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80" windowHeight="12600"/>
  </bookViews>
  <sheets>
    <sheet name="源42个" sheetId="2" r:id="rId1"/>
    <sheet name="源21个" sheetId="1" r:id="rId2"/>
    <sheet name="Sheet1" sheetId="3" r:id="rId3"/>
  </sheets>
  <definedNames>
    <definedName name="_0_Activity" localSheetId="1">源21个!$A$1:$A$99</definedName>
    <definedName name="_0_Activity" localSheetId="0">源42个!$A$1:$A$99</definedName>
    <definedName name="_0_Activity_1" localSheetId="1">源21个!$I$1:$I$19</definedName>
    <definedName name="_0_Activity_1" localSheetId="0">源42个!$I$1:$I$19</definedName>
    <definedName name="_0_Activity_2" localSheetId="1">源21个!$A$1:$A$99</definedName>
    <definedName name="_0_Activity_2" localSheetId="0">源42个!$A$1:$A$99</definedName>
    <definedName name="_0_Activity_5" localSheetId="1">源21个!$A$1:$A$180</definedName>
    <definedName name="_0_Activity_5" localSheetId="0">源42个!$A$1:$A$180</definedName>
    <definedName name="_0_Activity_6" localSheetId="1">源21个!$AC$1:$AC$19</definedName>
    <definedName name="_0_Activity_6" localSheetId="0">源42个!$AC$1:$AC$19</definedName>
    <definedName name="ReconstructionReportList" localSheetId="1">源21个!$D$1:$D$100</definedName>
    <definedName name="ReconstructionReportList" localSheetId="0">源42个!$D$1:$D$98</definedName>
    <definedName name="ReconstructionReportList_1" localSheetId="1">源21个!$C$1:$H$99</definedName>
    <definedName name="ReconstructionReportList_1" localSheetId="0">源42个!$C$1:$H$98</definedName>
    <definedName name="ReconstructionReportList_10" localSheetId="1">源21个!$C$1:$H$180</definedName>
    <definedName name="ReconstructionReportList_10" localSheetId="0">源42个!$C$1:$H$99</definedName>
    <definedName name="ReconstructionReportList_11" localSheetId="1">源21个!$X$1:$AC$19</definedName>
    <definedName name="ReconstructionReportList_11" localSheetId="0">源42个!$X$1:$AC$19</definedName>
    <definedName name="ReconstructionReportList_12" localSheetId="1">源21个!$W$21:$AB$39</definedName>
    <definedName name="ReconstructionReportList_12" localSheetId="0">源42个!$W$21:$AB$39</definedName>
    <definedName name="ReconstructionReportList_13" localSheetId="1">源21个!$W$1:$AB$100</definedName>
    <definedName name="ReconstructionReportList_13" localSheetId="0">源42个!$W$1:$AB$99</definedName>
    <definedName name="ReconstructionReportList_14" localSheetId="1">源21个!$W$1:$AB$18</definedName>
    <definedName name="ReconstructionReportList_14" localSheetId="0">源42个!$W$1:$AB$18</definedName>
    <definedName name="ReconstructionReportList_15" localSheetId="1">源21个!$W$1:$AB$17</definedName>
    <definedName name="ReconstructionReportList_15" localSheetId="0">源42个!$W$1:$AB$17</definedName>
    <definedName name="ReconstructionReportList_16" localSheetId="1">源21个!$X$1:$AC$99</definedName>
    <definedName name="ReconstructionReportList_16" localSheetId="0">源42个!$X$1:$AC$99</definedName>
    <definedName name="ReconstructionReportList_17" localSheetId="1">源21个!$X$1:$X$19</definedName>
    <definedName name="ReconstructionReportList_17" localSheetId="0">源42个!$X$1:$X$19</definedName>
    <definedName name="ReconstructionReportList_18" localSheetId="1">源21个!$W$1:$AB$99</definedName>
    <definedName name="ReconstructionReportList_18" localSheetId="0">源42个!$W$1:$AB$98</definedName>
    <definedName name="ReconstructionReportList_19" localSheetId="1">源21个!$W$21:$AB$38</definedName>
    <definedName name="ReconstructionReportList_19" localSheetId="0">源42个!$W$21:$AB$38</definedName>
    <definedName name="ReconstructionReportList_2" localSheetId="1">源21个!$C$1:$H$17</definedName>
    <definedName name="ReconstructionReportList_2" localSheetId="0">源42个!$C$1:$H$17</definedName>
    <definedName name="ReconstructionReportList_20" localSheetId="1">源21个!$X$1:$AC$18</definedName>
    <definedName name="ReconstructionReportList_20" localSheetId="0">源42个!$X$1:$AC$18</definedName>
    <definedName name="ReconstructionReportList_21" localSheetId="1">源21个!$X$21:$AC$38</definedName>
    <definedName name="ReconstructionReportList_21" localSheetId="0">源42个!$X$21:$AC$38</definedName>
    <definedName name="ReconstructionReportList_22" localSheetId="1">源21个!#REF!</definedName>
    <definedName name="ReconstructionReportList_23" localSheetId="1">源21个!$AQ$1:$AV$99</definedName>
    <definedName name="ReconstructionReportList_24" localSheetId="1">源21个!$BJ$1:$BO$99</definedName>
    <definedName name="ReconstructionReportList_3" localSheetId="1">源21个!$D$1:$I$19</definedName>
    <definedName name="ReconstructionReportList_3" localSheetId="0">源42个!$D$1:$I$19</definedName>
    <definedName name="ReconstructionReportList_4" localSheetId="1">源21个!$D$1:$I$18</definedName>
    <definedName name="ReconstructionReportList_4" localSheetId="0">源42个!$D$1:$I$18</definedName>
    <definedName name="ReconstructionReportList_5" localSheetId="1">源21个!$D$21:$I$38</definedName>
    <definedName name="ReconstructionReportList_5" localSheetId="0">源42个!$D$21:$I$38</definedName>
    <definedName name="ReconstructionReportList_8" localSheetId="1">源21个!$D$1:$I$99</definedName>
    <definedName name="ReconstructionReportList_8" localSheetId="0">源42个!$D$1:$I$99</definedName>
    <definedName name="ReconstructionReportList_9" localSheetId="1">源21个!$C$1:$H$181</definedName>
    <definedName name="ReconstructionReportList_9" localSheetId="0">源42个!$C$1:$H$100</definedName>
  </definedNames>
  <calcPr calcId="144525"/>
</workbook>
</file>

<file path=xl/connections.xml><?xml version="1.0" encoding="utf-8"?>
<connections xmlns="http://schemas.openxmlformats.org/spreadsheetml/2006/main">
  <connection id="1" name="#ReconstructionReportList1" type="6" background="1" refreshedVersion="2" saveData="1">
    <textPr sourceFile="I:\paper 2017\SGS_Reconstruction(last)gu\Release\Detection\15_21\#ReconstructionReportList.txt" space="1" comma="1" consecutive="1" delimiter="”">
      <textFields>
        <textField/>
      </textFields>
    </textPr>
  </connection>
  <connection id="2" name="#ReconstructionReportList11" type="6" background="1" refreshedVersion="2" saveData="1">
    <textPr sourceFile="I:\paper 2017\SGS_Reconstruction(last)gu\Release\Detection\25_21\#ReconstructionReportList.txt" space="1" comma="1" consecutive="1" delimiter="”">
      <textFields>
        <textField/>
      </textFields>
    </textPr>
  </connection>
  <connection id="3" name="#ReconstructionReportList121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4" name="#ReconstructionReportList1211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5" name="#ReconstructionReportList12111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6" name="#ReconstructionReportList1211112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7" name="#ReconstructionReportList1212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8" name="#ReconstructionReportList1212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9" name="#ReconstructionReportList1213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10" name="#ReconstructionReportList1213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11" name="#ReconstructionReportList1213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12" name="#ReconstructionReportList121312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13" name="#ReconstructionReportList122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14" name="#ReconstructionReportList122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15" name="#ReconstructionReportList1221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16" name="#ReconstructionReportList122112" type="6" background="1" refreshedVersion="2" saveData="1">
    <textPr sourceFile="I:\paper 2017\SGS_Reconstruction(last)gu\Release\Detection\SGS25_42\#ReconstructionReportList.txt" space="1" consecutive="1">
      <textFields>
        <textField/>
      </textFields>
    </textPr>
  </connection>
  <connection id="17" name="#ReconstructionReportList511112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18" name="#ReconstructionReportList511112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19" name="#ReconstructionReportList511112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0" name="#ReconstructionReportList51111212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1" name="#ReconstructionReportList51112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2" name="#ReconstructionReportList51112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3" name="#ReconstructionReportList51112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4" name="#ReconstructionReportList5111212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5" name="#ReconstructionReportList51122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6" name="#ReconstructionReportList51122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7" name="#ReconstructionReportList5113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8" name="#ReconstructionReportList5113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29" name="#ReconstructionReportList5113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30" name="#ReconstructionReportList511312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31" name="#ReconstructionReportList512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32" name="#ReconstructionReportList512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33" name="#ReconstructionReportList5121111" type="6" background="1" refreshedVersion="2" saveData="1">
    <textPr sourceFile="I:\paper 2017\SGS_Reconstruction(last)gu\Release\Detection\SGS15_42\#ReconstructionReportList.txt" space="1" consecutive="1">
      <textFields>
        <textField/>
      </textFields>
    </textPr>
  </connection>
  <connection id="34" name="#ReconstructionReportList512112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35" name="#ReconstructionReportList5211" type="6" background="1" refreshedVersion="2" saveData="1">
    <textPr sourceFile="C:\Users\gwg\Desktop\TGS2017论文\SGS_Reconstruction(last)gu\Release\Detection\0_Activity.txt" space="1" consecutive="1">
      <textFields>
        <textField/>
      </textFields>
    </textPr>
  </connection>
  <connection id="36" name="#ReconstructionReportList52111" type="6" background="1" refreshedVersion="2" saveData="1">
    <textPr sourceFile="C:\Users\gwg\Desktop\TGS2017论文\SGS_Reconstruction(last)gu\Release\Detection\0_Activity.txt" space="1" consecutive="1">
      <textFields>
        <textField/>
      </textFields>
    </textPr>
  </connection>
  <connection id="37" name="#ReconstructionReportList521111" type="6" background="1" refreshedVersion="2" saveData="1">
    <textPr sourceFile="C:\Users\gwg\Desktop\TGS2017论文\SGS_Reconstruction(last)gu\Release\Detection\0_Activity.txt" space="1" consecutive="1">
      <textFields>
        <textField/>
      </textFields>
    </textPr>
  </connection>
  <connection id="38" name="#ReconstructionReportList52112" type="6" background="1" refreshedVersion="2" saveData="1">
    <textPr sourceFile="C:\Users\gwg\Desktop\TGS2017论文\SGS_Reconstruction(last)gu\Release\Detection\0_Activity.txt" space="1" consecutive="1">
      <textFields>
        <textField/>
      </textFields>
    </textPr>
  </connection>
  <connection id="39" name="#ReconstructionReportList53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40" name="#ReconstructionReportList53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41" name="#ReconstructionReportList531111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42" name="#ReconstructionReportList53112" type="6" background="1" refreshedVersion="2" saveData="1">
    <textPr sourceFile="C:\Users\gwg\Desktop\TGS2017论文\SGS_Reconstruction(last)gu\Release\Detection\#ReconstructionReportList.txt" space="1" consecutive="1">
      <textFields>
        <textField/>
      </textFields>
    </textPr>
  </connection>
  <connection id="43" name="0_Activity11" type="6" background="1" refreshedVersion="2" saveData="1">
    <textPr sourceFile="C:\Users\gwg\Desktop\TGS2017论文\SGS_Reconstruction(last)gu\Release\Detection\0_Activity.txt" space="1" comma="1" semicolon="1" consecutive="1" delimiter="_x0000_">
      <textFields>
        <textField/>
      </textFields>
    </textPr>
  </connection>
  <connection id="44" name="0_Activity111" type="6" background="1" refreshedVersion="2" saveData="1">
    <textPr sourceFile="C:\Users\gwg\Desktop\TGS2017论文\SGS_Reconstruction(last)gu\Release\Detection\0_Activity.txt" space="1" comma="1" semicolon="1" consecutive="1" delimiter="_x0000_">
      <textFields>
        <textField/>
      </textFields>
    </textPr>
  </connection>
  <connection id="45" name="0_Activity1111" type="6" background="1" refreshedVersion="2" saveData="1">
    <textPr sourceFile="C:\Users\gwg\Desktop\TGS2017论文\SGS_Reconstruction(last)gu\Release\Detection\0_Activity.txt" space="1" comma="1" semicolon="1" consecutive="1" delimiter="_x0000_">
      <textFields>
        <textField/>
      </textFields>
    </textPr>
  </connection>
  <connection id="46" name="0_Activity112" type="6" background="1" refreshedVersion="2" saveData="1">
    <textPr sourceFile="C:\Users\gwg\Desktop\TGS2017论文\SGS_Reconstruction(last)gu\Release\Detection\0_Activity.txt" space="1" comma="1" semicolon="1" consecutive="1" delimiter="_x0000_">
      <textFields>
        <textField/>
      </textFields>
    </textPr>
  </connection>
  <connection id="47" name="0_Activity31211" type="6" background="1" refreshedVersion="2" saveData="1">
    <textPr sourceFile="C:\Users\gwg\Desktop\TGS2017论文\SGS_Reconstruction(last)gu\Release\Detection\0_Activity.txt">
      <textFields>
        <textField/>
      </textFields>
    </textPr>
  </connection>
  <connection id="48" name="0_Activity312111" type="6" background="1" refreshedVersion="2" saveData="1">
    <textPr sourceFile="I:\paper 2017\SGS_Reconstruction(last)gu\Release\Detection\SGS15_42\0_Activity.txt">
      <textFields>
        <textField/>
      </textFields>
    </textPr>
  </connection>
  <connection id="49" name="0_Activity32211" type="6" background="1" refreshedVersion="2" saveData="1">
    <textPr sourceFile="C:\Users\gwg\Desktop\TGS2017论文\SGS_Reconstruction(last)gu\Release\Detection\0_Activity.txt">
      <textFields>
        <textField/>
      </textFields>
    </textPr>
  </connection>
  <connection id="50" name="0_Activity322111" type="6" background="1" refreshedVersion="2" saveData="1">
    <textPr sourceFile="C:\Users\gwg\Desktop\TGS2017论文\SGS_Reconstruction(last)gu\Release\Detection\0_Activity.txt">
      <textFields>
        <textField/>
      </textFields>
    </textPr>
  </connection>
  <connection id="51" name="0_Activity33111" type="6" background="1" refreshedVersion="2" saveData="1">
    <textPr sourceFile="C:\Users\gwg\Desktop\TGS2017论文\SGS_Reconstruction(last)gu\Release\Detection\0_Activity.txt">
      <textFields>
        <textField/>
      </textFields>
    </textPr>
  </connection>
  <connection id="52" name="0_Activity331111" type="6" background="1" refreshedVersion="2" saveData="1">
    <textPr sourceFile="C:\Users\gwg\Desktop\TGS2017论文\SGS_Reconstruction(last)gu\Release\Detection\0_Activity.txt">
      <textFields>
        <textField/>
      </textFields>
    </textPr>
  </connection>
</connections>
</file>

<file path=xl/sharedStrings.xml><?xml version="1.0" encoding="utf-8"?>
<sst xmlns="http://schemas.openxmlformats.org/spreadsheetml/2006/main" count="615">
  <si>
    <t>SGS15</t>
  </si>
  <si>
    <t>Det20171001_005708_SGS</t>
  </si>
  <si>
    <t>SGS25</t>
  </si>
  <si>
    <t>Det20171001_004723_SGS</t>
  </si>
  <si>
    <t>Det20171001_005709_SGS</t>
  </si>
  <si>
    <t>数据个数</t>
  </si>
  <si>
    <t>Det20171001_004724_SGS</t>
  </si>
  <si>
    <t>Det20171001_005710_SGS</t>
  </si>
  <si>
    <t>Det20171001_004725_SGS</t>
  </si>
  <si>
    <t>Det20171001_005711_SGS</t>
  </si>
  <si>
    <t>Max</t>
  </si>
  <si>
    <t>Det20171001_004726_SGS</t>
  </si>
  <si>
    <t>Det20171001_005712_SGS</t>
  </si>
  <si>
    <t>Min</t>
  </si>
  <si>
    <t>Det20171001_004727_SGS</t>
  </si>
  <si>
    <t>Det20171001_005713_SGS</t>
  </si>
  <si>
    <t>Det20171001_004728_SGS</t>
  </si>
  <si>
    <t>Det20171001_005714_SGS</t>
  </si>
  <si>
    <t>Det20171001_004729_SGS</t>
  </si>
  <si>
    <t>Det20171001_005715_SGS</t>
  </si>
  <si>
    <t>Det20171001_004730_SGS</t>
  </si>
  <si>
    <t>Det20171001_005716_SGS</t>
  </si>
  <si>
    <t>Det20171001_004731_SGS</t>
  </si>
  <si>
    <t>Det20171001_005717_SGS</t>
  </si>
  <si>
    <t>Det20171001_004732_SGS</t>
  </si>
  <si>
    <t>Det20171001_005718_SGS</t>
  </si>
  <si>
    <t>Det20171001_004733_SGS</t>
  </si>
  <si>
    <t>Det20171001_005719_SGS</t>
  </si>
  <si>
    <t>Det20171001_004734_SGS</t>
  </si>
  <si>
    <t>Det20171001_005720_SGS</t>
  </si>
  <si>
    <t>Det20171001_004735_SGS</t>
  </si>
  <si>
    <t>Det20171001_005721_SGS</t>
  </si>
  <si>
    <t>Det20171001_004736_SGS</t>
  </si>
  <si>
    <t>Det20171001_005722_SGS</t>
  </si>
  <si>
    <t>Det20171001_004737_SGS</t>
  </si>
  <si>
    <t>Det20171001_005723_SGS</t>
  </si>
  <si>
    <t>Det20171001_004738_SGS</t>
  </si>
  <si>
    <t>Det20171001_005724_SGS</t>
  </si>
  <si>
    <t>Det20171001_004739_SGS</t>
  </si>
  <si>
    <t>Det20171001_005725_SGS</t>
  </si>
  <si>
    <t>Det20171001_004740_SGS</t>
  </si>
  <si>
    <t>Det20171001_005726_SGS</t>
  </si>
  <si>
    <t>Det20171001_004741_SGS</t>
  </si>
  <si>
    <t>Det20171001_005727_SGS</t>
  </si>
  <si>
    <t>Det20171001_004742_SGS</t>
  </si>
  <si>
    <t>Det20171001_005728_SGS</t>
  </si>
  <si>
    <t>Det20171001_004743_SGS</t>
  </si>
  <si>
    <t>Det20171001_005729_SGS</t>
  </si>
  <si>
    <t>Det20171001_004744_SGS</t>
  </si>
  <si>
    <t>Det20171001_005730_SGS</t>
  </si>
  <si>
    <t>Det20171001_004745_SGS</t>
  </si>
  <si>
    <t>Det20171001_005731_SGS</t>
  </si>
  <si>
    <t>Det20171001_004746_SGS</t>
  </si>
  <si>
    <t>Det20171001_005732_SGS</t>
  </si>
  <si>
    <t>Det20171001_004747_SGS</t>
  </si>
  <si>
    <t>Det20171001_005733_SGS</t>
  </si>
  <si>
    <t>Det20171001_004749_SGS</t>
  </si>
  <si>
    <t>Det20171001_005734_SGS</t>
  </si>
  <si>
    <t>Det20171001_004750_SGS</t>
  </si>
  <si>
    <t>Det20171001_005735_SGS</t>
  </si>
  <si>
    <t>Det20171001_004751_SGS</t>
  </si>
  <si>
    <t>Det20171001_005736_SGS</t>
  </si>
  <si>
    <t>Det20171001_004752_SGS</t>
  </si>
  <si>
    <t>Det20171001_005737_SGS</t>
  </si>
  <si>
    <t>Det20171001_004753_SGS</t>
  </si>
  <si>
    <t>Det20171001_005738_SGS</t>
  </si>
  <si>
    <t>Det20171001_004754_SGS</t>
  </si>
  <si>
    <t>Det20171001_005739_SGS</t>
  </si>
  <si>
    <t>Det20171001_004755_SGS</t>
  </si>
  <si>
    <t>Det20171001_005740_SGS</t>
  </si>
  <si>
    <t>Det20171001_004756_SGS</t>
  </si>
  <si>
    <t>Det20171001_005741_SGS</t>
  </si>
  <si>
    <t>Det20171001_004757_SGS</t>
  </si>
  <si>
    <t>Det20171001_005742_SGS</t>
  </si>
  <si>
    <t>Det20171001_004758_SGS</t>
  </si>
  <si>
    <t>Det20171001_005743_SGS</t>
  </si>
  <si>
    <t>Det20171001_004759_SGS</t>
  </si>
  <si>
    <t>Det20171001_005744_SGS</t>
  </si>
  <si>
    <t>Det20171001_004800_SGS</t>
  </si>
  <si>
    <t>Det20171001_005745_SGS</t>
  </si>
  <si>
    <t>Det20171001_004801_SGS</t>
  </si>
  <si>
    <t>Det20171001_005746_SGS</t>
  </si>
  <si>
    <t>Det20171001_004802_SGS</t>
  </si>
  <si>
    <t>Det20171001_005747_SGS</t>
  </si>
  <si>
    <t>Det20171001_004803_SGS</t>
  </si>
  <si>
    <t>Det20171001_005748_SGS</t>
  </si>
  <si>
    <t>Det20171001_004804_SGS</t>
  </si>
  <si>
    <t>Det20171001_005749_SGS</t>
  </si>
  <si>
    <t>Det20171001_004805_SGS</t>
  </si>
  <si>
    <t>Det20171001_005750_SGS</t>
  </si>
  <si>
    <t>Det20171001_004806_SGS</t>
  </si>
  <si>
    <t>Det20171001_005751_SGS</t>
  </si>
  <si>
    <t>Det20171001_004807_SGS</t>
  </si>
  <si>
    <t>Det20171001_005752_SGS</t>
  </si>
  <si>
    <t>Det20171001_004808_SGS</t>
  </si>
  <si>
    <t>Det20171001_005753_SGS</t>
  </si>
  <si>
    <t>Det20171001_004809_SGS</t>
  </si>
  <si>
    <t>Det20171001_005754_SGS</t>
  </si>
  <si>
    <t>Det20171001_004810_SGS</t>
  </si>
  <si>
    <t>Det20171001_005755_SGS</t>
  </si>
  <si>
    <t>Det20171001_004811_SGS</t>
  </si>
  <si>
    <t>Det20171001_005756_SGS</t>
  </si>
  <si>
    <t>Det20171001_004812_SGS</t>
  </si>
  <si>
    <t>Det20171001_005757_SGS</t>
  </si>
  <si>
    <t>Det20171001_004813_SGS</t>
  </si>
  <si>
    <t>Det20171001_005758_SGS</t>
  </si>
  <si>
    <t>Det20171001_004814_SGS</t>
  </si>
  <si>
    <t>Det20171001_005800_SGS</t>
  </si>
  <si>
    <t>Det20171001_004815_SGS</t>
  </si>
  <si>
    <t>Det20171001_005801_SGS</t>
  </si>
  <si>
    <t>Det20171001_004816_SGS</t>
  </si>
  <si>
    <t>Det20171001_005802_SGS</t>
  </si>
  <si>
    <t>Det20171001_004817_SGS</t>
  </si>
  <si>
    <t>Det20171001_005803_SGS</t>
  </si>
  <si>
    <t>Det20171001_004818_SGS</t>
  </si>
  <si>
    <t>Det20171001_005804_SGS</t>
  </si>
  <si>
    <t>Det20171001_004819_SGS</t>
  </si>
  <si>
    <t>Det20171001_005805_SGS</t>
  </si>
  <si>
    <t>Det20171001_004820_SGS</t>
  </si>
  <si>
    <t>Det20171001_005806_SGS</t>
  </si>
  <si>
    <t>Det20171001_004821_SGS</t>
  </si>
  <si>
    <t>Det20171001_005807_SGS</t>
  </si>
  <si>
    <t>Det20171001_004822_SGS</t>
  </si>
  <si>
    <t>Det20171001_005808_SGS</t>
  </si>
  <si>
    <t>Det20171001_004823_SGS</t>
  </si>
  <si>
    <t>Det20171001_005809_SGS</t>
  </si>
  <si>
    <t>Det20171001_004824_SGS</t>
  </si>
  <si>
    <t>Det20171001_005810_SGS</t>
  </si>
  <si>
    <t>Det20171001_004825_SGS</t>
  </si>
  <si>
    <t>Det20171001_005811_SGS</t>
  </si>
  <si>
    <t>Det20171001_004826_SGS</t>
  </si>
  <si>
    <t>Det20171001_005812_SGS</t>
  </si>
  <si>
    <t>Det20171001_004827_SGS</t>
  </si>
  <si>
    <t>Det20171001_005813_SGS</t>
  </si>
  <si>
    <t>Det20171001_004828_SGS</t>
  </si>
  <si>
    <t>Det20171001_005814_SGS</t>
  </si>
  <si>
    <t>Det20171001_004829_SGS</t>
  </si>
  <si>
    <t>Det20171001_005815_SGS</t>
  </si>
  <si>
    <t>Det20171001_004830_SGS</t>
  </si>
  <si>
    <t>Det20171001_005816_SGS</t>
  </si>
  <si>
    <t>Det20171001_004831_SGS</t>
  </si>
  <si>
    <t>Det20171001_005817_SGS</t>
  </si>
  <si>
    <t>Det20171001_004832_SGS</t>
  </si>
  <si>
    <t>Det20171001_005818_SGS</t>
  </si>
  <si>
    <t>Det20171001_004833_SGS</t>
  </si>
  <si>
    <t>Det20171001_005819_SGS</t>
  </si>
  <si>
    <t>Det20171001_004834_SGS</t>
  </si>
  <si>
    <t>Det20171001_005820_SGS</t>
  </si>
  <si>
    <t>Det20171001_004835_SGS</t>
  </si>
  <si>
    <t>Det20171001_005821_SGS</t>
  </si>
  <si>
    <t>Det20171001_004836_SGS</t>
  </si>
  <si>
    <t>Det20171001_005822_SGS</t>
  </si>
  <si>
    <t>Det20171001_004837_SGS</t>
  </si>
  <si>
    <t>Det20171001_005823_SGS</t>
  </si>
  <si>
    <t>Det20171001_004838_SGS</t>
  </si>
  <si>
    <t>Det20171001_005824_SGS</t>
  </si>
  <si>
    <t>Det20171001_004839_SGS</t>
  </si>
  <si>
    <t>Det20171001_005825_SGS</t>
  </si>
  <si>
    <t>Det20171001_004840_SGS</t>
  </si>
  <si>
    <t>Det20171001_005826_SGS</t>
  </si>
  <si>
    <t>Det20171001_004841_SGS</t>
  </si>
  <si>
    <t>Det20171001_005827_SGS</t>
  </si>
  <si>
    <t>Det20171001_004842_SGS</t>
  </si>
  <si>
    <t>Det20171001_005828_SGS</t>
  </si>
  <si>
    <t>Det20171001_004843_SGS</t>
  </si>
  <si>
    <t>Det20171001_005829_SGS</t>
  </si>
  <si>
    <t>Det20171001_004844_SGS</t>
  </si>
  <si>
    <t>Det20171001_005830_SGS</t>
  </si>
  <si>
    <t>Det20171001_004845_SGS</t>
  </si>
  <si>
    <t>Det20171001_005831_SGS</t>
  </si>
  <si>
    <t>Det20171001_004846_SGS</t>
  </si>
  <si>
    <t>Det20171001_005832_SGS</t>
  </si>
  <si>
    <t>Det20171001_004847_SGS</t>
  </si>
  <si>
    <t>Det20171001_005833_SGS</t>
  </si>
  <si>
    <t>Det20171001_004848_SGS</t>
  </si>
  <si>
    <t>Det20171001_005834_SGS</t>
  </si>
  <si>
    <t>Det20171001_004849_SGS</t>
  </si>
  <si>
    <t>Det20171001_005835_SGS</t>
  </si>
  <si>
    <t>Det20171001_004850_SGS</t>
  </si>
  <si>
    <t>Det20171001_005836_SGS</t>
  </si>
  <si>
    <t>Det20171001_004851_SGS</t>
  </si>
  <si>
    <t>Det20171001_005837_SGS</t>
  </si>
  <si>
    <t>Det20171001_004852_SGS</t>
  </si>
  <si>
    <t>Det20171001_005838_SGS</t>
  </si>
  <si>
    <t>Det20171001_004853_SGS</t>
  </si>
  <si>
    <t>Det20171001_005839_SGS</t>
  </si>
  <si>
    <t>Det20171001_004854_SGS</t>
  </si>
  <si>
    <t>Det20171001_005840_SGS</t>
  </si>
  <si>
    <t>Det20171001_004855_SGS</t>
  </si>
  <si>
    <t>Det20171001_005841_SGS</t>
  </si>
  <si>
    <t>Det20171001_004856_SGS</t>
  </si>
  <si>
    <t>Det20171001_005842_SGS</t>
  </si>
  <si>
    <t>Det20171001_004857_SGS</t>
  </si>
  <si>
    <t>Det20171001_005843_SGS</t>
  </si>
  <si>
    <t>Det20171001_004858_SGS</t>
  </si>
  <si>
    <t>Det20171001_005844_SGS</t>
  </si>
  <si>
    <t>Det20171001_004859_SGS</t>
  </si>
  <si>
    <t>Det20171001_005845_SGS</t>
  </si>
  <si>
    <t>Det20171001_004900_SGS</t>
  </si>
  <si>
    <t>Det20171001_005846_SGS</t>
  </si>
  <si>
    <t>Det20171001_004901_SGS</t>
  </si>
  <si>
    <t>Det20171001_005847_SGS</t>
  </si>
  <si>
    <t>Det20171001_004902_SGS</t>
  </si>
  <si>
    <t>Det20170922_000530_SGS</t>
  </si>
  <si>
    <t>Det20170921_235317_SGS</t>
  </si>
  <si>
    <t>IM15</t>
  </si>
  <si>
    <t>Det20171001_000334_STGS</t>
  </si>
  <si>
    <t>IM25</t>
  </si>
  <si>
    <t>Det20170927_010824_STGS</t>
  </si>
  <si>
    <t>Det20170922_000531_SGS</t>
  </si>
  <si>
    <t>Det20170921_235318_SGS</t>
  </si>
  <si>
    <t>Det20171001_000335_STGS</t>
  </si>
  <si>
    <t>Det20170927_010825_STGS</t>
  </si>
  <si>
    <t>Isotope</t>
  </si>
  <si>
    <r>
      <rPr>
        <i/>
        <sz val="11"/>
        <color theme="1"/>
        <rFont val="Times New Roman"/>
        <charset val="134"/>
      </rPr>
      <t>A</t>
    </r>
    <r>
      <rPr>
        <i/>
        <vertAlign val="subscript"/>
        <sz val="11"/>
        <color theme="1"/>
        <rFont val="Times New Roman"/>
        <charset val="134"/>
      </rPr>
      <t>rc</t>
    </r>
    <r>
      <rPr>
        <i/>
        <sz val="11"/>
        <color theme="1"/>
        <rFont val="Times New Roman"/>
        <charset val="134"/>
      </rPr>
      <t>/A</t>
    </r>
    <r>
      <rPr>
        <i/>
        <vertAlign val="subscript"/>
        <sz val="11"/>
        <color theme="1"/>
        <rFont val="Times New Roman"/>
        <charset val="134"/>
      </rPr>
      <t>real</t>
    </r>
  </si>
  <si>
    <t>Desnsity=1.5g/cc</t>
  </si>
  <si>
    <t>Desnsity=2.5g/cc</t>
  </si>
  <si>
    <t>Det20170922_000532_SGS</t>
  </si>
  <si>
    <t>Det20170921_235319_SGS</t>
  </si>
  <si>
    <t>Det20171001_000336_STGS</t>
  </si>
  <si>
    <t>Det20170927_010827_STGS</t>
  </si>
  <si>
    <t>SGS</t>
  </si>
  <si>
    <t>IM</t>
  </si>
  <si>
    <t>Det20170922_000533_SGS</t>
  </si>
  <si>
    <t>Det20170921_235320_SGS</t>
  </si>
  <si>
    <t>Det20171001_000337_STGS</t>
  </si>
  <si>
    <t>Det20170927_010828_STGS</t>
  </si>
  <si>
    <t>Ba-133</t>
  </si>
  <si>
    <t>Max.</t>
  </si>
  <si>
    <t>Det20170922_000534_SGS</t>
  </si>
  <si>
    <t>Det20170921_235321_SGS</t>
  </si>
  <si>
    <t>Det20171001_000338_STGS</t>
  </si>
  <si>
    <t>Det20170927_010829_STGS</t>
  </si>
  <si>
    <t>Mean</t>
  </si>
  <si>
    <t>Det20170922_000535_SGS</t>
  </si>
  <si>
    <t>Det20170921_235322_SGS</t>
  </si>
  <si>
    <t>Det20171001_000340_STGS</t>
  </si>
  <si>
    <t>Det20170927_010830_STGS</t>
  </si>
  <si>
    <t>Cs-137</t>
  </si>
  <si>
    <t>Det20170922_000536_SGS</t>
  </si>
  <si>
    <t>Det20170921_235323_SGS</t>
  </si>
  <si>
    <t>Det20171001_000341_STGS</t>
  </si>
  <si>
    <t>Det20170927_010831_STGS</t>
  </si>
  <si>
    <t>Det20170922_000537_SGS</t>
  </si>
  <si>
    <t>Det20170921_235324_SGS</t>
  </si>
  <si>
    <t>Det20171001_000342_STGS</t>
  </si>
  <si>
    <t>Det20170927_010832_STGS</t>
  </si>
  <si>
    <t>Co-60</t>
  </si>
  <si>
    <t>Det20170922_000538_SGS</t>
  </si>
  <si>
    <t>Det20170921_235325_SGS</t>
  </si>
  <si>
    <t>Det20171001_000343_STGS</t>
  </si>
  <si>
    <t>Det20170927_010833_STGS</t>
  </si>
  <si>
    <t>Det20170922_000539_SGS</t>
  </si>
  <si>
    <t>Det20170921_235326_SGS</t>
  </si>
  <si>
    <t>Det20171001_000344_STGS</t>
  </si>
  <si>
    <t>Det20170927_010834_STGS</t>
  </si>
  <si>
    <t>Det20170922_000540_SGS</t>
  </si>
  <si>
    <t>Det20170921_235327_SGS</t>
  </si>
  <si>
    <t>Det20171001_000345_STGS</t>
  </si>
  <si>
    <t>Det20170927_010835_STGS</t>
  </si>
  <si>
    <t>Det20170922_000541_SGS</t>
  </si>
  <si>
    <t>Det20170921_235328_SGS</t>
  </si>
  <si>
    <t>Det20171001_000346_STGS</t>
  </si>
  <si>
    <t>Det20170927_010836_STGS</t>
  </si>
  <si>
    <t>Det20170922_000542_SGS</t>
  </si>
  <si>
    <t>Det20170921_235329_SGS</t>
  </si>
  <si>
    <t>Det20171001_000347_STGS</t>
  </si>
  <si>
    <t>Det20170927_010837_STGS</t>
  </si>
  <si>
    <t>Det20170922_000543_SGS</t>
  </si>
  <si>
    <t>Det20170921_235330_SGS</t>
  </si>
  <si>
    <t>Det20171001_000348_STGS</t>
  </si>
  <si>
    <t>Det20170927_010838_STGS</t>
  </si>
  <si>
    <t>Det20170922_000545_SGS</t>
  </si>
  <si>
    <t>Det20170921_235331_SGS</t>
  </si>
  <si>
    <t>Det20171001_000349_STGS</t>
  </si>
  <si>
    <t>Det20170927_010839_STGS</t>
  </si>
  <si>
    <t>Det20170922_000546_SGS</t>
  </si>
  <si>
    <t>Det20170921_235332_SGS</t>
  </si>
  <si>
    <t>Det20171001_000350_STGS</t>
  </si>
  <si>
    <t>Det20170927_010840_STGS</t>
  </si>
  <si>
    <t>Det20170922_000547_SGS</t>
  </si>
  <si>
    <t>Det20170921_235333_SGS</t>
  </si>
  <si>
    <t>Det20171001_000351_STGS</t>
  </si>
  <si>
    <t>Det20170927_010841_STGS</t>
  </si>
  <si>
    <t>Det20170922_000548_SGS</t>
  </si>
  <si>
    <t>Det20170921_235334_SGS</t>
  </si>
  <si>
    <t>Det20171001_000352_STGS</t>
  </si>
  <si>
    <t>Det20170927_010842_STGS</t>
  </si>
  <si>
    <t>Det20170922_000549_SGS</t>
  </si>
  <si>
    <t>Det20170921_235336_SGS</t>
  </si>
  <si>
    <t>Det20171001_000353_STGS</t>
  </si>
  <si>
    <t>Det20170927_010843_STGS</t>
  </si>
  <si>
    <t>Det20170922_000550_SGS</t>
  </si>
  <si>
    <t>Det20170921_235337_SGS</t>
  </si>
  <si>
    <t>Det20171001_000354_STGS</t>
  </si>
  <si>
    <t>Det20170927_010844_STGS</t>
  </si>
  <si>
    <t>Det20170922_000551_SGS</t>
  </si>
  <si>
    <t>Det20170921_235338_SGS</t>
  </si>
  <si>
    <t>Det20171001_000355_STGS</t>
  </si>
  <si>
    <t>Det20170927_010845_STGS</t>
  </si>
  <si>
    <t>Det20170922_000552_SGS</t>
  </si>
  <si>
    <t>Det20170921_235339_SGS</t>
  </si>
  <si>
    <t>Det20171001_000356_STGS</t>
  </si>
  <si>
    <t>Det20170927_010846_STGS</t>
  </si>
  <si>
    <t>Det20170922_000553_SGS</t>
  </si>
  <si>
    <t>Det20170921_235340_SGS</t>
  </si>
  <si>
    <t>Det20171001_000357_STGS</t>
  </si>
  <si>
    <t>Det20170927_010847_STGS</t>
  </si>
  <si>
    <t>Det20170922_000554_SGS</t>
  </si>
  <si>
    <t>Det20170921_235341_SGS</t>
  </si>
  <si>
    <t>Det20171001_000358_STGS</t>
  </si>
  <si>
    <t>Det20170927_010848_STGS</t>
  </si>
  <si>
    <t>Det20170922_000555_SGS</t>
  </si>
  <si>
    <t>Det20170921_235342_SGS</t>
  </si>
  <si>
    <t>Det20171001_000359_STGS</t>
  </si>
  <si>
    <t>Det20170927_010849_STGS</t>
  </si>
  <si>
    <t>Det20170922_000556_SGS</t>
  </si>
  <si>
    <t>Det20170921_235343_SGS</t>
  </si>
  <si>
    <t>Det20171001_000400_STGS</t>
  </si>
  <si>
    <t>Det20170927_010850_STGS</t>
  </si>
  <si>
    <t>Det20170922_000557_SGS</t>
  </si>
  <si>
    <t>Det20170921_235344_SGS</t>
  </si>
  <si>
    <t>Det20171001_000401_STGS</t>
  </si>
  <si>
    <t>Det20170927_010851_STGS</t>
  </si>
  <si>
    <t>Det20170922_000558_SGS</t>
  </si>
  <si>
    <t>Det20170921_235345_SGS</t>
  </si>
  <si>
    <t>Det20171001_000402_STGS</t>
  </si>
  <si>
    <t>Det20170927_010852_STGS</t>
  </si>
  <si>
    <t>Det20170922_000559_SGS</t>
  </si>
  <si>
    <t>Det20170921_235346_SGS</t>
  </si>
  <si>
    <t>Det20171001_000403_STGS</t>
  </si>
  <si>
    <t>Det20170927_010853_STGS</t>
  </si>
  <si>
    <t>Det20170922_000600_SGS</t>
  </si>
  <si>
    <t>Det20170921_235347_SGS</t>
  </si>
  <si>
    <t>Det20171001_000404_STGS</t>
  </si>
  <si>
    <t>Det20170927_010854_STGS</t>
  </si>
  <si>
    <t>Det20170922_000601_SGS</t>
  </si>
  <si>
    <t>Det20170921_235348_SGS</t>
  </si>
  <si>
    <t>Det20171001_000405_STGS</t>
  </si>
  <si>
    <t>Det20170927_010855_STGS</t>
  </si>
  <si>
    <t>Det20170922_000602_SGS</t>
  </si>
  <si>
    <t>Det20170921_235349_SGS</t>
  </si>
  <si>
    <t>Det20171001_000406_STGS</t>
  </si>
  <si>
    <t>Det20170927_010856_STGS</t>
  </si>
  <si>
    <t>Det20170922_000603_SGS</t>
  </si>
  <si>
    <t>Det20170921_235350_SGS</t>
  </si>
  <si>
    <t>Det20171001_000407_STGS</t>
  </si>
  <si>
    <t>Det20170927_010857_STGS</t>
  </si>
  <si>
    <t>Det20170922_000604_SGS</t>
  </si>
  <si>
    <t>Det20170921_235351_SGS</t>
  </si>
  <si>
    <t>Det20171001_000408_STGS</t>
  </si>
  <si>
    <t>Det20170927_010858_STGS</t>
  </si>
  <si>
    <t>Det20170922_000605_SGS</t>
  </si>
  <si>
    <t>Det20170921_235352_SGS</t>
  </si>
  <si>
    <t>Det20171001_000409_STGS</t>
  </si>
  <si>
    <t>Det20170927_010859_STGS</t>
  </si>
  <si>
    <t>Det20170922_000606_SGS</t>
  </si>
  <si>
    <t>Det20170921_235353_SGS</t>
  </si>
  <si>
    <t>Det20171001_000410_STGS</t>
  </si>
  <si>
    <t>Det20170927_010900_STGS</t>
  </si>
  <si>
    <t>Det20170922_000607_SGS</t>
  </si>
  <si>
    <t>Det20170921_235354_SGS</t>
  </si>
  <si>
    <t>Det20171001_000411_STGS</t>
  </si>
  <si>
    <t>Det20170927_010901_STGS</t>
  </si>
  <si>
    <t>Det20170922_000608_SGS</t>
  </si>
  <si>
    <t>Det20170921_235355_SGS</t>
  </si>
  <si>
    <t>Det20171001_000412_STGS</t>
  </si>
  <si>
    <t>Det20170927_010902_STGS</t>
  </si>
  <si>
    <t>Det20170922_000609_SGS</t>
  </si>
  <si>
    <t>Det20170921_235356_SGS</t>
  </si>
  <si>
    <t>Det20171001_000413_STGS</t>
  </si>
  <si>
    <t>Det20170927_010903_STGS</t>
  </si>
  <si>
    <t>Det20170922_000610_SGS</t>
  </si>
  <si>
    <t>Det20170921_235357_SGS</t>
  </si>
  <si>
    <t>Det20171001_000414_STGS</t>
  </si>
  <si>
    <t>Det20170927_010904_STGS</t>
  </si>
  <si>
    <t>Det20170922_000611_SGS</t>
  </si>
  <si>
    <t>Det20170921_235358_SGS</t>
  </si>
  <si>
    <t>Det20171001_000415_STGS</t>
  </si>
  <si>
    <t>Det20170927_010905_STGS</t>
  </si>
  <si>
    <t>Det20170922_000612_SGS</t>
  </si>
  <si>
    <t>Det20170921_235359_SGS</t>
  </si>
  <si>
    <t>Det20171001_000416_STGS</t>
  </si>
  <si>
    <t>Det20170927_010906_STGS</t>
  </si>
  <si>
    <t>Det20170922_000613_SGS</t>
  </si>
  <si>
    <t>Det20170921_235400_SGS</t>
  </si>
  <si>
    <t>Det20171001_000417_STGS</t>
  </si>
  <si>
    <t>Det20170927_010907_STGS</t>
  </si>
  <si>
    <t>Det20170922_000614_SGS</t>
  </si>
  <si>
    <t>Det20170921_235401_SGS</t>
  </si>
  <si>
    <t>Det20171001_000418_STGS</t>
  </si>
  <si>
    <t>Det20170927_010908_STGS</t>
  </si>
  <si>
    <t>Det20170922_000615_SGS</t>
  </si>
  <si>
    <t>Det20170921_235402_SGS</t>
  </si>
  <si>
    <t>Det20171001_000419_STGS</t>
  </si>
  <si>
    <t>Det20170927_010909_STGS</t>
  </si>
  <si>
    <t>Det20170922_000616_SGS</t>
  </si>
  <si>
    <t>Det20170921_235403_SGS</t>
  </si>
  <si>
    <t>Det20171001_000420_STGS</t>
  </si>
  <si>
    <t>Det20170927_010910_STGS</t>
  </si>
  <si>
    <t>Det20170922_000617_SGS</t>
  </si>
  <si>
    <t>Det20170921_235404_SGS</t>
  </si>
  <si>
    <t>Det20171001_000421_STGS</t>
  </si>
  <si>
    <t>Det20170927_010911_STGS</t>
  </si>
  <si>
    <t>Det20170922_000618_SGS</t>
  </si>
  <si>
    <t>Det20170921_235405_SGS</t>
  </si>
  <si>
    <t>Det20171001_000422_STGS</t>
  </si>
  <si>
    <t>Det20170927_010912_STGS</t>
  </si>
  <si>
    <t>Det20170922_000619_SGS</t>
  </si>
  <si>
    <t>Det20170921_235406_SGS</t>
  </si>
  <si>
    <t>Det20171001_000423_STGS</t>
  </si>
  <si>
    <t>Det20170927_010913_STGS</t>
  </si>
  <si>
    <t>Det20170922_000620_SGS</t>
  </si>
  <si>
    <t>Det20170921_235407_SGS</t>
  </si>
  <si>
    <t>Det20171001_000424_STGS</t>
  </si>
  <si>
    <t>Det20170927_010914_STGS</t>
  </si>
  <si>
    <t>Det20170922_000621_SGS</t>
  </si>
  <si>
    <t>Det20170921_235408_SGS</t>
  </si>
  <si>
    <t>Det20171001_000425_STGS</t>
  </si>
  <si>
    <t>Det20170927_010915_STGS</t>
  </si>
  <si>
    <t>Det20170922_000622_SGS</t>
  </si>
  <si>
    <t>Det20170921_235409_SGS</t>
  </si>
  <si>
    <t>Det20171001_000426_STGS</t>
  </si>
  <si>
    <t>Det20170927_010916_STGS</t>
  </si>
  <si>
    <t>Det20170922_000623_SGS</t>
  </si>
  <si>
    <t>Det20170921_235410_SGS</t>
  </si>
  <si>
    <t>Det20171001_000427_STGS</t>
  </si>
  <si>
    <t>Det20170927_010917_STGS</t>
  </si>
  <si>
    <t>Det20170922_000624_SGS</t>
  </si>
  <si>
    <t>Det20170921_235411_SGS</t>
  </si>
  <si>
    <t>Det20171001_000428_STGS</t>
  </si>
  <si>
    <t>Det20170927_010918_STGS</t>
  </si>
  <si>
    <t>Det20170922_000625_SGS</t>
  </si>
  <si>
    <t>Det20170921_235412_SGS</t>
  </si>
  <si>
    <t>Det20171001_000429_STGS</t>
  </si>
  <si>
    <t>Det20170927_010919_STGS</t>
  </si>
  <si>
    <t>Det20170922_000626_SGS</t>
  </si>
  <si>
    <t>Det20170921_235413_SGS</t>
  </si>
  <si>
    <t>Det20171001_000430_STGS</t>
  </si>
  <si>
    <t>Det20170927_010920_STGS</t>
  </si>
  <si>
    <t>Det20170922_000627_SGS</t>
  </si>
  <si>
    <t>Det20170921_235414_SGS</t>
  </si>
  <si>
    <t>Det20171001_000431_STGS</t>
  </si>
  <si>
    <t>Det20170927_010921_STGS</t>
  </si>
  <si>
    <t>Det20170922_000628_SGS</t>
  </si>
  <si>
    <t>Det20170921_235415_SGS</t>
  </si>
  <si>
    <t>Det20171001_000432_STGS</t>
  </si>
  <si>
    <t>Det20170927_010922_STGS</t>
  </si>
  <si>
    <t>Det20170922_000629_SGS</t>
  </si>
  <si>
    <t>Det20170921_235416_SGS</t>
  </si>
  <si>
    <t>Det20171001_000433_STGS</t>
  </si>
  <si>
    <t>Det20170927_010923_STGS</t>
  </si>
  <si>
    <t>Det20170922_000630_SGS</t>
  </si>
  <si>
    <t>Det20170921_235417_SGS</t>
  </si>
  <si>
    <t>Det20171001_000434_STGS</t>
  </si>
  <si>
    <t>Det20170927_010924_STGS</t>
  </si>
  <si>
    <t>Det20170922_000631_SGS</t>
  </si>
  <si>
    <t>Det20170921_235418_SGS</t>
  </si>
  <si>
    <t>Det20171001_000435_STGS</t>
  </si>
  <si>
    <t>Det20170927_010925_STGS</t>
  </si>
  <si>
    <t>Det20170922_000632_SGS</t>
  </si>
  <si>
    <t>Det20170921_235419_SGS</t>
  </si>
  <si>
    <t>Det20171001_000436_STGS</t>
  </si>
  <si>
    <t>Det20170927_010926_STGS</t>
  </si>
  <si>
    <t>Det20170922_000633_SGS</t>
  </si>
  <si>
    <t>Det20170921_235420_SGS</t>
  </si>
  <si>
    <t>Det20171001_000437_STGS</t>
  </si>
  <si>
    <t>Det20170927_010927_STGS</t>
  </si>
  <si>
    <t>Det20170922_000634_SGS</t>
  </si>
  <si>
    <t>Det20170921_235421_SGS</t>
  </si>
  <si>
    <t>Det20171001_000438_STGS</t>
  </si>
  <si>
    <t>Det20170927_010928_STGS</t>
  </si>
  <si>
    <t>Det20170922_000635_SGS</t>
  </si>
  <si>
    <t>Det20170921_235422_SGS</t>
  </si>
  <si>
    <t>Det20171001_000439_STGS</t>
  </si>
  <si>
    <t>Det20170927_010929_STGS</t>
  </si>
  <si>
    <t>Det20170922_000636_SGS</t>
  </si>
  <si>
    <t>Det20170921_235423_SGS</t>
  </si>
  <si>
    <t>Det20171001_000440_STGS</t>
  </si>
  <si>
    <t>Det20170927_010930_STGS</t>
  </si>
  <si>
    <t>Det20170922_000637_SGS</t>
  </si>
  <si>
    <t>Det20170921_235424_SGS</t>
  </si>
  <si>
    <t>Det20171001_000441_STGS</t>
  </si>
  <si>
    <t>Det20170927_010931_STGS</t>
  </si>
  <si>
    <t>Det20170922_000638_SGS</t>
  </si>
  <si>
    <t>Det20170921_235425_SGS</t>
  </si>
  <si>
    <t>Det20171001_000442_STGS</t>
  </si>
  <si>
    <t>Det20170927_010932_STGS</t>
  </si>
  <si>
    <t>Det20170922_000639_SGS</t>
  </si>
  <si>
    <t>Det20170921_235426_SGS</t>
  </si>
  <si>
    <t>Det20171001_000443_STGS</t>
  </si>
  <si>
    <t>Det20170927_010933_STGS</t>
  </si>
  <si>
    <t>Det20170922_000640_SGS</t>
  </si>
  <si>
    <t>Det20170921_235427_SGS</t>
  </si>
  <si>
    <t>Det20171001_000444_STGS</t>
  </si>
  <si>
    <t>Det20170927_010934_STGS</t>
  </si>
  <si>
    <t>Det20170922_000641_SGS</t>
  </si>
  <si>
    <t>Det20170921_235428_SGS</t>
  </si>
  <si>
    <t>Det20171001_000445_STGS</t>
  </si>
  <si>
    <t>Det20170927_010935_STGS</t>
  </si>
  <si>
    <t>Det20170922_000642_SGS</t>
  </si>
  <si>
    <t>Det20170921_235429_SGS</t>
  </si>
  <si>
    <t>Det20171001_000446_STGS</t>
  </si>
  <si>
    <t>Det20170927_010936_STGS</t>
  </si>
  <si>
    <t>Det20170922_000643_SGS</t>
  </si>
  <si>
    <t>Det20170921_235430_SGS</t>
  </si>
  <si>
    <t>Det20171001_000447_STGS</t>
  </si>
  <si>
    <t>Det20170927_010937_STGS</t>
  </si>
  <si>
    <t>Det20170922_000644_SGS</t>
  </si>
  <si>
    <t>Det20170921_235431_SGS</t>
  </si>
  <si>
    <t>Det20171001_000448_STGS</t>
  </si>
  <si>
    <t>Det20170927_010938_STGS</t>
  </si>
  <si>
    <t>Det20170922_000645_SGS</t>
  </si>
  <si>
    <t>Det20170921_235432_SGS</t>
  </si>
  <si>
    <t>Det20171001_000449_STGS</t>
  </si>
  <si>
    <t>Det20170927_010939_STGS</t>
  </si>
  <si>
    <t>Det20170922_000646_SGS</t>
  </si>
  <si>
    <t>Det20170921_235433_SGS</t>
  </si>
  <si>
    <t>Det20171001_000450_STGS</t>
  </si>
  <si>
    <t>Det20170927_010940_STGS</t>
  </si>
  <si>
    <t>Det20170922_000647_SGS</t>
  </si>
  <si>
    <t>Det20170921_235434_SGS</t>
  </si>
  <si>
    <t>Det20171001_000451_STGS</t>
  </si>
  <si>
    <t>Det20170927_010941_STGS</t>
  </si>
  <si>
    <t>Det20170922_000648_SGS</t>
  </si>
  <si>
    <t>Det20170921_235436_SGS</t>
  </si>
  <si>
    <t>Det20171001_000452_STGS</t>
  </si>
  <si>
    <t>Det20170927_010942_STGS</t>
  </si>
  <si>
    <t>Det20170922_000649_SGS</t>
  </si>
  <si>
    <t>Det20170921_235437_SGS</t>
  </si>
  <si>
    <t>Det20171001_000453_STGS</t>
  </si>
  <si>
    <t>Det20170927_010943_STGS</t>
  </si>
  <si>
    <t>Det20170922_000650_SGS</t>
  </si>
  <si>
    <t>Det20170921_235438_SGS</t>
  </si>
  <si>
    <t>Det20171001_000454_STGS</t>
  </si>
  <si>
    <t>Det20170927_010944_STGS</t>
  </si>
  <si>
    <t>Det20170922_000651_SGS</t>
  </si>
  <si>
    <t>Det20170921_235439_SGS</t>
  </si>
  <si>
    <t>Det20171001_000455_STGS</t>
  </si>
  <si>
    <t>Det20170927_010945_STGS</t>
  </si>
  <si>
    <t>Det20170922_000652_SGS</t>
  </si>
  <si>
    <t>Det20170921_235440_SGS</t>
  </si>
  <si>
    <t>Det20171001_000456_STGS</t>
  </si>
  <si>
    <t>Det20170927_010946_STGS</t>
  </si>
  <si>
    <t>Det20170922_000653_SGS</t>
  </si>
  <si>
    <t>Det20170921_235441_SGS</t>
  </si>
  <si>
    <t>Det20171001_000457_STGS</t>
  </si>
  <si>
    <t>Det20170927_010947_STGS</t>
  </si>
  <si>
    <t>Det20170922_000654_SGS</t>
  </si>
  <si>
    <t>Det20170921_235442_SGS</t>
  </si>
  <si>
    <t>Det20171001_000458_STGS</t>
  </si>
  <si>
    <t>Det20170927_010948_STGS</t>
  </si>
  <si>
    <t>Det20170922_000655_SGS</t>
  </si>
  <si>
    <t>Det20170921_235443_SGS</t>
  </si>
  <si>
    <t>Det20171001_000459_STGS</t>
  </si>
  <si>
    <t>Det20170927_010949_STGS</t>
  </si>
  <si>
    <t>Det20170922_000656_SGS</t>
  </si>
  <si>
    <t>Det20170921_235444_SGS</t>
  </si>
  <si>
    <t>Det20171001_000500_STGS</t>
  </si>
  <si>
    <t>Det20170927_010950_STGS</t>
  </si>
  <si>
    <t>Det20170922_000657_SGS</t>
  </si>
  <si>
    <t>Det20170921_235445_SGS</t>
  </si>
  <si>
    <t>Det20171001_000501_STGS</t>
  </si>
  <si>
    <t>Det20170927_010951_STGS</t>
  </si>
  <si>
    <t>Det20170922_000658_SGS</t>
  </si>
  <si>
    <t>Det20170921_235446_SGS</t>
  </si>
  <si>
    <t>Det20171001_000502_STGS</t>
  </si>
  <si>
    <t>Det20170927_010952_STGS</t>
  </si>
  <si>
    <t>Det20170922_000659_SGS</t>
  </si>
  <si>
    <t>Det20170921_235447_SGS</t>
  </si>
  <si>
    <t>Det20171001_000503_STGS</t>
  </si>
  <si>
    <t>Det20170927_010953_STGS</t>
  </si>
  <si>
    <t>Det20170922_000700_SGS</t>
  </si>
  <si>
    <t>Det20170921_235448_SGS</t>
  </si>
  <si>
    <t>Det20171001_000504_STGS</t>
  </si>
  <si>
    <t>Det20170927_010954_STGS</t>
  </si>
  <si>
    <t>Det20170922_000701_SGS</t>
  </si>
  <si>
    <t>Det20170921_235449_SGS</t>
  </si>
  <si>
    <t>Det20171001_000505_STGS</t>
  </si>
  <si>
    <t>Det20170927_010955_STGS</t>
  </si>
  <si>
    <t>Det20170922_000702_SGS</t>
  </si>
  <si>
    <t>Det20170921_235450_SGS</t>
  </si>
  <si>
    <t>Det20171001_000506_STGS</t>
  </si>
  <si>
    <t>Det20170927_010956_STGS</t>
  </si>
  <si>
    <t>Det20170922_000703_SGS</t>
  </si>
  <si>
    <t>Det20170921_235451_SGS</t>
  </si>
  <si>
    <t>Det20171001_000507_STGS</t>
  </si>
  <si>
    <t>Det20170927_010957_STGS</t>
  </si>
  <si>
    <t>Det20170922_000704_SGS</t>
  </si>
  <si>
    <t>Det20170921_235452_SGS</t>
  </si>
  <si>
    <t>Det20171001_000508_STGS</t>
  </si>
  <si>
    <t>Det20170927_010958_STGS</t>
  </si>
  <si>
    <t>Det20170922_000705_SGS</t>
  </si>
  <si>
    <t>Det20170921_235453_SGS</t>
  </si>
  <si>
    <t>Det20171001_000509_STGS</t>
  </si>
  <si>
    <t>Det20170927_010959_STGS</t>
  </si>
  <si>
    <t>Det20170922_000706_SGS</t>
  </si>
  <si>
    <t>Det20170921_235454_SGS</t>
  </si>
  <si>
    <t>Det20171001_000510_STGS</t>
  </si>
  <si>
    <t>Det20170927_011000_STGS</t>
  </si>
  <si>
    <t>Det20170922_000707_SGS</t>
  </si>
  <si>
    <t>Det20170921_235455_SGS</t>
  </si>
  <si>
    <t>Det20171001_000511_STGS</t>
  </si>
  <si>
    <t>Det20170927_011001_STGS</t>
  </si>
  <si>
    <t>Det20170922_000708_SGS</t>
  </si>
  <si>
    <t>Det20170921_235456_SGS</t>
  </si>
  <si>
    <t>Det20171001_000512_STGS</t>
  </si>
  <si>
    <t>Det20170927_011002_STGS</t>
  </si>
  <si>
    <t>Det20170922_000709_SGS</t>
  </si>
  <si>
    <t>Det20170921_235457_SGS</t>
  </si>
  <si>
    <t>Det20171001_000513_STGS</t>
  </si>
  <si>
    <t>Det20170927_011003_STGS</t>
  </si>
  <si>
    <r>
      <t>A</t>
    </r>
    <r>
      <rPr>
        <b/>
        <i/>
        <vertAlign val="subscript"/>
        <sz val="11"/>
        <color theme="1"/>
        <rFont val="Times New Roman"/>
        <charset val="134"/>
      </rPr>
      <t>rc</t>
    </r>
    <r>
      <rPr>
        <b/>
        <i/>
        <sz val="11"/>
        <color theme="1"/>
        <rFont val="Times New Roman"/>
        <charset val="134"/>
      </rPr>
      <t>/A</t>
    </r>
    <r>
      <rPr>
        <b/>
        <i/>
        <vertAlign val="subscript"/>
        <sz val="11"/>
        <color theme="1"/>
        <rFont val="Times New Roman"/>
        <charset val="134"/>
      </rPr>
      <t>real</t>
    </r>
  </si>
  <si>
    <t>1.5g/cc</t>
  </si>
  <si>
    <t>2.5g/cc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</si>
</sst>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</numFmts>
  <fonts count="28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i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i/>
      <vertAlign val="subscript"/>
      <sz val="11"/>
      <color theme="1"/>
      <name val="Times New Roman"/>
      <charset val="134"/>
    </font>
    <font>
      <i/>
      <vertAlign val="subscript"/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7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10" fontId="0" fillId="0" borderId="0" xfId="0" applyNumberForma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#ReconstructionReportList_8" connectionId="4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#ReconstructionReportList_19" connectionId="2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#ReconstructionReportList_18" connectionId="3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#ReconstructionReportList_17" connectionId="3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0_Activity_6" connectionId="4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#ReconstructionReportList_16" connectionId="4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#ReconstructionReportList_10" connectionId="3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#ReconstructionReportList_15" connectionId="3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#ReconstructionReportList_14" connectionId="1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#ReconstructionReportList_13" connectionId="1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#ReconstructionReportList_12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#ReconstructionReportList_4" connectionId="2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#ReconstructionReportList_11" connectionId="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#ReconstructionReportList" connectionId="3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0_Activity_2" connectionId="5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0_Activity_1" connectionId="4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#ReconstructionReportList_1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#ReconstructionReportList_9" connectionId="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0_Activity_6" connectionId="4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#ReconstructionReportList_17" connectionId="3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#ReconstructionReportList_18" connectionId="3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#ReconstructionReportList_19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#ReconstructionReportList_2" connectionId="2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#ReconstructionReportList_20" connectionId="2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#ReconstructionReportList_21" connectionId="1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#ReconstructionReportList_23" connectionId="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#ReconstructionReportList_10" connectionId="3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0_Activity" connectionId="4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0_Activity_5" connectionId="5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#ReconstructionReportList_5" connectionId="1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#ReconstructionReportList_3" connectionId="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#ReconstructionReportList_2" connectionId="2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#ReconstructionReportList_4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#ReconstructionReportList_3" connectionId="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#ReconstructionReportList_8" connectionId="4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#ReconstructionReportList_9" connectionId="1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#ReconstructionReportList_24" connectionId="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#ReconstructionReportList_1" connectionId="1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0_Activity_1" connectionId="4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0_Activity_2" connectionId="4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#ReconstructionReportList" connectionId="3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#ReconstructionReportList_11" connectionId="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#ReconstructionReportList_12" connectionId="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#ReconstructionReportList_13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#ReconstructionReportList_5" connectionId="1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#ReconstructionReportList_14" connectionId="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#ReconstructionReportList_15" connectionId="2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#ReconstructionReportList_16" connectionId="3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_Activity_5" connectionId="5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_Activity" connectionId="4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#ReconstructionReportList_21" connectionId="2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#ReconstructionReportList_20" connectionId="2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8" Type="http://schemas.openxmlformats.org/officeDocument/2006/relationships/queryTable" Target="../queryTables/queryTable8.xml"/><Relationship Id="rId7" Type="http://schemas.openxmlformats.org/officeDocument/2006/relationships/queryTable" Target="../queryTables/queryTable7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24" Type="http://schemas.openxmlformats.org/officeDocument/2006/relationships/queryTable" Target="../queryTables/queryTable24.xml"/><Relationship Id="rId23" Type="http://schemas.openxmlformats.org/officeDocument/2006/relationships/queryTable" Target="../queryTables/queryTable23.xml"/><Relationship Id="rId22" Type="http://schemas.openxmlformats.org/officeDocument/2006/relationships/queryTable" Target="../queryTables/queryTable22.xml"/><Relationship Id="rId21" Type="http://schemas.openxmlformats.org/officeDocument/2006/relationships/queryTable" Target="../queryTables/queryTable21.xml"/><Relationship Id="rId20" Type="http://schemas.openxmlformats.org/officeDocument/2006/relationships/queryTable" Target="../queryTables/queryTable20.xml"/><Relationship Id="rId2" Type="http://schemas.openxmlformats.org/officeDocument/2006/relationships/queryTable" Target="../queryTables/queryTable2.xml"/><Relationship Id="rId19" Type="http://schemas.openxmlformats.org/officeDocument/2006/relationships/queryTable" Target="../queryTables/queryTable19.xml"/><Relationship Id="rId18" Type="http://schemas.openxmlformats.org/officeDocument/2006/relationships/queryTable" Target="../queryTables/queryTable18.xml"/><Relationship Id="rId17" Type="http://schemas.openxmlformats.org/officeDocument/2006/relationships/queryTable" Target="../queryTables/queryTable17.xml"/><Relationship Id="rId16" Type="http://schemas.openxmlformats.org/officeDocument/2006/relationships/queryTable" Target="../queryTables/queryTable16.xml"/><Relationship Id="rId15" Type="http://schemas.openxmlformats.org/officeDocument/2006/relationships/queryTable" Target="../queryTables/queryTable15.xml"/><Relationship Id="rId14" Type="http://schemas.openxmlformats.org/officeDocument/2006/relationships/queryTable" Target="../queryTables/queryTable14.xml"/><Relationship Id="rId13" Type="http://schemas.openxmlformats.org/officeDocument/2006/relationships/queryTable" Target="../queryTables/queryTable13.xml"/><Relationship Id="rId12" Type="http://schemas.openxmlformats.org/officeDocument/2006/relationships/queryTable" Target="../queryTables/queryTable12.xml"/><Relationship Id="rId11" Type="http://schemas.openxmlformats.org/officeDocument/2006/relationships/queryTable" Target="../queryTables/queryTable11.xml"/><Relationship Id="rId10" Type="http://schemas.openxmlformats.org/officeDocument/2006/relationships/queryTable" Target="../queryTables/queryTable10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34.xml"/><Relationship Id="rId8" Type="http://schemas.openxmlformats.org/officeDocument/2006/relationships/queryTable" Target="../queryTables/queryTable33.xml"/><Relationship Id="rId7" Type="http://schemas.openxmlformats.org/officeDocument/2006/relationships/queryTable" Target="../queryTables/queryTable32.xml"/><Relationship Id="rId6" Type="http://schemas.openxmlformats.org/officeDocument/2006/relationships/queryTable" Target="../queryTables/queryTable31.xml"/><Relationship Id="rId5" Type="http://schemas.openxmlformats.org/officeDocument/2006/relationships/queryTable" Target="../queryTables/queryTable30.xml"/><Relationship Id="rId4" Type="http://schemas.openxmlformats.org/officeDocument/2006/relationships/queryTable" Target="../queryTables/queryTable29.xml"/><Relationship Id="rId3" Type="http://schemas.openxmlformats.org/officeDocument/2006/relationships/queryTable" Target="../queryTables/queryTable28.xml"/><Relationship Id="rId27" Type="http://schemas.openxmlformats.org/officeDocument/2006/relationships/queryTable" Target="../queryTables/queryTable52.xml"/><Relationship Id="rId26" Type="http://schemas.openxmlformats.org/officeDocument/2006/relationships/queryTable" Target="../queryTables/queryTable51.xml"/><Relationship Id="rId25" Type="http://schemas.openxmlformats.org/officeDocument/2006/relationships/queryTable" Target="../queryTables/queryTable50.xml"/><Relationship Id="rId24" Type="http://schemas.openxmlformats.org/officeDocument/2006/relationships/queryTable" Target="../queryTables/queryTable49.xml"/><Relationship Id="rId23" Type="http://schemas.openxmlformats.org/officeDocument/2006/relationships/queryTable" Target="../queryTables/queryTable48.xml"/><Relationship Id="rId22" Type="http://schemas.openxmlformats.org/officeDocument/2006/relationships/queryTable" Target="../queryTables/queryTable47.xml"/><Relationship Id="rId21" Type="http://schemas.openxmlformats.org/officeDocument/2006/relationships/queryTable" Target="../queryTables/queryTable46.xml"/><Relationship Id="rId20" Type="http://schemas.openxmlformats.org/officeDocument/2006/relationships/queryTable" Target="../queryTables/queryTable45.xml"/><Relationship Id="rId2" Type="http://schemas.openxmlformats.org/officeDocument/2006/relationships/queryTable" Target="../queryTables/queryTable27.xml"/><Relationship Id="rId19" Type="http://schemas.openxmlformats.org/officeDocument/2006/relationships/queryTable" Target="../queryTables/queryTable44.xml"/><Relationship Id="rId18" Type="http://schemas.openxmlformats.org/officeDocument/2006/relationships/queryTable" Target="../queryTables/queryTable43.xml"/><Relationship Id="rId17" Type="http://schemas.openxmlformats.org/officeDocument/2006/relationships/queryTable" Target="../queryTables/queryTable42.xml"/><Relationship Id="rId16" Type="http://schemas.openxmlformats.org/officeDocument/2006/relationships/queryTable" Target="../queryTables/queryTable41.xml"/><Relationship Id="rId15" Type="http://schemas.openxmlformats.org/officeDocument/2006/relationships/queryTable" Target="../queryTables/queryTable40.xml"/><Relationship Id="rId14" Type="http://schemas.openxmlformats.org/officeDocument/2006/relationships/queryTable" Target="../queryTables/queryTable39.xml"/><Relationship Id="rId13" Type="http://schemas.openxmlformats.org/officeDocument/2006/relationships/queryTable" Target="../queryTables/queryTable38.xml"/><Relationship Id="rId12" Type="http://schemas.openxmlformats.org/officeDocument/2006/relationships/queryTable" Target="../queryTables/queryTable37.xml"/><Relationship Id="rId11" Type="http://schemas.openxmlformats.org/officeDocument/2006/relationships/queryTable" Target="../queryTables/queryTable36.xml"/><Relationship Id="rId10" Type="http://schemas.openxmlformats.org/officeDocument/2006/relationships/queryTable" Target="../queryTables/queryTable35.xml"/><Relationship Id="rId1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tabSelected="1" workbookViewId="0">
      <selection activeCell="S14" sqref="S14"/>
    </sheetView>
  </sheetViews>
  <sheetFormatPr defaultColWidth="9" defaultRowHeight="13.5"/>
  <cols>
    <col min="1" max="1" width="9.5" style="6" customWidth="1"/>
    <col min="2" max="2" width="9" style="6"/>
    <col min="3" max="3" width="25" style="6" customWidth="1"/>
    <col min="4" max="4" width="4.5" style="6" customWidth="1"/>
    <col min="5" max="5" width="10.5" style="6" customWidth="1"/>
    <col min="6" max="9" width="9.5" style="7" customWidth="1"/>
    <col min="10" max="10" width="9" style="6"/>
    <col min="11" max="11" width="9.5" style="8" customWidth="1"/>
    <col min="12" max="13" width="9" style="8"/>
    <col min="14" max="14" width="10.5" style="9" customWidth="1"/>
    <col min="15" max="16" width="9" style="9"/>
    <col min="17" max="17" width="9" style="6"/>
    <col min="18" max="20" width="9.5" style="6" customWidth="1"/>
    <col min="23" max="23" width="25" style="6" customWidth="1"/>
    <col min="24" max="24" width="4.5" style="6" customWidth="1"/>
    <col min="25" max="25" width="10.5" style="6" customWidth="1"/>
    <col min="26" max="29" width="9.5" style="7" customWidth="1"/>
    <col min="30" max="30" width="9" style="6"/>
    <col min="31" max="31" width="9.5" style="8" customWidth="1"/>
    <col min="32" max="33" width="9" style="8"/>
    <col min="34" max="34" width="10.5" style="9" customWidth="1"/>
    <col min="35" max="36" width="9" style="9"/>
    <col min="37" max="37" width="9" style="6"/>
    <col min="38" max="40" width="9.5" style="6" customWidth="1"/>
  </cols>
  <sheetData>
    <row r="1" spans="1:36">
      <c r="A1" s="7">
        <v>87965800</v>
      </c>
      <c r="B1" s="10" t="s">
        <v>0</v>
      </c>
      <c r="C1" s="6" t="s">
        <v>1</v>
      </c>
      <c r="D1" s="6">
        <v>1.5</v>
      </c>
      <c r="E1" s="6">
        <v>58055809</v>
      </c>
      <c r="F1" s="7">
        <v>67340537</v>
      </c>
      <c r="G1" s="7">
        <v>78393493</v>
      </c>
      <c r="H1" s="7">
        <v>203789840</v>
      </c>
      <c r="I1" s="7">
        <v>150906345</v>
      </c>
      <c r="K1" s="8">
        <f>E1/$A1</f>
        <v>0.659981595119922</v>
      </c>
      <c r="L1" s="8">
        <f t="shared" ref="L1:M16" si="0">F1/$A1</f>
        <v>0.765530888140618</v>
      </c>
      <c r="M1" s="8">
        <f t="shared" si="0"/>
        <v>0.891181493262154</v>
      </c>
      <c r="N1" s="9">
        <f t="shared" ref="N1:N64" si="1">IF(K1&gt;1,K1,1/K1)</f>
        <v>1.5151937681206</v>
      </c>
      <c r="O1" s="9">
        <f t="shared" ref="O1:O64" si="2">IF(L1&gt;1,L1,1/L1)</f>
        <v>1.3062830193944</v>
      </c>
      <c r="P1" s="9">
        <f t="shared" ref="P1:P64" si="3">IF(M1&gt;1,M1,1/M1)</f>
        <v>1.12210588702815</v>
      </c>
      <c r="V1" t="s">
        <v>2</v>
      </c>
      <c r="W1" s="6" t="s">
        <v>3</v>
      </c>
      <c r="X1" s="6">
        <v>2.5</v>
      </c>
      <c r="Y1" s="6">
        <v>43610448</v>
      </c>
      <c r="Z1" s="7">
        <v>51331029</v>
      </c>
      <c r="AA1" s="7">
        <v>61374218</v>
      </c>
      <c r="AB1" s="7">
        <v>156315696</v>
      </c>
      <c r="AC1" s="7">
        <v>150906345</v>
      </c>
      <c r="AE1" s="8">
        <f>Y1/$A1</f>
        <v>0.495765945401508</v>
      </c>
      <c r="AF1" s="8">
        <f t="shared" ref="AF1:AG16" si="4">Z1/$A1</f>
        <v>0.583533930231977</v>
      </c>
      <c r="AG1" s="8">
        <f t="shared" si="4"/>
        <v>0.697705449163198</v>
      </c>
      <c r="AH1" s="9">
        <f t="shared" ref="AH1:AH64" si="5">IF(AE1&gt;1,AE1,1/AE1)</f>
        <v>2.01708086099001</v>
      </c>
      <c r="AI1" s="9">
        <f t="shared" ref="AI1:AI64" si="6">IF(AF1&gt;1,AF1,1/AF1)</f>
        <v>1.71369640768355</v>
      </c>
      <c r="AJ1" s="9">
        <f t="shared" ref="AJ1:AJ64" si="7">IF(AG1&gt;1,AG1,1/AG1)</f>
        <v>1.43326958561004</v>
      </c>
    </row>
    <row r="2" spans="1:39">
      <c r="A2" s="7">
        <v>81550300</v>
      </c>
      <c r="C2" s="6" t="s">
        <v>4</v>
      </c>
      <c r="D2" s="6">
        <v>1.5</v>
      </c>
      <c r="E2" s="6">
        <v>95504344</v>
      </c>
      <c r="F2" s="7">
        <v>91179506</v>
      </c>
      <c r="G2" s="7">
        <v>86121769</v>
      </c>
      <c r="H2" s="7">
        <v>272805619</v>
      </c>
      <c r="I2" s="7">
        <v>64313459</v>
      </c>
      <c r="K2" s="8">
        <f t="shared" ref="K2:M17" si="8">E2/$A2</f>
        <v>1.17110965870144</v>
      </c>
      <c r="L2" s="8">
        <f t="shared" si="0"/>
        <v>1.118076892421</v>
      </c>
      <c r="M2" s="8">
        <f t="shared" si="0"/>
        <v>1.05605704700044</v>
      </c>
      <c r="N2" s="9">
        <f t="shared" si="1"/>
        <v>1.17110965870144</v>
      </c>
      <c r="O2" s="9">
        <f t="shared" si="2"/>
        <v>1.118076892421</v>
      </c>
      <c r="P2" s="9">
        <f t="shared" si="3"/>
        <v>1.05605704700044</v>
      </c>
      <c r="R2" s="6" t="s">
        <v>5</v>
      </c>
      <c r="S2" s="6">
        <v>99</v>
      </c>
      <c r="W2" s="6" t="s">
        <v>6</v>
      </c>
      <c r="X2" s="6">
        <v>2.5</v>
      </c>
      <c r="Y2" s="6">
        <v>102466359</v>
      </c>
      <c r="Z2" s="7">
        <v>98388357</v>
      </c>
      <c r="AA2" s="7">
        <v>93727392</v>
      </c>
      <c r="AB2" s="7">
        <v>294582108</v>
      </c>
      <c r="AC2" s="7">
        <v>64313459</v>
      </c>
      <c r="AE2" s="8">
        <f t="shared" ref="AE2:AG65" si="9">Y2/$A2</f>
        <v>1.25648046665678</v>
      </c>
      <c r="AF2" s="8">
        <f t="shared" si="4"/>
        <v>1.2064744948823</v>
      </c>
      <c r="AG2" s="8">
        <f t="shared" si="4"/>
        <v>1.14932001476389</v>
      </c>
      <c r="AH2" s="9">
        <f t="shared" si="5"/>
        <v>1.25648046665678</v>
      </c>
      <c r="AI2" s="9">
        <f t="shared" si="6"/>
        <v>1.2064744948823</v>
      </c>
      <c r="AJ2" s="9">
        <f t="shared" si="7"/>
        <v>1.14932001476389</v>
      </c>
      <c r="AL2" s="6" t="s">
        <v>5</v>
      </c>
      <c r="AM2" s="6">
        <v>99</v>
      </c>
    </row>
    <row r="3" spans="1:40">
      <c r="A3" s="7">
        <v>83161300</v>
      </c>
      <c r="C3" s="6" t="s">
        <v>7</v>
      </c>
      <c r="D3" s="6">
        <v>1.5</v>
      </c>
      <c r="E3" s="6">
        <v>77274224</v>
      </c>
      <c r="F3" s="7">
        <v>76678853</v>
      </c>
      <c r="G3" s="7">
        <v>77635116</v>
      </c>
      <c r="H3" s="7">
        <v>231588193</v>
      </c>
      <c r="I3" s="7">
        <v>216919489</v>
      </c>
      <c r="K3" s="8">
        <f t="shared" si="8"/>
        <v>0.929208946950084</v>
      </c>
      <c r="L3" s="8">
        <f t="shared" si="0"/>
        <v>0.922049715432539</v>
      </c>
      <c r="M3" s="8">
        <f t="shared" si="0"/>
        <v>0.933548609749968</v>
      </c>
      <c r="N3" s="9">
        <f t="shared" si="1"/>
        <v>1.07618421376836</v>
      </c>
      <c r="O3" s="9">
        <f t="shared" si="2"/>
        <v>1.0845402186702</v>
      </c>
      <c r="P3" s="9">
        <f t="shared" si="3"/>
        <v>1.07118149987694</v>
      </c>
      <c r="R3" s="9"/>
      <c r="S3" s="9"/>
      <c r="T3" s="9"/>
      <c r="W3" s="6" t="s">
        <v>8</v>
      </c>
      <c r="X3" s="6">
        <v>2.5</v>
      </c>
      <c r="Y3" s="6">
        <v>80849370</v>
      </c>
      <c r="Z3" s="7">
        <v>78014436</v>
      </c>
      <c r="AA3" s="7">
        <v>76930588</v>
      </c>
      <c r="AB3" s="7">
        <v>235794394</v>
      </c>
      <c r="AC3" s="7">
        <v>216919489</v>
      </c>
      <c r="AE3" s="8">
        <f t="shared" si="9"/>
        <v>0.972199448541569</v>
      </c>
      <c r="AF3" s="8">
        <f t="shared" si="4"/>
        <v>0.938109866007386</v>
      </c>
      <c r="AG3" s="8">
        <f t="shared" si="4"/>
        <v>0.925076784513951</v>
      </c>
      <c r="AH3" s="9">
        <f t="shared" si="5"/>
        <v>1.02859552276041</v>
      </c>
      <c r="AI3" s="9">
        <f t="shared" si="6"/>
        <v>1.0659732257758</v>
      </c>
      <c r="AJ3" s="9">
        <f t="shared" si="7"/>
        <v>1.08099134768085</v>
      </c>
      <c r="AL3" s="9"/>
      <c r="AM3" s="9"/>
      <c r="AN3" s="9"/>
    </row>
    <row r="4" spans="1:40">
      <c r="A4" s="7">
        <v>85254500</v>
      </c>
      <c r="C4" s="6" t="s">
        <v>9</v>
      </c>
      <c r="D4" s="6">
        <v>1.5</v>
      </c>
      <c r="E4" s="6">
        <v>108158708</v>
      </c>
      <c r="F4" s="7">
        <v>100522133</v>
      </c>
      <c r="G4" s="7">
        <v>94570027</v>
      </c>
      <c r="H4" s="7">
        <v>303250868</v>
      </c>
      <c r="I4" s="7">
        <v>98430322</v>
      </c>
      <c r="K4" s="8">
        <f t="shared" si="8"/>
        <v>1.26865688028198</v>
      </c>
      <c r="L4" s="8">
        <f t="shared" si="0"/>
        <v>1.17908301614578</v>
      </c>
      <c r="M4" s="8">
        <f t="shared" si="0"/>
        <v>1.10926727621416</v>
      </c>
      <c r="N4" s="9">
        <f t="shared" si="1"/>
        <v>1.26865688028198</v>
      </c>
      <c r="O4" s="9">
        <f t="shared" si="2"/>
        <v>1.17908301614578</v>
      </c>
      <c r="P4" s="9">
        <f t="shared" si="3"/>
        <v>1.10926727621416</v>
      </c>
      <c r="Q4" s="6" t="s">
        <v>10</v>
      </c>
      <c r="R4" s="8">
        <f>MAX(N1:N99)</f>
        <v>2.05480866235072</v>
      </c>
      <c r="S4" s="8">
        <f t="shared" ref="S4:T4" si="10">MAX(O1:O99)</f>
        <v>1.64378205005662</v>
      </c>
      <c r="T4" s="8">
        <f t="shared" si="10"/>
        <v>1.32252450266498</v>
      </c>
      <c r="W4" s="6" t="s">
        <v>11</v>
      </c>
      <c r="X4" s="6">
        <v>2.5</v>
      </c>
      <c r="Y4" s="6">
        <v>127207677</v>
      </c>
      <c r="Z4" s="7">
        <v>115634119</v>
      </c>
      <c r="AA4" s="7">
        <v>105018841</v>
      </c>
      <c r="AB4" s="7">
        <v>347860636</v>
      </c>
      <c r="AC4" s="7">
        <v>98430322</v>
      </c>
      <c r="AE4" s="8">
        <f t="shared" si="9"/>
        <v>1.49209340269429</v>
      </c>
      <c r="AF4" s="8">
        <f t="shared" si="4"/>
        <v>1.35634035740049</v>
      </c>
      <c r="AG4" s="8">
        <f t="shared" si="4"/>
        <v>1.23182753989525</v>
      </c>
      <c r="AH4" s="9">
        <f t="shared" si="5"/>
        <v>1.49209340269429</v>
      </c>
      <c r="AI4" s="9">
        <f t="shared" si="6"/>
        <v>1.35634035740049</v>
      </c>
      <c r="AJ4" s="9">
        <f t="shared" si="7"/>
        <v>1.23182753989525</v>
      </c>
      <c r="AK4" s="6" t="s">
        <v>10</v>
      </c>
      <c r="AL4" s="8">
        <f>MAX(AH1:AH99)</f>
        <v>3.28781089297324</v>
      </c>
      <c r="AM4" s="8">
        <f t="shared" ref="AM4:AN4" si="11">MAX(AI1:AI99)</f>
        <v>2.47736958267962</v>
      </c>
      <c r="AN4" s="8">
        <f t="shared" si="11"/>
        <v>1.89330476946083</v>
      </c>
    </row>
    <row r="5" spans="1:40">
      <c r="A5" s="7">
        <v>66230800</v>
      </c>
      <c r="C5" s="6" t="s">
        <v>12</v>
      </c>
      <c r="D5" s="6">
        <v>1.5</v>
      </c>
      <c r="E5" s="6">
        <v>75751553</v>
      </c>
      <c r="F5" s="7">
        <v>74673648</v>
      </c>
      <c r="G5" s="7">
        <v>71811693</v>
      </c>
      <c r="H5" s="7">
        <v>222236894</v>
      </c>
      <c r="I5" s="7">
        <v>101943997</v>
      </c>
      <c r="K5" s="8">
        <f t="shared" si="8"/>
        <v>1.14375113995301</v>
      </c>
      <c r="L5" s="8">
        <f t="shared" si="0"/>
        <v>1.12747615912838</v>
      </c>
      <c r="M5" s="8">
        <f t="shared" si="0"/>
        <v>1.08426431509207</v>
      </c>
      <c r="N5" s="9">
        <f t="shared" si="1"/>
        <v>1.14375113995301</v>
      </c>
      <c r="O5" s="9">
        <f t="shared" si="2"/>
        <v>1.12747615912838</v>
      </c>
      <c r="P5" s="9">
        <f t="shared" si="3"/>
        <v>1.08426431509207</v>
      </c>
      <c r="Q5" s="6" t="s">
        <v>13</v>
      </c>
      <c r="R5" s="8">
        <f>MIN(N1:N99)</f>
        <v>1.00019479121327</v>
      </c>
      <c r="S5" s="8">
        <f t="shared" ref="S5:T5" si="12">MIN(O1:O99)</f>
        <v>1.00277638829275</v>
      </c>
      <c r="T5" s="8">
        <f t="shared" si="12"/>
        <v>1.00276931986979</v>
      </c>
      <c r="W5" s="6" t="s">
        <v>14</v>
      </c>
      <c r="X5" s="6">
        <v>2.5</v>
      </c>
      <c r="Y5" s="6">
        <v>70291859</v>
      </c>
      <c r="Z5" s="7">
        <v>75154766</v>
      </c>
      <c r="AA5" s="7">
        <v>75668839</v>
      </c>
      <c r="AB5" s="7">
        <v>221115463</v>
      </c>
      <c r="AC5" s="7">
        <v>101943997</v>
      </c>
      <c r="AE5" s="8">
        <f t="shared" si="9"/>
        <v>1.06131677406886</v>
      </c>
      <c r="AF5" s="8">
        <f t="shared" si="4"/>
        <v>1.13474042288482</v>
      </c>
      <c r="AG5" s="8">
        <f t="shared" si="4"/>
        <v>1.14250226480731</v>
      </c>
      <c r="AH5" s="9">
        <f t="shared" si="5"/>
        <v>1.06131677406886</v>
      </c>
      <c r="AI5" s="9">
        <f t="shared" si="6"/>
        <v>1.13474042288482</v>
      </c>
      <c r="AJ5" s="9">
        <f t="shared" si="7"/>
        <v>1.14250226480731</v>
      </c>
      <c r="AK5" s="6" t="s">
        <v>13</v>
      </c>
      <c r="AL5" s="8">
        <f>MIN(AH1:AH99)</f>
        <v>1.00496004955401</v>
      </c>
      <c r="AM5" s="8">
        <f t="shared" ref="AM5:AN5" si="13">MIN(AI1:AI99)</f>
        <v>1.00403766634871</v>
      </c>
      <c r="AN5" s="8">
        <f t="shared" si="13"/>
        <v>1.00162937561943</v>
      </c>
    </row>
    <row r="6" spans="1:40">
      <c r="A6" s="7">
        <v>80815300</v>
      </c>
      <c r="C6" s="6" t="s">
        <v>15</v>
      </c>
      <c r="D6" s="6">
        <v>1.5</v>
      </c>
      <c r="E6" s="6">
        <v>113654733</v>
      </c>
      <c r="F6" s="7">
        <v>105118283</v>
      </c>
      <c r="G6" s="7">
        <v>95615938</v>
      </c>
      <c r="H6" s="7">
        <v>314388954</v>
      </c>
      <c r="I6" s="7">
        <v>112305739</v>
      </c>
      <c r="K6" s="8">
        <f t="shared" si="8"/>
        <v>1.4063516809317</v>
      </c>
      <c r="L6" s="8">
        <f t="shared" si="0"/>
        <v>1.30072254882429</v>
      </c>
      <c r="M6" s="8">
        <f t="shared" si="0"/>
        <v>1.18314153384322</v>
      </c>
      <c r="N6" s="9">
        <f t="shared" si="1"/>
        <v>1.4063516809317</v>
      </c>
      <c r="O6" s="9">
        <f t="shared" si="2"/>
        <v>1.30072254882429</v>
      </c>
      <c r="P6" s="9">
        <f t="shared" si="3"/>
        <v>1.18314153384322</v>
      </c>
      <c r="R6" s="8">
        <f>POWER(PRODUCT(N1:N99),1/$S$2)</f>
        <v>1.21349537639595</v>
      </c>
      <c r="S6" s="8">
        <f>POWER(PRODUCT(O1:O99),1/$S$2)</f>
        <v>1.14260038834506</v>
      </c>
      <c r="T6" s="8">
        <f>POWER(PRODUCT(P6:P23),1/18)</f>
        <v>1.08067727731261</v>
      </c>
      <c r="W6" s="6" t="s">
        <v>16</v>
      </c>
      <c r="X6" s="6">
        <v>2.5</v>
      </c>
      <c r="Y6" s="6">
        <v>128216138</v>
      </c>
      <c r="Z6" s="7">
        <v>118918037</v>
      </c>
      <c r="AA6" s="7">
        <v>110649856</v>
      </c>
      <c r="AB6" s="7">
        <v>357784031</v>
      </c>
      <c r="AC6" s="7">
        <v>112305739</v>
      </c>
      <c r="AE6" s="8">
        <f t="shared" si="9"/>
        <v>1.58653297086072</v>
      </c>
      <c r="AF6" s="8">
        <f t="shared" si="4"/>
        <v>1.47147924959754</v>
      </c>
      <c r="AG6" s="8">
        <f t="shared" si="4"/>
        <v>1.36916964980641</v>
      </c>
      <c r="AH6" s="9">
        <f t="shared" si="5"/>
        <v>1.58653297086072</v>
      </c>
      <c r="AI6" s="9">
        <f t="shared" si="6"/>
        <v>1.47147924959754</v>
      </c>
      <c r="AJ6" s="9">
        <f t="shared" si="7"/>
        <v>1.36916964980641</v>
      </c>
      <c r="AL6" s="8">
        <f>POWER(PRODUCT(AH1:AH99),1/AM$2)</f>
        <v>1.39478424260824</v>
      </c>
      <c r="AM6" s="8">
        <f>POWER(PRODUCT(AI1:AI99),1/AM$2)</f>
        <v>1.28093863040672</v>
      </c>
      <c r="AN6" s="8">
        <f>POWER(PRODUCT(AJ1:AJ99),1/AM$2)</f>
        <v>1.18557051956292</v>
      </c>
    </row>
    <row r="7" spans="1:40">
      <c r="A7" s="7">
        <v>71489800</v>
      </c>
      <c r="C7" s="6" t="s">
        <v>17</v>
      </c>
      <c r="D7" s="6">
        <v>1.5</v>
      </c>
      <c r="E7" s="6">
        <v>60584389</v>
      </c>
      <c r="F7" s="7">
        <v>66317254</v>
      </c>
      <c r="G7" s="7">
        <v>70676221</v>
      </c>
      <c r="H7" s="7">
        <v>197577864</v>
      </c>
      <c r="I7" s="7">
        <v>212083366</v>
      </c>
      <c r="K7" s="8">
        <f t="shared" si="8"/>
        <v>0.847455007567513</v>
      </c>
      <c r="L7" s="8">
        <f t="shared" si="0"/>
        <v>0.927646377525185</v>
      </c>
      <c r="M7" s="8">
        <f t="shared" si="0"/>
        <v>0.988619649236674</v>
      </c>
      <c r="N7" s="9">
        <f t="shared" si="1"/>
        <v>1.18000364747427</v>
      </c>
      <c r="O7" s="9">
        <f t="shared" si="2"/>
        <v>1.07799698702844</v>
      </c>
      <c r="P7" s="9">
        <f t="shared" si="3"/>
        <v>1.01151135400972</v>
      </c>
      <c r="R7" s="9"/>
      <c r="S7" s="9"/>
      <c r="T7" s="9"/>
      <c r="W7" s="6" t="s">
        <v>18</v>
      </c>
      <c r="X7" s="6">
        <v>2.5</v>
      </c>
      <c r="Y7" s="6">
        <v>48516079</v>
      </c>
      <c r="Z7" s="7">
        <v>55781429</v>
      </c>
      <c r="AA7" s="7">
        <v>62681974</v>
      </c>
      <c r="AB7" s="7">
        <v>166979482</v>
      </c>
      <c r="AC7" s="7">
        <v>212083366</v>
      </c>
      <c r="AE7" s="8">
        <f t="shared" si="9"/>
        <v>0.678643372900749</v>
      </c>
      <c r="AF7" s="8">
        <f t="shared" si="4"/>
        <v>0.780271157563736</v>
      </c>
      <c r="AG7" s="8">
        <f t="shared" si="4"/>
        <v>0.876796046429001</v>
      </c>
      <c r="AH7" s="9">
        <f t="shared" si="5"/>
        <v>1.47352798234169</v>
      </c>
      <c r="AI7" s="9">
        <f t="shared" si="6"/>
        <v>1.2816057473178</v>
      </c>
      <c r="AJ7" s="9">
        <f t="shared" si="7"/>
        <v>1.14051609159597</v>
      </c>
      <c r="AL7" s="9"/>
      <c r="AM7" s="9"/>
      <c r="AN7" s="9"/>
    </row>
    <row r="8" spans="1:40">
      <c r="A8" s="7">
        <v>81552500</v>
      </c>
      <c r="C8" s="6" t="s">
        <v>19</v>
      </c>
      <c r="D8" s="6">
        <v>1.5</v>
      </c>
      <c r="E8" s="6">
        <v>54108484</v>
      </c>
      <c r="F8" s="7">
        <v>61943702</v>
      </c>
      <c r="G8" s="7">
        <v>72046295</v>
      </c>
      <c r="H8" s="7">
        <v>188098481</v>
      </c>
      <c r="I8" s="7">
        <v>117989589</v>
      </c>
      <c r="K8" s="8">
        <f t="shared" si="8"/>
        <v>0.663480383801845</v>
      </c>
      <c r="L8" s="8">
        <f t="shared" si="0"/>
        <v>0.75955613868367</v>
      </c>
      <c r="M8" s="8">
        <f t="shared" si="0"/>
        <v>0.883434536035069</v>
      </c>
      <c r="N8" s="9">
        <f t="shared" si="1"/>
        <v>1.50720356534107</v>
      </c>
      <c r="O8" s="9">
        <f t="shared" si="2"/>
        <v>1.31655838070511</v>
      </c>
      <c r="P8" s="9">
        <f t="shared" si="3"/>
        <v>1.13194578569238</v>
      </c>
      <c r="R8" s="9"/>
      <c r="S8" s="9"/>
      <c r="T8" s="9"/>
      <c r="W8" s="6" t="s">
        <v>20</v>
      </c>
      <c r="X8" s="6">
        <v>2.5</v>
      </c>
      <c r="Y8" s="6">
        <v>44760355</v>
      </c>
      <c r="Z8" s="7">
        <v>48818422</v>
      </c>
      <c r="AA8" s="7">
        <v>56968962</v>
      </c>
      <c r="AB8" s="7">
        <v>150547739</v>
      </c>
      <c r="AC8" s="7">
        <v>117989589</v>
      </c>
      <c r="AE8" s="8">
        <f t="shared" si="9"/>
        <v>0.548853254038809</v>
      </c>
      <c r="AF8" s="8">
        <f t="shared" si="4"/>
        <v>0.59861343306459</v>
      </c>
      <c r="AG8" s="8">
        <f t="shared" si="4"/>
        <v>0.698555678857178</v>
      </c>
      <c r="AH8" s="9">
        <f t="shared" si="5"/>
        <v>1.82198063442526</v>
      </c>
      <c r="AI8" s="9">
        <f t="shared" si="6"/>
        <v>1.67052716288126</v>
      </c>
      <c r="AJ8" s="9">
        <f t="shared" si="7"/>
        <v>1.43152511713308</v>
      </c>
      <c r="AL8" s="9"/>
      <c r="AM8" s="9"/>
      <c r="AN8" s="9"/>
    </row>
    <row r="9" spans="1:40">
      <c r="A9" s="7">
        <v>93707800</v>
      </c>
      <c r="C9" s="6" t="s">
        <v>21</v>
      </c>
      <c r="D9" s="6">
        <v>1.5</v>
      </c>
      <c r="E9" s="6">
        <v>93792378</v>
      </c>
      <c r="F9" s="7">
        <v>100430505</v>
      </c>
      <c r="G9" s="7">
        <v>101913120</v>
      </c>
      <c r="H9" s="7">
        <v>296136002</v>
      </c>
      <c r="I9" s="7">
        <v>128342953</v>
      </c>
      <c r="K9" s="8">
        <f t="shared" si="8"/>
        <v>1.0009025716109</v>
      </c>
      <c r="L9" s="8">
        <f t="shared" si="0"/>
        <v>1.07174114641471</v>
      </c>
      <c r="M9" s="8">
        <f t="shared" si="0"/>
        <v>1.0875628282811</v>
      </c>
      <c r="N9" s="9">
        <f t="shared" si="1"/>
        <v>1.0009025716109</v>
      </c>
      <c r="O9" s="9">
        <f t="shared" si="2"/>
        <v>1.07174114641471</v>
      </c>
      <c r="P9" s="9">
        <f t="shared" si="3"/>
        <v>1.0875628282811</v>
      </c>
      <c r="R9" s="9"/>
      <c r="S9" s="9"/>
      <c r="T9" s="9"/>
      <c r="W9" s="6" t="s">
        <v>22</v>
      </c>
      <c r="X9" s="6">
        <v>2.5</v>
      </c>
      <c r="Y9" s="6">
        <v>69586943</v>
      </c>
      <c r="Z9" s="7">
        <v>85754176</v>
      </c>
      <c r="AA9" s="7">
        <v>96530394</v>
      </c>
      <c r="AB9" s="7">
        <v>251871513</v>
      </c>
      <c r="AC9" s="7">
        <v>128342953</v>
      </c>
      <c r="AE9" s="8">
        <f t="shared" si="9"/>
        <v>0.742594992092441</v>
      </c>
      <c r="AF9" s="8">
        <f t="shared" si="4"/>
        <v>0.915123138095228</v>
      </c>
      <c r="AG9" s="8">
        <f t="shared" si="4"/>
        <v>1.03012122790205</v>
      </c>
      <c r="AH9" s="9">
        <f t="shared" si="5"/>
        <v>1.34662906516816</v>
      </c>
      <c r="AI9" s="9">
        <f t="shared" si="6"/>
        <v>1.09274911579816</v>
      </c>
      <c r="AJ9" s="9">
        <f t="shared" si="7"/>
        <v>1.03012122790205</v>
      </c>
      <c r="AL9" s="9"/>
      <c r="AM9" s="9"/>
      <c r="AN9" s="9"/>
    </row>
    <row r="10" spans="1:40">
      <c r="A10" s="7">
        <v>102488000</v>
      </c>
      <c r="C10" s="6" t="s">
        <v>23</v>
      </c>
      <c r="D10" s="6">
        <v>1.5</v>
      </c>
      <c r="E10" s="6">
        <v>135937487</v>
      </c>
      <c r="F10" s="7">
        <v>127917989</v>
      </c>
      <c r="G10" s="7">
        <v>118717867</v>
      </c>
      <c r="H10" s="7">
        <v>382573343</v>
      </c>
      <c r="I10" s="7">
        <v>97668776</v>
      </c>
      <c r="K10" s="8">
        <f t="shared" si="8"/>
        <v>1.32637466825384</v>
      </c>
      <c r="L10" s="8">
        <f t="shared" si="0"/>
        <v>1.24812650261494</v>
      </c>
      <c r="M10" s="8">
        <f t="shared" si="0"/>
        <v>1.15835870540941</v>
      </c>
      <c r="N10" s="9">
        <f t="shared" si="1"/>
        <v>1.32637466825384</v>
      </c>
      <c r="O10" s="9">
        <f t="shared" si="2"/>
        <v>1.24812650261494</v>
      </c>
      <c r="P10" s="9">
        <f t="shared" si="3"/>
        <v>1.15835870540941</v>
      </c>
      <c r="R10" s="9"/>
      <c r="S10" s="9"/>
      <c r="T10" s="9"/>
      <c r="W10" s="6" t="s">
        <v>24</v>
      </c>
      <c r="X10" s="6">
        <v>2.5</v>
      </c>
      <c r="Y10" s="6">
        <v>148263340</v>
      </c>
      <c r="Z10" s="7">
        <v>141288889</v>
      </c>
      <c r="AA10" s="7">
        <v>132401195</v>
      </c>
      <c r="AB10" s="7">
        <v>421953425</v>
      </c>
      <c r="AC10" s="7">
        <v>97668776</v>
      </c>
      <c r="AE10" s="8">
        <f t="shared" si="9"/>
        <v>1.44664097260167</v>
      </c>
      <c r="AF10" s="8">
        <f t="shared" si="4"/>
        <v>1.37858958121926</v>
      </c>
      <c r="AG10" s="8">
        <f t="shared" si="4"/>
        <v>1.29187021895246</v>
      </c>
      <c r="AH10" s="9">
        <f t="shared" si="5"/>
        <v>1.44664097260167</v>
      </c>
      <c r="AI10" s="9">
        <f t="shared" si="6"/>
        <v>1.37858958121926</v>
      </c>
      <c r="AJ10" s="9">
        <f t="shared" si="7"/>
        <v>1.29187021895246</v>
      </c>
      <c r="AL10" s="9"/>
      <c r="AM10" s="9"/>
      <c r="AN10" s="9"/>
    </row>
    <row r="11" spans="1:40">
      <c r="A11" s="7">
        <v>91154000</v>
      </c>
      <c r="C11" s="6" t="s">
        <v>25</v>
      </c>
      <c r="D11" s="6">
        <v>1.5</v>
      </c>
      <c r="E11" s="6">
        <v>70009714</v>
      </c>
      <c r="F11" s="7">
        <v>76599613</v>
      </c>
      <c r="G11" s="7">
        <v>84147139</v>
      </c>
      <c r="H11" s="7">
        <v>230756466</v>
      </c>
      <c r="I11" s="7">
        <v>188132489</v>
      </c>
      <c r="K11" s="8">
        <f t="shared" si="8"/>
        <v>0.768037760273822</v>
      </c>
      <c r="L11" s="8">
        <f t="shared" si="0"/>
        <v>0.840331888891327</v>
      </c>
      <c r="M11" s="8">
        <f t="shared" si="0"/>
        <v>0.923131612436097</v>
      </c>
      <c r="N11" s="9">
        <f t="shared" si="1"/>
        <v>1.30201931691936</v>
      </c>
      <c r="O11" s="9">
        <f t="shared" si="2"/>
        <v>1.19000601217137</v>
      </c>
      <c r="P11" s="9">
        <f t="shared" si="3"/>
        <v>1.08326915309622</v>
      </c>
      <c r="R11" s="9"/>
      <c r="S11" s="9"/>
      <c r="T11" s="9"/>
      <c r="W11" s="6" t="s">
        <v>26</v>
      </c>
      <c r="X11" s="6">
        <v>2.5</v>
      </c>
      <c r="Y11" s="6">
        <v>59482382</v>
      </c>
      <c r="Z11" s="7">
        <v>65401444</v>
      </c>
      <c r="AA11" s="7">
        <v>72431327</v>
      </c>
      <c r="AB11" s="7">
        <v>197315153</v>
      </c>
      <c r="AC11" s="7">
        <v>188132489</v>
      </c>
      <c r="AE11" s="8">
        <f t="shared" si="9"/>
        <v>0.652548237049389</v>
      </c>
      <c r="AF11" s="8">
        <f t="shared" si="4"/>
        <v>0.717482984838844</v>
      </c>
      <c r="AG11" s="8">
        <f t="shared" si="4"/>
        <v>0.794603934001799</v>
      </c>
      <c r="AH11" s="9">
        <f t="shared" si="5"/>
        <v>1.53245376084636</v>
      </c>
      <c r="AI11" s="9">
        <f t="shared" si="6"/>
        <v>1.39376127536267</v>
      </c>
      <c r="AJ11" s="9">
        <f t="shared" si="7"/>
        <v>1.25848860949351</v>
      </c>
      <c r="AL11" s="9"/>
      <c r="AM11" s="9"/>
      <c r="AN11" s="9"/>
    </row>
    <row r="12" spans="1:40">
      <c r="A12" s="7">
        <v>92890300</v>
      </c>
      <c r="C12" s="6" t="s">
        <v>27</v>
      </c>
      <c r="D12" s="6">
        <v>1.5</v>
      </c>
      <c r="E12" s="6">
        <v>77925911</v>
      </c>
      <c r="F12" s="7">
        <v>86204705</v>
      </c>
      <c r="G12" s="7">
        <v>91860658</v>
      </c>
      <c r="H12" s="7">
        <v>255991274</v>
      </c>
      <c r="I12" s="7">
        <v>111472733</v>
      </c>
      <c r="K12" s="8">
        <f t="shared" si="8"/>
        <v>0.838902565714612</v>
      </c>
      <c r="L12" s="8">
        <f t="shared" si="0"/>
        <v>0.928026984518297</v>
      </c>
      <c r="M12" s="8">
        <f t="shared" si="0"/>
        <v>0.988915505709423</v>
      </c>
      <c r="N12" s="9">
        <f t="shared" si="1"/>
        <v>1.19203354581251</v>
      </c>
      <c r="O12" s="9">
        <f t="shared" si="2"/>
        <v>1.0775548736</v>
      </c>
      <c r="P12" s="9">
        <f t="shared" si="3"/>
        <v>1.01120873747715</v>
      </c>
      <c r="R12" s="9"/>
      <c r="S12" s="9"/>
      <c r="T12" s="9"/>
      <c r="W12" s="6" t="s">
        <v>28</v>
      </c>
      <c r="X12" s="6">
        <v>2.5</v>
      </c>
      <c r="Y12" s="6">
        <v>56222696</v>
      </c>
      <c r="Z12" s="7">
        <v>69878411</v>
      </c>
      <c r="AA12" s="7">
        <v>81506683</v>
      </c>
      <c r="AB12" s="7">
        <v>207607790</v>
      </c>
      <c r="AC12" s="7">
        <v>111472733</v>
      </c>
      <c r="AE12" s="8">
        <f t="shared" si="9"/>
        <v>0.605259063648196</v>
      </c>
      <c r="AF12" s="8">
        <f t="shared" si="4"/>
        <v>0.75226811626187</v>
      </c>
      <c r="AG12" s="8">
        <f t="shared" si="4"/>
        <v>0.877450960972244</v>
      </c>
      <c r="AH12" s="9">
        <f t="shared" si="5"/>
        <v>1.6521850890964</v>
      </c>
      <c r="AI12" s="9">
        <f t="shared" si="6"/>
        <v>1.32931328389823</v>
      </c>
      <c r="AJ12" s="9">
        <f t="shared" si="7"/>
        <v>1.13966482969255</v>
      </c>
      <c r="AL12" s="9"/>
      <c r="AM12" s="9"/>
      <c r="AN12" s="9"/>
    </row>
    <row r="13" spans="1:40">
      <c r="A13" s="7">
        <v>88163000</v>
      </c>
      <c r="C13" s="6" t="s">
        <v>29</v>
      </c>
      <c r="D13" s="6">
        <v>1.5</v>
      </c>
      <c r="E13" s="6">
        <v>108001435</v>
      </c>
      <c r="F13" s="7">
        <v>103741791</v>
      </c>
      <c r="G13" s="7">
        <v>99808423</v>
      </c>
      <c r="H13" s="7">
        <v>311551648</v>
      </c>
      <c r="I13" s="7">
        <v>88146915</v>
      </c>
      <c r="K13" s="8">
        <f t="shared" si="8"/>
        <v>1.22501996302304</v>
      </c>
      <c r="L13" s="8">
        <f t="shared" si="0"/>
        <v>1.17670441114753</v>
      </c>
      <c r="M13" s="8">
        <f t="shared" si="0"/>
        <v>1.13208968614952</v>
      </c>
      <c r="N13" s="9">
        <f t="shared" si="1"/>
        <v>1.22501996302304</v>
      </c>
      <c r="O13" s="9">
        <f t="shared" si="2"/>
        <v>1.17670441114753</v>
      </c>
      <c r="P13" s="9">
        <f t="shared" si="3"/>
        <v>1.13208968614952</v>
      </c>
      <c r="R13" s="9"/>
      <c r="S13" s="9"/>
      <c r="T13" s="9"/>
      <c r="W13" s="6" t="s">
        <v>30</v>
      </c>
      <c r="X13" s="6">
        <v>2.5</v>
      </c>
      <c r="Y13" s="6">
        <v>117828027</v>
      </c>
      <c r="Z13" s="7">
        <v>112107028</v>
      </c>
      <c r="AA13" s="7">
        <v>106392073</v>
      </c>
      <c r="AB13" s="7">
        <v>336327129</v>
      </c>
      <c r="AC13" s="7">
        <v>88146915</v>
      </c>
      <c r="AE13" s="8">
        <f t="shared" si="9"/>
        <v>1.33647932806279</v>
      </c>
      <c r="AF13" s="8">
        <f t="shared" si="4"/>
        <v>1.27158817190885</v>
      </c>
      <c r="AG13" s="8">
        <f t="shared" si="4"/>
        <v>1.20676557059084</v>
      </c>
      <c r="AH13" s="9">
        <f t="shared" si="5"/>
        <v>1.33647932806279</v>
      </c>
      <c r="AI13" s="9">
        <f t="shared" si="6"/>
        <v>1.27158817190885</v>
      </c>
      <c r="AJ13" s="9">
        <f t="shared" si="7"/>
        <v>1.20676557059084</v>
      </c>
      <c r="AL13" s="9"/>
      <c r="AM13" s="9"/>
      <c r="AN13" s="9"/>
    </row>
    <row r="14" spans="1:36">
      <c r="A14" s="7">
        <v>93768500</v>
      </c>
      <c r="C14" s="6" t="s">
        <v>31</v>
      </c>
      <c r="D14" s="6">
        <v>1.5</v>
      </c>
      <c r="E14" s="6">
        <v>110994356</v>
      </c>
      <c r="F14" s="7">
        <v>107018767</v>
      </c>
      <c r="G14" s="7">
        <v>103504858</v>
      </c>
      <c r="H14" s="7">
        <v>321517982</v>
      </c>
      <c r="I14" s="7">
        <v>92171376</v>
      </c>
      <c r="K14" s="8">
        <f t="shared" si="8"/>
        <v>1.18370621264071</v>
      </c>
      <c r="L14" s="8">
        <f t="shared" si="0"/>
        <v>1.14130829649616</v>
      </c>
      <c r="M14" s="8">
        <f t="shared" si="0"/>
        <v>1.1038339954249</v>
      </c>
      <c r="N14" s="9">
        <f t="shared" si="1"/>
        <v>1.18370621264071</v>
      </c>
      <c r="O14" s="9">
        <f t="shared" si="2"/>
        <v>1.14130829649616</v>
      </c>
      <c r="P14" s="9">
        <f t="shared" si="3"/>
        <v>1.1038339954249</v>
      </c>
      <c r="W14" s="6" t="s">
        <v>32</v>
      </c>
      <c r="X14" s="6">
        <v>2.5</v>
      </c>
      <c r="Y14" s="6">
        <v>118302394</v>
      </c>
      <c r="Z14" s="7">
        <v>114924043</v>
      </c>
      <c r="AA14" s="7">
        <v>109305807</v>
      </c>
      <c r="AB14" s="7">
        <v>342532244</v>
      </c>
      <c r="AC14" s="7">
        <v>92171376</v>
      </c>
      <c r="AE14" s="8">
        <f t="shared" si="9"/>
        <v>1.26164323840096</v>
      </c>
      <c r="AF14" s="8">
        <f t="shared" si="4"/>
        <v>1.22561460405147</v>
      </c>
      <c r="AG14" s="8">
        <f t="shared" si="4"/>
        <v>1.16569857681418</v>
      </c>
      <c r="AH14" s="9">
        <f t="shared" si="5"/>
        <v>1.26164323840096</v>
      </c>
      <c r="AI14" s="9">
        <f t="shared" si="6"/>
        <v>1.22561460405147</v>
      </c>
      <c r="AJ14" s="9">
        <f t="shared" si="7"/>
        <v>1.16569857681418</v>
      </c>
    </row>
    <row r="15" spans="1:36">
      <c r="A15" s="7">
        <v>88321300</v>
      </c>
      <c r="C15" s="6" t="s">
        <v>33</v>
      </c>
      <c r="D15" s="6">
        <v>1.5</v>
      </c>
      <c r="E15" s="6">
        <v>113499538</v>
      </c>
      <c r="F15" s="7">
        <v>104730513</v>
      </c>
      <c r="G15" s="7">
        <v>96147688</v>
      </c>
      <c r="H15" s="7">
        <v>314377740</v>
      </c>
      <c r="I15" s="7">
        <v>106576951</v>
      </c>
      <c r="K15" s="8">
        <f t="shared" si="8"/>
        <v>1.285075491416</v>
      </c>
      <c r="L15" s="8">
        <f t="shared" si="0"/>
        <v>1.18578998497531</v>
      </c>
      <c r="M15" s="8">
        <f t="shared" si="0"/>
        <v>1.08861269025705</v>
      </c>
      <c r="N15" s="9">
        <f t="shared" si="1"/>
        <v>1.285075491416</v>
      </c>
      <c r="O15" s="9">
        <f t="shared" si="2"/>
        <v>1.18578998497531</v>
      </c>
      <c r="P15" s="9">
        <f t="shared" si="3"/>
        <v>1.08861269025705</v>
      </c>
      <c r="W15" s="6" t="s">
        <v>34</v>
      </c>
      <c r="X15" s="6">
        <v>2.5</v>
      </c>
      <c r="Y15" s="6">
        <v>130601922</v>
      </c>
      <c r="Z15" s="7">
        <v>120164616</v>
      </c>
      <c r="AA15" s="7">
        <v>110152708</v>
      </c>
      <c r="AB15" s="7">
        <v>360919247</v>
      </c>
      <c r="AC15" s="7">
        <v>106576951</v>
      </c>
      <c r="AE15" s="8">
        <f t="shared" si="9"/>
        <v>1.47871376440338</v>
      </c>
      <c r="AF15" s="8">
        <f t="shared" si="4"/>
        <v>1.36053948481284</v>
      </c>
      <c r="AG15" s="8">
        <f t="shared" si="4"/>
        <v>1.24718168776954</v>
      </c>
      <c r="AH15" s="9">
        <f t="shared" si="5"/>
        <v>1.47871376440338</v>
      </c>
      <c r="AI15" s="9">
        <f t="shared" si="6"/>
        <v>1.36053948481284</v>
      </c>
      <c r="AJ15" s="9">
        <f t="shared" si="7"/>
        <v>1.24718168776954</v>
      </c>
    </row>
    <row r="16" spans="1:36">
      <c r="A16" s="7">
        <v>80017300</v>
      </c>
      <c r="C16" s="6" t="s">
        <v>35</v>
      </c>
      <c r="D16" s="6">
        <v>1.5</v>
      </c>
      <c r="E16" s="6">
        <v>80846051</v>
      </c>
      <c r="F16" s="7">
        <v>81236878</v>
      </c>
      <c r="G16" s="7">
        <v>79548245</v>
      </c>
      <c r="H16" s="7">
        <v>241631174</v>
      </c>
      <c r="I16" s="7">
        <v>40724810</v>
      </c>
      <c r="K16" s="8">
        <f t="shared" si="8"/>
        <v>1.0103571477668</v>
      </c>
      <c r="L16" s="8">
        <f t="shared" si="0"/>
        <v>1.01524142904097</v>
      </c>
      <c r="M16" s="8">
        <f t="shared" si="0"/>
        <v>0.99413808014017</v>
      </c>
      <c r="N16" s="9">
        <f t="shared" si="1"/>
        <v>1.0103571477668</v>
      </c>
      <c r="O16" s="9">
        <f t="shared" si="2"/>
        <v>1.01524142904097</v>
      </c>
      <c r="P16" s="9">
        <f t="shared" si="3"/>
        <v>1.00589648457989</v>
      </c>
      <c r="W16" s="6" t="s">
        <v>36</v>
      </c>
      <c r="X16" s="6">
        <v>2.5</v>
      </c>
      <c r="Y16" s="6">
        <v>72953086</v>
      </c>
      <c r="Z16" s="7">
        <v>78654446</v>
      </c>
      <c r="AA16" s="7">
        <v>80745003</v>
      </c>
      <c r="AB16" s="7">
        <v>232352535</v>
      </c>
      <c r="AC16" s="7">
        <v>40724810</v>
      </c>
      <c r="AE16" s="8">
        <f t="shared" si="9"/>
        <v>0.91171641632497</v>
      </c>
      <c r="AF16" s="8">
        <f t="shared" si="4"/>
        <v>0.982968008168234</v>
      </c>
      <c r="AG16" s="8">
        <f t="shared" si="4"/>
        <v>1.00909432085312</v>
      </c>
      <c r="AH16" s="9">
        <f t="shared" si="5"/>
        <v>1.0968322847919</v>
      </c>
      <c r="AI16" s="9">
        <f t="shared" si="6"/>
        <v>1.01732710697625</v>
      </c>
      <c r="AJ16" s="9">
        <f t="shared" si="7"/>
        <v>1.00909432085312</v>
      </c>
    </row>
    <row r="17" spans="1:36">
      <c r="A17" s="7">
        <v>89879800</v>
      </c>
      <c r="C17" s="6" t="s">
        <v>37</v>
      </c>
      <c r="D17" s="6">
        <v>1.5</v>
      </c>
      <c r="E17" s="6">
        <v>77279502</v>
      </c>
      <c r="F17" s="7">
        <v>83643886</v>
      </c>
      <c r="G17" s="7">
        <v>87926844</v>
      </c>
      <c r="H17" s="7">
        <v>248850232</v>
      </c>
      <c r="I17" s="7">
        <v>150250278</v>
      </c>
      <c r="K17" s="8">
        <f t="shared" si="8"/>
        <v>0.859809456629855</v>
      </c>
      <c r="L17" s="8">
        <f t="shared" si="8"/>
        <v>0.930619405027604</v>
      </c>
      <c r="M17" s="8">
        <f t="shared" si="8"/>
        <v>0.978271469228904</v>
      </c>
      <c r="N17" s="9">
        <f t="shared" si="1"/>
        <v>1.16304838506853</v>
      </c>
      <c r="O17" s="9">
        <f t="shared" si="2"/>
        <v>1.07455313589806</v>
      </c>
      <c r="P17" s="9">
        <f t="shared" si="3"/>
        <v>1.02221114634798</v>
      </c>
      <c r="W17" s="6" t="s">
        <v>38</v>
      </c>
      <c r="X17" s="6">
        <v>2.5</v>
      </c>
      <c r="Y17" s="6">
        <v>61765662</v>
      </c>
      <c r="Z17" s="7">
        <v>71655547</v>
      </c>
      <c r="AA17" s="7">
        <v>79821352</v>
      </c>
      <c r="AB17" s="7">
        <v>213242560</v>
      </c>
      <c r="AC17" s="7">
        <v>150250278</v>
      </c>
      <c r="AE17" s="8">
        <f t="shared" si="9"/>
        <v>0.687202931025659</v>
      </c>
      <c r="AF17" s="8">
        <f t="shared" si="9"/>
        <v>0.797237499415887</v>
      </c>
      <c r="AG17" s="8">
        <f t="shared" si="9"/>
        <v>0.888090004650656</v>
      </c>
      <c r="AH17" s="9">
        <f t="shared" si="5"/>
        <v>1.45517423580759</v>
      </c>
      <c r="AI17" s="9">
        <f t="shared" si="6"/>
        <v>1.25433136390683</v>
      </c>
      <c r="AJ17" s="9">
        <f t="shared" si="7"/>
        <v>1.12601199739137</v>
      </c>
    </row>
    <row r="18" spans="1:36">
      <c r="A18" s="7">
        <v>69039500</v>
      </c>
      <c r="C18" s="6" t="s">
        <v>39</v>
      </c>
      <c r="D18" s="6">
        <v>1.5</v>
      </c>
      <c r="E18" s="6">
        <v>105988122</v>
      </c>
      <c r="F18" s="7">
        <v>95243682</v>
      </c>
      <c r="G18" s="7">
        <v>85022169</v>
      </c>
      <c r="H18" s="7">
        <v>286253973</v>
      </c>
      <c r="I18" s="7">
        <v>102335746</v>
      </c>
      <c r="K18" s="8">
        <f t="shared" ref="K18:M81" si="14">E18/$A18</f>
        <v>1.53518090368557</v>
      </c>
      <c r="L18" s="8">
        <f t="shared" si="14"/>
        <v>1.37955347301183</v>
      </c>
      <c r="M18" s="8">
        <f t="shared" si="14"/>
        <v>1.23150035849043</v>
      </c>
      <c r="N18" s="9">
        <f t="shared" si="1"/>
        <v>1.53518090368557</v>
      </c>
      <c r="O18" s="9">
        <f t="shared" si="2"/>
        <v>1.37955347301183</v>
      </c>
      <c r="P18" s="9">
        <f t="shared" si="3"/>
        <v>1.23150035849043</v>
      </c>
      <c r="W18" s="6" t="s">
        <v>40</v>
      </c>
      <c r="X18" s="6">
        <v>2.5</v>
      </c>
      <c r="Y18" s="6">
        <v>124813258</v>
      </c>
      <c r="Z18" s="7">
        <v>114094980</v>
      </c>
      <c r="AA18" s="7">
        <v>101674182</v>
      </c>
      <c r="AB18" s="7">
        <v>340582419</v>
      </c>
      <c r="AC18" s="7">
        <v>102335746</v>
      </c>
      <c r="AE18" s="8">
        <f t="shared" si="9"/>
        <v>1.8078528668371</v>
      </c>
      <c r="AF18" s="8">
        <f t="shared" si="9"/>
        <v>1.6526043786528</v>
      </c>
      <c r="AG18" s="8">
        <f t="shared" si="9"/>
        <v>1.47269580457564</v>
      </c>
      <c r="AH18" s="9">
        <f t="shared" si="5"/>
        <v>1.8078528668371</v>
      </c>
      <c r="AI18" s="9">
        <f t="shared" si="6"/>
        <v>1.6526043786528</v>
      </c>
      <c r="AJ18" s="9">
        <f t="shared" si="7"/>
        <v>1.47269580457564</v>
      </c>
    </row>
    <row r="19" spans="1:36">
      <c r="A19" s="7">
        <v>78481300</v>
      </c>
      <c r="C19" s="6" t="s">
        <v>41</v>
      </c>
      <c r="D19" s="6">
        <v>1.5</v>
      </c>
      <c r="E19" s="6">
        <v>82486578</v>
      </c>
      <c r="F19" s="7">
        <v>79178807</v>
      </c>
      <c r="G19" s="7">
        <v>77639687</v>
      </c>
      <c r="H19" s="7">
        <v>239305072</v>
      </c>
      <c r="I19" s="7">
        <v>293367797</v>
      </c>
      <c r="K19" s="8">
        <f t="shared" si="14"/>
        <v>1.05103480701772</v>
      </c>
      <c r="L19" s="8">
        <f t="shared" si="14"/>
        <v>1.00888755665362</v>
      </c>
      <c r="M19" s="8">
        <f t="shared" si="14"/>
        <v>0.989276260714336</v>
      </c>
      <c r="N19" s="9">
        <f t="shared" si="1"/>
        <v>1.05103480701772</v>
      </c>
      <c r="O19" s="9">
        <f t="shared" si="2"/>
        <v>1.00888755665362</v>
      </c>
      <c r="P19" s="9">
        <f t="shared" si="3"/>
        <v>1.0108399844528</v>
      </c>
      <c r="W19" s="6" t="s">
        <v>42</v>
      </c>
      <c r="X19" s="6">
        <v>2.5</v>
      </c>
      <c r="Y19" s="6">
        <v>91137163</v>
      </c>
      <c r="Z19" s="7">
        <v>84801357</v>
      </c>
      <c r="AA19" s="7">
        <v>81368395</v>
      </c>
      <c r="AB19" s="7">
        <v>257306915</v>
      </c>
      <c r="AC19" s="7">
        <v>293367797</v>
      </c>
      <c r="AE19" s="8">
        <f t="shared" si="9"/>
        <v>1.1612595994205</v>
      </c>
      <c r="AF19" s="8">
        <f t="shared" si="9"/>
        <v>1.08052946370664</v>
      </c>
      <c r="AG19" s="8">
        <f t="shared" si="9"/>
        <v>1.03678704353776</v>
      </c>
      <c r="AH19" s="9">
        <f t="shared" si="5"/>
        <v>1.1612595994205</v>
      </c>
      <c r="AI19" s="9">
        <f t="shared" si="6"/>
        <v>1.08052946370664</v>
      </c>
      <c r="AJ19" s="9">
        <f t="shared" si="7"/>
        <v>1.03678704353776</v>
      </c>
    </row>
    <row r="20" spans="1:36">
      <c r="A20" s="7">
        <v>85207300</v>
      </c>
      <c r="C20" s="6" t="s">
        <v>43</v>
      </c>
      <c r="D20" s="6">
        <v>1.5</v>
      </c>
      <c r="E20" s="6">
        <v>58658436</v>
      </c>
      <c r="F20" s="7">
        <v>68212220</v>
      </c>
      <c r="G20" s="7">
        <v>78274511</v>
      </c>
      <c r="H20" s="7">
        <v>205145167</v>
      </c>
      <c r="I20" s="7">
        <v>243406046</v>
      </c>
      <c r="K20" s="8">
        <f t="shared" si="14"/>
        <v>0.688420311405243</v>
      </c>
      <c r="L20" s="8">
        <f t="shared" si="14"/>
        <v>0.800544319559474</v>
      </c>
      <c r="M20" s="8">
        <f t="shared" si="14"/>
        <v>0.918636208399984</v>
      </c>
      <c r="N20" s="9">
        <f t="shared" si="1"/>
        <v>1.4526009524018</v>
      </c>
      <c r="O20" s="9">
        <f t="shared" si="2"/>
        <v>1.24915007897412</v>
      </c>
      <c r="P20" s="9">
        <f t="shared" si="3"/>
        <v>1.0885701987969</v>
      </c>
      <c r="W20" s="6" t="s">
        <v>44</v>
      </c>
      <c r="X20" s="6">
        <v>2.5</v>
      </c>
      <c r="Y20" s="6">
        <v>46172339</v>
      </c>
      <c r="Z20" s="7">
        <v>52100371</v>
      </c>
      <c r="AA20" s="7">
        <v>62271680</v>
      </c>
      <c r="AB20" s="7">
        <v>160544389</v>
      </c>
      <c r="AC20" s="7">
        <v>243406046</v>
      </c>
      <c r="AE20" s="8">
        <f t="shared" si="9"/>
        <v>0.541882432608474</v>
      </c>
      <c r="AF20" s="8">
        <f t="shared" si="9"/>
        <v>0.611454312013173</v>
      </c>
      <c r="AG20" s="8">
        <f t="shared" si="9"/>
        <v>0.730825645220539</v>
      </c>
      <c r="AH20" s="9">
        <f t="shared" si="5"/>
        <v>1.84541874735867</v>
      </c>
      <c r="AI20" s="9">
        <f t="shared" si="6"/>
        <v>1.63544516794324</v>
      </c>
      <c r="AJ20" s="9">
        <f t="shared" si="7"/>
        <v>1.36831542042868</v>
      </c>
    </row>
    <row r="21" spans="1:36">
      <c r="A21" s="7">
        <v>105896000</v>
      </c>
      <c r="C21" s="6" t="s">
        <v>45</v>
      </c>
      <c r="D21" s="6">
        <v>1.5</v>
      </c>
      <c r="E21" s="6">
        <v>119006207</v>
      </c>
      <c r="F21" s="7">
        <v>115322300</v>
      </c>
      <c r="G21" s="7">
        <v>111136155</v>
      </c>
      <c r="H21" s="7">
        <v>345464662</v>
      </c>
      <c r="I21" s="7">
        <v>74603399</v>
      </c>
      <c r="K21" s="8">
        <f t="shared" si="14"/>
        <v>1.12380266487875</v>
      </c>
      <c r="L21" s="8">
        <f t="shared" si="14"/>
        <v>1.08901469366171</v>
      </c>
      <c r="M21" s="8">
        <f t="shared" si="14"/>
        <v>1.04948397484324</v>
      </c>
      <c r="N21" s="9">
        <f t="shared" si="1"/>
        <v>1.12380266487875</v>
      </c>
      <c r="O21" s="9">
        <f t="shared" si="2"/>
        <v>1.08901469366171</v>
      </c>
      <c r="P21" s="9">
        <f t="shared" si="3"/>
        <v>1.04948397484324</v>
      </c>
      <c r="W21" s="6" t="s">
        <v>46</v>
      </c>
      <c r="X21" s="6">
        <v>2.5</v>
      </c>
      <c r="Y21" s="6">
        <v>123307715</v>
      </c>
      <c r="Z21" s="7">
        <v>120857850</v>
      </c>
      <c r="AA21" s="7">
        <v>117660402</v>
      </c>
      <c r="AB21" s="7">
        <v>361825967</v>
      </c>
      <c r="AC21" s="7">
        <v>74603399</v>
      </c>
      <c r="AE21" s="8">
        <f t="shared" si="9"/>
        <v>1.16442278273023</v>
      </c>
      <c r="AF21" s="8">
        <f t="shared" si="9"/>
        <v>1.14128815063836</v>
      </c>
      <c r="AG21" s="8">
        <f t="shared" si="9"/>
        <v>1.1110939223389</v>
      </c>
      <c r="AH21" s="9">
        <f t="shared" si="5"/>
        <v>1.16442278273023</v>
      </c>
      <c r="AI21" s="9">
        <f t="shared" si="6"/>
        <v>1.14128815063836</v>
      </c>
      <c r="AJ21" s="9">
        <f t="shared" si="7"/>
        <v>1.1110939223389</v>
      </c>
    </row>
    <row r="22" spans="1:36">
      <c r="A22" s="7">
        <v>83996000</v>
      </c>
      <c r="C22" s="6" t="s">
        <v>47</v>
      </c>
      <c r="D22" s="6">
        <v>1.5</v>
      </c>
      <c r="E22" s="6">
        <v>69893774</v>
      </c>
      <c r="F22" s="7">
        <v>75255882</v>
      </c>
      <c r="G22" s="7">
        <v>80802125</v>
      </c>
      <c r="H22" s="7">
        <v>225951781</v>
      </c>
      <c r="I22" s="7">
        <v>191816968</v>
      </c>
      <c r="K22" s="8">
        <f t="shared" si="14"/>
        <v>0.832108362302967</v>
      </c>
      <c r="L22" s="8">
        <f t="shared" si="14"/>
        <v>0.895946021239107</v>
      </c>
      <c r="M22" s="8">
        <f t="shared" si="14"/>
        <v>0.961975867898471</v>
      </c>
      <c r="N22" s="9">
        <f t="shared" si="1"/>
        <v>1.20176655505825</v>
      </c>
      <c r="O22" s="9">
        <f t="shared" si="2"/>
        <v>1.11613866939995</v>
      </c>
      <c r="P22" s="9">
        <f t="shared" si="3"/>
        <v>1.039527116397</v>
      </c>
      <c r="W22" s="6" t="s">
        <v>48</v>
      </c>
      <c r="X22" s="6">
        <v>2.5</v>
      </c>
      <c r="Y22" s="6">
        <v>60840840</v>
      </c>
      <c r="Z22" s="7">
        <v>66056583</v>
      </c>
      <c r="AA22" s="7">
        <v>72233745</v>
      </c>
      <c r="AB22" s="7">
        <v>199131167</v>
      </c>
      <c r="AC22" s="7">
        <v>191816968</v>
      </c>
      <c r="AE22" s="8">
        <f t="shared" si="9"/>
        <v>0.724330206200295</v>
      </c>
      <c r="AF22" s="8">
        <f t="shared" si="9"/>
        <v>0.786425341682937</v>
      </c>
      <c r="AG22" s="8">
        <f t="shared" si="9"/>
        <v>0.859966486499357</v>
      </c>
      <c r="AH22" s="9">
        <f t="shared" si="5"/>
        <v>1.38058580387779</v>
      </c>
      <c r="AI22" s="9">
        <f t="shared" si="6"/>
        <v>1.27157652099564</v>
      </c>
      <c r="AJ22" s="9">
        <f t="shared" si="7"/>
        <v>1.1628360124482</v>
      </c>
    </row>
    <row r="23" spans="1:40">
      <c r="A23" s="7">
        <v>89617300</v>
      </c>
      <c r="C23" s="6" t="s">
        <v>49</v>
      </c>
      <c r="D23" s="6">
        <v>1.5</v>
      </c>
      <c r="E23" s="6">
        <v>83563426</v>
      </c>
      <c r="F23" s="7">
        <v>85305229</v>
      </c>
      <c r="G23" s="7">
        <v>85725124</v>
      </c>
      <c r="H23" s="7">
        <v>254593778</v>
      </c>
      <c r="I23" s="7">
        <v>118767910</v>
      </c>
      <c r="K23" s="8">
        <f t="shared" si="14"/>
        <v>0.932447485028002</v>
      </c>
      <c r="L23" s="8">
        <f t="shared" si="14"/>
        <v>0.951883497940688</v>
      </c>
      <c r="M23" s="8">
        <f t="shared" si="14"/>
        <v>0.956568921402452</v>
      </c>
      <c r="N23" s="9">
        <f t="shared" si="1"/>
        <v>1.07244645522313</v>
      </c>
      <c r="O23" s="9">
        <f t="shared" si="2"/>
        <v>1.05054873013705</v>
      </c>
      <c r="P23" s="9">
        <f t="shared" si="3"/>
        <v>1.04540297894466</v>
      </c>
      <c r="R23" s="9"/>
      <c r="S23" s="9"/>
      <c r="T23" s="9"/>
      <c r="W23" s="6" t="s">
        <v>50</v>
      </c>
      <c r="X23" s="6">
        <v>2.5</v>
      </c>
      <c r="Y23" s="6">
        <v>76780048</v>
      </c>
      <c r="Z23" s="7">
        <v>81360013</v>
      </c>
      <c r="AA23" s="7">
        <v>83638674</v>
      </c>
      <c r="AB23" s="7">
        <v>241778735</v>
      </c>
      <c r="AC23" s="7">
        <v>118767910</v>
      </c>
      <c r="AE23" s="8">
        <f t="shared" si="9"/>
        <v>0.856754756057145</v>
      </c>
      <c r="AF23" s="8">
        <f t="shared" si="9"/>
        <v>0.907860569332037</v>
      </c>
      <c r="AG23" s="8">
        <f t="shared" si="9"/>
        <v>0.933287144334855</v>
      </c>
      <c r="AH23" s="9">
        <f t="shared" si="5"/>
        <v>1.16719515465789</v>
      </c>
      <c r="AI23" s="9">
        <f t="shared" si="6"/>
        <v>1.1014907286212</v>
      </c>
      <c r="AJ23" s="9">
        <f t="shared" si="7"/>
        <v>1.07148159713771</v>
      </c>
      <c r="AL23" s="9"/>
      <c r="AM23" s="9"/>
      <c r="AN23" s="9"/>
    </row>
    <row r="24" spans="1:40">
      <c r="A24" s="7">
        <v>87060500</v>
      </c>
      <c r="C24" s="6" t="s">
        <v>51</v>
      </c>
      <c r="D24" s="6">
        <v>1.5</v>
      </c>
      <c r="E24" s="6">
        <v>104755885</v>
      </c>
      <c r="F24" s="7">
        <v>100751096</v>
      </c>
      <c r="G24" s="7">
        <v>96691341</v>
      </c>
      <c r="H24" s="7">
        <v>302198321</v>
      </c>
      <c r="I24" s="7">
        <v>100431658</v>
      </c>
      <c r="K24" s="8">
        <f t="shared" si="14"/>
        <v>1.20325388666502</v>
      </c>
      <c r="L24" s="8">
        <f t="shared" si="14"/>
        <v>1.15725381774743</v>
      </c>
      <c r="M24" s="8">
        <f t="shared" si="14"/>
        <v>1.11062239477145</v>
      </c>
      <c r="N24" s="9">
        <f t="shared" si="1"/>
        <v>1.20325388666502</v>
      </c>
      <c r="O24" s="9">
        <f t="shared" si="2"/>
        <v>1.15725381774743</v>
      </c>
      <c r="P24" s="9">
        <f t="shared" si="3"/>
        <v>1.11062239477145</v>
      </c>
      <c r="R24" s="9"/>
      <c r="S24" s="9"/>
      <c r="T24" s="9"/>
      <c r="W24" s="6" t="s">
        <v>52</v>
      </c>
      <c r="X24" s="6">
        <v>2.5</v>
      </c>
      <c r="Y24" s="6">
        <v>110347765</v>
      </c>
      <c r="Z24" s="7">
        <v>107832845</v>
      </c>
      <c r="AA24" s="7">
        <v>103119719</v>
      </c>
      <c r="AB24" s="7">
        <v>321300329</v>
      </c>
      <c r="AC24" s="7">
        <v>100431658</v>
      </c>
      <c r="AE24" s="8">
        <f t="shared" si="9"/>
        <v>1.26748370386111</v>
      </c>
      <c r="AF24" s="8">
        <f t="shared" si="9"/>
        <v>1.23859666553718</v>
      </c>
      <c r="AG24" s="8">
        <f t="shared" si="9"/>
        <v>1.18446044991701</v>
      </c>
      <c r="AH24" s="9">
        <f t="shared" si="5"/>
        <v>1.26748370386111</v>
      </c>
      <c r="AI24" s="9">
        <f t="shared" si="6"/>
        <v>1.23859666553718</v>
      </c>
      <c r="AJ24" s="9">
        <f t="shared" si="7"/>
        <v>1.18446044991701</v>
      </c>
      <c r="AL24" s="9"/>
      <c r="AM24" s="9"/>
      <c r="AN24" s="9"/>
    </row>
    <row r="25" spans="1:40">
      <c r="A25" s="7">
        <v>99737800</v>
      </c>
      <c r="C25" s="6" t="s">
        <v>53</v>
      </c>
      <c r="D25" s="6">
        <v>1.5</v>
      </c>
      <c r="E25" s="6">
        <v>104345562</v>
      </c>
      <c r="F25" s="7">
        <v>102828627</v>
      </c>
      <c r="G25" s="7">
        <v>100774970</v>
      </c>
      <c r="H25" s="7">
        <v>307949160</v>
      </c>
      <c r="I25" s="7">
        <v>143154474</v>
      </c>
      <c r="K25" s="8">
        <f t="shared" si="14"/>
        <v>1.04619875313071</v>
      </c>
      <c r="L25" s="8">
        <f t="shared" si="14"/>
        <v>1.03098952453333</v>
      </c>
      <c r="M25" s="8">
        <f t="shared" si="14"/>
        <v>1.01039896608909</v>
      </c>
      <c r="N25" s="9">
        <f t="shared" si="1"/>
        <v>1.04619875313071</v>
      </c>
      <c r="O25" s="9">
        <f t="shared" si="2"/>
        <v>1.03098952453333</v>
      </c>
      <c r="P25" s="9">
        <f t="shared" si="3"/>
        <v>1.01039896608909</v>
      </c>
      <c r="R25" s="9"/>
      <c r="S25" s="9"/>
      <c r="T25" s="9"/>
      <c r="W25" s="6" t="s">
        <v>54</v>
      </c>
      <c r="X25" s="6">
        <v>2.5</v>
      </c>
      <c r="Y25" s="6">
        <v>108342475</v>
      </c>
      <c r="Z25" s="7">
        <v>106777041</v>
      </c>
      <c r="AA25" s="7">
        <v>103401912</v>
      </c>
      <c r="AB25" s="7">
        <v>318521428</v>
      </c>
      <c r="AC25" s="7">
        <v>143154474</v>
      </c>
      <c r="AE25" s="8">
        <f t="shared" si="9"/>
        <v>1.08627295769508</v>
      </c>
      <c r="AF25" s="8">
        <f t="shared" si="9"/>
        <v>1.0705774641109</v>
      </c>
      <c r="AG25" s="8">
        <f t="shared" si="9"/>
        <v>1.03673744558232</v>
      </c>
      <c r="AH25" s="9">
        <f t="shared" si="5"/>
        <v>1.08627295769508</v>
      </c>
      <c r="AI25" s="9">
        <f t="shared" si="6"/>
        <v>1.0705774641109</v>
      </c>
      <c r="AJ25" s="9">
        <f t="shared" si="7"/>
        <v>1.03673744558232</v>
      </c>
      <c r="AL25" s="9"/>
      <c r="AM25" s="9"/>
      <c r="AN25" s="9"/>
    </row>
    <row r="26" spans="1:40">
      <c r="A26" s="7">
        <v>82112000</v>
      </c>
      <c r="C26" s="6" t="s">
        <v>55</v>
      </c>
      <c r="D26" s="6">
        <v>1.5</v>
      </c>
      <c r="E26" s="6">
        <v>60770887</v>
      </c>
      <c r="F26" s="7">
        <v>66433663</v>
      </c>
      <c r="G26" s="7">
        <v>71354432</v>
      </c>
      <c r="H26" s="7">
        <v>198558981</v>
      </c>
      <c r="I26" s="7">
        <v>259421156</v>
      </c>
      <c r="K26" s="8">
        <f t="shared" si="14"/>
        <v>0.740097513152767</v>
      </c>
      <c r="L26" s="8">
        <f t="shared" si="14"/>
        <v>0.80906156225643</v>
      </c>
      <c r="M26" s="8">
        <f t="shared" si="14"/>
        <v>0.868989088074825</v>
      </c>
      <c r="N26" s="9">
        <f t="shared" si="1"/>
        <v>1.35117330112361</v>
      </c>
      <c r="O26" s="9">
        <f t="shared" si="2"/>
        <v>1.23599988758711</v>
      </c>
      <c r="P26" s="9">
        <f t="shared" si="3"/>
        <v>1.15076243617215</v>
      </c>
      <c r="R26" s="12"/>
      <c r="S26" s="12"/>
      <c r="T26" s="12"/>
      <c r="W26" s="6" t="s">
        <v>56</v>
      </c>
      <c r="X26" s="6">
        <v>2.5</v>
      </c>
      <c r="Y26" s="6">
        <v>46333502</v>
      </c>
      <c r="Z26" s="7">
        <v>55207550</v>
      </c>
      <c r="AA26" s="7">
        <v>63116566</v>
      </c>
      <c r="AB26" s="7">
        <v>164657618</v>
      </c>
      <c r="AC26" s="7">
        <v>259421156</v>
      </c>
      <c r="AE26" s="8">
        <f t="shared" si="9"/>
        <v>0.564271994349182</v>
      </c>
      <c r="AF26" s="8">
        <f t="shared" si="9"/>
        <v>0.672344480709275</v>
      </c>
      <c r="AG26" s="8">
        <f t="shared" si="9"/>
        <v>0.768664336515978</v>
      </c>
      <c r="AH26" s="9">
        <f t="shared" si="5"/>
        <v>1.77219498754918</v>
      </c>
      <c r="AI26" s="9">
        <f t="shared" si="6"/>
        <v>1.48733280140126</v>
      </c>
      <c r="AJ26" s="9">
        <f t="shared" si="7"/>
        <v>1.30095797670615</v>
      </c>
      <c r="AL26" s="12"/>
      <c r="AM26" s="12"/>
      <c r="AN26" s="12"/>
    </row>
    <row r="27" spans="1:40">
      <c r="A27" s="7">
        <v>91088800</v>
      </c>
      <c r="C27" s="6" t="s">
        <v>57</v>
      </c>
      <c r="D27" s="6">
        <v>1.5</v>
      </c>
      <c r="E27" s="6">
        <v>92199803</v>
      </c>
      <c r="F27" s="7">
        <v>94241404</v>
      </c>
      <c r="G27" s="7">
        <v>93999773</v>
      </c>
      <c r="H27" s="7">
        <v>280440980</v>
      </c>
      <c r="I27" s="7">
        <v>186781485</v>
      </c>
      <c r="K27" s="8">
        <f t="shared" si="14"/>
        <v>1.01219692212434</v>
      </c>
      <c r="L27" s="8">
        <f t="shared" si="14"/>
        <v>1.03461022650425</v>
      </c>
      <c r="M27" s="8">
        <f t="shared" si="14"/>
        <v>1.03195752935597</v>
      </c>
      <c r="N27" s="9">
        <f t="shared" si="1"/>
        <v>1.01219692212434</v>
      </c>
      <c r="O27" s="9">
        <f t="shared" si="2"/>
        <v>1.03461022650425</v>
      </c>
      <c r="P27" s="9">
        <f t="shared" si="3"/>
        <v>1.03195752935597</v>
      </c>
      <c r="R27" s="9"/>
      <c r="S27" s="9"/>
      <c r="T27" s="9"/>
      <c r="W27" s="6" t="s">
        <v>58</v>
      </c>
      <c r="X27" s="6">
        <v>2.5</v>
      </c>
      <c r="Y27" s="6">
        <v>82505551</v>
      </c>
      <c r="Z27" s="7">
        <v>89392424</v>
      </c>
      <c r="AA27" s="7">
        <v>92982911</v>
      </c>
      <c r="AB27" s="7">
        <v>264880886</v>
      </c>
      <c r="AC27" s="7">
        <v>186781485</v>
      </c>
      <c r="AE27" s="8">
        <f t="shared" si="9"/>
        <v>0.905770533808767</v>
      </c>
      <c r="AF27" s="8">
        <f t="shared" si="9"/>
        <v>0.98137667858178</v>
      </c>
      <c r="AG27" s="8">
        <f t="shared" si="9"/>
        <v>1.02079411519309</v>
      </c>
      <c r="AH27" s="9">
        <f t="shared" si="5"/>
        <v>1.10403238201512</v>
      </c>
      <c r="AI27" s="9">
        <f t="shared" si="6"/>
        <v>1.0189767311825</v>
      </c>
      <c r="AJ27" s="9">
        <f t="shared" si="7"/>
        <v>1.02079411519309</v>
      </c>
      <c r="AL27" s="9"/>
      <c r="AM27" s="9"/>
      <c r="AN27" s="9"/>
    </row>
    <row r="28" spans="1:40">
      <c r="A28" s="7">
        <v>102963000</v>
      </c>
      <c r="C28" s="6" t="s">
        <v>59</v>
      </c>
      <c r="D28" s="6">
        <v>1.5</v>
      </c>
      <c r="E28" s="6">
        <v>100347997</v>
      </c>
      <c r="F28" s="7">
        <v>101954379</v>
      </c>
      <c r="G28" s="7">
        <v>104813602</v>
      </c>
      <c r="H28" s="7">
        <v>307115978</v>
      </c>
      <c r="I28" s="7">
        <v>114396554</v>
      </c>
      <c r="K28" s="8">
        <f t="shared" si="14"/>
        <v>0.974602497984713</v>
      </c>
      <c r="L28" s="8">
        <f t="shared" si="14"/>
        <v>0.990204044171207</v>
      </c>
      <c r="M28" s="8">
        <f t="shared" si="14"/>
        <v>1.01797346619659</v>
      </c>
      <c r="N28" s="9">
        <f t="shared" si="1"/>
        <v>1.02605934426374</v>
      </c>
      <c r="O28" s="9">
        <f t="shared" si="2"/>
        <v>1.00989286590623</v>
      </c>
      <c r="P28" s="9">
        <f t="shared" si="3"/>
        <v>1.01797346619659</v>
      </c>
      <c r="R28" s="9"/>
      <c r="S28" s="9"/>
      <c r="T28" s="9"/>
      <c r="W28" s="6" t="s">
        <v>60</v>
      </c>
      <c r="X28" s="6">
        <v>2.5</v>
      </c>
      <c r="Y28" s="6">
        <v>101162497</v>
      </c>
      <c r="Z28" s="7">
        <v>100667542</v>
      </c>
      <c r="AA28" s="7">
        <v>100863964</v>
      </c>
      <c r="AB28" s="7">
        <v>302694003</v>
      </c>
      <c r="AC28" s="7">
        <v>114396554</v>
      </c>
      <c r="AE28" s="8">
        <f t="shared" si="9"/>
        <v>0.982513106649962</v>
      </c>
      <c r="AF28" s="8">
        <f t="shared" si="9"/>
        <v>0.977705991472665</v>
      </c>
      <c r="AG28" s="8">
        <f t="shared" si="9"/>
        <v>0.979613686469897</v>
      </c>
      <c r="AH28" s="9">
        <f t="shared" si="5"/>
        <v>1.01779812730403</v>
      </c>
      <c r="AI28" s="9">
        <f t="shared" si="6"/>
        <v>1.02280236463904</v>
      </c>
      <c r="AJ28" s="9">
        <f t="shared" si="7"/>
        <v>1.02081056421697</v>
      </c>
      <c r="AL28" s="9"/>
      <c r="AM28" s="9"/>
      <c r="AN28" s="9"/>
    </row>
    <row r="29" spans="1:40">
      <c r="A29" s="7">
        <v>100900000</v>
      </c>
      <c r="C29" s="6" t="s">
        <v>61</v>
      </c>
      <c r="D29" s="6">
        <v>1.5</v>
      </c>
      <c r="E29" s="6">
        <v>100936210</v>
      </c>
      <c r="F29" s="7">
        <v>101950415</v>
      </c>
      <c r="G29" s="7">
        <v>104533708</v>
      </c>
      <c r="H29" s="7">
        <v>307420333</v>
      </c>
      <c r="I29" s="7">
        <v>204522441</v>
      </c>
      <c r="K29" s="8">
        <f t="shared" si="14"/>
        <v>1.00035887016848</v>
      </c>
      <c r="L29" s="8">
        <f t="shared" si="14"/>
        <v>1.01041045589693</v>
      </c>
      <c r="M29" s="8">
        <f t="shared" si="14"/>
        <v>1.03601296333003</v>
      </c>
      <c r="N29" s="9">
        <f t="shared" si="1"/>
        <v>1.00035887016848</v>
      </c>
      <c r="O29" s="9">
        <f t="shared" si="2"/>
        <v>1.01041045589693</v>
      </c>
      <c r="P29" s="9">
        <f t="shared" si="3"/>
        <v>1.03601296333003</v>
      </c>
      <c r="R29" s="9"/>
      <c r="S29" s="9"/>
      <c r="T29" s="9"/>
      <c r="W29" s="6" t="s">
        <v>62</v>
      </c>
      <c r="X29" s="6">
        <v>2.5</v>
      </c>
      <c r="Y29" s="6">
        <v>101400469</v>
      </c>
      <c r="Z29" s="7">
        <v>100391462</v>
      </c>
      <c r="AA29" s="7">
        <v>101064404</v>
      </c>
      <c r="AB29" s="7">
        <v>302856335</v>
      </c>
      <c r="AC29" s="7">
        <v>204522441</v>
      </c>
      <c r="AE29" s="8">
        <f t="shared" si="9"/>
        <v>1.00496004955401</v>
      </c>
      <c r="AF29" s="8">
        <f t="shared" si="9"/>
        <v>0.994959980178394</v>
      </c>
      <c r="AG29" s="8">
        <f t="shared" si="9"/>
        <v>1.00162937561943</v>
      </c>
      <c r="AH29" s="9">
        <f t="shared" si="5"/>
        <v>1.00496004955401</v>
      </c>
      <c r="AI29" s="9">
        <f t="shared" si="6"/>
        <v>1.0050655502955</v>
      </c>
      <c r="AJ29" s="9">
        <f t="shared" si="7"/>
        <v>1.00162937561943</v>
      </c>
      <c r="AL29" s="9"/>
      <c r="AM29" s="9"/>
      <c r="AN29" s="9"/>
    </row>
    <row r="30" spans="1:40">
      <c r="A30" s="7">
        <v>103484000</v>
      </c>
      <c r="C30" s="6" t="s">
        <v>63</v>
      </c>
      <c r="D30" s="6">
        <v>1.5</v>
      </c>
      <c r="E30" s="6">
        <v>110675871</v>
      </c>
      <c r="F30" s="7">
        <v>109593219</v>
      </c>
      <c r="G30" s="7">
        <v>107241230</v>
      </c>
      <c r="H30" s="7">
        <v>327510320</v>
      </c>
      <c r="I30" s="7">
        <v>139320049</v>
      </c>
      <c r="K30" s="8">
        <f t="shared" si="14"/>
        <v>1.069497419891</v>
      </c>
      <c r="L30" s="8">
        <f t="shared" si="14"/>
        <v>1.05903539677631</v>
      </c>
      <c r="M30" s="8">
        <f t="shared" si="14"/>
        <v>1.03630735186116</v>
      </c>
      <c r="N30" s="9">
        <f t="shared" si="1"/>
        <v>1.069497419891</v>
      </c>
      <c r="O30" s="9">
        <f t="shared" si="2"/>
        <v>1.05903539677631</v>
      </c>
      <c r="P30" s="9">
        <f t="shared" si="3"/>
        <v>1.03630735186116</v>
      </c>
      <c r="R30" s="9"/>
      <c r="S30" s="9"/>
      <c r="T30" s="9"/>
      <c r="W30" s="6" t="s">
        <v>64</v>
      </c>
      <c r="X30" s="6">
        <v>2.5</v>
      </c>
      <c r="Y30" s="6">
        <v>109362143</v>
      </c>
      <c r="Z30" s="7">
        <v>111431087</v>
      </c>
      <c r="AA30" s="7">
        <v>110144517</v>
      </c>
      <c r="AB30" s="7">
        <v>330937747</v>
      </c>
      <c r="AC30" s="7">
        <v>139320049</v>
      </c>
      <c r="AE30" s="8">
        <f t="shared" si="9"/>
        <v>1.05680243322639</v>
      </c>
      <c r="AF30" s="8">
        <f t="shared" si="9"/>
        <v>1.07679532101581</v>
      </c>
      <c r="AG30" s="8">
        <f t="shared" si="9"/>
        <v>1.0643627710564</v>
      </c>
      <c r="AH30" s="9">
        <f t="shared" si="5"/>
        <v>1.05680243322639</v>
      </c>
      <c r="AI30" s="9">
        <f t="shared" si="6"/>
        <v>1.07679532101581</v>
      </c>
      <c r="AJ30" s="9">
        <f t="shared" si="7"/>
        <v>1.0643627710564</v>
      </c>
      <c r="AL30" s="9"/>
      <c r="AM30" s="9"/>
      <c r="AN30" s="9"/>
    </row>
    <row r="31" spans="1:40">
      <c r="A31" s="7">
        <v>85321300</v>
      </c>
      <c r="C31" s="6" t="s">
        <v>65</v>
      </c>
      <c r="D31" s="6">
        <v>1.5</v>
      </c>
      <c r="E31" s="6">
        <v>102075027</v>
      </c>
      <c r="F31" s="7">
        <v>93849806</v>
      </c>
      <c r="G31" s="7">
        <v>87445726</v>
      </c>
      <c r="H31" s="7">
        <v>283370559</v>
      </c>
      <c r="I31" s="7">
        <v>89665192</v>
      </c>
      <c r="K31" s="8">
        <f t="shared" si="14"/>
        <v>1.19636042816975</v>
      </c>
      <c r="L31" s="8">
        <f t="shared" si="14"/>
        <v>1.0999575252604</v>
      </c>
      <c r="M31" s="8">
        <f t="shared" si="14"/>
        <v>1.02489912835365</v>
      </c>
      <c r="N31" s="9">
        <f t="shared" si="1"/>
        <v>1.19636042816975</v>
      </c>
      <c r="O31" s="9">
        <f t="shared" si="2"/>
        <v>1.0999575252604</v>
      </c>
      <c r="P31" s="9">
        <f t="shared" si="3"/>
        <v>1.02489912835365</v>
      </c>
      <c r="R31" s="9"/>
      <c r="S31" s="9"/>
      <c r="T31" s="9"/>
      <c r="W31" s="6" t="s">
        <v>66</v>
      </c>
      <c r="X31" s="6">
        <v>2.5</v>
      </c>
      <c r="Y31" s="6">
        <v>121351469</v>
      </c>
      <c r="Z31" s="7">
        <v>109177186</v>
      </c>
      <c r="AA31" s="7">
        <v>98951494</v>
      </c>
      <c r="AB31" s="7">
        <v>329480149</v>
      </c>
      <c r="AC31" s="7">
        <v>89665192</v>
      </c>
      <c r="AE31" s="8">
        <f t="shared" si="9"/>
        <v>1.422288092188</v>
      </c>
      <c r="AF31" s="8">
        <f t="shared" si="9"/>
        <v>1.27960059211475</v>
      </c>
      <c r="AG31" s="8">
        <f t="shared" si="9"/>
        <v>1.15975136337585</v>
      </c>
      <c r="AH31" s="9">
        <f t="shared" si="5"/>
        <v>1.422288092188</v>
      </c>
      <c r="AI31" s="9">
        <f t="shared" si="6"/>
        <v>1.27960059211475</v>
      </c>
      <c r="AJ31" s="9">
        <f t="shared" si="7"/>
        <v>1.15975136337585</v>
      </c>
      <c r="AL31" s="9"/>
      <c r="AM31" s="9"/>
      <c r="AN31" s="9"/>
    </row>
    <row r="32" spans="1:40">
      <c r="A32" s="7">
        <v>105070000</v>
      </c>
      <c r="C32" s="6" t="s">
        <v>67</v>
      </c>
      <c r="D32" s="6">
        <v>1.5</v>
      </c>
      <c r="E32" s="6">
        <v>108196413</v>
      </c>
      <c r="F32" s="7">
        <v>112824726</v>
      </c>
      <c r="G32" s="7">
        <v>112973320</v>
      </c>
      <c r="H32" s="7">
        <v>333994459</v>
      </c>
      <c r="I32" s="7">
        <v>140252591</v>
      </c>
      <c r="K32" s="8">
        <f t="shared" si="14"/>
        <v>1.02975552488817</v>
      </c>
      <c r="L32" s="8">
        <f t="shared" si="14"/>
        <v>1.07380532978015</v>
      </c>
      <c r="M32" s="8">
        <f t="shared" si="14"/>
        <v>1.07521956790711</v>
      </c>
      <c r="N32" s="9">
        <f t="shared" si="1"/>
        <v>1.02975552488817</v>
      </c>
      <c r="O32" s="9">
        <f t="shared" si="2"/>
        <v>1.07380532978015</v>
      </c>
      <c r="P32" s="9">
        <f t="shared" si="3"/>
        <v>1.07521956790711</v>
      </c>
      <c r="R32" s="9"/>
      <c r="S32" s="9"/>
      <c r="T32" s="9"/>
      <c r="W32" s="6" t="s">
        <v>68</v>
      </c>
      <c r="X32" s="6">
        <v>2.5</v>
      </c>
      <c r="Y32" s="6">
        <v>84795977</v>
      </c>
      <c r="Z32" s="7">
        <v>100809384</v>
      </c>
      <c r="AA32" s="7">
        <v>109712157</v>
      </c>
      <c r="AB32" s="7">
        <v>295317518</v>
      </c>
      <c r="AC32" s="7">
        <v>140252591</v>
      </c>
      <c r="AE32" s="8">
        <f t="shared" si="9"/>
        <v>0.807042704863424</v>
      </c>
      <c r="AF32" s="8">
        <f t="shared" si="9"/>
        <v>0.959449738269725</v>
      </c>
      <c r="AG32" s="8">
        <f t="shared" si="9"/>
        <v>1.04418156467117</v>
      </c>
      <c r="AH32" s="9">
        <f t="shared" si="5"/>
        <v>1.23909180266889</v>
      </c>
      <c r="AI32" s="9">
        <f t="shared" si="6"/>
        <v>1.04226408128831</v>
      </c>
      <c r="AJ32" s="9">
        <f t="shared" si="7"/>
        <v>1.04418156467117</v>
      </c>
      <c r="AL32" s="9"/>
      <c r="AM32" s="9"/>
      <c r="AN32" s="9"/>
    </row>
    <row r="33" spans="1:40">
      <c r="A33" s="7">
        <v>91996300</v>
      </c>
      <c r="C33" s="6" t="s">
        <v>69</v>
      </c>
      <c r="D33" s="6">
        <v>1.5</v>
      </c>
      <c r="E33" s="6">
        <v>93260063</v>
      </c>
      <c r="F33" s="7">
        <v>91261360</v>
      </c>
      <c r="G33" s="7">
        <v>91441225</v>
      </c>
      <c r="H33" s="7">
        <v>275962648</v>
      </c>
      <c r="I33" s="7">
        <v>145401277</v>
      </c>
      <c r="K33" s="8">
        <f t="shared" si="14"/>
        <v>1.01373710681843</v>
      </c>
      <c r="L33" s="8">
        <f t="shared" si="14"/>
        <v>0.992011200450453</v>
      </c>
      <c r="M33" s="8">
        <f t="shared" si="14"/>
        <v>0.993966333428627</v>
      </c>
      <c r="N33" s="9">
        <f t="shared" si="1"/>
        <v>1.01373710681843</v>
      </c>
      <c r="O33" s="9">
        <f t="shared" si="2"/>
        <v>1.00805313442622</v>
      </c>
      <c r="P33" s="9">
        <f t="shared" si="3"/>
        <v>1.00607029269348</v>
      </c>
      <c r="R33" s="9"/>
      <c r="S33" s="9"/>
      <c r="T33" s="9"/>
      <c r="W33" s="6" t="s">
        <v>70</v>
      </c>
      <c r="X33" s="6">
        <v>2.5</v>
      </c>
      <c r="Y33" s="6">
        <v>101740472</v>
      </c>
      <c r="Z33" s="7">
        <v>96279645</v>
      </c>
      <c r="AA33" s="7">
        <v>92196248</v>
      </c>
      <c r="AB33" s="7">
        <v>290216365</v>
      </c>
      <c r="AC33" s="7">
        <v>145401277</v>
      </c>
      <c r="AE33" s="8">
        <f t="shared" si="9"/>
        <v>1.1059191728363</v>
      </c>
      <c r="AF33" s="8">
        <f t="shared" si="9"/>
        <v>1.04655997034663</v>
      </c>
      <c r="AG33" s="8">
        <f t="shared" si="9"/>
        <v>1.00217343523598</v>
      </c>
      <c r="AH33" s="9">
        <f t="shared" si="5"/>
        <v>1.1059191728363</v>
      </c>
      <c r="AI33" s="9">
        <f t="shared" si="6"/>
        <v>1.04655997034663</v>
      </c>
      <c r="AJ33" s="9">
        <f t="shared" si="7"/>
        <v>1.00217343523598</v>
      </c>
      <c r="AL33" s="9"/>
      <c r="AM33" s="9"/>
      <c r="AN33" s="9"/>
    </row>
    <row r="34" spans="1:36">
      <c r="A34" s="7">
        <v>106345000</v>
      </c>
      <c r="C34" s="6" t="s">
        <v>71</v>
      </c>
      <c r="D34" s="6">
        <v>1.5</v>
      </c>
      <c r="E34" s="6">
        <v>105601206</v>
      </c>
      <c r="F34" s="7">
        <v>105244178</v>
      </c>
      <c r="G34" s="7">
        <v>106051310</v>
      </c>
      <c r="H34" s="7">
        <v>316896694</v>
      </c>
      <c r="I34" s="7">
        <v>77139011</v>
      </c>
      <c r="K34" s="8">
        <f t="shared" si="14"/>
        <v>0.993005839484696</v>
      </c>
      <c r="L34" s="8">
        <f t="shared" si="14"/>
        <v>0.989648577742254</v>
      </c>
      <c r="M34" s="8">
        <f t="shared" si="14"/>
        <v>0.997238328083126</v>
      </c>
      <c r="N34" s="9">
        <f t="shared" si="1"/>
        <v>1.00704342334878</v>
      </c>
      <c r="O34" s="9">
        <f t="shared" si="2"/>
        <v>1.01045969497714</v>
      </c>
      <c r="P34" s="9">
        <f t="shared" si="3"/>
        <v>1.00276931986979</v>
      </c>
      <c r="W34" s="6" t="s">
        <v>72</v>
      </c>
      <c r="X34" s="6">
        <v>2.5</v>
      </c>
      <c r="Y34" s="6">
        <v>105373598</v>
      </c>
      <c r="Z34" s="7">
        <v>105471576</v>
      </c>
      <c r="AA34" s="7">
        <v>105733390</v>
      </c>
      <c r="AB34" s="7">
        <v>316578564</v>
      </c>
      <c r="AC34" s="7">
        <v>77139011</v>
      </c>
      <c r="AE34" s="8">
        <f t="shared" si="9"/>
        <v>0.990865560204993</v>
      </c>
      <c r="AF34" s="8">
        <f t="shared" si="9"/>
        <v>0.991786882316987</v>
      </c>
      <c r="AG34" s="8">
        <f t="shared" si="9"/>
        <v>0.994248812826179</v>
      </c>
      <c r="AH34" s="9">
        <f t="shared" si="5"/>
        <v>1.00921864697075</v>
      </c>
      <c r="AI34" s="9">
        <f t="shared" si="6"/>
        <v>1.00828113159132</v>
      </c>
      <c r="AJ34" s="9">
        <f t="shared" si="7"/>
        <v>1.00578445465524</v>
      </c>
    </row>
    <row r="35" spans="1:36">
      <c r="A35" s="7">
        <v>89675000</v>
      </c>
      <c r="C35" s="6" t="s">
        <v>73</v>
      </c>
      <c r="D35" s="6">
        <v>1.5</v>
      </c>
      <c r="E35" s="6">
        <v>61198575</v>
      </c>
      <c r="F35" s="7">
        <v>72541001</v>
      </c>
      <c r="G35" s="7">
        <v>82211797</v>
      </c>
      <c r="H35" s="7">
        <v>215951373</v>
      </c>
      <c r="I35" s="7">
        <v>116402323</v>
      </c>
      <c r="K35" s="8">
        <f t="shared" si="14"/>
        <v>0.682448564259827</v>
      </c>
      <c r="L35" s="8">
        <f t="shared" si="14"/>
        <v>0.808932266517982</v>
      </c>
      <c r="M35" s="8">
        <f t="shared" si="14"/>
        <v>0.916774987454698</v>
      </c>
      <c r="N35" s="9">
        <f t="shared" si="1"/>
        <v>1.46531189655968</v>
      </c>
      <c r="O35" s="9">
        <f t="shared" si="2"/>
        <v>1.23619744370497</v>
      </c>
      <c r="P35" s="9">
        <f t="shared" si="3"/>
        <v>1.09078019545054</v>
      </c>
      <c r="W35" s="6" t="s">
        <v>74</v>
      </c>
      <c r="X35" s="6">
        <v>2.5</v>
      </c>
      <c r="Y35" s="6">
        <v>35775303</v>
      </c>
      <c r="Z35" s="7">
        <v>50848896</v>
      </c>
      <c r="AA35" s="7">
        <v>65705856</v>
      </c>
      <c r="AB35" s="7">
        <v>152330056</v>
      </c>
      <c r="AC35" s="7">
        <v>116402323</v>
      </c>
      <c r="AE35" s="8">
        <f t="shared" si="9"/>
        <v>0.398943997769724</v>
      </c>
      <c r="AF35" s="8">
        <f t="shared" si="9"/>
        <v>0.567035361025927</v>
      </c>
      <c r="AG35" s="8">
        <f t="shared" si="9"/>
        <v>0.732710967382214</v>
      </c>
      <c r="AH35" s="9">
        <f t="shared" si="5"/>
        <v>2.50661748413424</v>
      </c>
      <c r="AI35" s="9">
        <f t="shared" si="6"/>
        <v>1.76355844579202</v>
      </c>
      <c r="AJ35" s="9">
        <f t="shared" si="7"/>
        <v>1.36479463870009</v>
      </c>
    </row>
    <row r="36" spans="1:36">
      <c r="A36" s="7">
        <v>83423000</v>
      </c>
      <c r="C36" s="6" t="s">
        <v>75</v>
      </c>
      <c r="D36" s="6">
        <v>1.5</v>
      </c>
      <c r="E36" s="6">
        <v>48480390</v>
      </c>
      <c r="F36" s="7">
        <v>60661334</v>
      </c>
      <c r="G36" s="7">
        <v>73052178</v>
      </c>
      <c r="H36" s="7">
        <v>182193902</v>
      </c>
      <c r="I36" s="7">
        <v>152781805</v>
      </c>
      <c r="K36" s="8">
        <f t="shared" si="14"/>
        <v>0.58113937403354</v>
      </c>
      <c r="L36" s="8">
        <f t="shared" si="14"/>
        <v>0.727153590736368</v>
      </c>
      <c r="M36" s="8">
        <f t="shared" si="14"/>
        <v>0.875683900123467</v>
      </c>
      <c r="N36" s="9">
        <f t="shared" si="1"/>
        <v>1.72075760941692</v>
      </c>
      <c r="O36" s="9">
        <f t="shared" si="2"/>
        <v>1.37522527941769</v>
      </c>
      <c r="P36" s="9">
        <f t="shared" si="3"/>
        <v>1.14196458317779</v>
      </c>
      <c r="W36" s="6" t="s">
        <v>76</v>
      </c>
      <c r="X36" s="6">
        <v>2.5</v>
      </c>
      <c r="Y36" s="6">
        <v>28518744</v>
      </c>
      <c r="Z36" s="7">
        <v>39632761</v>
      </c>
      <c r="AA36" s="7">
        <v>52717707</v>
      </c>
      <c r="AB36" s="7">
        <v>120869212</v>
      </c>
      <c r="AC36" s="7">
        <v>152781805</v>
      </c>
      <c r="AE36" s="8">
        <f t="shared" si="9"/>
        <v>0.341857089771406</v>
      </c>
      <c r="AF36" s="8">
        <f t="shared" si="9"/>
        <v>0.475081943828441</v>
      </c>
      <c r="AG36" s="8">
        <f t="shared" si="9"/>
        <v>0.631932524603527</v>
      </c>
      <c r="AH36" s="9">
        <f t="shared" si="5"/>
        <v>2.92519894985558</v>
      </c>
      <c r="AI36" s="9">
        <f t="shared" si="6"/>
        <v>2.10490003459512</v>
      </c>
      <c r="AJ36" s="9">
        <f t="shared" si="7"/>
        <v>1.58244743080347</v>
      </c>
    </row>
    <row r="37" spans="1:36">
      <c r="A37" s="7">
        <v>76606300</v>
      </c>
      <c r="C37" s="6" t="s">
        <v>77</v>
      </c>
      <c r="D37" s="6">
        <v>1.5</v>
      </c>
      <c r="E37" s="6">
        <v>92046591</v>
      </c>
      <c r="F37" s="7">
        <v>91397014</v>
      </c>
      <c r="G37" s="7">
        <v>87278315</v>
      </c>
      <c r="H37" s="7">
        <v>270721920</v>
      </c>
      <c r="I37" s="7">
        <v>94590146</v>
      </c>
      <c r="K37" s="8">
        <f t="shared" si="14"/>
        <v>1.20155380171083</v>
      </c>
      <c r="L37" s="8">
        <f t="shared" si="14"/>
        <v>1.19307438161091</v>
      </c>
      <c r="M37" s="8">
        <f t="shared" si="14"/>
        <v>1.13930988704584</v>
      </c>
      <c r="N37" s="9">
        <f t="shared" si="1"/>
        <v>1.20155380171083</v>
      </c>
      <c r="O37" s="9">
        <f t="shared" si="2"/>
        <v>1.19307438161091</v>
      </c>
      <c r="P37" s="9">
        <f t="shared" si="3"/>
        <v>1.13930988704584</v>
      </c>
      <c r="W37" s="6" t="s">
        <v>78</v>
      </c>
      <c r="X37" s="6">
        <v>2.5</v>
      </c>
      <c r="Y37" s="6">
        <v>81402651</v>
      </c>
      <c r="Z37" s="7">
        <v>89488649</v>
      </c>
      <c r="AA37" s="7">
        <v>92268914</v>
      </c>
      <c r="AB37" s="7">
        <v>263160215</v>
      </c>
      <c r="AC37" s="7">
        <v>94590146</v>
      </c>
      <c r="AE37" s="8">
        <f t="shared" si="9"/>
        <v>1.06261039888364</v>
      </c>
      <c r="AF37" s="8">
        <f t="shared" si="9"/>
        <v>1.16816304925313</v>
      </c>
      <c r="AG37" s="8">
        <f t="shared" si="9"/>
        <v>1.20445595205616</v>
      </c>
      <c r="AH37" s="9">
        <f t="shared" si="5"/>
        <v>1.06261039888364</v>
      </c>
      <c r="AI37" s="9">
        <f t="shared" si="6"/>
        <v>1.16816304925313</v>
      </c>
      <c r="AJ37" s="9">
        <f t="shared" si="7"/>
        <v>1.20445595205616</v>
      </c>
    </row>
    <row r="38" spans="1:36">
      <c r="A38" s="7">
        <v>91124800</v>
      </c>
      <c r="C38" s="6" t="s">
        <v>79</v>
      </c>
      <c r="D38" s="6">
        <v>1.5</v>
      </c>
      <c r="E38" s="6">
        <v>118812527</v>
      </c>
      <c r="F38" s="7">
        <v>112090459</v>
      </c>
      <c r="G38" s="7">
        <v>103519357</v>
      </c>
      <c r="H38" s="7">
        <v>334422344</v>
      </c>
      <c r="I38" s="7">
        <v>126401452</v>
      </c>
      <c r="K38" s="8">
        <f t="shared" si="14"/>
        <v>1.30384403587168</v>
      </c>
      <c r="L38" s="8">
        <f t="shared" si="14"/>
        <v>1.23007632389865</v>
      </c>
      <c r="M38" s="8">
        <f t="shared" si="14"/>
        <v>1.13601738494899</v>
      </c>
      <c r="N38" s="9">
        <f t="shared" si="1"/>
        <v>1.30384403587168</v>
      </c>
      <c r="O38" s="9">
        <f t="shared" si="2"/>
        <v>1.23007632389865</v>
      </c>
      <c r="P38" s="9">
        <f t="shared" si="3"/>
        <v>1.13601738494899</v>
      </c>
      <c r="W38" s="6" t="s">
        <v>80</v>
      </c>
      <c r="X38" s="6">
        <v>2.5</v>
      </c>
      <c r="Y38" s="6">
        <v>129550147</v>
      </c>
      <c r="Z38" s="7">
        <v>123690105</v>
      </c>
      <c r="AA38" s="7">
        <v>116507716</v>
      </c>
      <c r="AB38" s="7">
        <v>369747968</v>
      </c>
      <c r="AC38" s="7">
        <v>126401452</v>
      </c>
      <c r="AE38" s="8">
        <f t="shared" si="9"/>
        <v>1.42167825882745</v>
      </c>
      <c r="AF38" s="8">
        <f t="shared" si="9"/>
        <v>1.3573703865468</v>
      </c>
      <c r="AG38" s="8">
        <f t="shared" si="9"/>
        <v>1.27855112987902</v>
      </c>
      <c r="AH38" s="9">
        <f t="shared" si="5"/>
        <v>1.42167825882745</v>
      </c>
      <c r="AI38" s="9">
        <f t="shared" si="6"/>
        <v>1.3573703865468</v>
      </c>
      <c r="AJ38" s="9">
        <f t="shared" si="7"/>
        <v>1.27855112987902</v>
      </c>
    </row>
    <row r="39" spans="1:36">
      <c r="A39" s="7">
        <v>94328800</v>
      </c>
      <c r="C39" s="6" t="s">
        <v>81</v>
      </c>
      <c r="D39" s="6">
        <v>1.5</v>
      </c>
      <c r="E39" s="6">
        <v>114215587</v>
      </c>
      <c r="F39" s="7">
        <v>109345641</v>
      </c>
      <c r="G39" s="7">
        <v>103327119</v>
      </c>
      <c r="H39" s="7">
        <v>326888347</v>
      </c>
      <c r="I39" s="7">
        <v>62350396</v>
      </c>
      <c r="K39" s="8">
        <f t="shared" si="14"/>
        <v>1.21082412794396</v>
      </c>
      <c r="L39" s="8">
        <f t="shared" si="14"/>
        <v>1.15919677765433</v>
      </c>
      <c r="M39" s="8">
        <f t="shared" si="14"/>
        <v>1.09539312489929</v>
      </c>
      <c r="N39" s="9">
        <f t="shared" si="1"/>
        <v>1.21082412794396</v>
      </c>
      <c r="O39" s="9">
        <f t="shared" si="2"/>
        <v>1.15919677765433</v>
      </c>
      <c r="P39" s="9">
        <f t="shared" si="3"/>
        <v>1.09539312489929</v>
      </c>
      <c r="W39" s="6" t="s">
        <v>82</v>
      </c>
      <c r="X39" s="6">
        <v>2.5</v>
      </c>
      <c r="Y39" s="6">
        <v>119360979</v>
      </c>
      <c r="Z39" s="7">
        <v>117612600</v>
      </c>
      <c r="AA39" s="7">
        <v>112587403</v>
      </c>
      <c r="AB39" s="7">
        <v>349560982</v>
      </c>
      <c r="AC39" s="7">
        <v>62350396</v>
      </c>
      <c r="AE39" s="8">
        <f t="shared" si="9"/>
        <v>1.26537154082316</v>
      </c>
      <c r="AF39" s="8">
        <f t="shared" si="9"/>
        <v>1.24683659709442</v>
      </c>
      <c r="AG39" s="8">
        <f t="shared" si="9"/>
        <v>1.19356339739295</v>
      </c>
      <c r="AH39" s="9">
        <f t="shared" si="5"/>
        <v>1.26537154082316</v>
      </c>
      <c r="AI39" s="9">
        <f t="shared" si="6"/>
        <v>1.24683659709442</v>
      </c>
      <c r="AJ39" s="9">
        <f t="shared" si="7"/>
        <v>1.19356339739295</v>
      </c>
    </row>
    <row r="40" spans="1:36">
      <c r="A40" s="7">
        <v>85557500</v>
      </c>
      <c r="C40" s="6" t="s">
        <v>83</v>
      </c>
      <c r="D40" s="6">
        <v>1.5</v>
      </c>
      <c r="E40" s="6">
        <v>135443007</v>
      </c>
      <c r="F40" s="7">
        <v>117153690</v>
      </c>
      <c r="G40" s="7">
        <v>102271795</v>
      </c>
      <c r="H40" s="7">
        <v>354868491</v>
      </c>
      <c r="I40" s="7">
        <v>101737466</v>
      </c>
      <c r="K40" s="8">
        <f t="shared" si="14"/>
        <v>1.58306410308857</v>
      </c>
      <c r="L40" s="8">
        <f t="shared" si="14"/>
        <v>1.36929772375303</v>
      </c>
      <c r="M40" s="8">
        <f t="shared" si="14"/>
        <v>1.19535744966835</v>
      </c>
      <c r="N40" s="9">
        <f t="shared" si="1"/>
        <v>1.58306410308857</v>
      </c>
      <c r="O40" s="9">
        <f t="shared" si="2"/>
        <v>1.36929772375303</v>
      </c>
      <c r="P40" s="9">
        <f t="shared" si="3"/>
        <v>1.19535744966835</v>
      </c>
      <c r="W40" s="6" t="s">
        <v>84</v>
      </c>
      <c r="X40" s="6">
        <v>2.5</v>
      </c>
      <c r="Y40" s="6">
        <v>183023578</v>
      </c>
      <c r="Z40" s="7">
        <v>153678080</v>
      </c>
      <c r="AA40" s="7">
        <v>128412060</v>
      </c>
      <c r="AB40" s="7">
        <v>465113718</v>
      </c>
      <c r="AC40" s="7">
        <v>101737466</v>
      </c>
      <c r="AE40" s="8">
        <f t="shared" si="9"/>
        <v>2.13918800806475</v>
      </c>
      <c r="AF40" s="8">
        <f t="shared" si="9"/>
        <v>1.79619647605412</v>
      </c>
      <c r="AG40" s="8">
        <f t="shared" si="9"/>
        <v>1.50088607077112</v>
      </c>
      <c r="AH40" s="9">
        <f t="shared" si="5"/>
        <v>2.13918800806475</v>
      </c>
      <c r="AI40" s="9">
        <f t="shared" si="6"/>
        <v>1.79619647605412</v>
      </c>
      <c r="AJ40" s="9">
        <f t="shared" si="7"/>
        <v>1.50088607077112</v>
      </c>
    </row>
    <row r="41" spans="1:36">
      <c r="A41" s="7">
        <v>89520500</v>
      </c>
      <c r="C41" s="6" t="s">
        <v>85</v>
      </c>
      <c r="D41" s="6">
        <v>1.5</v>
      </c>
      <c r="E41" s="6">
        <v>65963191</v>
      </c>
      <c r="F41" s="7">
        <v>74305294</v>
      </c>
      <c r="G41" s="7">
        <v>83807437</v>
      </c>
      <c r="H41" s="7">
        <v>224075923</v>
      </c>
      <c r="I41" s="7">
        <v>173995549</v>
      </c>
      <c r="K41" s="8">
        <f t="shared" si="14"/>
        <v>0.736850118129367</v>
      </c>
      <c r="L41" s="8">
        <f t="shared" si="14"/>
        <v>0.830036628481744</v>
      </c>
      <c r="M41" s="8">
        <f t="shared" si="14"/>
        <v>0.936181511497367</v>
      </c>
      <c r="N41" s="9">
        <f t="shared" si="1"/>
        <v>1.35712809891201</v>
      </c>
      <c r="O41" s="9">
        <f t="shared" si="2"/>
        <v>1.20476610993559</v>
      </c>
      <c r="P41" s="9">
        <f t="shared" si="3"/>
        <v>1.06816892634481</v>
      </c>
      <c r="W41" s="6" t="s">
        <v>86</v>
      </c>
      <c r="X41" s="6">
        <v>2.5</v>
      </c>
      <c r="Y41" s="6">
        <v>53573550</v>
      </c>
      <c r="Z41" s="7">
        <v>60324820</v>
      </c>
      <c r="AA41" s="7">
        <v>68935888</v>
      </c>
      <c r="AB41" s="7">
        <v>182834257</v>
      </c>
      <c r="AC41" s="7">
        <v>173995549</v>
      </c>
      <c r="AE41" s="8">
        <f t="shared" si="9"/>
        <v>0.598450075680989</v>
      </c>
      <c r="AF41" s="8">
        <f t="shared" si="9"/>
        <v>0.673865986003206</v>
      </c>
      <c r="AG41" s="8">
        <f t="shared" si="9"/>
        <v>0.770057003703062</v>
      </c>
      <c r="AH41" s="9">
        <f t="shared" si="5"/>
        <v>1.6709831624001</v>
      </c>
      <c r="AI41" s="9">
        <f t="shared" si="6"/>
        <v>1.48397458956363</v>
      </c>
      <c r="AJ41" s="9">
        <f t="shared" si="7"/>
        <v>1.2986051619441</v>
      </c>
    </row>
    <row r="42" spans="1:36">
      <c r="A42" s="7">
        <v>85018300</v>
      </c>
      <c r="C42" s="6" t="s">
        <v>87</v>
      </c>
      <c r="D42" s="6">
        <v>1.5</v>
      </c>
      <c r="E42" s="6">
        <v>78471353</v>
      </c>
      <c r="F42" s="7">
        <v>80805138</v>
      </c>
      <c r="G42" s="7">
        <v>83191521</v>
      </c>
      <c r="H42" s="7">
        <v>242468011</v>
      </c>
      <c r="I42" s="7">
        <v>147869989</v>
      </c>
      <c r="K42" s="8">
        <f t="shared" si="14"/>
        <v>0.922993673126844</v>
      </c>
      <c r="L42" s="8">
        <f t="shared" si="14"/>
        <v>0.950444057338244</v>
      </c>
      <c r="M42" s="8">
        <f t="shared" si="14"/>
        <v>0.978513108354319</v>
      </c>
      <c r="N42" s="9">
        <f t="shared" si="1"/>
        <v>1.08343104521213</v>
      </c>
      <c r="O42" s="9">
        <f t="shared" si="2"/>
        <v>1.05213977853735</v>
      </c>
      <c r="P42" s="9">
        <f t="shared" si="3"/>
        <v>1.02195871620138</v>
      </c>
      <c r="W42" s="6" t="s">
        <v>88</v>
      </c>
      <c r="X42" s="6">
        <v>2.5</v>
      </c>
      <c r="Y42" s="6">
        <v>74505651</v>
      </c>
      <c r="Z42" s="7">
        <v>76289456</v>
      </c>
      <c r="AA42" s="7">
        <v>79407019</v>
      </c>
      <c r="AB42" s="7">
        <v>230202126</v>
      </c>
      <c r="AC42" s="7">
        <v>147869989</v>
      </c>
      <c r="AE42" s="8">
        <f t="shared" si="9"/>
        <v>0.876348397933151</v>
      </c>
      <c r="AF42" s="8">
        <f t="shared" si="9"/>
        <v>0.897329821932455</v>
      </c>
      <c r="AG42" s="8">
        <f t="shared" si="9"/>
        <v>0.933999139008896</v>
      </c>
      <c r="AH42" s="9">
        <f t="shared" si="5"/>
        <v>1.14109867988403</v>
      </c>
      <c r="AI42" s="9">
        <f t="shared" si="6"/>
        <v>1.11441743666386</v>
      </c>
      <c r="AJ42" s="9">
        <f t="shared" si="7"/>
        <v>1.07066479853626</v>
      </c>
    </row>
    <row r="43" spans="1:36">
      <c r="A43" s="7">
        <v>90226300</v>
      </c>
      <c r="C43" s="6" t="s">
        <v>89</v>
      </c>
      <c r="D43" s="6">
        <v>1.5</v>
      </c>
      <c r="E43" s="6">
        <v>59179216</v>
      </c>
      <c r="F43" s="7">
        <v>68889144</v>
      </c>
      <c r="G43" s="7">
        <v>79668900</v>
      </c>
      <c r="H43" s="7">
        <v>207737260</v>
      </c>
      <c r="I43" s="7">
        <v>87083539</v>
      </c>
      <c r="K43" s="8">
        <f t="shared" si="14"/>
        <v>0.655897626301865</v>
      </c>
      <c r="L43" s="8">
        <f t="shared" si="14"/>
        <v>0.763515116989171</v>
      </c>
      <c r="M43" s="8">
        <f t="shared" si="14"/>
        <v>0.882989771275116</v>
      </c>
      <c r="N43" s="9">
        <f t="shared" si="1"/>
        <v>1.52462817351281</v>
      </c>
      <c r="O43" s="9">
        <f t="shared" si="2"/>
        <v>1.30973176267076</v>
      </c>
      <c r="P43" s="9">
        <f t="shared" si="3"/>
        <v>1.13251595038968</v>
      </c>
      <c r="W43" s="6" t="s">
        <v>90</v>
      </c>
      <c r="X43" s="6">
        <v>2.5</v>
      </c>
      <c r="Y43" s="6">
        <v>47483746</v>
      </c>
      <c r="Z43" s="7">
        <v>53358429</v>
      </c>
      <c r="AA43" s="7">
        <v>62657224</v>
      </c>
      <c r="AB43" s="7">
        <v>163499399</v>
      </c>
      <c r="AC43" s="7">
        <v>87083539</v>
      </c>
      <c r="AE43" s="8">
        <f t="shared" si="9"/>
        <v>0.526273891315503</v>
      </c>
      <c r="AF43" s="8">
        <f t="shared" si="9"/>
        <v>0.591384430038692</v>
      </c>
      <c r="AG43" s="8">
        <f t="shared" si="9"/>
        <v>0.694445233817634</v>
      </c>
      <c r="AH43" s="9">
        <f t="shared" si="5"/>
        <v>1.90015126439266</v>
      </c>
      <c r="AI43" s="9">
        <f t="shared" si="6"/>
        <v>1.69094746024101</v>
      </c>
      <c r="AJ43" s="9">
        <f t="shared" si="7"/>
        <v>1.43999836315761</v>
      </c>
    </row>
    <row r="44" spans="1:36">
      <c r="A44" s="7">
        <v>86384800</v>
      </c>
      <c r="C44" s="6" t="s">
        <v>91</v>
      </c>
      <c r="D44" s="6">
        <v>1.5</v>
      </c>
      <c r="E44" s="6">
        <v>86401627</v>
      </c>
      <c r="F44" s="7">
        <v>86024838</v>
      </c>
      <c r="G44" s="7">
        <v>85785129</v>
      </c>
      <c r="H44" s="7">
        <v>258211594</v>
      </c>
      <c r="I44" s="7">
        <v>93166763</v>
      </c>
      <c r="K44" s="8">
        <f t="shared" si="14"/>
        <v>1.00019479121327</v>
      </c>
      <c r="L44" s="8">
        <f t="shared" si="14"/>
        <v>0.995833040071864</v>
      </c>
      <c r="M44" s="8">
        <f t="shared" si="14"/>
        <v>0.99305814217316</v>
      </c>
      <c r="N44" s="9">
        <f t="shared" si="1"/>
        <v>1.00019479121327</v>
      </c>
      <c r="O44" s="9">
        <f t="shared" si="2"/>
        <v>1.00418439613917</v>
      </c>
      <c r="P44" s="9">
        <f t="shared" si="3"/>
        <v>1.00699038407927</v>
      </c>
      <c r="W44" s="6" t="s">
        <v>92</v>
      </c>
      <c r="X44" s="6">
        <v>2.5</v>
      </c>
      <c r="Y44" s="6">
        <v>84492447</v>
      </c>
      <c r="Z44" s="7">
        <v>86733593</v>
      </c>
      <c r="AA44" s="7">
        <v>85871979</v>
      </c>
      <c r="AB44" s="7">
        <v>257098019</v>
      </c>
      <c r="AC44" s="7">
        <v>93166763</v>
      </c>
      <c r="AE44" s="8">
        <f t="shared" si="9"/>
        <v>0.978093912354951</v>
      </c>
      <c r="AF44" s="8">
        <f t="shared" si="9"/>
        <v>1.00403766634871</v>
      </c>
      <c r="AG44" s="8">
        <f t="shared" si="9"/>
        <v>0.994063527379817</v>
      </c>
      <c r="AH44" s="9">
        <f t="shared" si="5"/>
        <v>1.02239671198066</v>
      </c>
      <c r="AI44" s="9">
        <f t="shared" si="6"/>
        <v>1.00403766634871</v>
      </c>
      <c r="AJ44" s="9">
        <f t="shared" si="7"/>
        <v>1.00597192478818</v>
      </c>
    </row>
    <row r="45" spans="1:36">
      <c r="A45" s="7">
        <v>99922300</v>
      </c>
      <c r="C45" s="6" t="s">
        <v>93</v>
      </c>
      <c r="D45" s="6">
        <v>1.5</v>
      </c>
      <c r="E45" s="6">
        <v>98359565</v>
      </c>
      <c r="F45" s="7">
        <v>97718915</v>
      </c>
      <c r="G45" s="7">
        <v>96762182</v>
      </c>
      <c r="H45" s="7">
        <v>292840662</v>
      </c>
      <c r="I45" s="7">
        <v>129465194</v>
      </c>
      <c r="K45" s="8">
        <f t="shared" si="14"/>
        <v>0.984360498107029</v>
      </c>
      <c r="L45" s="8">
        <f t="shared" si="14"/>
        <v>0.977949016385732</v>
      </c>
      <c r="M45" s="8">
        <f t="shared" si="14"/>
        <v>0.968374246789756</v>
      </c>
      <c r="N45" s="9">
        <f t="shared" si="1"/>
        <v>1.01588798201781</v>
      </c>
      <c r="O45" s="9">
        <f t="shared" si="2"/>
        <v>1.02254819345876</v>
      </c>
      <c r="P45" s="9">
        <f t="shared" si="3"/>
        <v>1.0326586062311</v>
      </c>
      <c r="W45" s="6" t="s">
        <v>94</v>
      </c>
      <c r="X45" s="6">
        <v>2.5</v>
      </c>
      <c r="Y45" s="6">
        <v>96117363</v>
      </c>
      <c r="Z45" s="7">
        <v>96629145</v>
      </c>
      <c r="AA45" s="7">
        <v>98251718</v>
      </c>
      <c r="AB45" s="7">
        <v>290998226</v>
      </c>
      <c r="AC45" s="7">
        <v>129465194</v>
      </c>
      <c r="AE45" s="8">
        <f t="shared" si="9"/>
        <v>0.961921042650139</v>
      </c>
      <c r="AF45" s="8">
        <f t="shared" si="9"/>
        <v>0.967042842288458</v>
      </c>
      <c r="AG45" s="8">
        <f t="shared" si="9"/>
        <v>0.983281189484229</v>
      </c>
      <c r="AH45" s="9">
        <f t="shared" si="5"/>
        <v>1.03958636484857</v>
      </c>
      <c r="AI45" s="9">
        <f t="shared" si="6"/>
        <v>1.03408034915346</v>
      </c>
      <c r="AJ45" s="9">
        <f t="shared" si="7"/>
        <v>1.01700308181888</v>
      </c>
    </row>
    <row r="46" spans="1:36">
      <c r="A46" s="7">
        <v>94770500</v>
      </c>
      <c r="C46" s="6" t="s">
        <v>95</v>
      </c>
      <c r="D46" s="6">
        <v>1.5</v>
      </c>
      <c r="E46" s="6">
        <v>133852426</v>
      </c>
      <c r="F46" s="7">
        <v>120033791</v>
      </c>
      <c r="G46" s="7">
        <v>109942986</v>
      </c>
      <c r="H46" s="7">
        <v>363829204</v>
      </c>
      <c r="I46" s="7">
        <v>105002382</v>
      </c>
      <c r="K46" s="8">
        <f t="shared" si="14"/>
        <v>1.41238492990962</v>
      </c>
      <c r="L46" s="8">
        <f t="shared" si="14"/>
        <v>1.26657336407426</v>
      </c>
      <c r="M46" s="8">
        <f t="shared" si="14"/>
        <v>1.16009713993279</v>
      </c>
      <c r="N46" s="9">
        <f t="shared" si="1"/>
        <v>1.41238492990962</v>
      </c>
      <c r="O46" s="9">
        <f t="shared" si="2"/>
        <v>1.26657336407426</v>
      </c>
      <c r="P46" s="9">
        <f t="shared" si="3"/>
        <v>1.16009713993279</v>
      </c>
      <c r="W46" s="6" t="s">
        <v>96</v>
      </c>
      <c r="X46" s="6">
        <v>2.5</v>
      </c>
      <c r="Y46" s="6">
        <v>172765047</v>
      </c>
      <c r="Z46" s="7">
        <v>148650423</v>
      </c>
      <c r="AA46" s="7">
        <v>128501590</v>
      </c>
      <c r="AB46" s="7">
        <v>449917059</v>
      </c>
      <c r="AC46" s="7">
        <v>105002382</v>
      </c>
      <c r="AE46" s="8">
        <f t="shared" si="9"/>
        <v>1.8229833861803</v>
      </c>
      <c r="AF46" s="8">
        <f t="shared" si="9"/>
        <v>1.56853053429073</v>
      </c>
      <c r="AG46" s="8">
        <f t="shared" si="9"/>
        <v>1.35592394257707</v>
      </c>
      <c r="AH46" s="9">
        <f t="shared" si="5"/>
        <v>1.8229833861803</v>
      </c>
      <c r="AI46" s="9">
        <f t="shared" si="6"/>
        <v>1.56853053429073</v>
      </c>
      <c r="AJ46" s="9">
        <f t="shared" si="7"/>
        <v>1.35592394257707</v>
      </c>
    </row>
    <row r="47" spans="1:36">
      <c r="A47" s="7">
        <v>81316300</v>
      </c>
      <c r="C47" s="6" t="s">
        <v>97</v>
      </c>
      <c r="D47" s="6">
        <v>1.5</v>
      </c>
      <c r="E47" s="6">
        <v>103238930</v>
      </c>
      <c r="F47" s="7">
        <v>95312028</v>
      </c>
      <c r="G47" s="7">
        <v>87742645</v>
      </c>
      <c r="H47" s="7">
        <v>286293603</v>
      </c>
      <c r="I47" s="7">
        <v>125814115</v>
      </c>
      <c r="K47" s="8">
        <f t="shared" si="14"/>
        <v>1.26959699346871</v>
      </c>
      <c r="L47" s="8">
        <f t="shared" si="14"/>
        <v>1.17211466827684</v>
      </c>
      <c r="M47" s="8">
        <f t="shared" si="14"/>
        <v>1.07902898926783</v>
      </c>
      <c r="N47" s="9">
        <f t="shared" si="1"/>
        <v>1.26959699346871</v>
      </c>
      <c r="O47" s="9">
        <f t="shared" si="2"/>
        <v>1.17211466827684</v>
      </c>
      <c r="P47" s="9">
        <f t="shared" si="3"/>
        <v>1.07902898926783</v>
      </c>
      <c r="W47" s="6" t="s">
        <v>98</v>
      </c>
      <c r="X47" s="6">
        <v>2.5</v>
      </c>
      <c r="Y47" s="6">
        <v>121461938</v>
      </c>
      <c r="Z47" s="7">
        <v>111895741</v>
      </c>
      <c r="AA47" s="7">
        <v>100313997</v>
      </c>
      <c r="AB47" s="7">
        <v>333671676</v>
      </c>
      <c r="AC47" s="7">
        <v>125814115</v>
      </c>
      <c r="AE47" s="8">
        <f t="shared" si="9"/>
        <v>1.49369730300075</v>
      </c>
      <c r="AF47" s="8">
        <f t="shared" si="9"/>
        <v>1.37605548948981</v>
      </c>
      <c r="AG47" s="8">
        <f t="shared" si="9"/>
        <v>1.23362716946049</v>
      </c>
      <c r="AH47" s="9">
        <f t="shared" si="5"/>
        <v>1.49369730300075</v>
      </c>
      <c r="AI47" s="9">
        <f t="shared" si="6"/>
        <v>1.37605548948981</v>
      </c>
      <c r="AJ47" s="9">
        <f t="shared" si="7"/>
        <v>1.23362716946049</v>
      </c>
    </row>
    <row r="48" spans="1:36">
      <c r="A48" s="7">
        <v>95007500</v>
      </c>
      <c r="C48" s="6" t="s">
        <v>99</v>
      </c>
      <c r="D48" s="6">
        <v>1.5</v>
      </c>
      <c r="E48" s="6">
        <v>110045385</v>
      </c>
      <c r="F48" s="7">
        <v>108580174</v>
      </c>
      <c r="G48" s="7">
        <v>104791032</v>
      </c>
      <c r="H48" s="7">
        <v>323416591</v>
      </c>
      <c r="I48" s="7">
        <v>156637556</v>
      </c>
      <c r="K48" s="8">
        <f t="shared" si="14"/>
        <v>1.15828103044496</v>
      </c>
      <c r="L48" s="8">
        <f t="shared" si="14"/>
        <v>1.1428589742915</v>
      </c>
      <c r="M48" s="8">
        <f t="shared" si="14"/>
        <v>1.10297641765124</v>
      </c>
      <c r="N48" s="9">
        <f t="shared" si="1"/>
        <v>1.15828103044496</v>
      </c>
      <c r="O48" s="9">
        <f t="shared" si="2"/>
        <v>1.1428589742915</v>
      </c>
      <c r="P48" s="9">
        <f t="shared" si="3"/>
        <v>1.10297641765124</v>
      </c>
      <c r="W48" s="6" t="s">
        <v>100</v>
      </c>
      <c r="X48" s="6">
        <v>2.5</v>
      </c>
      <c r="Y48" s="6">
        <v>105021577</v>
      </c>
      <c r="Z48" s="7">
        <v>109516779</v>
      </c>
      <c r="AA48" s="7">
        <v>109883433</v>
      </c>
      <c r="AB48" s="7">
        <v>324421788</v>
      </c>
      <c r="AC48" s="7">
        <v>156637556</v>
      </c>
      <c r="AE48" s="8">
        <f t="shared" si="9"/>
        <v>1.1054030155514</v>
      </c>
      <c r="AF48" s="8">
        <f t="shared" si="9"/>
        <v>1.15271719601084</v>
      </c>
      <c r="AG48" s="8">
        <f t="shared" si="9"/>
        <v>1.15657640712575</v>
      </c>
      <c r="AH48" s="9">
        <f t="shared" si="5"/>
        <v>1.1054030155514</v>
      </c>
      <c r="AI48" s="9">
        <f t="shared" si="6"/>
        <v>1.15271719601084</v>
      </c>
      <c r="AJ48" s="9">
        <f t="shared" si="7"/>
        <v>1.15657640712575</v>
      </c>
    </row>
    <row r="49" spans="1:36">
      <c r="A49" s="7">
        <v>85034800</v>
      </c>
      <c r="C49" s="6" t="s">
        <v>101</v>
      </c>
      <c r="D49" s="6">
        <v>1.5</v>
      </c>
      <c r="E49" s="6">
        <v>55882446</v>
      </c>
      <c r="F49" s="7">
        <v>62965904</v>
      </c>
      <c r="G49" s="7">
        <v>72251802</v>
      </c>
      <c r="H49" s="7">
        <v>191100153</v>
      </c>
      <c r="I49" s="7">
        <v>167511707</v>
      </c>
      <c r="K49" s="8">
        <f t="shared" si="14"/>
        <v>0.657171487438084</v>
      </c>
      <c r="L49" s="8">
        <f t="shared" si="14"/>
        <v>0.74047218315325</v>
      </c>
      <c r="M49" s="8">
        <f t="shared" si="14"/>
        <v>0.84967333374101</v>
      </c>
      <c r="N49" s="9">
        <f t="shared" si="1"/>
        <v>1.52167283443534</v>
      </c>
      <c r="O49" s="9">
        <f t="shared" si="2"/>
        <v>1.35048962371762</v>
      </c>
      <c r="P49" s="9">
        <f t="shared" si="3"/>
        <v>1.17692289529332</v>
      </c>
      <c r="W49" s="6" t="s">
        <v>102</v>
      </c>
      <c r="X49" s="6">
        <v>2.5</v>
      </c>
      <c r="Y49" s="6">
        <v>47353726</v>
      </c>
      <c r="Z49" s="7">
        <v>51755050</v>
      </c>
      <c r="AA49" s="7">
        <v>58365142</v>
      </c>
      <c r="AB49" s="7">
        <v>157473917</v>
      </c>
      <c r="AC49" s="7">
        <v>167511707</v>
      </c>
      <c r="AE49" s="8">
        <f t="shared" si="9"/>
        <v>0.556874667783072</v>
      </c>
      <c r="AF49" s="8">
        <f t="shared" si="9"/>
        <v>0.608633759354994</v>
      </c>
      <c r="AG49" s="8">
        <f t="shared" si="9"/>
        <v>0.686367722391303</v>
      </c>
      <c r="AH49" s="9">
        <f t="shared" si="5"/>
        <v>1.79573620035729</v>
      </c>
      <c r="AI49" s="9">
        <f t="shared" si="6"/>
        <v>1.64302420729958</v>
      </c>
      <c r="AJ49" s="9">
        <f t="shared" si="7"/>
        <v>1.45694496896795</v>
      </c>
    </row>
    <row r="50" spans="1:36">
      <c r="A50" s="7">
        <v>90685300</v>
      </c>
      <c r="C50" s="6" t="s">
        <v>103</v>
      </c>
      <c r="D50" s="6">
        <v>1.5</v>
      </c>
      <c r="E50" s="6">
        <v>83967434</v>
      </c>
      <c r="F50" s="7">
        <v>82308409</v>
      </c>
      <c r="G50" s="7">
        <v>81856440</v>
      </c>
      <c r="H50" s="7">
        <v>248132282</v>
      </c>
      <c r="I50" s="7">
        <v>128157396</v>
      </c>
      <c r="K50" s="8">
        <f t="shared" si="14"/>
        <v>0.925921114006349</v>
      </c>
      <c r="L50" s="8">
        <f t="shared" si="14"/>
        <v>0.907626803903168</v>
      </c>
      <c r="M50" s="8">
        <f t="shared" si="14"/>
        <v>0.90264287596777</v>
      </c>
      <c r="N50" s="9">
        <f t="shared" si="1"/>
        <v>1.08000561265216</v>
      </c>
      <c r="O50" s="9">
        <f t="shared" si="2"/>
        <v>1.10177442501653</v>
      </c>
      <c r="P50" s="9">
        <f t="shared" si="3"/>
        <v>1.1078578545561</v>
      </c>
      <c r="W50" s="6" t="s">
        <v>104</v>
      </c>
      <c r="X50" s="6">
        <v>2.5</v>
      </c>
      <c r="Y50" s="6">
        <v>87071280</v>
      </c>
      <c r="Z50" s="7">
        <v>85506441</v>
      </c>
      <c r="AA50" s="7">
        <v>83279936</v>
      </c>
      <c r="AB50" s="7">
        <v>255857656</v>
      </c>
      <c r="AC50" s="7">
        <v>128157396</v>
      </c>
      <c r="AE50" s="8">
        <f t="shared" si="9"/>
        <v>0.960147675532859</v>
      </c>
      <c r="AF50" s="8">
        <f t="shared" si="9"/>
        <v>0.942891968158015</v>
      </c>
      <c r="AG50" s="8">
        <f t="shared" si="9"/>
        <v>0.918339973512797</v>
      </c>
      <c r="AH50" s="9">
        <f t="shared" si="5"/>
        <v>1.04150645310371</v>
      </c>
      <c r="AI50" s="9">
        <f t="shared" si="6"/>
        <v>1.06056688758687</v>
      </c>
      <c r="AJ50" s="9">
        <f t="shared" si="7"/>
        <v>1.088921345953</v>
      </c>
    </row>
    <row r="51" spans="1:36">
      <c r="A51" s="7">
        <v>81699500</v>
      </c>
      <c r="C51" s="6" t="s">
        <v>105</v>
      </c>
      <c r="D51" s="6">
        <v>1.5</v>
      </c>
      <c r="E51" s="6">
        <v>71005075</v>
      </c>
      <c r="F51" s="7">
        <v>75176849</v>
      </c>
      <c r="G51" s="7">
        <v>78019060</v>
      </c>
      <c r="H51" s="7">
        <v>224200984</v>
      </c>
      <c r="I51" s="7">
        <v>67830949</v>
      </c>
      <c r="K51" s="8">
        <f t="shared" si="14"/>
        <v>0.86910048409109</v>
      </c>
      <c r="L51" s="8">
        <f t="shared" si="14"/>
        <v>0.920162901853744</v>
      </c>
      <c r="M51" s="8">
        <f t="shared" si="14"/>
        <v>0.954951499091182</v>
      </c>
      <c r="N51" s="9">
        <f t="shared" si="1"/>
        <v>1.15061493843926</v>
      </c>
      <c r="O51" s="9">
        <f t="shared" si="2"/>
        <v>1.08676409142926</v>
      </c>
      <c r="P51" s="9">
        <f t="shared" si="3"/>
        <v>1.04717360091239</v>
      </c>
      <c r="W51" s="6" t="s">
        <v>106</v>
      </c>
      <c r="X51" s="6">
        <v>2.5</v>
      </c>
      <c r="Y51" s="6">
        <v>60438841</v>
      </c>
      <c r="Z51" s="7">
        <v>66838636</v>
      </c>
      <c r="AA51" s="7">
        <v>72982843</v>
      </c>
      <c r="AB51" s="7">
        <v>200260320</v>
      </c>
      <c r="AC51" s="7">
        <v>67830949</v>
      </c>
      <c r="AE51" s="8">
        <f t="shared" si="9"/>
        <v>0.739770023072357</v>
      </c>
      <c r="AF51" s="8">
        <f t="shared" si="9"/>
        <v>0.818103366605671</v>
      </c>
      <c r="AG51" s="8">
        <f t="shared" si="9"/>
        <v>0.89330831890036</v>
      </c>
      <c r="AH51" s="9">
        <f t="shared" si="5"/>
        <v>1.35177145438643</v>
      </c>
      <c r="AI51" s="9">
        <f t="shared" si="6"/>
        <v>1.22233942655562</v>
      </c>
      <c r="AJ51" s="9">
        <f t="shared" si="7"/>
        <v>1.11943433061384</v>
      </c>
    </row>
    <row r="52" spans="1:36">
      <c r="A52" s="7">
        <v>90389800</v>
      </c>
      <c r="C52" s="6" t="s">
        <v>107</v>
      </c>
      <c r="D52" s="6">
        <v>1.5</v>
      </c>
      <c r="E52" s="6">
        <v>83408907</v>
      </c>
      <c r="F52" s="7">
        <v>88905848</v>
      </c>
      <c r="G52" s="7">
        <v>90795546</v>
      </c>
      <c r="H52" s="7">
        <v>263110301</v>
      </c>
      <c r="I52" s="7">
        <v>97602365</v>
      </c>
      <c r="K52" s="8">
        <f t="shared" si="14"/>
        <v>0.92276901818568</v>
      </c>
      <c r="L52" s="8">
        <f t="shared" si="14"/>
        <v>0.983582749381014</v>
      </c>
      <c r="M52" s="8">
        <f t="shared" si="14"/>
        <v>1.00448884719294</v>
      </c>
      <c r="N52" s="9">
        <f t="shared" si="1"/>
        <v>1.08369481451184</v>
      </c>
      <c r="O52" s="9">
        <f t="shared" si="2"/>
        <v>1.01669127547155</v>
      </c>
      <c r="P52" s="9">
        <f t="shared" si="3"/>
        <v>1.00448884719294</v>
      </c>
      <c r="W52" s="6" t="s">
        <v>108</v>
      </c>
      <c r="X52" s="6">
        <v>2.5</v>
      </c>
      <c r="Y52" s="6">
        <v>61826116</v>
      </c>
      <c r="Z52" s="7">
        <v>76795794</v>
      </c>
      <c r="AA52" s="7">
        <v>85821811</v>
      </c>
      <c r="AB52" s="7">
        <v>224443720</v>
      </c>
      <c r="AC52" s="7">
        <v>97602365</v>
      </c>
      <c r="AE52" s="8">
        <f t="shared" si="9"/>
        <v>0.683994388747403</v>
      </c>
      <c r="AF52" s="8">
        <f t="shared" si="9"/>
        <v>0.849606858295958</v>
      </c>
      <c r="AG52" s="8">
        <f t="shared" si="9"/>
        <v>0.949463446096794</v>
      </c>
      <c r="AH52" s="9">
        <f t="shared" si="5"/>
        <v>1.46200029773826</v>
      </c>
      <c r="AI52" s="9">
        <f t="shared" si="6"/>
        <v>1.17701498079439</v>
      </c>
      <c r="AJ52" s="9">
        <f t="shared" si="7"/>
        <v>1.05322643447829</v>
      </c>
    </row>
    <row r="53" spans="1:36">
      <c r="A53" s="7">
        <v>81415300</v>
      </c>
      <c r="C53" s="6" t="s">
        <v>109</v>
      </c>
      <c r="D53" s="6">
        <v>1.5</v>
      </c>
      <c r="E53" s="6">
        <v>104703418</v>
      </c>
      <c r="F53" s="7">
        <v>97625969</v>
      </c>
      <c r="G53" s="7">
        <v>91287818</v>
      </c>
      <c r="H53" s="7">
        <v>293617204</v>
      </c>
      <c r="I53" s="7">
        <v>147747614</v>
      </c>
      <c r="K53" s="8">
        <f t="shared" si="14"/>
        <v>1.28604105125204</v>
      </c>
      <c r="L53" s="8">
        <f t="shared" si="14"/>
        <v>1.19911084280227</v>
      </c>
      <c r="M53" s="8">
        <f t="shared" si="14"/>
        <v>1.12126121257307</v>
      </c>
      <c r="N53" s="9">
        <f t="shared" si="1"/>
        <v>1.28604105125204</v>
      </c>
      <c r="O53" s="9">
        <f t="shared" si="2"/>
        <v>1.19911084280227</v>
      </c>
      <c r="P53" s="9">
        <f t="shared" si="3"/>
        <v>1.12126121257307</v>
      </c>
      <c r="W53" s="6" t="s">
        <v>110</v>
      </c>
      <c r="X53" s="6">
        <v>2.5</v>
      </c>
      <c r="Y53" s="6">
        <v>123556840</v>
      </c>
      <c r="Z53" s="7">
        <v>111977398</v>
      </c>
      <c r="AA53" s="7">
        <v>101523323</v>
      </c>
      <c r="AB53" s="7">
        <v>337057560</v>
      </c>
      <c r="AC53" s="7">
        <v>147747614</v>
      </c>
      <c r="AE53" s="8">
        <f t="shared" si="9"/>
        <v>1.51761204589309</v>
      </c>
      <c r="AF53" s="8">
        <f t="shared" si="9"/>
        <v>1.37538519172686</v>
      </c>
      <c r="AG53" s="8">
        <f t="shared" si="9"/>
        <v>1.2469808868849</v>
      </c>
      <c r="AH53" s="9">
        <f t="shared" si="5"/>
        <v>1.51761204589309</v>
      </c>
      <c r="AI53" s="9">
        <f t="shared" si="6"/>
        <v>1.37538519172686</v>
      </c>
      <c r="AJ53" s="9">
        <f t="shared" si="7"/>
        <v>1.2469808868849</v>
      </c>
    </row>
    <row r="54" spans="1:36">
      <c r="A54" s="7">
        <v>94646800</v>
      </c>
      <c r="C54" s="6" t="s">
        <v>111</v>
      </c>
      <c r="D54" s="6">
        <v>1.5</v>
      </c>
      <c r="E54" s="6">
        <v>93406434</v>
      </c>
      <c r="F54" s="7">
        <v>90818447</v>
      </c>
      <c r="G54" s="7">
        <v>89720027</v>
      </c>
      <c r="H54" s="7">
        <v>273944908</v>
      </c>
      <c r="I54" s="7">
        <v>124923290</v>
      </c>
      <c r="K54" s="8">
        <f t="shared" si="14"/>
        <v>0.986894792005646</v>
      </c>
      <c r="L54" s="8">
        <f t="shared" si="14"/>
        <v>0.959551162849668</v>
      </c>
      <c r="M54" s="8">
        <f t="shared" si="14"/>
        <v>0.947945699167854</v>
      </c>
      <c r="N54" s="9">
        <f t="shared" si="1"/>
        <v>1.01327923513277</v>
      </c>
      <c r="O54" s="9">
        <f t="shared" si="2"/>
        <v>1.04215391395098</v>
      </c>
      <c r="P54" s="9">
        <f t="shared" si="3"/>
        <v>1.05491274540076</v>
      </c>
      <c r="W54" s="6" t="s">
        <v>112</v>
      </c>
      <c r="X54" s="6">
        <v>2.5</v>
      </c>
      <c r="Y54" s="6">
        <v>97891317</v>
      </c>
      <c r="Z54" s="7">
        <v>96204983</v>
      </c>
      <c r="AA54" s="7">
        <v>92284437</v>
      </c>
      <c r="AB54" s="7">
        <v>286380737</v>
      </c>
      <c r="AC54" s="7">
        <v>124923290</v>
      </c>
      <c r="AE54" s="8">
        <f t="shared" si="9"/>
        <v>1.034280260928</v>
      </c>
      <c r="AF54" s="8">
        <f t="shared" si="9"/>
        <v>1.01646313451696</v>
      </c>
      <c r="AG54" s="8">
        <f t="shared" si="9"/>
        <v>0.975040223229945</v>
      </c>
      <c r="AH54" s="9">
        <f t="shared" si="5"/>
        <v>1.034280260928</v>
      </c>
      <c r="AI54" s="9">
        <f t="shared" si="6"/>
        <v>1.01646313451696</v>
      </c>
      <c r="AJ54" s="9">
        <f t="shared" si="7"/>
        <v>1.0255987149816</v>
      </c>
    </row>
    <row r="55" spans="1:36">
      <c r="A55" s="7">
        <v>88836500</v>
      </c>
      <c r="C55" s="6" t="s">
        <v>113</v>
      </c>
      <c r="D55" s="6">
        <v>1.5</v>
      </c>
      <c r="E55" s="6">
        <v>90854915</v>
      </c>
      <c r="F55" s="7">
        <v>93225372</v>
      </c>
      <c r="G55" s="7">
        <v>94577450</v>
      </c>
      <c r="H55" s="7">
        <v>278657737</v>
      </c>
      <c r="I55" s="7">
        <v>291731946</v>
      </c>
      <c r="K55" s="8">
        <f t="shared" si="14"/>
        <v>1.02272055967986</v>
      </c>
      <c r="L55" s="8">
        <f t="shared" si="14"/>
        <v>1.04940392743973</v>
      </c>
      <c r="M55" s="8">
        <f t="shared" si="14"/>
        <v>1.06462377513747</v>
      </c>
      <c r="N55" s="9">
        <f t="shared" si="1"/>
        <v>1.02272055967986</v>
      </c>
      <c r="O55" s="9">
        <f t="shared" si="2"/>
        <v>1.04940392743973</v>
      </c>
      <c r="P55" s="9">
        <f t="shared" si="3"/>
        <v>1.06462377513747</v>
      </c>
      <c r="W55" s="6" t="s">
        <v>114</v>
      </c>
      <c r="X55" s="6">
        <v>2.5</v>
      </c>
      <c r="Y55" s="6">
        <v>83827297</v>
      </c>
      <c r="Z55" s="7">
        <v>88457458</v>
      </c>
      <c r="AA55" s="7">
        <v>91609972</v>
      </c>
      <c r="AB55" s="7">
        <v>263894728</v>
      </c>
      <c r="AC55" s="7">
        <v>291731946</v>
      </c>
      <c r="AE55" s="8">
        <f t="shared" si="9"/>
        <v>0.943613233299376</v>
      </c>
      <c r="AF55" s="8">
        <f t="shared" si="9"/>
        <v>0.995733262791758</v>
      </c>
      <c r="AG55" s="8">
        <f t="shared" si="9"/>
        <v>1.03121996026408</v>
      </c>
      <c r="AH55" s="9">
        <f t="shared" si="5"/>
        <v>1.05975622713923</v>
      </c>
      <c r="AI55" s="9">
        <f t="shared" si="6"/>
        <v>1.00428502026364</v>
      </c>
      <c r="AJ55" s="9">
        <f t="shared" si="7"/>
        <v>1.03121996026408</v>
      </c>
    </row>
    <row r="56" spans="1:36">
      <c r="A56" s="7">
        <v>85619000</v>
      </c>
      <c r="C56" s="6" t="s">
        <v>115</v>
      </c>
      <c r="D56" s="6">
        <v>1.5</v>
      </c>
      <c r="E56" s="6">
        <v>91996559</v>
      </c>
      <c r="F56" s="7">
        <v>86564722</v>
      </c>
      <c r="G56" s="7">
        <v>84602595</v>
      </c>
      <c r="H56" s="7">
        <v>263163875</v>
      </c>
      <c r="I56" s="7">
        <v>84100469</v>
      </c>
      <c r="K56" s="8">
        <f t="shared" si="14"/>
        <v>1.0744876604492</v>
      </c>
      <c r="L56" s="8">
        <f t="shared" si="14"/>
        <v>1.01104570247258</v>
      </c>
      <c r="M56" s="8">
        <f t="shared" si="14"/>
        <v>0.988128744787956</v>
      </c>
      <c r="N56" s="9">
        <f t="shared" si="1"/>
        <v>1.0744876604492</v>
      </c>
      <c r="O56" s="9">
        <f t="shared" si="2"/>
        <v>1.01104570247258</v>
      </c>
      <c r="P56" s="9">
        <f t="shared" si="3"/>
        <v>1.01201387498811</v>
      </c>
      <c r="W56" s="6" t="s">
        <v>116</v>
      </c>
      <c r="X56" s="6">
        <v>2.5</v>
      </c>
      <c r="Y56" s="6">
        <v>111286335</v>
      </c>
      <c r="Z56" s="7">
        <v>99288054</v>
      </c>
      <c r="AA56" s="7">
        <v>90117287</v>
      </c>
      <c r="AB56" s="7">
        <v>300691677</v>
      </c>
      <c r="AC56" s="7">
        <v>84100469</v>
      </c>
      <c r="AE56" s="8">
        <f t="shared" si="9"/>
        <v>1.29978550321774</v>
      </c>
      <c r="AF56" s="8">
        <f t="shared" si="9"/>
        <v>1.15964977399876</v>
      </c>
      <c r="AG56" s="8">
        <f t="shared" si="9"/>
        <v>1.05253842021047</v>
      </c>
      <c r="AH56" s="9">
        <f t="shared" si="5"/>
        <v>1.29978550321774</v>
      </c>
      <c r="AI56" s="9">
        <f t="shared" si="6"/>
        <v>1.15964977399876</v>
      </c>
      <c r="AJ56" s="9">
        <f t="shared" si="7"/>
        <v>1.05253842021047</v>
      </c>
    </row>
    <row r="57" spans="1:36">
      <c r="A57" s="7">
        <v>90286300</v>
      </c>
      <c r="C57" s="6" t="s">
        <v>117</v>
      </c>
      <c r="D57" s="6">
        <v>1.5</v>
      </c>
      <c r="E57" s="6">
        <v>82195411</v>
      </c>
      <c r="F57" s="7">
        <v>89094404</v>
      </c>
      <c r="G57" s="7">
        <v>93371569</v>
      </c>
      <c r="H57" s="7">
        <v>264661384</v>
      </c>
      <c r="I57" s="7">
        <v>138062259</v>
      </c>
      <c r="K57" s="8">
        <f t="shared" si="14"/>
        <v>0.910386304455936</v>
      </c>
      <c r="L57" s="8">
        <f t="shared" si="14"/>
        <v>0.986798705894471</v>
      </c>
      <c r="M57" s="8">
        <f t="shared" si="14"/>
        <v>1.03417206154201</v>
      </c>
      <c r="N57" s="9">
        <f t="shared" si="1"/>
        <v>1.0984348019137</v>
      </c>
      <c r="O57" s="9">
        <f t="shared" si="2"/>
        <v>1.0133778996939</v>
      </c>
      <c r="P57" s="9">
        <f t="shared" si="3"/>
        <v>1.03417206154201</v>
      </c>
      <c r="W57" s="6" t="s">
        <v>118</v>
      </c>
      <c r="X57" s="6">
        <v>2.5</v>
      </c>
      <c r="Y57" s="6">
        <v>60836629</v>
      </c>
      <c r="Z57" s="7">
        <v>74516399</v>
      </c>
      <c r="AA57" s="7">
        <v>85008999</v>
      </c>
      <c r="AB57" s="7">
        <v>220362027</v>
      </c>
      <c r="AC57" s="7">
        <v>138062259</v>
      </c>
      <c r="AE57" s="8">
        <f t="shared" si="9"/>
        <v>0.673819051173877</v>
      </c>
      <c r="AF57" s="8">
        <f t="shared" si="9"/>
        <v>0.825334508114742</v>
      </c>
      <c r="AG57" s="8">
        <f t="shared" si="9"/>
        <v>0.941549260519038</v>
      </c>
      <c r="AH57" s="9">
        <f t="shared" si="5"/>
        <v>1.48407795573289</v>
      </c>
      <c r="AI57" s="9">
        <f t="shared" si="6"/>
        <v>1.21162993933725</v>
      </c>
      <c r="AJ57" s="9">
        <f t="shared" si="7"/>
        <v>1.06207932174334</v>
      </c>
    </row>
    <row r="58" spans="1:36">
      <c r="A58" s="7">
        <v>80702000</v>
      </c>
      <c r="C58" s="6" t="s">
        <v>119</v>
      </c>
      <c r="D58" s="6">
        <v>1.5</v>
      </c>
      <c r="E58" s="6">
        <v>77289283</v>
      </c>
      <c r="F58" s="7">
        <v>80994526</v>
      </c>
      <c r="G58" s="7">
        <v>83293581</v>
      </c>
      <c r="H58" s="7">
        <v>241577390</v>
      </c>
      <c r="I58" s="7">
        <v>165109780</v>
      </c>
      <c r="K58" s="8">
        <f t="shared" si="14"/>
        <v>0.957712113702263</v>
      </c>
      <c r="L58" s="8">
        <f t="shared" si="14"/>
        <v>1.00362476766375</v>
      </c>
      <c r="M58" s="8">
        <f t="shared" si="14"/>
        <v>1.03211297117791</v>
      </c>
      <c r="N58" s="9">
        <f t="shared" si="1"/>
        <v>1.04415511268231</v>
      </c>
      <c r="O58" s="9">
        <f t="shared" si="2"/>
        <v>1.00362476766375</v>
      </c>
      <c r="P58" s="9">
        <f t="shared" si="3"/>
        <v>1.03211297117791</v>
      </c>
      <c r="W58" s="6" t="s">
        <v>120</v>
      </c>
      <c r="X58" s="6">
        <v>2.5</v>
      </c>
      <c r="Y58" s="6">
        <v>66028114</v>
      </c>
      <c r="Z58" s="7">
        <v>73529023</v>
      </c>
      <c r="AA58" s="7">
        <v>78851580</v>
      </c>
      <c r="AB58" s="7">
        <v>218408717</v>
      </c>
      <c r="AC58" s="7">
        <v>165109780</v>
      </c>
      <c r="AE58" s="8">
        <f t="shared" si="9"/>
        <v>0.818171965998364</v>
      </c>
      <c r="AF58" s="8">
        <f t="shared" si="9"/>
        <v>0.911117729424302</v>
      </c>
      <c r="AG58" s="8">
        <f t="shared" si="9"/>
        <v>0.977070952392754</v>
      </c>
      <c r="AH58" s="9">
        <f t="shared" si="5"/>
        <v>1.22223693985868</v>
      </c>
      <c r="AI58" s="9">
        <f t="shared" si="6"/>
        <v>1.09755300298224</v>
      </c>
      <c r="AJ58" s="9">
        <f t="shared" si="7"/>
        <v>1.02346712646722</v>
      </c>
    </row>
    <row r="59" spans="1:36">
      <c r="A59" s="7">
        <v>103213000</v>
      </c>
      <c r="C59" s="6" t="s">
        <v>121</v>
      </c>
      <c r="D59" s="6">
        <v>1.5</v>
      </c>
      <c r="E59" s="6">
        <v>148683039</v>
      </c>
      <c r="F59" s="7">
        <v>137348494</v>
      </c>
      <c r="G59" s="7">
        <v>124755730</v>
      </c>
      <c r="H59" s="7">
        <v>410787262</v>
      </c>
      <c r="I59" s="7">
        <v>174658046</v>
      </c>
      <c r="K59" s="8">
        <f t="shared" si="14"/>
        <v>1.4405456580082</v>
      </c>
      <c r="L59" s="8">
        <f t="shared" si="14"/>
        <v>1.33072862914555</v>
      </c>
      <c r="M59" s="8">
        <f t="shared" si="14"/>
        <v>1.20872109133539</v>
      </c>
      <c r="N59" s="9">
        <f t="shared" si="1"/>
        <v>1.4405456580082</v>
      </c>
      <c r="O59" s="9">
        <f t="shared" si="2"/>
        <v>1.33072862914555</v>
      </c>
      <c r="P59" s="9">
        <f t="shared" si="3"/>
        <v>1.20872109133539</v>
      </c>
      <c r="W59" s="6" t="s">
        <v>122</v>
      </c>
      <c r="X59" s="6">
        <v>2.5</v>
      </c>
      <c r="Y59" s="6">
        <v>169460747</v>
      </c>
      <c r="Z59" s="7">
        <v>158187713</v>
      </c>
      <c r="AA59" s="7">
        <v>144469868</v>
      </c>
      <c r="AB59" s="7">
        <v>472118327</v>
      </c>
      <c r="AC59" s="7">
        <v>174658046</v>
      </c>
      <c r="AE59" s="8">
        <f t="shared" si="9"/>
        <v>1.64185467915863</v>
      </c>
      <c r="AF59" s="8">
        <f t="shared" si="9"/>
        <v>1.53263361204499</v>
      </c>
      <c r="AG59" s="8">
        <f t="shared" si="9"/>
        <v>1.39972549969481</v>
      </c>
      <c r="AH59" s="9">
        <f t="shared" si="5"/>
        <v>1.64185467915863</v>
      </c>
      <c r="AI59" s="9">
        <f t="shared" si="6"/>
        <v>1.53263361204499</v>
      </c>
      <c r="AJ59" s="9">
        <f t="shared" si="7"/>
        <v>1.39972549969481</v>
      </c>
    </row>
    <row r="60" spans="1:36">
      <c r="A60" s="7">
        <v>83672800</v>
      </c>
      <c r="C60" s="6" t="s">
        <v>123</v>
      </c>
      <c r="D60" s="6">
        <v>1.5</v>
      </c>
      <c r="E60" s="6">
        <v>67550087</v>
      </c>
      <c r="F60" s="7">
        <v>74505653</v>
      </c>
      <c r="G60" s="7">
        <v>80693827</v>
      </c>
      <c r="H60" s="7">
        <v>222749567</v>
      </c>
      <c r="I60" s="7">
        <v>140709297</v>
      </c>
      <c r="K60" s="8">
        <f t="shared" si="14"/>
        <v>0.807312376303889</v>
      </c>
      <c r="L60" s="8">
        <f t="shared" si="14"/>
        <v>0.890440537426738</v>
      </c>
      <c r="M60" s="8">
        <f t="shared" si="14"/>
        <v>0.964397354934937</v>
      </c>
      <c r="N60" s="9">
        <f t="shared" si="1"/>
        <v>1.23867790133268</v>
      </c>
      <c r="O60" s="9">
        <f t="shared" si="2"/>
        <v>1.1230396168731</v>
      </c>
      <c r="P60" s="9">
        <f t="shared" si="3"/>
        <v>1.03691698746671</v>
      </c>
      <c r="W60" s="6" t="s">
        <v>124</v>
      </c>
      <c r="X60" s="6">
        <v>2.5</v>
      </c>
      <c r="Y60" s="6">
        <v>50522935</v>
      </c>
      <c r="Z60" s="7">
        <v>60184295</v>
      </c>
      <c r="AA60" s="7">
        <v>70264450</v>
      </c>
      <c r="AB60" s="7">
        <v>180971681</v>
      </c>
      <c r="AC60" s="7">
        <v>140709297</v>
      </c>
      <c r="AE60" s="8">
        <f t="shared" si="9"/>
        <v>0.603815517109503</v>
      </c>
      <c r="AF60" s="8">
        <f t="shared" si="9"/>
        <v>0.719281474983507</v>
      </c>
      <c r="AG60" s="8">
        <f t="shared" si="9"/>
        <v>0.839752583874329</v>
      </c>
      <c r="AH60" s="9">
        <f t="shared" si="5"/>
        <v>1.65613498107345</v>
      </c>
      <c r="AI60" s="9">
        <f t="shared" si="6"/>
        <v>1.39027631710233</v>
      </c>
      <c r="AJ60" s="9">
        <f t="shared" si="7"/>
        <v>1.19082694022368</v>
      </c>
    </row>
    <row r="61" spans="1:36">
      <c r="A61" s="7">
        <v>88219300</v>
      </c>
      <c r="C61" s="6" t="s">
        <v>125</v>
      </c>
      <c r="D61" s="6">
        <v>1.5</v>
      </c>
      <c r="E61" s="6">
        <v>64467696</v>
      </c>
      <c r="F61" s="7">
        <v>75966423</v>
      </c>
      <c r="G61" s="7">
        <v>85275195</v>
      </c>
      <c r="H61" s="7">
        <v>225709314</v>
      </c>
      <c r="I61" s="7">
        <v>225816085</v>
      </c>
      <c r="K61" s="8">
        <f t="shared" si="14"/>
        <v>0.730766351580663</v>
      </c>
      <c r="L61" s="8">
        <f t="shared" si="14"/>
        <v>0.861108884337101</v>
      </c>
      <c r="M61" s="8">
        <f t="shared" si="14"/>
        <v>0.966627427331661</v>
      </c>
      <c r="N61" s="9">
        <f t="shared" si="1"/>
        <v>1.36842644415274</v>
      </c>
      <c r="O61" s="9">
        <f t="shared" si="2"/>
        <v>1.16129332560518</v>
      </c>
      <c r="P61" s="9">
        <f t="shared" si="3"/>
        <v>1.03452475247931</v>
      </c>
      <c r="W61" s="6" t="s">
        <v>126</v>
      </c>
      <c r="X61" s="6">
        <v>2.5</v>
      </c>
      <c r="Y61" s="6">
        <v>38240533</v>
      </c>
      <c r="Z61" s="7">
        <v>53915747</v>
      </c>
      <c r="AA61" s="7">
        <v>68747056</v>
      </c>
      <c r="AB61" s="7">
        <v>160903336</v>
      </c>
      <c r="AC61" s="7">
        <v>225816085</v>
      </c>
      <c r="AE61" s="8">
        <f t="shared" si="9"/>
        <v>0.433471281227577</v>
      </c>
      <c r="AF61" s="8">
        <f t="shared" si="9"/>
        <v>0.611155914862167</v>
      </c>
      <c r="AG61" s="8">
        <f t="shared" si="9"/>
        <v>0.77927455783485</v>
      </c>
      <c r="AH61" s="9">
        <f t="shared" si="5"/>
        <v>2.30695790772582</v>
      </c>
      <c r="AI61" s="9">
        <f t="shared" si="6"/>
        <v>1.63624367478392</v>
      </c>
      <c r="AJ61" s="9">
        <f t="shared" si="7"/>
        <v>1.283244769056</v>
      </c>
    </row>
    <row r="62" spans="1:36">
      <c r="A62" s="7">
        <v>89257300</v>
      </c>
      <c r="C62" s="6" t="s">
        <v>127</v>
      </c>
      <c r="D62" s="6">
        <v>1.5</v>
      </c>
      <c r="E62" s="6">
        <v>77108122</v>
      </c>
      <c r="F62" s="7">
        <v>78484939</v>
      </c>
      <c r="G62" s="7">
        <v>81550597</v>
      </c>
      <c r="H62" s="7">
        <v>237143658</v>
      </c>
      <c r="I62" s="7">
        <v>78392606</v>
      </c>
      <c r="K62" s="8">
        <f t="shared" si="14"/>
        <v>0.863885889445457</v>
      </c>
      <c r="L62" s="8">
        <f t="shared" si="14"/>
        <v>0.879311148779988</v>
      </c>
      <c r="M62" s="8">
        <f t="shared" si="14"/>
        <v>0.913657448746489</v>
      </c>
      <c r="N62" s="9">
        <f t="shared" si="1"/>
        <v>1.15756028917421</v>
      </c>
      <c r="O62" s="9">
        <f t="shared" si="2"/>
        <v>1.13725386217093</v>
      </c>
      <c r="P62" s="9">
        <f t="shared" si="3"/>
        <v>1.0945021040128</v>
      </c>
      <c r="W62" s="6" t="s">
        <v>128</v>
      </c>
      <c r="X62" s="6">
        <v>2.5</v>
      </c>
      <c r="Y62" s="6">
        <v>78597151</v>
      </c>
      <c r="Z62" s="7">
        <v>77677479</v>
      </c>
      <c r="AA62" s="7">
        <v>77452454</v>
      </c>
      <c r="AB62" s="7">
        <v>233727084</v>
      </c>
      <c r="AC62" s="7">
        <v>78392606</v>
      </c>
      <c r="AE62" s="8">
        <f t="shared" si="9"/>
        <v>0.880568323263195</v>
      </c>
      <c r="AF62" s="8">
        <f t="shared" si="9"/>
        <v>0.870264717843807</v>
      </c>
      <c r="AG62" s="8">
        <f t="shared" si="9"/>
        <v>0.867743635534573</v>
      </c>
      <c r="AH62" s="9">
        <f t="shared" si="5"/>
        <v>1.13563022150765</v>
      </c>
      <c r="AI62" s="9">
        <f t="shared" si="6"/>
        <v>1.1490756542189</v>
      </c>
      <c r="AJ62" s="9">
        <f t="shared" si="7"/>
        <v>1.15241409910653</v>
      </c>
    </row>
    <row r="63" spans="1:36">
      <c r="A63" s="7">
        <v>85905500</v>
      </c>
      <c r="C63" s="6" t="s">
        <v>129</v>
      </c>
      <c r="D63" s="6">
        <v>1.5</v>
      </c>
      <c r="E63" s="6">
        <v>113840536</v>
      </c>
      <c r="F63" s="7">
        <v>104414581</v>
      </c>
      <c r="G63" s="7">
        <v>94115247</v>
      </c>
      <c r="H63" s="7">
        <v>312370364</v>
      </c>
      <c r="I63" s="7">
        <v>149190090</v>
      </c>
      <c r="K63" s="8">
        <f t="shared" si="14"/>
        <v>1.32518332353575</v>
      </c>
      <c r="L63" s="8">
        <f t="shared" si="14"/>
        <v>1.21545862604839</v>
      </c>
      <c r="M63" s="8">
        <f t="shared" si="14"/>
        <v>1.09556718719989</v>
      </c>
      <c r="N63" s="9">
        <f t="shared" si="1"/>
        <v>1.32518332353575</v>
      </c>
      <c r="O63" s="9">
        <f t="shared" si="2"/>
        <v>1.21545862604839</v>
      </c>
      <c r="P63" s="9">
        <f t="shared" si="3"/>
        <v>1.09556718719989</v>
      </c>
      <c r="W63" s="6" t="s">
        <v>130</v>
      </c>
      <c r="X63" s="6">
        <v>2.5</v>
      </c>
      <c r="Y63" s="6">
        <v>130531441</v>
      </c>
      <c r="Z63" s="7">
        <v>122158664</v>
      </c>
      <c r="AA63" s="7">
        <v>110162872</v>
      </c>
      <c r="AB63" s="7">
        <v>362852977</v>
      </c>
      <c r="AC63" s="7">
        <v>149190090</v>
      </c>
      <c r="AE63" s="8">
        <f t="shared" si="9"/>
        <v>1.51947711147715</v>
      </c>
      <c r="AF63" s="8">
        <f t="shared" si="9"/>
        <v>1.42201214124823</v>
      </c>
      <c r="AG63" s="8">
        <f t="shared" si="9"/>
        <v>1.28237274679735</v>
      </c>
      <c r="AH63" s="9">
        <f t="shared" si="5"/>
        <v>1.51947711147715</v>
      </c>
      <c r="AI63" s="9">
        <f t="shared" si="6"/>
        <v>1.42201214124823</v>
      </c>
      <c r="AJ63" s="9">
        <f t="shared" si="7"/>
        <v>1.28237274679735</v>
      </c>
    </row>
    <row r="64" spans="1:36">
      <c r="A64" s="7">
        <v>82303300</v>
      </c>
      <c r="C64" s="6" t="s">
        <v>131</v>
      </c>
      <c r="D64" s="6">
        <v>1.5</v>
      </c>
      <c r="E64" s="6">
        <v>98835793</v>
      </c>
      <c r="F64" s="7">
        <v>90513407</v>
      </c>
      <c r="G64" s="7">
        <v>84514098</v>
      </c>
      <c r="H64" s="7">
        <v>273863298</v>
      </c>
      <c r="I64" s="7">
        <v>151432895</v>
      </c>
      <c r="K64" s="8">
        <f t="shared" si="14"/>
        <v>1.20087278395884</v>
      </c>
      <c r="L64" s="8">
        <f t="shared" si="14"/>
        <v>1.09975428688765</v>
      </c>
      <c r="M64" s="8">
        <f t="shared" si="14"/>
        <v>1.02686159607209</v>
      </c>
      <c r="N64" s="9">
        <f t="shared" si="1"/>
        <v>1.20087278395884</v>
      </c>
      <c r="O64" s="9">
        <f t="shared" si="2"/>
        <v>1.09975428688765</v>
      </c>
      <c r="P64" s="9">
        <f t="shared" si="3"/>
        <v>1.02686159607209</v>
      </c>
      <c r="W64" s="6" t="s">
        <v>132</v>
      </c>
      <c r="X64" s="6">
        <v>2.5</v>
      </c>
      <c r="Y64" s="6">
        <v>119327014</v>
      </c>
      <c r="Z64" s="7">
        <v>106975029</v>
      </c>
      <c r="AA64" s="7">
        <v>95754434</v>
      </c>
      <c r="AB64" s="7">
        <v>322056476</v>
      </c>
      <c r="AC64" s="7">
        <v>151432895</v>
      </c>
      <c r="AE64" s="8">
        <f t="shared" si="9"/>
        <v>1.44984483003719</v>
      </c>
      <c r="AF64" s="8">
        <f t="shared" si="9"/>
        <v>1.29976597536186</v>
      </c>
      <c r="AG64" s="8">
        <f t="shared" si="9"/>
        <v>1.16343371407951</v>
      </c>
      <c r="AH64" s="9">
        <f t="shared" si="5"/>
        <v>1.44984483003719</v>
      </c>
      <c r="AI64" s="9">
        <f t="shared" si="6"/>
        <v>1.29976597536186</v>
      </c>
      <c r="AJ64" s="9">
        <f t="shared" si="7"/>
        <v>1.16343371407951</v>
      </c>
    </row>
    <row r="65" spans="1:36">
      <c r="A65" s="7">
        <v>95506300</v>
      </c>
      <c r="C65" s="6" t="s">
        <v>133</v>
      </c>
      <c r="D65" s="6">
        <v>1.5</v>
      </c>
      <c r="E65" s="6">
        <v>73461683</v>
      </c>
      <c r="F65" s="7">
        <v>79348965</v>
      </c>
      <c r="G65" s="7">
        <v>85759754</v>
      </c>
      <c r="H65" s="7">
        <v>238570402</v>
      </c>
      <c r="I65" s="7">
        <v>121203189</v>
      </c>
      <c r="K65" s="8">
        <f t="shared" si="14"/>
        <v>0.769181540903584</v>
      </c>
      <c r="L65" s="8">
        <f t="shared" si="14"/>
        <v>0.830824406348063</v>
      </c>
      <c r="M65" s="8">
        <f t="shared" si="14"/>
        <v>0.897948658884283</v>
      </c>
      <c r="N65" s="9">
        <f>IF(K65&gt;1,K65,1/K65)</f>
        <v>1.30008320119755</v>
      </c>
      <c r="O65" s="9">
        <f>IF(L65&gt;1,L65,1/L65)</f>
        <v>1.20362376497286</v>
      </c>
      <c r="P65" s="9">
        <f>IF(M65&gt;1,M65,1/M65)</f>
        <v>1.11364941648503</v>
      </c>
      <c r="W65" s="6" t="s">
        <v>134</v>
      </c>
      <c r="X65" s="6">
        <v>2.5</v>
      </c>
      <c r="Y65" s="6">
        <v>62380110</v>
      </c>
      <c r="Z65" s="7">
        <v>69141151</v>
      </c>
      <c r="AA65" s="7">
        <v>75705093</v>
      </c>
      <c r="AB65" s="7">
        <v>207226354</v>
      </c>
      <c r="AC65" s="7">
        <v>121203189</v>
      </c>
      <c r="AE65" s="8">
        <f t="shared" si="9"/>
        <v>0.653151781610218</v>
      </c>
      <c r="AF65" s="8">
        <f t="shared" si="9"/>
        <v>0.72394335242806</v>
      </c>
      <c r="AG65" s="8">
        <f t="shared" si="9"/>
        <v>0.792671195512757</v>
      </c>
      <c r="AH65" s="9">
        <f>IF(AE65&gt;1,AE65,1/AE65)</f>
        <v>1.53103769775334</v>
      </c>
      <c r="AI65" s="9">
        <f>IF(AF65&gt;1,AF65,1/AF65)</f>
        <v>1.38132354782465</v>
      </c>
      <c r="AJ65" s="9">
        <f>IF(AG65&gt;1,AG65,1/AG65)</f>
        <v>1.26155713196205</v>
      </c>
    </row>
    <row r="66" spans="1:36">
      <c r="A66" s="7">
        <v>92328500</v>
      </c>
      <c r="C66" s="6" t="s">
        <v>135</v>
      </c>
      <c r="D66" s="6">
        <v>1.5</v>
      </c>
      <c r="E66" s="6">
        <v>99629123</v>
      </c>
      <c r="F66" s="7">
        <v>98061827</v>
      </c>
      <c r="G66" s="7">
        <v>94960012</v>
      </c>
      <c r="H66" s="7">
        <v>292650962</v>
      </c>
      <c r="I66" s="7">
        <v>131532089</v>
      </c>
      <c r="K66" s="8">
        <f t="shared" si="14"/>
        <v>1.07907225829511</v>
      </c>
      <c r="L66" s="8">
        <f t="shared" si="14"/>
        <v>1.06209704479115</v>
      </c>
      <c r="M66" s="8">
        <f t="shared" si="14"/>
        <v>1.02850162192606</v>
      </c>
      <c r="N66" s="9">
        <f t="shared" ref="N66:P98" si="15">IF(K66&gt;1,K66,1/K66)</f>
        <v>1.07907225829511</v>
      </c>
      <c r="O66" s="9">
        <f t="shared" si="15"/>
        <v>1.06209704479115</v>
      </c>
      <c r="P66" s="9">
        <f t="shared" si="15"/>
        <v>1.02850162192606</v>
      </c>
      <c r="W66" s="6" t="s">
        <v>136</v>
      </c>
      <c r="X66" s="6">
        <v>2.5</v>
      </c>
      <c r="Y66" s="6">
        <v>98893360</v>
      </c>
      <c r="Z66" s="7">
        <v>100317152</v>
      </c>
      <c r="AA66" s="7">
        <v>98905327</v>
      </c>
      <c r="AB66" s="7">
        <v>298115839</v>
      </c>
      <c r="AC66" s="7">
        <v>131532089</v>
      </c>
      <c r="AE66" s="8">
        <f t="shared" ref="AE66:AG98" si="16">Y66/$A66</f>
        <v>1.07110328880032</v>
      </c>
      <c r="AF66" s="8">
        <f t="shared" si="16"/>
        <v>1.08652422599739</v>
      </c>
      <c r="AG66" s="8">
        <f t="shared" si="16"/>
        <v>1.07123290208332</v>
      </c>
      <c r="AH66" s="9">
        <f t="shared" ref="AH66:AJ98" si="17">IF(AE66&gt;1,AE66,1/AE66)</f>
        <v>1.07110328880032</v>
      </c>
      <c r="AI66" s="9">
        <f t="shared" si="17"/>
        <v>1.08652422599739</v>
      </c>
      <c r="AJ66" s="9">
        <f t="shared" si="17"/>
        <v>1.07123290208332</v>
      </c>
    </row>
    <row r="67" spans="1:36">
      <c r="A67" s="7">
        <v>89630800</v>
      </c>
      <c r="C67" s="6" t="s">
        <v>137</v>
      </c>
      <c r="D67" s="6">
        <v>1.5</v>
      </c>
      <c r="E67" s="6">
        <v>64889849</v>
      </c>
      <c r="F67" s="7">
        <v>74299755</v>
      </c>
      <c r="G67" s="7">
        <v>83817553</v>
      </c>
      <c r="H67" s="7">
        <v>223007157</v>
      </c>
      <c r="I67" s="7">
        <v>130687317</v>
      </c>
      <c r="K67" s="8">
        <f t="shared" si="14"/>
        <v>0.723968200663165</v>
      </c>
      <c r="L67" s="8">
        <f t="shared" si="14"/>
        <v>0.828953384327709</v>
      </c>
      <c r="M67" s="8">
        <f t="shared" si="14"/>
        <v>0.935142305993029</v>
      </c>
      <c r="N67" s="9">
        <f t="shared" si="15"/>
        <v>1.38127613765907</v>
      </c>
      <c r="O67" s="9">
        <f t="shared" si="15"/>
        <v>1.20634045159368</v>
      </c>
      <c r="P67" s="9">
        <f t="shared" si="15"/>
        <v>1.06935596175183</v>
      </c>
      <c r="W67" s="6" t="s">
        <v>138</v>
      </c>
      <c r="X67" s="6">
        <v>2.5</v>
      </c>
      <c r="Y67" s="6">
        <v>47645701</v>
      </c>
      <c r="Z67" s="7">
        <v>57044820</v>
      </c>
      <c r="AA67" s="7">
        <v>68717145</v>
      </c>
      <c r="AB67" s="7">
        <v>173407666</v>
      </c>
      <c r="AC67" s="7">
        <v>130687317</v>
      </c>
      <c r="AE67" s="8">
        <f t="shared" si="16"/>
        <v>0.531577326097725</v>
      </c>
      <c r="AF67" s="8">
        <f t="shared" si="16"/>
        <v>0.636442160507326</v>
      </c>
      <c r="AG67" s="8">
        <f t="shared" si="16"/>
        <v>0.76666887944769</v>
      </c>
      <c r="AH67" s="9">
        <f t="shared" si="17"/>
        <v>1.88119385629356</v>
      </c>
      <c r="AI67" s="9">
        <f t="shared" si="17"/>
        <v>1.57123468879383</v>
      </c>
      <c r="AJ67" s="9">
        <f t="shared" si="17"/>
        <v>1.30434406144202</v>
      </c>
    </row>
    <row r="68" spans="1:36">
      <c r="A68" s="7">
        <v>79768300</v>
      </c>
      <c r="C68" s="6" t="s">
        <v>139</v>
      </c>
      <c r="D68" s="6">
        <v>1.5</v>
      </c>
      <c r="E68" s="6">
        <v>92471753</v>
      </c>
      <c r="F68" s="7">
        <v>89506634</v>
      </c>
      <c r="G68" s="7">
        <v>85846280</v>
      </c>
      <c r="H68" s="7">
        <v>267824667</v>
      </c>
      <c r="I68" s="7">
        <v>164568034</v>
      </c>
      <c r="K68" s="8">
        <f t="shared" si="14"/>
        <v>1.15925440306488</v>
      </c>
      <c r="L68" s="8">
        <f t="shared" si="14"/>
        <v>1.1220827571855</v>
      </c>
      <c r="M68" s="8">
        <f t="shared" si="14"/>
        <v>1.07619543101708</v>
      </c>
      <c r="N68" s="9">
        <f t="shared" si="15"/>
        <v>1.15925440306488</v>
      </c>
      <c r="O68" s="9">
        <f t="shared" si="15"/>
        <v>1.1220827571855</v>
      </c>
      <c r="P68" s="9">
        <f t="shared" si="15"/>
        <v>1.07619543101708</v>
      </c>
      <c r="W68" s="6" t="s">
        <v>140</v>
      </c>
      <c r="X68" s="6">
        <v>2.5</v>
      </c>
      <c r="Y68" s="6">
        <v>95539245</v>
      </c>
      <c r="Z68" s="7">
        <v>93381650</v>
      </c>
      <c r="AA68" s="7">
        <v>91381795</v>
      </c>
      <c r="AB68" s="7">
        <v>280302691</v>
      </c>
      <c r="AC68" s="7">
        <v>164568034</v>
      </c>
      <c r="AE68" s="8">
        <f t="shared" si="16"/>
        <v>1.1977094284321</v>
      </c>
      <c r="AF68" s="8">
        <f t="shared" si="16"/>
        <v>1.17066115236253</v>
      </c>
      <c r="AG68" s="8">
        <f t="shared" si="16"/>
        <v>1.1455903535615</v>
      </c>
      <c r="AH68" s="9">
        <f t="shared" si="17"/>
        <v>1.1977094284321</v>
      </c>
      <c r="AI68" s="9">
        <f t="shared" si="17"/>
        <v>1.17066115236253</v>
      </c>
      <c r="AJ68" s="9">
        <f t="shared" si="17"/>
        <v>1.1455903535615</v>
      </c>
    </row>
    <row r="69" spans="1:36">
      <c r="A69" s="7">
        <v>77481500</v>
      </c>
      <c r="C69" s="6" t="s">
        <v>141</v>
      </c>
      <c r="D69" s="6">
        <v>1.5</v>
      </c>
      <c r="E69" s="6">
        <v>98355186</v>
      </c>
      <c r="F69" s="7">
        <v>92093337</v>
      </c>
      <c r="G69" s="7">
        <v>85908008</v>
      </c>
      <c r="H69" s="7">
        <v>276356530</v>
      </c>
      <c r="I69" s="7">
        <v>96782369</v>
      </c>
      <c r="K69" s="8">
        <f t="shared" si="14"/>
        <v>1.2694021927815</v>
      </c>
      <c r="L69" s="8">
        <f t="shared" si="14"/>
        <v>1.1885848492866</v>
      </c>
      <c r="M69" s="8">
        <f t="shared" si="14"/>
        <v>1.10875509637784</v>
      </c>
      <c r="N69" s="9">
        <f t="shared" si="15"/>
        <v>1.2694021927815</v>
      </c>
      <c r="O69" s="9">
        <f t="shared" si="15"/>
        <v>1.1885848492866</v>
      </c>
      <c r="P69" s="9">
        <f t="shared" si="15"/>
        <v>1.10875509637784</v>
      </c>
      <c r="W69" s="6" t="s">
        <v>142</v>
      </c>
      <c r="X69" s="6">
        <v>2.5</v>
      </c>
      <c r="Y69" s="6">
        <v>106246994</v>
      </c>
      <c r="Z69" s="7">
        <v>101186976</v>
      </c>
      <c r="AA69" s="7">
        <v>96447682</v>
      </c>
      <c r="AB69" s="7">
        <v>303881651</v>
      </c>
      <c r="AC69" s="7">
        <v>96782369</v>
      </c>
      <c r="AE69" s="8">
        <f t="shared" si="16"/>
        <v>1.37125628698463</v>
      </c>
      <c r="AF69" s="8">
        <f t="shared" si="16"/>
        <v>1.30595014293735</v>
      </c>
      <c r="AG69" s="8">
        <f t="shared" si="16"/>
        <v>1.24478336118945</v>
      </c>
      <c r="AH69" s="9">
        <f t="shared" si="17"/>
        <v>1.37125628698463</v>
      </c>
      <c r="AI69" s="9">
        <f t="shared" si="17"/>
        <v>1.30595014293735</v>
      </c>
      <c r="AJ69" s="9">
        <f t="shared" si="17"/>
        <v>1.24478336118945</v>
      </c>
    </row>
    <row r="70" spans="1:36">
      <c r="A70" s="7">
        <v>72591500</v>
      </c>
      <c r="C70" s="6" t="s">
        <v>143</v>
      </c>
      <c r="D70" s="6">
        <v>1.5</v>
      </c>
      <c r="E70" s="6">
        <v>74743859</v>
      </c>
      <c r="F70" s="7">
        <v>75789199</v>
      </c>
      <c r="G70" s="7">
        <v>75632069</v>
      </c>
      <c r="H70" s="7">
        <v>226165127</v>
      </c>
      <c r="I70" s="7">
        <v>81158125</v>
      </c>
      <c r="K70" s="8">
        <f t="shared" si="14"/>
        <v>1.02965028963446</v>
      </c>
      <c r="L70" s="8">
        <f t="shared" si="14"/>
        <v>1.04405059821053</v>
      </c>
      <c r="M70" s="8">
        <f t="shared" si="14"/>
        <v>1.04188601971305</v>
      </c>
      <c r="N70" s="9">
        <f t="shared" si="15"/>
        <v>1.02965028963446</v>
      </c>
      <c r="O70" s="9">
        <f t="shared" si="15"/>
        <v>1.04405059821053</v>
      </c>
      <c r="P70" s="9">
        <f t="shared" si="15"/>
        <v>1.04188601971305</v>
      </c>
      <c r="W70" s="6" t="s">
        <v>144</v>
      </c>
      <c r="X70" s="6">
        <v>2.5</v>
      </c>
      <c r="Y70" s="6">
        <v>70617641</v>
      </c>
      <c r="Z70" s="7">
        <v>73346472</v>
      </c>
      <c r="AA70" s="7">
        <v>75018912</v>
      </c>
      <c r="AB70" s="7">
        <v>218983025</v>
      </c>
      <c r="AC70" s="7">
        <v>81158125</v>
      </c>
      <c r="AE70" s="8">
        <f t="shared" si="16"/>
        <v>0.972808675946908</v>
      </c>
      <c r="AF70" s="8">
        <f t="shared" si="16"/>
        <v>1.01040028102464</v>
      </c>
      <c r="AG70" s="8">
        <f t="shared" si="16"/>
        <v>1.03343934207173</v>
      </c>
      <c r="AH70" s="9">
        <f t="shared" si="17"/>
        <v>1.02795135849978</v>
      </c>
      <c r="AI70" s="9">
        <f t="shared" si="17"/>
        <v>1.01040028102464</v>
      </c>
      <c r="AJ70" s="9">
        <f t="shared" si="17"/>
        <v>1.03343934207173</v>
      </c>
    </row>
    <row r="71" spans="1:36">
      <c r="A71" s="7">
        <v>75788000</v>
      </c>
      <c r="C71" s="6" t="s">
        <v>145</v>
      </c>
      <c r="D71" s="6">
        <v>1.5</v>
      </c>
      <c r="E71" s="6">
        <v>101537625</v>
      </c>
      <c r="F71" s="7">
        <v>93589842</v>
      </c>
      <c r="G71" s="7">
        <v>84838906</v>
      </c>
      <c r="H71" s="7">
        <v>279966373</v>
      </c>
      <c r="I71" s="7">
        <v>44380841</v>
      </c>
      <c r="K71" s="8">
        <f t="shared" si="14"/>
        <v>1.33975860294506</v>
      </c>
      <c r="L71" s="8">
        <f t="shared" si="14"/>
        <v>1.23488998258299</v>
      </c>
      <c r="M71" s="8">
        <f t="shared" si="14"/>
        <v>1.11942399852219</v>
      </c>
      <c r="N71" s="9">
        <f t="shared" si="15"/>
        <v>1.33975860294506</v>
      </c>
      <c r="O71" s="9">
        <f t="shared" si="15"/>
        <v>1.23488998258299</v>
      </c>
      <c r="P71" s="9">
        <f t="shared" si="15"/>
        <v>1.11942399852219</v>
      </c>
      <c r="W71" s="6" t="s">
        <v>146</v>
      </c>
      <c r="X71" s="6">
        <v>2.5</v>
      </c>
      <c r="Y71" s="6">
        <v>113568246</v>
      </c>
      <c r="Z71" s="7">
        <v>106614360</v>
      </c>
      <c r="AA71" s="7">
        <v>98603230</v>
      </c>
      <c r="AB71" s="7">
        <v>318785836</v>
      </c>
      <c r="AC71" s="7">
        <v>44380841</v>
      </c>
      <c r="AE71" s="8">
        <f t="shared" si="16"/>
        <v>1.49849904998153</v>
      </c>
      <c r="AF71" s="8">
        <f t="shared" si="16"/>
        <v>1.40674460336729</v>
      </c>
      <c r="AG71" s="8">
        <f t="shared" si="16"/>
        <v>1.30104013828047</v>
      </c>
      <c r="AH71" s="9">
        <f t="shared" si="17"/>
        <v>1.49849904998153</v>
      </c>
      <c r="AI71" s="9">
        <f t="shared" si="17"/>
        <v>1.40674460336729</v>
      </c>
      <c r="AJ71" s="9">
        <f t="shared" si="17"/>
        <v>1.30104013828047</v>
      </c>
    </row>
    <row r="72" spans="1:36">
      <c r="A72" s="7">
        <v>85180300</v>
      </c>
      <c r="C72" s="6" t="s">
        <v>147</v>
      </c>
      <c r="D72" s="6">
        <v>1.5</v>
      </c>
      <c r="E72" s="6">
        <v>58141957</v>
      </c>
      <c r="F72" s="7">
        <v>64884701</v>
      </c>
      <c r="G72" s="7">
        <v>72610237</v>
      </c>
      <c r="H72" s="7">
        <v>195636896</v>
      </c>
      <c r="I72" s="7">
        <v>85307047</v>
      </c>
      <c r="K72" s="8">
        <f t="shared" si="14"/>
        <v>0.682575161158155</v>
      </c>
      <c r="L72" s="8">
        <f t="shared" si="14"/>
        <v>0.761733652029871</v>
      </c>
      <c r="M72" s="8">
        <f t="shared" si="14"/>
        <v>0.852429928046743</v>
      </c>
      <c r="N72" s="9">
        <f t="shared" si="15"/>
        <v>1.46504012584234</v>
      </c>
      <c r="O72" s="9">
        <f t="shared" si="15"/>
        <v>1.31279482970878</v>
      </c>
      <c r="P72" s="9">
        <f t="shared" si="15"/>
        <v>1.17311695319215</v>
      </c>
      <c r="W72" s="6" t="s">
        <v>148</v>
      </c>
      <c r="X72" s="6">
        <v>2.5</v>
      </c>
      <c r="Y72" s="6">
        <v>46776841</v>
      </c>
      <c r="Z72" s="7">
        <v>53611719</v>
      </c>
      <c r="AA72" s="7">
        <v>60386569</v>
      </c>
      <c r="AB72" s="7">
        <v>160775129</v>
      </c>
      <c r="AC72" s="7">
        <v>85307047</v>
      </c>
      <c r="AE72" s="8">
        <f t="shared" si="16"/>
        <v>0.549150930438141</v>
      </c>
      <c r="AF72" s="8">
        <f t="shared" si="16"/>
        <v>0.629391056382755</v>
      </c>
      <c r="AG72" s="8">
        <f t="shared" si="16"/>
        <v>0.708926465391646</v>
      </c>
      <c r="AH72" s="9">
        <f t="shared" si="17"/>
        <v>1.82099299950589</v>
      </c>
      <c r="AI72" s="9">
        <f t="shared" si="17"/>
        <v>1.58883732118345</v>
      </c>
      <c r="AJ72" s="9">
        <f t="shared" si="17"/>
        <v>1.41058353555407</v>
      </c>
    </row>
    <row r="73" spans="1:36">
      <c r="A73" s="7">
        <v>99012500</v>
      </c>
      <c r="C73" s="6" t="s">
        <v>149</v>
      </c>
      <c r="D73" s="6">
        <v>1.5</v>
      </c>
      <c r="E73" s="6">
        <v>125582749</v>
      </c>
      <c r="F73" s="7">
        <v>116150165</v>
      </c>
      <c r="G73" s="7">
        <v>108429507</v>
      </c>
      <c r="H73" s="7">
        <v>350162422</v>
      </c>
      <c r="I73" s="7">
        <v>141652691</v>
      </c>
      <c r="K73" s="8">
        <f t="shared" si="14"/>
        <v>1.26835247064765</v>
      </c>
      <c r="L73" s="8">
        <f t="shared" si="14"/>
        <v>1.17308587299583</v>
      </c>
      <c r="M73" s="8">
        <f t="shared" si="14"/>
        <v>1.09510927408156</v>
      </c>
      <c r="N73" s="9">
        <f t="shared" si="15"/>
        <v>1.26835247064765</v>
      </c>
      <c r="O73" s="9">
        <f t="shared" si="15"/>
        <v>1.17308587299583</v>
      </c>
      <c r="P73" s="9">
        <f t="shared" si="15"/>
        <v>1.09510927408156</v>
      </c>
      <c r="W73" s="6" t="s">
        <v>150</v>
      </c>
      <c r="X73" s="6">
        <v>2.5</v>
      </c>
      <c r="Y73" s="6">
        <v>143349527</v>
      </c>
      <c r="Z73" s="7">
        <v>132465512</v>
      </c>
      <c r="AA73" s="7">
        <v>122522580</v>
      </c>
      <c r="AB73" s="7">
        <v>398337619</v>
      </c>
      <c r="AC73" s="7">
        <v>141652691</v>
      </c>
      <c r="AE73" s="8">
        <f t="shared" si="16"/>
        <v>1.44779221815427</v>
      </c>
      <c r="AF73" s="8">
        <f t="shared" si="16"/>
        <v>1.337866552203</v>
      </c>
      <c r="AG73" s="8">
        <f t="shared" si="16"/>
        <v>1.23744557505365</v>
      </c>
      <c r="AH73" s="9">
        <f t="shared" si="17"/>
        <v>1.44779221815427</v>
      </c>
      <c r="AI73" s="9">
        <f t="shared" si="17"/>
        <v>1.337866552203</v>
      </c>
      <c r="AJ73" s="9">
        <f t="shared" si="17"/>
        <v>1.23744557505365</v>
      </c>
    </row>
    <row r="74" spans="1:36">
      <c r="A74" s="7">
        <v>74084800</v>
      </c>
      <c r="C74" s="6" t="s">
        <v>151</v>
      </c>
      <c r="D74" s="6">
        <v>1.5</v>
      </c>
      <c r="E74" s="6">
        <v>48166119</v>
      </c>
      <c r="F74" s="7">
        <v>54922727</v>
      </c>
      <c r="G74" s="7">
        <v>63803825</v>
      </c>
      <c r="H74" s="7">
        <v>166892671</v>
      </c>
      <c r="I74" s="7">
        <v>107974706</v>
      </c>
      <c r="K74" s="8">
        <f t="shared" si="14"/>
        <v>0.650148465002268</v>
      </c>
      <c r="L74" s="8">
        <f t="shared" si="14"/>
        <v>0.741349467097164</v>
      </c>
      <c r="M74" s="8">
        <f t="shared" si="14"/>
        <v>0.86122693184027</v>
      </c>
      <c r="N74" s="9">
        <f t="shared" si="15"/>
        <v>1.53811022224979</v>
      </c>
      <c r="O74" s="9">
        <f t="shared" si="15"/>
        <v>1.34889150715331</v>
      </c>
      <c r="P74" s="9">
        <f t="shared" si="15"/>
        <v>1.16113414830537</v>
      </c>
      <c r="W74" s="6" t="s">
        <v>152</v>
      </c>
      <c r="X74" s="6">
        <v>2.5</v>
      </c>
      <c r="Y74" s="6">
        <v>42444658</v>
      </c>
      <c r="Z74" s="7">
        <v>43846290</v>
      </c>
      <c r="AA74" s="7">
        <v>50467975</v>
      </c>
      <c r="AB74" s="7">
        <v>136758923</v>
      </c>
      <c r="AC74" s="7">
        <v>107974706</v>
      </c>
      <c r="AE74" s="8">
        <f t="shared" si="16"/>
        <v>0.572919924194977</v>
      </c>
      <c r="AF74" s="8">
        <f t="shared" si="16"/>
        <v>0.591839216681425</v>
      </c>
      <c r="AG74" s="8">
        <f t="shared" si="16"/>
        <v>0.681219021985616</v>
      </c>
      <c r="AH74" s="9">
        <f t="shared" si="17"/>
        <v>1.74544462108753</v>
      </c>
      <c r="AI74" s="9">
        <f t="shared" si="17"/>
        <v>1.68964808653138</v>
      </c>
      <c r="AJ74" s="9">
        <f t="shared" si="17"/>
        <v>1.46795665964406</v>
      </c>
    </row>
    <row r="75" spans="1:36">
      <c r="A75" s="7">
        <v>86656300</v>
      </c>
      <c r="C75" s="6" t="s">
        <v>153</v>
      </c>
      <c r="D75" s="6">
        <v>1.5</v>
      </c>
      <c r="E75" s="6">
        <v>77203930</v>
      </c>
      <c r="F75" s="7">
        <v>77788578</v>
      </c>
      <c r="G75" s="7">
        <v>80839023</v>
      </c>
      <c r="H75" s="7">
        <v>235831531</v>
      </c>
      <c r="I75" s="7">
        <v>139171223</v>
      </c>
      <c r="K75" s="8">
        <f t="shared" si="14"/>
        <v>0.890921144798474</v>
      </c>
      <c r="L75" s="8">
        <f t="shared" si="14"/>
        <v>0.897667890274568</v>
      </c>
      <c r="M75" s="8">
        <f t="shared" si="14"/>
        <v>0.932869543241518</v>
      </c>
      <c r="N75" s="9">
        <f t="shared" si="15"/>
        <v>1.12243379320198</v>
      </c>
      <c r="O75" s="9">
        <f t="shared" si="15"/>
        <v>1.11399773884541</v>
      </c>
      <c r="P75" s="9">
        <f t="shared" si="15"/>
        <v>1.07196124822043</v>
      </c>
      <c r="W75" s="6" t="s">
        <v>154</v>
      </c>
      <c r="X75" s="6">
        <v>2.5</v>
      </c>
      <c r="Y75" s="6">
        <v>85844893</v>
      </c>
      <c r="Z75" s="7">
        <v>79943847</v>
      </c>
      <c r="AA75" s="7">
        <v>77250152</v>
      </c>
      <c r="AB75" s="7">
        <v>243038891</v>
      </c>
      <c r="AC75" s="7">
        <v>139171223</v>
      </c>
      <c r="AE75" s="8">
        <f t="shared" si="16"/>
        <v>0.990636491518793</v>
      </c>
      <c r="AF75" s="8">
        <f t="shared" si="16"/>
        <v>0.922539353745775</v>
      </c>
      <c r="AG75" s="8">
        <f t="shared" si="16"/>
        <v>0.891454539369902</v>
      </c>
      <c r="AH75" s="9">
        <f t="shared" si="17"/>
        <v>1.00945201248023</v>
      </c>
      <c r="AI75" s="9">
        <f t="shared" si="17"/>
        <v>1.08396459830111</v>
      </c>
      <c r="AJ75" s="9">
        <f t="shared" si="17"/>
        <v>1.12176219407309</v>
      </c>
    </row>
    <row r="76" spans="1:36">
      <c r="A76" s="7">
        <v>66362000</v>
      </c>
      <c r="C76" s="6" t="s">
        <v>155</v>
      </c>
      <c r="D76" s="6">
        <v>1.5</v>
      </c>
      <c r="E76" s="6">
        <v>60699328</v>
      </c>
      <c r="F76" s="7">
        <v>62760359</v>
      </c>
      <c r="G76" s="7">
        <v>64795469</v>
      </c>
      <c r="H76" s="7">
        <v>188255156</v>
      </c>
      <c r="I76" s="7">
        <v>210359765</v>
      </c>
      <c r="K76" s="8">
        <f t="shared" si="14"/>
        <v>0.914669961725084</v>
      </c>
      <c r="L76" s="8">
        <f t="shared" si="14"/>
        <v>0.945727359030771</v>
      </c>
      <c r="M76" s="8">
        <f t="shared" si="14"/>
        <v>0.976394156294265</v>
      </c>
      <c r="N76" s="9">
        <f t="shared" si="15"/>
        <v>1.09329052209606</v>
      </c>
      <c r="O76" s="9">
        <f t="shared" si="15"/>
        <v>1.05738719563411</v>
      </c>
      <c r="P76" s="9">
        <f t="shared" si="15"/>
        <v>1.02417655160425</v>
      </c>
      <c r="W76" s="6" t="s">
        <v>156</v>
      </c>
      <c r="X76" s="6">
        <v>2.5</v>
      </c>
      <c r="Y76" s="6">
        <v>54977298</v>
      </c>
      <c r="Z76" s="7">
        <v>59012172</v>
      </c>
      <c r="AA76" s="7">
        <v>61475085</v>
      </c>
      <c r="AB76" s="7">
        <v>175464555</v>
      </c>
      <c r="AC76" s="7">
        <v>210359765</v>
      </c>
      <c r="AE76" s="8">
        <f t="shared" si="16"/>
        <v>0.828445465778608</v>
      </c>
      <c r="AF76" s="8">
        <f t="shared" si="16"/>
        <v>0.889246436213496</v>
      </c>
      <c r="AG76" s="8">
        <f t="shared" si="16"/>
        <v>0.926359739007263</v>
      </c>
      <c r="AH76" s="9">
        <f t="shared" si="17"/>
        <v>1.2070800569355</v>
      </c>
      <c r="AI76" s="9">
        <f t="shared" si="17"/>
        <v>1.12454766111642</v>
      </c>
      <c r="AJ76" s="9">
        <f t="shared" si="17"/>
        <v>1.07949423738088</v>
      </c>
    </row>
    <row r="77" spans="1:36">
      <c r="A77" s="7">
        <v>98244500</v>
      </c>
      <c r="C77" s="6" t="s">
        <v>157</v>
      </c>
      <c r="D77" s="6">
        <v>1.5</v>
      </c>
      <c r="E77" s="6">
        <v>108481152</v>
      </c>
      <c r="F77" s="7">
        <v>106202470</v>
      </c>
      <c r="G77" s="7">
        <v>103734412</v>
      </c>
      <c r="H77" s="7">
        <v>318418034</v>
      </c>
      <c r="I77" s="7">
        <v>186010030</v>
      </c>
      <c r="K77" s="8">
        <f t="shared" si="14"/>
        <v>1.10419567507596</v>
      </c>
      <c r="L77" s="8">
        <f t="shared" si="14"/>
        <v>1.08100168457267</v>
      </c>
      <c r="M77" s="8">
        <f t="shared" si="14"/>
        <v>1.05588009506894</v>
      </c>
      <c r="N77" s="9">
        <f t="shared" si="15"/>
        <v>1.10419567507596</v>
      </c>
      <c r="O77" s="9">
        <f t="shared" si="15"/>
        <v>1.08100168457267</v>
      </c>
      <c r="P77" s="9">
        <f t="shared" si="15"/>
        <v>1.05588009506894</v>
      </c>
      <c r="W77" s="6" t="s">
        <v>158</v>
      </c>
      <c r="X77" s="6">
        <v>2.5</v>
      </c>
      <c r="Y77" s="6">
        <v>115255323</v>
      </c>
      <c r="Z77" s="7">
        <v>111148608</v>
      </c>
      <c r="AA77" s="7">
        <v>107618044</v>
      </c>
      <c r="AB77" s="7">
        <v>334021975</v>
      </c>
      <c r="AC77" s="7">
        <v>186010030</v>
      </c>
      <c r="AE77" s="8">
        <f t="shared" si="16"/>
        <v>1.17314784033712</v>
      </c>
      <c r="AF77" s="8">
        <f t="shared" si="16"/>
        <v>1.13134687437974</v>
      </c>
      <c r="AG77" s="8">
        <f t="shared" si="16"/>
        <v>1.09541036902829</v>
      </c>
      <c r="AH77" s="9">
        <f t="shared" si="17"/>
        <v>1.17314784033712</v>
      </c>
      <c r="AI77" s="9">
        <f t="shared" si="17"/>
        <v>1.13134687437974</v>
      </c>
      <c r="AJ77" s="9">
        <f t="shared" si="17"/>
        <v>1.09541036902829</v>
      </c>
    </row>
    <row r="78" spans="1:36">
      <c r="A78" s="7">
        <v>94843300</v>
      </c>
      <c r="C78" s="6" t="s">
        <v>159</v>
      </c>
      <c r="D78" s="6">
        <v>1.5</v>
      </c>
      <c r="E78" s="6">
        <v>46156755</v>
      </c>
      <c r="F78" s="7">
        <v>57698221</v>
      </c>
      <c r="G78" s="7">
        <v>71713832</v>
      </c>
      <c r="H78" s="7">
        <v>175568808</v>
      </c>
      <c r="I78" s="7">
        <v>134904971</v>
      </c>
      <c r="K78" s="8">
        <f t="shared" si="14"/>
        <v>0.486663317282296</v>
      </c>
      <c r="L78" s="8">
        <f t="shared" si="14"/>
        <v>0.60835315726045</v>
      </c>
      <c r="M78" s="8">
        <f t="shared" si="14"/>
        <v>0.756129658078114</v>
      </c>
      <c r="N78" s="9">
        <f t="shared" si="15"/>
        <v>2.05480866235072</v>
      </c>
      <c r="O78" s="9">
        <f t="shared" si="15"/>
        <v>1.64378205005662</v>
      </c>
      <c r="P78" s="9">
        <f t="shared" si="15"/>
        <v>1.32252450266498</v>
      </c>
      <c r="W78" s="6" t="s">
        <v>160</v>
      </c>
      <c r="X78" s="6">
        <v>2.5</v>
      </c>
      <c r="Y78" s="6">
        <v>28846945</v>
      </c>
      <c r="Z78" s="7">
        <v>38283872</v>
      </c>
      <c r="AA78" s="7">
        <v>50094048</v>
      </c>
      <c r="AB78" s="7">
        <v>117224865</v>
      </c>
      <c r="AC78" s="7">
        <v>134904971</v>
      </c>
      <c r="AE78" s="8">
        <f t="shared" si="16"/>
        <v>0.304153746231943</v>
      </c>
      <c r="AF78" s="8">
        <f t="shared" si="16"/>
        <v>0.403653942872085</v>
      </c>
      <c r="AG78" s="8">
        <f t="shared" si="16"/>
        <v>0.528176982454217</v>
      </c>
      <c r="AH78" s="9">
        <f t="shared" si="17"/>
        <v>3.28781089297324</v>
      </c>
      <c r="AI78" s="9">
        <f t="shared" si="17"/>
        <v>2.47736958267962</v>
      </c>
      <c r="AJ78" s="9">
        <f t="shared" si="17"/>
        <v>1.89330476946083</v>
      </c>
    </row>
    <row r="79" spans="1:36">
      <c r="A79" s="7">
        <v>91634800</v>
      </c>
      <c r="C79" s="6" t="s">
        <v>161</v>
      </c>
      <c r="D79" s="6">
        <v>1.5</v>
      </c>
      <c r="E79" s="6">
        <v>90038483</v>
      </c>
      <c r="F79" s="7">
        <v>94196274</v>
      </c>
      <c r="G79" s="7">
        <v>96234173</v>
      </c>
      <c r="H79" s="7">
        <v>280468930</v>
      </c>
      <c r="I79" s="7">
        <v>177876448</v>
      </c>
      <c r="K79" s="8">
        <f t="shared" si="14"/>
        <v>0.982579576754683</v>
      </c>
      <c r="L79" s="8">
        <f t="shared" si="14"/>
        <v>1.02795307023096</v>
      </c>
      <c r="M79" s="8">
        <f t="shared" si="14"/>
        <v>1.05019242689459</v>
      </c>
      <c r="N79" s="9">
        <f t="shared" si="15"/>
        <v>1.01772927471468</v>
      </c>
      <c r="O79" s="9">
        <f t="shared" si="15"/>
        <v>1.02795307023096</v>
      </c>
      <c r="P79" s="9">
        <f t="shared" si="15"/>
        <v>1.05019242689459</v>
      </c>
      <c r="W79" s="6" t="s">
        <v>162</v>
      </c>
      <c r="X79" s="6">
        <v>2.5</v>
      </c>
      <c r="Y79" s="6">
        <v>74628306</v>
      </c>
      <c r="Z79" s="7">
        <v>84324276</v>
      </c>
      <c r="AA79" s="7">
        <v>91826358</v>
      </c>
      <c r="AB79" s="7">
        <v>250778939</v>
      </c>
      <c r="AC79" s="7">
        <v>177876448</v>
      </c>
      <c r="AE79" s="8">
        <f t="shared" si="16"/>
        <v>0.814410093108732</v>
      </c>
      <c r="AF79" s="8">
        <f t="shared" si="16"/>
        <v>0.920221095042495</v>
      </c>
      <c r="AG79" s="8">
        <f t="shared" si="16"/>
        <v>1.00209045035292</v>
      </c>
      <c r="AH79" s="9">
        <f t="shared" si="17"/>
        <v>1.22788262137425</v>
      </c>
      <c r="AI79" s="9">
        <f t="shared" si="17"/>
        <v>1.08669536634978</v>
      </c>
      <c r="AJ79" s="9">
        <f t="shared" si="17"/>
        <v>1.00209045035292</v>
      </c>
    </row>
    <row r="80" spans="1:36">
      <c r="A80" s="7">
        <v>87503800</v>
      </c>
      <c r="C80" s="6" t="s">
        <v>163</v>
      </c>
      <c r="D80" s="6">
        <v>1.5</v>
      </c>
      <c r="E80" s="6">
        <v>120329703</v>
      </c>
      <c r="F80" s="7">
        <v>112498241</v>
      </c>
      <c r="G80" s="7">
        <v>103001903</v>
      </c>
      <c r="H80" s="7">
        <v>335829847</v>
      </c>
      <c r="I80" s="7">
        <v>209348027</v>
      </c>
      <c r="K80" s="8">
        <f t="shared" si="14"/>
        <v>1.37513688548383</v>
      </c>
      <c r="L80" s="8">
        <f t="shared" si="14"/>
        <v>1.28563834942025</v>
      </c>
      <c r="M80" s="8">
        <f t="shared" si="14"/>
        <v>1.17711348535721</v>
      </c>
      <c r="N80" s="9">
        <f t="shared" si="15"/>
        <v>1.37513688548383</v>
      </c>
      <c r="O80" s="9">
        <f t="shared" si="15"/>
        <v>1.28563834942025</v>
      </c>
      <c r="P80" s="9">
        <f t="shared" si="15"/>
        <v>1.17711348535721</v>
      </c>
      <c r="W80" s="6" t="s">
        <v>164</v>
      </c>
      <c r="X80" s="6">
        <v>2.5</v>
      </c>
      <c r="Y80" s="6">
        <v>124551298</v>
      </c>
      <c r="Z80" s="7">
        <v>123024282</v>
      </c>
      <c r="AA80" s="7">
        <v>118001231</v>
      </c>
      <c r="AB80" s="7">
        <v>365576812</v>
      </c>
      <c r="AC80" s="7">
        <v>209348027</v>
      </c>
      <c r="AE80" s="8">
        <f t="shared" si="16"/>
        <v>1.42338159028522</v>
      </c>
      <c r="AF80" s="8">
        <f t="shared" si="16"/>
        <v>1.40593073672229</v>
      </c>
      <c r="AG80" s="8">
        <f t="shared" si="16"/>
        <v>1.34852693254464</v>
      </c>
      <c r="AH80" s="9">
        <f t="shared" si="17"/>
        <v>1.42338159028522</v>
      </c>
      <c r="AI80" s="9">
        <f t="shared" si="17"/>
        <v>1.40593073672229</v>
      </c>
      <c r="AJ80" s="9">
        <f t="shared" si="17"/>
        <v>1.34852693254464</v>
      </c>
    </row>
    <row r="81" spans="1:36">
      <c r="A81" s="7">
        <v>92502500</v>
      </c>
      <c r="C81" s="6" t="s">
        <v>165</v>
      </c>
      <c r="D81" s="6">
        <v>1.5</v>
      </c>
      <c r="E81" s="6">
        <v>80618013</v>
      </c>
      <c r="F81" s="7">
        <v>86545371</v>
      </c>
      <c r="G81" s="7">
        <v>91022590</v>
      </c>
      <c r="H81" s="7">
        <v>258185974</v>
      </c>
      <c r="I81" s="7">
        <v>119988196</v>
      </c>
      <c r="K81" s="8">
        <f t="shared" si="14"/>
        <v>0.871522531823464</v>
      </c>
      <c r="L81" s="8">
        <f t="shared" si="14"/>
        <v>0.935600345936596</v>
      </c>
      <c r="M81" s="8">
        <f t="shared" si="14"/>
        <v>0.984001405367423</v>
      </c>
      <c r="N81" s="9">
        <f t="shared" si="15"/>
        <v>1.14741726517125</v>
      </c>
      <c r="O81" s="9">
        <f t="shared" si="15"/>
        <v>1.0688324393456</v>
      </c>
      <c r="P81" s="9">
        <f t="shared" si="15"/>
        <v>1.0162587111617</v>
      </c>
      <c r="W81" s="6" t="s">
        <v>166</v>
      </c>
      <c r="X81" s="6">
        <v>2.5</v>
      </c>
      <c r="Y81" s="6">
        <v>60964796</v>
      </c>
      <c r="Z81" s="7">
        <v>73452077</v>
      </c>
      <c r="AA81" s="7">
        <v>83058082</v>
      </c>
      <c r="AB81" s="7">
        <v>217474955</v>
      </c>
      <c r="AC81" s="7">
        <v>119988196</v>
      </c>
      <c r="AE81" s="8">
        <f t="shared" si="16"/>
        <v>0.659061063214508</v>
      </c>
      <c r="AF81" s="8">
        <f t="shared" si="16"/>
        <v>0.794055047160888</v>
      </c>
      <c r="AG81" s="8">
        <f t="shared" si="16"/>
        <v>0.897900943217751</v>
      </c>
      <c r="AH81" s="9">
        <f t="shared" si="17"/>
        <v>1.51731008826799</v>
      </c>
      <c r="AI81" s="9">
        <f t="shared" si="17"/>
        <v>1.2593585338642</v>
      </c>
      <c r="AJ81" s="9">
        <f t="shared" si="17"/>
        <v>1.11370859731627</v>
      </c>
    </row>
    <row r="82" spans="1:36">
      <c r="A82" s="7">
        <v>87404000</v>
      </c>
      <c r="C82" s="6" t="s">
        <v>167</v>
      </c>
      <c r="D82" s="6">
        <v>1.5</v>
      </c>
      <c r="E82" s="6">
        <v>91353692</v>
      </c>
      <c r="F82" s="7">
        <v>91730287</v>
      </c>
      <c r="G82" s="7">
        <v>90426693</v>
      </c>
      <c r="H82" s="7">
        <v>273510672</v>
      </c>
      <c r="I82" s="7">
        <v>54244885</v>
      </c>
      <c r="K82" s="8">
        <f t="shared" ref="K82:M98" si="18">E82/$A82</f>
        <v>1.04518891583909</v>
      </c>
      <c r="L82" s="8">
        <f t="shared" si="18"/>
        <v>1.04949758592284</v>
      </c>
      <c r="M82" s="8">
        <f t="shared" si="18"/>
        <v>1.03458300535445</v>
      </c>
      <c r="N82" s="9">
        <f t="shared" si="15"/>
        <v>1.04518891583909</v>
      </c>
      <c r="O82" s="9">
        <f t="shared" si="15"/>
        <v>1.04949758592284</v>
      </c>
      <c r="P82" s="9">
        <f t="shared" si="15"/>
        <v>1.03458300535445</v>
      </c>
      <c r="W82" s="6" t="s">
        <v>168</v>
      </c>
      <c r="X82" s="6">
        <v>2.5</v>
      </c>
      <c r="Y82" s="6">
        <v>86263537</v>
      </c>
      <c r="Z82" s="7">
        <v>90337785</v>
      </c>
      <c r="AA82" s="7">
        <v>91717804</v>
      </c>
      <c r="AB82" s="7">
        <v>268319126</v>
      </c>
      <c r="AC82" s="7">
        <v>54244885</v>
      </c>
      <c r="AE82" s="8">
        <f t="shared" si="16"/>
        <v>0.986951821426937</v>
      </c>
      <c r="AF82" s="8">
        <f t="shared" si="16"/>
        <v>1.03356579790399</v>
      </c>
      <c r="AG82" s="8">
        <f t="shared" si="16"/>
        <v>1.04935476637225</v>
      </c>
      <c r="AH82" s="9">
        <f t="shared" si="17"/>
        <v>1.01322068442429</v>
      </c>
      <c r="AI82" s="9">
        <f t="shared" si="17"/>
        <v>1.03356579790399</v>
      </c>
      <c r="AJ82" s="9">
        <f t="shared" si="17"/>
        <v>1.04935476637225</v>
      </c>
    </row>
    <row r="83" spans="1:36">
      <c r="A83" s="7">
        <v>89164300</v>
      </c>
      <c r="C83" s="6" t="s">
        <v>169</v>
      </c>
      <c r="D83" s="6">
        <v>1.5</v>
      </c>
      <c r="E83" s="6">
        <v>94348542</v>
      </c>
      <c r="F83" s="7">
        <v>93152951</v>
      </c>
      <c r="G83" s="7">
        <v>90847639</v>
      </c>
      <c r="H83" s="7">
        <v>278349132</v>
      </c>
      <c r="I83" s="7">
        <v>89155748</v>
      </c>
      <c r="K83" s="8">
        <f t="shared" si="18"/>
        <v>1.05814257499919</v>
      </c>
      <c r="L83" s="8">
        <f t="shared" si="18"/>
        <v>1.04473372190439</v>
      </c>
      <c r="M83" s="8">
        <f t="shared" si="18"/>
        <v>1.01887906931362</v>
      </c>
      <c r="N83" s="9">
        <f t="shared" si="15"/>
        <v>1.05814257499919</v>
      </c>
      <c r="O83" s="9">
        <f t="shared" si="15"/>
        <v>1.04473372190439</v>
      </c>
      <c r="P83" s="9">
        <f t="shared" si="15"/>
        <v>1.01887906931362</v>
      </c>
      <c r="W83" s="6" t="s">
        <v>170</v>
      </c>
      <c r="X83" s="6">
        <v>2.5</v>
      </c>
      <c r="Y83" s="6">
        <v>89989095</v>
      </c>
      <c r="Z83" s="7">
        <v>92497124</v>
      </c>
      <c r="AA83" s="7">
        <v>94338544</v>
      </c>
      <c r="AB83" s="7">
        <v>276824764</v>
      </c>
      <c r="AC83" s="7">
        <v>89155748</v>
      </c>
      <c r="AE83" s="8">
        <f t="shared" si="16"/>
        <v>1.00925028290471</v>
      </c>
      <c r="AF83" s="8">
        <f t="shared" si="16"/>
        <v>1.03737845752168</v>
      </c>
      <c r="AG83" s="8">
        <f t="shared" si="16"/>
        <v>1.05803044492022</v>
      </c>
      <c r="AH83" s="9">
        <f t="shared" si="17"/>
        <v>1.00925028290471</v>
      </c>
      <c r="AI83" s="9">
        <f t="shared" si="17"/>
        <v>1.03737845752168</v>
      </c>
      <c r="AJ83" s="9">
        <f t="shared" si="17"/>
        <v>1.05803044492022</v>
      </c>
    </row>
    <row r="84" spans="1:36">
      <c r="A84" s="7">
        <v>87518000</v>
      </c>
      <c r="C84" s="6" t="s">
        <v>171</v>
      </c>
      <c r="D84" s="6">
        <v>1.5</v>
      </c>
      <c r="E84" s="6">
        <v>111154385</v>
      </c>
      <c r="F84" s="7">
        <v>103378813</v>
      </c>
      <c r="G84" s="7">
        <v>96548677</v>
      </c>
      <c r="H84" s="7">
        <v>311081875</v>
      </c>
      <c r="I84" s="7">
        <v>102812657</v>
      </c>
      <c r="K84" s="8">
        <f t="shared" si="18"/>
        <v>1.27007455609132</v>
      </c>
      <c r="L84" s="8">
        <f t="shared" si="18"/>
        <v>1.18122915285998</v>
      </c>
      <c r="M84" s="8">
        <f t="shared" si="18"/>
        <v>1.10318651020362</v>
      </c>
      <c r="N84" s="9">
        <f t="shared" si="15"/>
        <v>1.27007455609132</v>
      </c>
      <c r="O84" s="9">
        <f t="shared" si="15"/>
        <v>1.18122915285998</v>
      </c>
      <c r="P84" s="9">
        <f t="shared" si="15"/>
        <v>1.10318651020362</v>
      </c>
      <c r="W84" s="6" t="s">
        <v>172</v>
      </c>
      <c r="X84" s="6">
        <v>2.5</v>
      </c>
      <c r="Y84" s="6">
        <v>130382492</v>
      </c>
      <c r="Z84" s="7">
        <v>118764531</v>
      </c>
      <c r="AA84" s="7">
        <v>108176883</v>
      </c>
      <c r="AB84" s="7">
        <v>357323906</v>
      </c>
      <c r="AC84" s="7">
        <v>102812657</v>
      </c>
      <c r="AE84" s="8">
        <f t="shared" si="16"/>
        <v>1.48977915400261</v>
      </c>
      <c r="AF84" s="8">
        <f t="shared" si="16"/>
        <v>1.35702976530542</v>
      </c>
      <c r="AG84" s="8">
        <f t="shared" si="16"/>
        <v>1.23605296053383</v>
      </c>
      <c r="AH84" s="9">
        <f t="shared" si="17"/>
        <v>1.48977915400261</v>
      </c>
      <c r="AI84" s="9">
        <f t="shared" si="17"/>
        <v>1.35702976530542</v>
      </c>
      <c r="AJ84" s="9">
        <f t="shared" si="17"/>
        <v>1.23605296053383</v>
      </c>
    </row>
    <row r="85" spans="1:36">
      <c r="A85" s="7">
        <v>89155300</v>
      </c>
      <c r="C85" s="6" t="s">
        <v>173</v>
      </c>
      <c r="D85" s="6">
        <v>1.5</v>
      </c>
      <c r="E85" s="6">
        <v>95262870</v>
      </c>
      <c r="F85" s="7">
        <v>92873036</v>
      </c>
      <c r="G85" s="7">
        <v>91998458</v>
      </c>
      <c r="H85" s="7">
        <v>280134364</v>
      </c>
      <c r="I85" s="7">
        <v>71519498</v>
      </c>
      <c r="K85" s="8">
        <f t="shared" si="18"/>
        <v>1.06850484491668</v>
      </c>
      <c r="L85" s="8">
        <f t="shared" si="18"/>
        <v>1.04169955123251</v>
      </c>
      <c r="M85" s="8">
        <f t="shared" si="18"/>
        <v>1.0318899493356</v>
      </c>
      <c r="N85" s="9">
        <f t="shared" si="15"/>
        <v>1.06850484491668</v>
      </c>
      <c r="O85" s="9">
        <f t="shared" si="15"/>
        <v>1.04169955123251</v>
      </c>
      <c r="P85" s="9">
        <f t="shared" si="15"/>
        <v>1.0318899493356</v>
      </c>
      <c r="W85" s="6" t="s">
        <v>174</v>
      </c>
      <c r="X85" s="6">
        <v>2.5</v>
      </c>
      <c r="Y85" s="6">
        <v>106608522</v>
      </c>
      <c r="Z85" s="7">
        <v>97506173</v>
      </c>
      <c r="AA85" s="7">
        <v>93957028</v>
      </c>
      <c r="AB85" s="7">
        <v>298071723</v>
      </c>
      <c r="AC85" s="7">
        <v>71519498</v>
      </c>
      <c r="AE85" s="8">
        <f t="shared" si="16"/>
        <v>1.19576202424309</v>
      </c>
      <c r="AF85" s="8">
        <f t="shared" si="16"/>
        <v>1.09366659076914</v>
      </c>
      <c r="AG85" s="8">
        <f t="shared" si="16"/>
        <v>1.05385802077947</v>
      </c>
      <c r="AH85" s="9">
        <f t="shared" si="17"/>
        <v>1.19576202424309</v>
      </c>
      <c r="AI85" s="9">
        <f t="shared" si="17"/>
        <v>1.09366659076914</v>
      </c>
      <c r="AJ85" s="9">
        <f t="shared" si="17"/>
        <v>1.05385802077947</v>
      </c>
    </row>
    <row r="86" spans="1:36">
      <c r="A86" s="7">
        <v>83684800</v>
      </c>
      <c r="C86" s="6" t="s">
        <v>175</v>
      </c>
      <c r="D86" s="6">
        <v>1.5</v>
      </c>
      <c r="E86" s="6">
        <v>51761637</v>
      </c>
      <c r="F86" s="7">
        <v>59843846</v>
      </c>
      <c r="G86" s="7">
        <v>68702105</v>
      </c>
      <c r="H86" s="7">
        <v>180307588</v>
      </c>
      <c r="I86" s="7">
        <v>118311428</v>
      </c>
      <c r="K86" s="8">
        <f t="shared" si="18"/>
        <v>0.618530927958243</v>
      </c>
      <c r="L86" s="8">
        <f t="shared" si="18"/>
        <v>0.715110103626943</v>
      </c>
      <c r="M86" s="8">
        <f t="shared" si="18"/>
        <v>0.820962767432078</v>
      </c>
      <c r="N86" s="9">
        <f t="shared" si="15"/>
        <v>1.61673403026261</v>
      </c>
      <c r="O86" s="9">
        <f t="shared" si="15"/>
        <v>1.39838605961255</v>
      </c>
      <c r="P86" s="9">
        <f t="shared" si="15"/>
        <v>1.21808203693322</v>
      </c>
      <c r="W86" s="6" t="s">
        <v>176</v>
      </c>
      <c r="X86" s="6">
        <v>2.5</v>
      </c>
      <c r="Y86" s="6">
        <v>35371182</v>
      </c>
      <c r="Z86" s="7">
        <v>45542161</v>
      </c>
      <c r="AA86" s="7">
        <v>54524822</v>
      </c>
      <c r="AB86" s="7">
        <v>135438164</v>
      </c>
      <c r="AC86" s="7">
        <v>118311428</v>
      </c>
      <c r="AE86" s="8">
        <f t="shared" si="16"/>
        <v>0.42267152457794</v>
      </c>
      <c r="AF86" s="8">
        <f t="shared" si="16"/>
        <v>0.544210669082079</v>
      </c>
      <c r="AG86" s="8">
        <f t="shared" si="16"/>
        <v>0.651549887195763</v>
      </c>
      <c r="AH86" s="9">
        <f t="shared" si="17"/>
        <v>2.36590340690339</v>
      </c>
      <c r="AI86" s="9">
        <f t="shared" si="17"/>
        <v>1.83752369590016</v>
      </c>
      <c r="AJ86" s="9">
        <f t="shared" si="17"/>
        <v>1.53480189261324</v>
      </c>
    </row>
    <row r="87" spans="1:36">
      <c r="A87" s="7">
        <v>89310500</v>
      </c>
      <c r="C87" s="6" t="s">
        <v>177</v>
      </c>
      <c r="D87" s="6">
        <v>1.5</v>
      </c>
      <c r="E87" s="6">
        <v>111314385</v>
      </c>
      <c r="F87" s="7">
        <v>103847206</v>
      </c>
      <c r="G87" s="7">
        <v>97465211</v>
      </c>
      <c r="H87" s="7">
        <v>312626802</v>
      </c>
      <c r="I87" s="7">
        <v>179340341</v>
      </c>
      <c r="K87" s="8">
        <f t="shared" si="18"/>
        <v>1.24637511826717</v>
      </c>
      <c r="L87" s="8">
        <f t="shared" si="18"/>
        <v>1.16276592337967</v>
      </c>
      <c r="M87" s="8">
        <f t="shared" si="18"/>
        <v>1.09130741626125</v>
      </c>
      <c r="N87" s="9">
        <f t="shared" si="15"/>
        <v>1.24637511826717</v>
      </c>
      <c r="O87" s="9">
        <f t="shared" si="15"/>
        <v>1.16276592337967</v>
      </c>
      <c r="P87" s="9">
        <f t="shared" si="15"/>
        <v>1.09130741626125</v>
      </c>
      <c r="W87" s="6" t="s">
        <v>178</v>
      </c>
      <c r="X87" s="6">
        <v>2.5</v>
      </c>
      <c r="Y87" s="6">
        <v>126558782</v>
      </c>
      <c r="Z87" s="7">
        <v>116496896</v>
      </c>
      <c r="AA87" s="7">
        <v>108248706</v>
      </c>
      <c r="AB87" s="7">
        <v>351304385</v>
      </c>
      <c r="AC87" s="7">
        <v>179340341</v>
      </c>
      <c r="AE87" s="8">
        <f t="shared" si="16"/>
        <v>1.41706498116123</v>
      </c>
      <c r="AF87" s="8">
        <f t="shared" si="16"/>
        <v>1.30440313289031</v>
      </c>
      <c r="AG87" s="8">
        <f t="shared" si="16"/>
        <v>1.21204904238583</v>
      </c>
      <c r="AH87" s="9">
        <f t="shared" si="17"/>
        <v>1.41706498116123</v>
      </c>
      <c r="AI87" s="9">
        <f t="shared" si="17"/>
        <v>1.30440313289031</v>
      </c>
      <c r="AJ87" s="9">
        <f t="shared" si="17"/>
        <v>1.21204904238583</v>
      </c>
    </row>
    <row r="88" spans="1:36">
      <c r="A88" s="7">
        <v>84213500</v>
      </c>
      <c r="C88" s="6" t="s">
        <v>179</v>
      </c>
      <c r="D88" s="6">
        <v>1.5</v>
      </c>
      <c r="E88" s="6">
        <v>68359336</v>
      </c>
      <c r="F88" s="7">
        <v>73816466</v>
      </c>
      <c r="G88" s="7">
        <v>81334242</v>
      </c>
      <c r="H88" s="7">
        <v>223510044</v>
      </c>
      <c r="I88" s="7">
        <v>84791749</v>
      </c>
      <c r="K88" s="8">
        <f t="shared" si="18"/>
        <v>0.811738450485967</v>
      </c>
      <c r="L88" s="8">
        <f t="shared" si="18"/>
        <v>0.876539580946048</v>
      </c>
      <c r="M88" s="8">
        <f t="shared" si="18"/>
        <v>0.965810018583719</v>
      </c>
      <c r="N88" s="9">
        <f t="shared" si="15"/>
        <v>1.23192390283019</v>
      </c>
      <c r="O88" s="9">
        <f t="shared" si="15"/>
        <v>1.14084979359483</v>
      </c>
      <c r="P88" s="9">
        <f t="shared" si="15"/>
        <v>1.03540031761776</v>
      </c>
      <c r="W88" s="6" t="s">
        <v>180</v>
      </c>
      <c r="X88" s="6">
        <v>2.5</v>
      </c>
      <c r="Y88" s="6">
        <v>65872797</v>
      </c>
      <c r="Z88" s="7">
        <v>66528430</v>
      </c>
      <c r="AA88" s="7">
        <v>70338543</v>
      </c>
      <c r="AB88" s="7">
        <v>202739770</v>
      </c>
      <c r="AC88" s="7">
        <v>84791749</v>
      </c>
      <c r="AE88" s="8">
        <f t="shared" si="16"/>
        <v>0.782211842519311</v>
      </c>
      <c r="AF88" s="8">
        <f t="shared" si="16"/>
        <v>0.78999720947354</v>
      </c>
      <c r="AG88" s="8">
        <f t="shared" si="16"/>
        <v>0.835240703687651</v>
      </c>
      <c r="AH88" s="9">
        <f t="shared" si="17"/>
        <v>1.27842605499202</v>
      </c>
      <c r="AI88" s="9">
        <f t="shared" si="17"/>
        <v>1.2658272561069</v>
      </c>
      <c r="AJ88" s="9">
        <f t="shared" si="17"/>
        <v>1.19725965890422</v>
      </c>
    </row>
    <row r="89" spans="1:36">
      <c r="A89" s="7">
        <v>93563000</v>
      </c>
      <c r="C89" s="6" t="s">
        <v>181</v>
      </c>
      <c r="D89" s="6">
        <v>1.5</v>
      </c>
      <c r="E89" s="6">
        <v>90400175</v>
      </c>
      <c r="F89" s="7">
        <v>93303952</v>
      </c>
      <c r="G89" s="7">
        <v>95641343</v>
      </c>
      <c r="H89" s="7">
        <v>279345471</v>
      </c>
      <c r="I89" s="7">
        <v>193425582</v>
      </c>
      <c r="K89" s="8">
        <f t="shared" si="18"/>
        <v>0.966195771832883</v>
      </c>
      <c r="L89" s="8">
        <f t="shared" si="18"/>
        <v>0.997231298697135</v>
      </c>
      <c r="M89" s="8">
        <f t="shared" si="18"/>
        <v>1.02221330012932</v>
      </c>
      <c r="N89" s="9">
        <f t="shared" si="15"/>
        <v>1.03498693448326</v>
      </c>
      <c r="O89" s="9">
        <f t="shared" si="15"/>
        <v>1.00277638829275</v>
      </c>
      <c r="P89" s="9">
        <f t="shared" si="15"/>
        <v>1.02221330012932</v>
      </c>
      <c r="W89" s="6" t="s">
        <v>182</v>
      </c>
      <c r="X89" s="6">
        <v>2.5</v>
      </c>
      <c r="Y89" s="6">
        <v>84085225</v>
      </c>
      <c r="Z89" s="7">
        <v>88155933</v>
      </c>
      <c r="AA89" s="7">
        <v>91687076</v>
      </c>
      <c r="AB89" s="7">
        <v>263928234</v>
      </c>
      <c r="AC89" s="7">
        <v>193425582</v>
      </c>
      <c r="AE89" s="8">
        <f t="shared" si="16"/>
        <v>0.898701676944946</v>
      </c>
      <c r="AF89" s="8">
        <f t="shared" si="16"/>
        <v>0.94220934557464</v>
      </c>
      <c r="AG89" s="8">
        <f t="shared" si="16"/>
        <v>0.979950151234997</v>
      </c>
      <c r="AH89" s="9">
        <f t="shared" si="17"/>
        <v>1.11271629468792</v>
      </c>
      <c r="AI89" s="9">
        <f t="shared" si="17"/>
        <v>1.0613352591935</v>
      </c>
      <c r="AJ89" s="9">
        <f t="shared" si="17"/>
        <v>1.02046007007574</v>
      </c>
    </row>
    <row r="90" spans="1:36">
      <c r="A90" s="7">
        <v>75284000</v>
      </c>
      <c r="C90" s="6" t="s">
        <v>183</v>
      </c>
      <c r="D90" s="6">
        <v>1.5</v>
      </c>
      <c r="E90" s="6">
        <v>95372999</v>
      </c>
      <c r="F90" s="7">
        <v>87656234</v>
      </c>
      <c r="G90" s="7">
        <v>81221277</v>
      </c>
      <c r="H90" s="7">
        <v>264250511</v>
      </c>
      <c r="I90" s="7">
        <v>59598021</v>
      </c>
      <c r="K90" s="8">
        <f t="shared" si="18"/>
        <v>1.26684287498008</v>
      </c>
      <c r="L90" s="8">
        <f t="shared" si="18"/>
        <v>1.16434081610966</v>
      </c>
      <c r="M90" s="8">
        <f t="shared" si="18"/>
        <v>1.07886505764837</v>
      </c>
      <c r="N90" s="9">
        <f t="shared" si="15"/>
        <v>1.26684287498008</v>
      </c>
      <c r="O90" s="9">
        <f t="shared" si="15"/>
        <v>1.16434081610966</v>
      </c>
      <c r="P90" s="9">
        <f t="shared" si="15"/>
        <v>1.07886505764837</v>
      </c>
      <c r="W90" s="6" t="s">
        <v>184</v>
      </c>
      <c r="X90" s="6">
        <v>2.5</v>
      </c>
      <c r="Y90" s="6">
        <v>110256182</v>
      </c>
      <c r="Z90" s="7">
        <v>102217737</v>
      </c>
      <c r="AA90" s="7">
        <v>92510997</v>
      </c>
      <c r="AB90" s="7">
        <v>304984916</v>
      </c>
      <c r="AC90" s="7">
        <v>59598021</v>
      </c>
      <c r="AE90" s="8">
        <f t="shared" si="16"/>
        <v>1.46453671430849</v>
      </c>
      <c r="AF90" s="8">
        <f t="shared" si="16"/>
        <v>1.35776176876893</v>
      </c>
      <c r="AG90" s="8">
        <f t="shared" si="16"/>
        <v>1.22882680250784</v>
      </c>
      <c r="AH90" s="9">
        <f t="shared" si="17"/>
        <v>1.46453671430849</v>
      </c>
      <c r="AI90" s="9">
        <f t="shared" si="17"/>
        <v>1.35776176876893</v>
      </c>
      <c r="AJ90" s="9">
        <f t="shared" si="17"/>
        <v>1.22882680250784</v>
      </c>
    </row>
    <row r="91" spans="1:36">
      <c r="A91" s="7">
        <v>87250300</v>
      </c>
      <c r="C91" s="6" t="s">
        <v>185</v>
      </c>
      <c r="D91" s="6">
        <v>1.5</v>
      </c>
      <c r="E91" s="6">
        <v>55541178</v>
      </c>
      <c r="F91" s="7">
        <v>62279999</v>
      </c>
      <c r="G91" s="7">
        <v>71524490</v>
      </c>
      <c r="H91" s="7">
        <v>189345667</v>
      </c>
      <c r="I91" s="7">
        <v>209994894</v>
      </c>
      <c r="K91" s="8">
        <f t="shared" si="18"/>
        <v>0.636572917227792</v>
      </c>
      <c r="L91" s="8">
        <f t="shared" si="18"/>
        <v>0.713808422435224</v>
      </c>
      <c r="M91" s="8">
        <f t="shared" si="18"/>
        <v>0.819762109700482</v>
      </c>
      <c r="N91" s="9">
        <f t="shared" si="15"/>
        <v>1.57091194572791</v>
      </c>
      <c r="O91" s="9">
        <f t="shared" si="15"/>
        <v>1.40093611754875</v>
      </c>
      <c r="P91" s="9">
        <f t="shared" si="15"/>
        <v>1.21986609062155</v>
      </c>
      <c r="W91" s="6" t="s">
        <v>186</v>
      </c>
      <c r="X91" s="6">
        <v>2.5</v>
      </c>
      <c r="Y91" s="6">
        <v>48670205</v>
      </c>
      <c r="Z91" s="7">
        <v>51487941</v>
      </c>
      <c r="AA91" s="7">
        <v>58034963</v>
      </c>
      <c r="AB91" s="7">
        <v>158193109</v>
      </c>
      <c r="AC91" s="7">
        <v>209994894</v>
      </c>
      <c r="AE91" s="8">
        <f t="shared" si="16"/>
        <v>0.557822781125108</v>
      </c>
      <c r="AF91" s="8">
        <f t="shared" si="16"/>
        <v>0.590117638563993</v>
      </c>
      <c r="AG91" s="8">
        <f t="shared" si="16"/>
        <v>0.665154881988944</v>
      </c>
      <c r="AH91" s="9">
        <f t="shared" si="17"/>
        <v>1.7926840456086</v>
      </c>
      <c r="AI91" s="9">
        <f t="shared" si="17"/>
        <v>1.69457737686578</v>
      </c>
      <c r="AJ91" s="9">
        <f t="shared" si="17"/>
        <v>1.50340924659502</v>
      </c>
    </row>
    <row r="92" spans="1:36">
      <c r="A92" s="7">
        <v>84993500</v>
      </c>
      <c r="C92" s="6" t="s">
        <v>187</v>
      </c>
      <c r="D92" s="6">
        <v>1.5</v>
      </c>
      <c r="E92" s="6">
        <v>87409457</v>
      </c>
      <c r="F92" s="7">
        <v>84120314</v>
      </c>
      <c r="G92" s="7">
        <v>83568651</v>
      </c>
      <c r="H92" s="7">
        <v>255098422</v>
      </c>
      <c r="I92" s="7">
        <v>213764502</v>
      </c>
      <c r="K92" s="8">
        <f t="shared" si="18"/>
        <v>1.02842519722096</v>
      </c>
      <c r="L92" s="8">
        <f t="shared" si="18"/>
        <v>0.989726437904075</v>
      </c>
      <c r="M92" s="8">
        <f t="shared" si="18"/>
        <v>0.98323578861913</v>
      </c>
      <c r="N92" s="9">
        <f t="shared" si="15"/>
        <v>1.02842519722096</v>
      </c>
      <c r="O92" s="9">
        <f t="shared" si="15"/>
        <v>1.01038020376386</v>
      </c>
      <c r="P92" s="9">
        <f t="shared" si="15"/>
        <v>1.01705004188712</v>
      </c>
      <c r="W92" s="6" t="s">
        <v>188</v>
      </c>
      <c r="X92" s="6">
        <v>2.5</v>
      </c>
      <c r="Y92" s="6">
        <v>102630687</v>
      </c>
      <c r="Z92" s="7">
        <v>92130860</v>
      </c>
      <c r="AA92" s="7">
        <v>86188158</v>
      </c>
      <c r="AB92" s="7">
        <v>280949705</v>
      </c>
      <c r="AC92" s="7">
        <v>213764502</v>
      </c>
      <c r="AE92" s="8">
        <f t="shared" si="16"/>
        <v>1.20751218622601</v>
      </c>
      <c r="AF92" s="8">
        <f t="shared" si="16"/>
        <v>1.08397536282186</v>
      </c>
      <c r="AG92" s="8">
        <f t="shared" si="16"/>
        <v>1.01405587486102</v>
      </c>
      <c r="AH92" s="9">
        <f t="shared" si="17"/>
        <v>1.20751218622601</v>
      </c>
      <c r="AI92" s="9">
        <f t="shared" si="17"/>
        <v>1.08397536282186</v>
      </c>
      <c r="AJ92" s="9">
        <f t="shared" si="17"/>
        <v>1.01405587486102</v>
      </c>
    </row>
    <row r="93" spans="1:36">
      <c r="A93" s="7">
        <v>78141500</v>
      </c>
      <c r="C93" s="6" t="s">
        <v>189</v>
      </c>
      <c r="D93" s="6">
        <v>1.5</v>
      </c>
      <c r="E93" s="6">
        <v>75604225</v>
      </c>
      <c r="F93" s="7">
        <v>79452734</v>
      </c>
      <c r="G93" s="7">
        <v>81382590</v>
      </c>
      <c r="H93" s="7">
        <v>236439550</v>
      </c>
      <c r="I93" s="7">
        <v>134969129</v>
      </c>
      <c r="K93" s="8">
        <f t="shared" si="18"/>
        <v>0.967529737719394</v>
      </c>
      <c r="L93" s="8">
        <f t="shared" si="18"/>
        <v>1.01678025121094</v>
      </c>
      <c r="M93" s="8">
        <f t="shared" si="18"/>
        <v>1.04147719201705</v>
      </c>
      <c r="N93" s="9">
        <f t="shared" si="15"/>
        <v>1.03355996308407</v>
      </c>
      <c r="O93" s="9">
        <f t="shared" si="15"/>
        <v>1.01678025121094</v>
      </c>
      <c r="P93" s="9">
        <f t="shared" si="15"/>
        <v>1.04147719201705</v>
      </c>
      <c r="W93" s="6" t="s">
        <v>190</v>
      </c>
      <c r="X93" s="6">
        <v>2.5</v>
      </c>
      <c r="Y93" s="6">
        <v>63649287</v>
      </c>
      <c r="Z93" s="7">
        <v>71505809</v>
      </c>
      <c r="AA93" s="7">
        <v>76772188</v>
      </c>
      <c r="AB93" s="7">
        <v>211927284</v>
      </c>
      <c r="AC93" s="7">
        <v>134969129</v>
      </c>
      <c r="AE93" s="8">
        <f t="shared" si="16"/>
        <v>0.814538842996359</v>
      </c>
      <c r="AF93" s="8">
        <f t="shared" si="16"/>
        <v>0.915081090073776</v>
      </c>
      <c r="AG93" s="8">
        <f t="shared" si="16"/>
        <v>0.982476507361645</v>
      </c>
      <c r="AH93" s="9">
        <f t="shared" si="17"/>
        <v>1.22768853640104</v>
      </c>
      <c r="AI93" s="9">
        <f t="shared" si="17"/>
        <v>1.0927993276742</v>
      </c>
      <c r="AJ93" s="9">
        <f t="shared" si="17"/>
        <v>1.01783604239598</v>
      </c>
    </row>
    <row r="94" spans="1:36">
      <c r="A94" s="7">
        <v>75805300</v>
      </c>
      <c r="C94" s="6" t="s">
        <v>191</v>
      </c>
      <c r="D94" s="6">
        <v>1.5</v>
      </c>
      <c r="E94" s="6">
        <v>74709279</v>
      </c>
      <c r="F94" s="7">
        <v>73745007</v>
      </c>
      <c r="G94" s="7">
        <v>71781548</v>
      </c>
      <c r="H94" s="7">
        <v>220235833</v>
      </c>
      <c r="I94" s="7">
        <v>222449851</v>
      </c>
      <c r="K94" s="8">
        <f t="shared" si="18"/>
        <v>0.985541630994139</v>
      </c>
      <c r="L94" s="8">
        <f t="shared" si="18"/>
        <v>0.972821253922879</v>
      </c>
      <c r="M94" s="8">
        <f t="shared" si="18"/>
        <v>0.946919911932279</v>
      </c>
      <c r="N94" s="9">
        <f t="shared" si="15"/>
        <v>1.01467048022241</v>
      </c>
      <c r="O94" s="9">
        <f t="shared" si="15"/>
        <v>1.02793806772572</v>
      </c>
      <c r="P94" s="9">
        <f t="shared" si="15"/>
        <v>1.05605552000634</v>
      </c>
      <c r="W94" s="6" t="s">
        <v>192</v>
      </c>
      <c r="X94" s="6">
        <v>2.5</v>
      </c>
      <c r="Y94" s="6">
        <v>68314289</v>
      </c>
      <c r="Z94" s="7">
        <v>73232881</v>
      </c>
      <c r="AA94" s="7">
        <v>74341700</v>
      </c>
      <c r="AB94" s="7">
        <v>215888870</v>
      </c>
      <c r="AC94" s="7">
        <v>222449851</v>
      </c>
      <c r="AE94" s="8">
        <f t="shared" si="16"/>
        <v>0.901180906875904</v>
      </c>
      <c r="AF94" s="8">
        <f t="shared" si="16"/>
        <v>0.966065446611253</v>
      </c>
      <c r="AG94" s="8">
        <f t="shared" si="16"/>
        <v>0.980692642862702</v>
      </c>
      <c r="AH94" s="9">
        <f t="shared" si="17"/>
        <v>1.10965511183173</v>
      </c>
      <c r="AI94" s="9">
        <f t="shared" si="17"/>
        <v>1.03512655742712</v>
      </c>
      <c r="AJ94" s="9">
        <f t="shared" si="17"/>
        <v>1.0196874701547</v>
      </c>
    </row>
    <row r="95" spans="1:36">
      <c r="A95" s="7">
        <v>95594800</v>
      </c>
      <c r="C95" s="6" t="s">
        <v>193</v>
      </c>
      <c r="D95" s="6">
        <v>1.5</v>
      </c>
      <c r="E95" s="6">
        <v>89426088</v>
      </c>
      <c r="F95" s="7">
        <v>93469465</v>
      </c>
      <c r="G95" s="7">
        <v>95114191</v>
      </c>
      <c r="H95" s="7">
        <v>278009744</v>
      </c>
      <c r="I95" s="7">
        <v>165682162</v>
      </c>
      <c r="K95" s="8">
        <f t="shared" si="18"/>
        <v>0.935470213861005</v>
      </c>
      <c r="L95" s="8">
        <f t="shared" si="18"/>
        <v>0.9777672530305</v>
      </c>
      <c r="M95" s="8">
        <f t="shared" si="18"/>
        <v>0.994972435739182</v>
      </c>
      <c r="N95" s="9">
        <f t="shared" si="15"/>
        <v>1.06898112327132</v>
      </c>
      <c r="O95" s="9">
        <f t="shared" si="15"/>
        <v>1.02273828142699</v>
      </c>
      <c r="P95" s="9">
        <f t="shared" si="15"/>
        <v>1.00505296838408</v>
      </c>
      <c r="W95" s="6" t="s">
        <v>194</v>
      </c>
      <c r="X95" s="6">
        <v>2.5</v>
      </c>
      <c r="Y95" s="6">
        <v>76134133</v>
      </c>
      <c r="Z95" s="7">
        <v>84714190</v>
      </c>
      <c r="AA95" s="7">
        <v>91287521</v>
      </c>
      <c r="AB95" s="7">
        <v>252135844</v>
      </c>
      <c r="AC95" s="7">
        <v>165682162</v>
      </c>
      <c r="AE95" s="8">
        <f t="shared" si="16"/>
        <v>0.796425464565018</v>
      </c>
      <c r="AF95" s="8">
        <f t="shared" si="16"/>
        <v>0.886179896814471</v>
      </c>
      <c r="AG95" s="8">
        <f t="shared" si="16"/>
        <v>0.954942329499094</v>
      </c>
      <c r="AH95" s="9">
        <f t="shared" si="17"/>
        <v>1.25561027929483</v>
      </c>
      <c r="AI95" s="9">
        <f t="shared" si="17"/>
        <v>1.12843904899522</v>
      </c>
      <c r="AJ95" s="9">
        <f t="shared" si="17"/>
        <v>1.04718365613193</v>
      </c>
    </row>
    <row r="96" spans="1:36">
      <c r="A96" s="7">
        <v>83018800</v>
      </c>
      <c r="C96" s="6" t="s">
        <v>195</v>
      </c>
      <c r="D96" s="6">
        <v>1.5</v>
      </c>
      <c r="E96" s="6">
        <v>104384311</v>
      </c>
      <c r="F96" s="7">
        <v>94061638</v>
      </c>
      <c r="G96" s="7">
        <v>85678072</v>
      </c>
      <c r="H96" s="7">
        <v>284124021</v>
      </c>
      <c r="I96" s="7">
        <v>217163462</v>
      </c>
      <c r="K96" s="8">
        <f t="shared" si="18"/>
        <v>1.25735750215614</v>
      </c>
      <c r="L96" s="8">
        <f t="shared" si="18"/>
        <v>1.13301611201318</v>
      </c>
      <c r="M96" s="8">
        <f t="shared" si="18"/>
        <v>1.03203216620814</v>
      </c>
      <c r="N96" s="9">
        <f t="shared" si="15"/>
        <v>1.25735750215614</v>
      </c>
      <c r="O96" s="9">
        <f t="shared" si="15"/>
        <v>1.13301611201318</v>
      </c>
      <c r="P96" s="9">
        <f t="shared" si="15"/>
        <v>1.03203216620814</v>
      </c>
      <c r="W96" s="6" t="s">
        <v>196</v>
      </c>
      <c r="X96" s="6">
        <v>2.5</v>
      </c>
      <c r="Y96" s="6">
        <v>130719735</v>
      </c>
      <c r="Z96" s="7">
        <v>114349291</v>
      </c>
      <c r="AA96" s="7">
        <v>100483841</v>
      </c>
      <c r="AB96" s="7">
        <v>345552868</v>
      </c>
      <c r="AC96" s="7">
        <v>217163462</v>
      </c>
      <c r="AE96" s="8">
        <f t="shared" si="16"/>
        <v>1.57457991442902</v>
      </c>
      <c r="AF96" s="8">
        <f t="shared" si="16"/>
        <v>1.37739031400117</v>
      </c>
      <c r="AG96" s="8">
        <f t="shared" si="16"/>
        <v>1.21037452962462</v>
      </c>
      <c r="AH96" s="9">
        <f t="shared" si="17"/>
        <v>1.57457991442902</v>
      </c>
      <c r="AI96" s="9">
        <f t="shared" si="17"/>
        <v>1.37739031400117</v>
      </c>
      <c r="AJ96" s="9">
        <f t="shared" si="17"/>
        <v>1.21037452962462</v>
      </c>
    </row>
    <row r="97" spans="1:36">
      <c r="A97" s="7">
        <v>86915000</v>
      </c>
      <c r="C97" s="6" t="s">
        <v>197</v>
      </c>
      <c r="D97" s="6">
        <v>1.5</v>
      </c>
      <c r="E97" s="6">
        <v>64997211</v>
      </c>
      <c r="F97" s="7">
        <v>72933730</v>
      </c>
      <c r="G97" s="7">
        <v>80407740</v>
      </c>
      <c r="H97" s="7">
        <v>218338680</v>
      </c>
      <c r="I97" s="7">
        <v>95695779</v>
      </c>
      <c r="K97" s="8">
        <f t="shared" si="18"/>
        <v>0.747825012943681</v>
      </c>
      <c r="L97" s="8">
        <f t="shared" si="18"/>
        <v>0.839138583673704</v>
      </c>
      <c r="M97" s="8">
        <f t="shared" si="18"/>
        <v>0.92513075993787</v>
      </c>
      <c r="N97" s="9">
        <f t="shared" si="15"/>
        <v>1.33721122280154</v>
      </c>
      <c r="O97" s="9">
        <f t="shared" si="15"/>
        <v>1.19169827184212</v>
      </c>
      <c r="P97" s="9">
        <f t="shared" si="15"/>
        <v>1.08092827879505</v>
      </c>
      <c r="W97" s="6" t="s">
        <v>198</v>
      </c>
      <c r="X97" s="6">
        <v>2.5</v>
      </c>
      <c r="Y97" s="6">
        <v>47485985</v>
      </c>
      <c r="Z97" s="7">
        <v>57971067</v>
      </c>
      <c r="AA97" s="7">
        <v>67656407</v>
      </c>
      <c r="AB97" s="7">
        <v>173113459</v>
      </c>
      <c r="AC97" s="7">
        <v>95695779</v>
      </c>
      <c r="AE97" s="8">
        <f t="shared" si="16"/>
        <v>0.54634970948628</v>
      </c>
      <c r="AF97" s="8">
        <f t="shared" si="16"/>
        <v>0.666985756198585</v>
      </c>
      <c r="AG97" s="8">
        <f t="shared" si="16"/>
        <v>0.77842037622965</v>
      </c>
      <c r="AH97" s="9">
        <f t="shared" si="17"/>
        <v>1.83032951722492</v>
      </c>
      <c r="AI97" s="9">
        <f t="shared" si="17"/>
        <v>1.49928239202497</v>
      </c>
      <c r="AJ97" s="9">
        <f t="shared" si="17"/>
        <v>1.2846529080387</v>
      </c>
    </row>
    <row r="98" spans="1:36">
      <c r="A98" s="7">
        <v>86549800</v>
      </c>
      <c r="C98" s="6" t="s">
        <v>199</v>
      </c>
      <c r="D98" s="6">
        <v>1.5</v>
      </c>
      <c r="E98" s="6">
        <v>66209819</v>
      </c>
      <c r="F98" s="7">
        <v>71732208</v>
      </c>
      <c r="G98" s="7">
        <v>79447937</v>
      </c>
      <c r="H98" s="7">
        <v>217389964</v>
      </c>
      <c r="I98" s="7">
        <v>61718271</v>
      </c>
      <c r="K98" s="8">
        <f t="shared" si="18"/>
        <v>0.764991010955542</v>
      </c>
      <c r="L98" s="8">
        <f t="shared" si="18"/>
        <v>0.828796923851933</v>
      </c>
      <c r="M98" s="8">
        <f t="shared" si="18"/>
        <v>0.917944778613007</v>
      </c>
      <c r="N98" s="9">
        <f t="shared" si="15"/>
        <v>1.30720490264443</v>
      </c>
      <c r="O98" s="9">
        <f t="shared" si="15"/>
        <v>1.20656818482431</v>
      </c>
      <c r="P98" s="9">
        <f t="shared" si="15"/>
        <v>1.08939014992925</v>
      </c>
      <c r="W98" s="6" t="s">
        <v>200</v>
      </c>
      <c r="X98" s="6">
        <v>2.5</v>
      </c>
      <c r="Y98" s="6">
        <v>61686596</v>
      </c>
      <c r="Z98" s="7">
        <v>63339180</v>
      </c>
      <c r="AA98" s="7">
        <v>68506699</v>
      </c>
      <c r="AB98" s="7">
        <v>193532475</v>
      </c>
      <c r="AC98" s="7">
        <v>61718271</v>
      </c>
      <c r="AE98" s="8">
        <f t="shared" si="16"/>
        <v>0.712729503707692</v>
      </c>
      <c r="AF98" s="8">
        <f t="shared" si="16"/>
        <v>0.731823528188396</v>
      </c>
      <c r="AG98" s="8">
        <f t="shared" si="16"/>
        <v>0.791529258299846</v>
      </c>
      <c r="AH98" s="9">
        <f t="shared" si="17"/>
        <v>1.40305683263833</v>
      </c>
      <c r="AI98" s="9">
        <f t="shared" si="17"/>
        <v>1.36644964459597</v>
      </c>
      <c r="AJ98" s="9">
        <f t="shared" si="17"/>
        <v>1.26337717717212</v>
      </c>
    </row>
    <row r="99" spans="1:36">
      <c r="A99" s="7">
        <v>110155000</v>
      </c>
      <c r="C99" s="6" t="s">
        <v>201</v>
      </c>
      <c r="D99" s="6">
        <v>1.5</v>
      </c>
      <c r="E99" s="6">
        <v>70558370</v>
      </c>
      <c r="F99" s="7">
        <v>81946272</v>
      </c>
      <c r="G99" s="7">
        <v>93667565</v>
      </c>
      <c r="H99" s="7">
        <v>246172207</v>
      </c>
      <c r="I99" s="7">
        <v>56840067</v>
      </c>
      <c r="K99" s="8">
        <f t="shared" ref="K99" si="19">E99/$A99</f>
        <v>0.640537152194635</v>
      </c>
      <c r="L99" s="8">
        <f t="shared" ref="L99" si="20">F99/$A99</f>
        <v>0.743917861195588</v>
      </c>
      <c r="M99" s="8">
        <f t="shared" ref="M99" si="21">G99/$A99</f>
        <v>0.850325132767464</v>
      </c>
      <c r="N99" s="9">
        <f t="shared" ref="N99" si="22">IF(K99&gt;1,K99,1/K99)</f>
        <v>1.56118969301587</v>
      </c>
      <c r="O99" s="9">
        <f t="shared" ref="O99" si="23">IF(L99&gt;1,L99,1/L99)</f>
        <v>1.34423442716223</v>
      </c>
      <c r="P99" s="9">
        <f t="shared" ref="P99" si="24">IF(M99&gt;1,M99,1/M99)</f>
        <v>1.17602074955189</v>
      </c>
      <c r="W99" s="6" t="s">
        <v>202</v>
      </c>
      <c r="X99" s="6">
        <v>2.5</v>
      </c>
      <c r="Y99" s="6">
        <v>52735032</v>
      </c>
      <c r="Z99" s="7">
        <v>62673735</v>
      </c>
      <c r="AA99" s="7">
        <v>74463783</v>
      </c>
      <c r="AB99" s="7">
        <v>189872550</v>
      </c>
      <c r="AC99" s="7">
        <v>56840067</v>
      </c>
      <c r="AE99" s="8">
        <f t="shared" ref="AE99" si="25">Y99/$A99</f>
        <v>0.47873480096228</v>
      </c>
      <c r="AF99" s="8">
        <f t="shared" ref="AF99" si="26">Z99/$A99</f>
        <v>0.568959511597295</v>
      </c>
      <c r="AG99" s="8">
        <f t="shared" ref="AG99" si="27">AA99/$A99</f>
        <v>0.675990949117153</v>
      </c>
      <c r="AH99" s="9">
        <f t="shared" ref="AH99" si="28">IF(AE99&gt;1,AE99,1/AE99)</f>
        <v>2.08883916103436</v>
      </c>
      <c r="AI99" s="9">
        <f t="shared" ref="AI99" si="29">IF(AF99&gt;1,AF99,1/AF99)</f>
        <v>1.75759430964183</v>
      </c>
      <c r="AJ99" s="9">
        <f t="shared" ref="AJ99" si="30">IF(AG99&gt;1,AG99,1/AG99)</f>
        <v>1.47930974712902</v>
      </c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200"/>
  <sheetViews>
    <sheetView topLeftCell="BP1" workbookViewId="0">
      <selection activeCell="CD2" sqref="CD2:CI9"/>
    </sheetView>
  </sheetViews>
  <sheetFormatPr defaultColWidth="9" defaultRowHeight="13.5"/>
  <cols>
    <col min="1" max="1" width="9.5" style="6" customWidth="1"/>
    <col min="2" max="2" width="9" style="6"/>
    <col min="3" max="3" width="25" style="6" customWidth="1"/>
    <col min="4" max="4" width="4.5" style="6" customWidth="1"/>
    <col min="5" max="5" width="10.5" style="6" customWidth="1"/>
    <col min="6" max="9" width="9.5" style="7" customWidth="1"/>
    <col min="10" max="10" width="9" style="6"/>
    <col min="11" max="11" width="9.5" style="8" customWidth="1"/>
    <col min="12" max="13" width="9" style="8"/>
    <col min="14" max="14" width="10.5" style="9" customWidth="1"/>
    <col min="15" max="16" width="9" style="9"/>
    <col min="17" max="17" width="9" style="6"/>
    <col min="18" max="20" width="9.5" style="6" customWidth="1"/>
    <col min="23" max="23" width="25" style="6" customWidth="1"/>
    <col min="24" max="24" width="4.5" style="6" customWidth="1"/>
    <col min="25" max="25" width="10.5" style="6" customWidth="1"/>
    <col min="26" max="29" width="9.5" style="7" customWidth="1"/>
    <col min="30" max="30" width="9" style="6"/>
    <col min="31" max="31" width="9.5" style="8" customWidth="1"/>
    <col min="32" max="33" width="9" style="8"/>
    <col min="34" max="34" width="10.5" style="9" customWidth="1"/>
    <col min="35" max="36" width="9" style="9"/>
    <col min="37" max="37" width="9" style="6"/>
    <col min="38" max="40" width="9.5" style="6" customWidth="1"/>
    <col min="43" max="43" width="26.125" customWidth="1"/>
    <col min="44" max="44" width="4.5" customWidth="1"/>
    <col min="45" max="47" width="9.5" customWidth="1"/>
    <col min="48" max="48" width="10.5" customWidth="1"/>
    <col min="50" max="50" width="9.5" style="8" customWidth="1"/>
    <col min="51" max="52" width="9" style="8"/>
    <col min="53" max="53" width="10.5" style="9" customWidth="1"/>
    <col min="54" max="55" width="9" style="9"/>
    <col min="56" max="56" width="9" style="6"/>
    <col min="57" max="59" width="9.5" style="6" customWidth="1"/>
    <col min="62" max="62" width="26.125" customWidth="1"/>
    <col min="63" max="63" width="4.5" customWidth="1"/>
    <col min="64" max="65" width="10.5" customWidth="1"/>
    <col min="66" max="66" width="9.5" customWidth="1"/>
    <col min="67" max="67" width="10.5" customWidth="1"/>
    <col min="69" max="69" width="9.5" style="8" customWidth="1"/>
    <col min="70" max="71" width="9" style="8"/>
    <col min="72" max="72" width="10.5" style="9" customWidth="1"/>
    <col min="73" max="74" width="9" style="9"/>
    <col min="75" max="75" width="9" style="6"/>
    <col min="76" max="78" width="9.5" style="6" customWidth="1"/>
  </cols>
  <sheetData>
    <row r="1" spans="1:74">
      <c r="A1" s="7">
        <v>44870500</v>
      </c>
      <c r="B1" s="10" t="s">
        <v>0</v>
      </c>
      <c r="C1" s="6" t="s">
        <v>203</v>
      </c>
      <c r="D1" s="6">
        <v>1.5</v>
      </c>
      <c r="E1" s="6">
        <v>47642269</v>
      </c>
      <c r="F1" s="7">
        <v>49537208</v>
      </c>
      <c r="G1" s="7">
        <v>51512459</v>
      </c>
      <c r="H1" s="7">
        <v>148691936</v>
      </c>
      <c r="I1" s="7">
        <v>150906345</v>
      </c>
      <c r="K1" s="8">
        <f>E1/$A1</f>
        <v>1.06177263458174</v>
      </c>
      <c r="L1" s="8">
        <f t="shared" ref="L1:M14" si="0">F1/$A1</f>
        <v>1.1040039223989</v>
      </c>
      <c r="M1" s="8">
        <f t="shared" si="0"/>
        <v>1.14802507215208</v>
      </c>
      <c r="N1" s="9">
        <f t="shared" ref="N1:N64" si="1">IF(K1&gt;1,K1,1/K1)</f>
        <v>1.06177263458174</v>
      </c>
      <c r="O1" s="9">
        <f t="shared" ref="O1:O64" si="2">IF(L1&gt;1,L1,1/L1)</f>
        <v>1.1040039223989</v>
      </c>
      <c r="P1" s="9">
        <f t="shared" ref="P1:P64" si="3">IF(M1&gt;1,M1,1/M1)</f>
        <v>1.14802507215208</v>
      </c>
      <c r="V1" s="11" t="s">
        <v>2</v>
      </c>
      <c r="W1" s="6" t="s">
        <v>204</v>
      </c>
      <c r="X1" s="6">
        <v>2.5</v>
      </c>
      <c r="Y1" s="6">
        <v>42183957</v>
      </c>
      <c r="Z1" s="7">
        <v>46032606</v>
      </c>
      <c r="AA1" s="7">
        <v>49038024</v>
      </c>
      <c r="AB1" s="7">
        <v>137254587</v>
      </c>
      <c r="AC1" s="7">
        <v>150906345</v>
      </c>
      <c r="AE1" s="8">
        <f>Y1/$A1</f>
        <v>0.94012674251457</v>
      </c>
      <c r="AF1" s="8">
        <f t="shared" ref="AF1:AG16" si="4">Z1/$A1</f>
        <v>1.02589910966002</v>
      </c>
      <c r="AG1" s="8">
        <f t="shared" si="4"/>
        <v>1.09287892936339</v>
      </c>
      <c r="AH1" s="9">
        <f t="shared" ref="AH1:AH64" si="5">IF(AE1&gt;1,AE1,1/AE1)</f>
        <v>1.06368636778195</v>
      </c>
      <c r="AI1" s="9">
        <f t="shared" ref="AI1:AI64" si="6">IF(AF1&gt;1,AF1,1/AF1)</f>
        <v>1.02589910966002</v>
      </c>
      <c r="AJ1" s="9">
        <f t="shared" ref="AJ1:AJ64" si="7">IF(AG1&gt;1,AG1,1/AG1)</f>
        <v>1.09287892936339</v>
      </c>
      <c r="AP1" t="s">
        <v>205</v>
      </c>
      <c r="AQ1" t="s">
        <v>206</v>
      </c>
      <c r="AR1">
        <v>1.5</v>
      </c>
      <c r="AS1">
        <v>34902565</v>
      </c>
      <c r="AT1">
        <v>41161201</v>
      </c>
      <c r="AU1">
        <v>44808095</v>
      </c>
      <c r="AV1">
        <v>120871861</v>
      </c>
      <c r="AX1" s="8">
        <f>AS1/$A1</f>
        <v>0.777851037987096</v>
      </c>
      <c r="AY1" s="8">
        <f t="shared" ref="AY1:AZ1" si="8">AT1/$A1</f>
        <v>0.917333236759118</v>
      </c>
      <c r="AZ1" s="8">
        <f t="shared" si="8"/>
        <v>0.998609219866059</v>
      </c>
      <c r="BA1" s="9">
        <f t="shared" ref="BA1:BA64" si="9">IF(AX1&gt;1,AX1,1/AX1)</f>
        <v>1.28559319350884</v>
      </c>
      <c r="BB1" s="9">
        <f t="shared" ref="BB1:BB64" si="10">IF(AY1&gt;1,AY1,1/AY1)</f>
        <v>1.09011639383409</v>
      </c>
      <c r="BC1" s="9">
        <f t="shared" ref="BC1:BC64" si="11">IF(AZ1&gt;1,AZ1,1/AZ1)</f>
        <v>1.00139271709721</v>
      </c>
      <c r="BI1" s="11" t="s">
        <v>207</v>
      </c>
      <c r="BJ1" t="s">
        <v>208</v>
      </c>
      <c r="BK1">
        <v>2.5</v>
      </c>
      <c r="BL1">
        <v>29395073</v>
      </c>
      <c r="BM1">
        <v>34571586</v>
      </c>
      <c r="BN1">
        <v>36003341</v>
      </c>
      <c r="BO1">
        <v>99969999</v>
      </c>
      <c r="BQ1" s="8">
        <f>BL1/$A1</f>
        <v>0.655109102862683</v>
      </c>
      <c r="BR1" s="8">
        <f t="shared" ref="BR1:BR64" si="12">BM1/$A1</f>
        <v>0.770474721699112</v>
      </c>
      <c r="BS1" s="8">
        <f t="shared" ref="BS1:BS64" si="13">BN1/$A1</f>
        <v>0.802383325347389</v>
      </c>
      <c r="BT1" s="9">
        <f t="shared" ref="BT1:BT64" si="14">IF(BQ1&gt;1,BQ1,1/BQ1)</f>
        <v>1.52646329539648</v>
      </c>
      <c r="BU1" s="9">
        <f t="shared" ref="BU1:BU64" si="15">IF(BR1&gt;1,BR1,1/BR1)</f>
        <v>1.29790111451641</v>
      </c>
      <c r="BV1" s="9">
        <f t="shared" ref="BV1:BV64" si="16">IF(BS1&gt;1,BS1,1/BS1)</f>
        <v>1.24628711540965</v>
      </c>
    </row>
    <row r="2" ht="15" spans="1:87">
      <c r="A2" s="7">
        <v>43095300</v>
      </c>
      <c r="C2" s="6" t="s">
        <v>209</v>
      </c>
      <c r="D2" s="6">
        <v>1.5</v>
      </c>
      <c r="E2" s="6">
        <v>21413801</v>
      </c>
      <c r="F2" s="7">
        <v>28655967</v>
      </c>
      <c r="G2" s="7">
        <v>35920036</v>
      </c>
      <c r="H2" s="7">
        <v>85989805</v>
      </c>
      <c r="I2" s="7">
        <v>64313459</v>
      </c>
      <c r="K2" s="8">
        <f t="shared" ref="K2:K14" si="17">E2/$A2</f>
        <v>0.496894116063701</v>
      </c>
      <c r="L2" s="8">
        <f t="shared" si="0"/>
        <v>0.664944135439363</v>
      </c>
      <c r="M2" s="8">
        <f t="shared" si="0"/>
        <v>0.833502400493789</v>
      </c>
      <c r="N2" s="9">
        <f t="shared" si="1"/>
        <v>2.01250119023708</v>
      </c>
      <c r="O2" s="9">
        <f t="shared" si="2"/>
        <v>1.5038857352118</v>
      </c>
      <c r="P2" s="9">
        <f t="shared" si="3"/>
        <v>1.19975659267157</v>
      </c>
      <c r="R2" s="6" t="s">
        <v>5</v>
      </c>
      <c r="S2" s="6">
        <v>99</v>
      </c>
      <c r="W2" s="6" t="s">
        <v>210</v>
      </c>
      <c r="X2" s="6">
        <v>2.5</v>
      </c>
      <c r="Y2" s="6">
        <v>9895589</v>
      </c>
      <c r="Z2" s="7">
        <v>16059005</v>
      </c>
      <c r="AA2" s="7">
        <v>23767408</v>
      </c>
      <c r="AB2" s="7">
        <v>49722002</v>
      </c>
      <c r="AC2" s="7">
        <v>64313459</v>
      </c>
      <c r="AE2" s="8">
        <f t="shared" ref="AE2:AG65" si="18">Y2/$A2</f>
        <v>0.22962107236752</v>
      </c>
      <c r="AF2" s="8">
        <f t="shared" si="4"/>
        <v>0.372639359744566</v>
      </c>
      <c r="AG2" s="8">
        <f t="shared" si="4"/>
        <v>0.551508122695514</v>
      </c>
      <c r="AH2" s="9">
        <f t="shared" si="5"/>
        <v>4.35500100095103</v>
      </c>
      <c r="AI2" s="9">
        <f t="shared" si="6"/>
        <v>2.68355978468155</v>
      </c>
      <c r="AJ2" s="9">
        <f t="shared" si="7"/>
        <v>1.81320992175504</v>
      </c>
      <c r="AL2" s="6" t="s">
        <v>5</v>
      </c>
      <c r="AM2" s="6">
        <v>99</v>
      </c>
      <c r="AQ2" t="s">
        <v>211</v>
      </c>
      <c r="AR2">
        <v>1.5</v>
      </c>
      <c r="AS2">
        <v>52277707</v>
      </c>
      <c r="AT2">
        <v>45507350</v>
      </c>
      <c r="AU2">
        <v>42001092</v>
      </c>
      <c r="AV2">
        <v>139786149</v>
      </c>
      <c r="AX2" s="8">
        <f t="shared" ref="AX2:AX65" si="19">AS2/$A2</f>
        <v>1.21307212155386</v>
      </c>
      <c r="AY2" s="8">
        <f t="shared" ref="AY2:AY65" si="20">AT2/$A2</f>
        <v>1.05597014059538</v>
      </c>
      <c r="AZ2" s="8">
        <f t="shared" ref="AZ2:AZ65" si="21">AU2/$A2</f>
        <v>0.974609574593981</v>
      </c>
      <c r="BA2" s="9">
        <f t="shared" si="9"/>
        <v>1.21307212155386</v>
      </c>
      <c r="BB2" s="9">
        <f t="shared" si="10"/>
        <v>1.05597014059538</v>
      </c>
      <c r="BC2" s="9">
        <f t="shared" si="11"/>
        <v>1.02605189407933</v>
      </c>
      <c r="BE2" s="6" t="s">
        <v>5</v>
      </c>
      <c r="BF2" s="6">
        <v>99</v>
      </c>
      <c r="BJ2" t="s">
        <v>212</v>
      </c>
      <c r="BK2">
        <v>2.5</v>
      </c>
      <c r="BL2">
        <v>62040599</v>
      </c>
      <c r="BM2">
        <v>61730924</v>
      </c>
      <c r="BN2">
        <v>47817964</v>
      </c>
      <c r="BO2">
        <v>171589487</v>
      </c>
      <c r="BQ2" s="8">
        <f t="shared" ref="BQ2:BQ65" si="22">BL2/$A2</f>
        <v>1.43961404143839</v>
      </c>
      <c r="BR2" s="8">
        <f t="shared" si="12"/>
        <v>1.43242822303128</v>
      </c>
      <c r="BS2" s="8">
        <f t="shared" si="13"/>
        <v>1.10958652103594</v>
      </c>
      <c r="BT2" s="9">
        <f t="shared" si="14"/>
        <v>1.43961404143839</v>
      </c>
      <c r="BU2" s="9">
        <f t="shared" si="15"/>
        <v>1.43242822303128</v>
      </c>
      <c r="BV2" s="9">
        <f t="shared" si="16"/>
        <v>1.10958652103594</v>
      </c>
      <c r="BX2" s="6" t="s">
        <v>5</v>
      </c>
      <c r="BY2" s="6">
        <v>99</v>
      </c>
      <c r="CD2" s="13" t="s">
        <v>213</v>
      </c>
      <c r="CE2" s="14" t="s">
        <v>214</v>
      </c>
      <c r="CF2" s="13" t="s">
        <v>215</v>
      </c>
      <c r="CG2" s="13"/>
      <c r="CH2" s="13" t="s">
        <v>216</v>
      </c>
      <c r="CI2" s="13"/>
    </row>
    <row r="3" ht="15" spans="1:87">
      <c r="A3" s="7">
        <v>46910500</v>
      </c>
      <c r="C3" s="6" t="s">
        <v>217</v>
      </c>
      <c r="D3" s="6">
        <v>1.5</v>
      </c>
      <c r="E3" s="6">
        <v>71171065</v>
      </c>
      <c r="F3" s="7">
        <v>63971528</v>
      </c>
      <c r="G3" s="7">
        <v>57123437</v>
      </c>
      <c r="H3" s="7">
        <v>192266029</v>
      </c>
      <c r="I3" s="7">
        <v>216919489</v>
      </c>
      <c r="K3" s="8">
        <f t="shared" si="17"/>
        <v>1.5171670521525</v>
      </c>
      <c r="L3" s="8">
        <f t="shared" si="0"/>
        <v>1.36369316037987</v>
      </c>
      <c r="M3" s="8">
        <f t="shared" si="0"/>
        <v>1.21771110945311</v>
      </c>
      <c r="N3" s="9">
        <f t="shared" si="1"/>
        <v>1.5171670521525</v>
      </c>
      <c r="O3" s="9">
        <f t="shared" si="2"/>
        <v>1.36369316037987</v>
      </c>
      <c r="P3" s="9">
        <f t="shared" si="3"/>
        <v>1.21771110945311</v>
      </c>
      <c r="R3" s="9"/>
      <c r="S3" s="9"/>
      <c r="T3" s="9"/>
      <c r="W3" s="6" t="s">
        <v>218</v>
      </c>
      <c r="X3" s="6">
        <v>2.5</v>
      </c>
      <c r="Y3" s="6">
        <v>82650970</v>
      </c>
      <c r="Z3" s="7">
        <v>76368388</v>
      </c>
      <c r="AA3" s="7">
        <v>68610033</v>
      </c>
      <c r="AB3" s="7">
        <v>227629391</v>
      </c>
      <c r="AC3" s="7">
        <v>216919489</v>
      </c>
      <c r="AE3" s="8">
        <f t="shared" si="18"/>
        <v>1.76188635806483</v>
      </c>
      <c r="AF3" s="8">
        <f t="shared" si="4"/>
        <v>1.62795936943755</v>
      </c>
      <c r="AG3" s="8">
        <f t="shared" si="4"/>
        <v>1.4625730486778</v>
      </c>
      <c r="AH3" s="9">
        <f t="shared" si="5"/>
        <v>1.76188635806483</v>
      </c>
      <c r="AI3" s="9">
        <f t="shared" si="6"/>
        <v>1.62795936943755</v>
      </c>
      <c r="AJ3" s="9">
        <f t="shared" si="7"/>
        <v>1.4625730486778</v>
      </c>
      <c r="AL3" s="9"/>
      <c r="AM3" s="9"/>
      <c r="AN3" s="9"/>
      <c r="AQ3" t="s">
        <v>219</v>
      </c>
      <c r="AR3">
        <v>1.5</v>
      </c>
      <c r="AS3">
        <v>42432058</v>
      </c>
      <c r="AT3">
        <v>44915686</v>
      </c>
      <c r="AU3">
        <v>45960326</v>
      </c>
      <c r="AV3">
        <v>133308070</v>
      </c>
      <c r="AX3" s="8">
        <f t="shared" si="19"/>
        <v>0.904532204943456</v>
      </c>
      <c r="AY3" s="8">
        <f t="shared" si="20"/>
        <v>0.957476172711866</v>
      </c>
      <c r="AZ3" s="8">
        <f t="shared" si="21"/>
        <v>0.979744961149423</v>
      </c>
      <c r="BA3" s="9">
        <f t="shared" si="9"/>
        <v>1.10554383197723</v>
      </c>
      <c r="BB3" s="9">
        <f t="shared" si="10"/>
        <v>1.04441241307101</v>
      </c>
      <c r="BC3" s="9">
        <f t="shared" si="11"/>
        <v>1.02067378721378</v>
      </c>
      <c r="BE3" s="9"/>
      <c r="BF3" s="9"/>
      <c r="BG3" s="9"/>
      <c r="BJ3" t="s">
        <v>220</v>
      </c>
      <c r="BK3">
        <v>2.5</v>
      </c>
      <c r="BL3">
        <v>41401646</v>
      </c>
      <c r="BM3">
        <v>42643292</v>
      </c>
      <c r="BN3">
        <v>41964428</v>
      </c>
      <c r="BO3">
        <v>126009367</v>
      </c>
      <c r="BQ3" s="8">
        <f t="shared" si="22"/>
        <v>0.882566717472634</v>
      </c>
      <c r="BR3" s="8">
        <f t="shared" si="12"/>
        <v>0.909035120069068</v>
      </c>
      <c r="BS3" s="8">
        <f t="shared" si="13"/>
        <v>0.894563647797401</v>
      </c>
      <c r="BT3" s="9">
        <f t="shared" si="14"/>
        <v>1.13305881606736</v>
      </c>
      <c r="BU3" s="9">
        <f t="shared" si="15"/>
        <v>1.10006750885931</v>
      </c>
      <c r="BV3" s="9">
        <f t="shared" si="16"/>
        <v>1.11786344377195</v>
      </c>
      <c r="BX3" s="9"/>
      <c r="BY3" s="9"/>
      <c r="BZ3" s="9"/>
      <c r="CD3" s="15"/>
      <c r="CE3" s="16"/>
      <c r="CF3" s="13" t="s">
        <v>221</v>
      </c>
      <c r="CG3" s="13" t="s">
        <v>222</v>
      </c>
      <c r="CH3" s="13" t="s">
        <v>221</v>
      </c>
      <c r="CI3" s="13" t="s">
        <v>222</v>
      </c>
    </row>
    <row r="4" ht="15" spans="1:87">
      <c r="A4" s="7">
        <v>34639800</v>
      </c>
      <c r="C4" s="6" t="s">
        <v>223</v>
      </c>
      <c r="D4" s="6">
        <v>1.5</v>
      </c>
      <c r="E4" s="6">
        <v>33746023</v>
      </c>
      <c r="F4" s="7">
        <v>34890334</v>
      </c>
      <c r="G4" s="7">
        <v>34944980</v>
      </c>
      <c r="H4" s="7">
        <v>103581337</v>
      </c>
      <c r="I4" s="7">
        <v>98430322</v>
      </c>
      <c r="K4" s="8">
        <f t="shared" si="17"/>
        <v>0.974197974584149</v>
      </c>
      <c r="L4" s="8">
        <f t="shared" si="0"/>
        <v>1.00723254753203</v>
      </c>
      <c r="M4" s="8">
        <f t="shared" si="0"/>
        <v>1.00881009705599</v>
      </c>
      <c r="N4" s="9">
        <f t="shared" si="1"/>
        <v>1.02648540244283</v>
      </c>
      <c r="O4" s="9">
        <f t="shared" si="2"/>
        <v>1.00723254753203</v>
      </c>
      <c r="P4" s="9">
        <f t="shared" si="3"/>
        <v>1.00881009705599</v>
      </c>
      <c r="Q4" s="6" t="s">
        <v>10</v>
      </c>
      <c r="R4" s="8">
        <f>MAX(N1:N99)</f>
        <v>2.95537444649994</v>
      </c>
      <c r="S4" s="8">
        <f>MAX(O1:O99)</f>
        <v>2.02948141609877</v>
      </c>
      <c r="T4" s="8">
        <f>MAX(P1:P99)</f>
        <v>1.51319509282068</v>
      </c>
      <c r="W4" s="6" t="s">
        <v>224</v>
      </c>
      <c r="X4" s="6">
        <v>2.5</v>
      </c>
      <c r="Y4" s="6">
        <v>30454506</v>
      </c>
      <c r="Z4" s="7">
        <v>32838268</v>
      </c>
      <c r="AA4" s="7">
        <v>34357863</v>
      </c>
      <c r="AB4" s="7">
        <v>97650636</v>
      </c>
      <c r="AC4" s="7">
        <v>98430322</v>
      </c>
      <c r="AE4" s="8">
        <f t="shared" si="18"/>
        <v>0.87917672734831</v>
      </c>
      <c r="AF4" s="8">
        <f t="shared" si="4"/>
        <v>0.947992424898527</v>
      </c>
      <c r="AG4" s="8">
        <f t="shared" si="4"/>
        <v>0.991860894116017</v>
      </c>
      <c r="AH4" s="9">
        <f t="shared" si="5"/>
        <v>1.13742774221982</v>
      </c>
      <c r="AI4" s="9">
        <f t="shared" si="6"/>
        <v>1.05486074965951</v>
      </c>
      <c r="AJ4" s="9">
        <f t="shared" si="7"/>
        <v>1.00820589452842</v>
      </c>
      <c r="AK4" s="6" t="s">
        <v>10</v>
      </c>
      <c r="AL4" s="8">
        <f>MAX(AH1:AH99)</f>
        <v>8.0592060031037</v>
      </c>
      <c r="AM4" s="8">
        <f>MAX(AI1:AI99)</f>
        <v>4.13210586804469</v>
      </c>
      <c r="AN4" s="8">
        <f>MAX(AJ1:AJ99)</f>
        <v>2.56282750145502</v>
      </c>
      <c r="AQ4" t="s">
        <v>225</v>
      </c>
      <c r="AR4">
        <v>1.5</v>
      </c>
      <c r="AS4">
        <v>30623920</v>
      </c>
      <c r="AT4">
        <v>33439704</v>
      </c>
      <c r="AU4">
        <v>33955144</v>
      </c>
      <c r="AV4">
        <v>98018767</v>
      </c>
      <c r="AX4" s="8">
        <f t="shared" si="19"/>
        <v>0.884067459973787</v>
      </c>
      <c r="AY4" s="8">
        <f t="shared" si="20"/>
        <v>0.96535499627596</v>
      </c>
      <c r="AZ4" s="8">
        <f t="shared" si="21"/>
        <v>0.98023498980941</v>
      </c>
      <c r="BA4" s="9">
        <f t="shared" si="9"/>
        <v>1.13113540004023</v>
      </c>
      <c r="BB4" s="9">
        <f t="shared" si="10"/>
        <v>1.03588835594956</v>
      </c>
      <c r="BC4" s="9">
        <f t="shared" si="11"/>
        <v>1.0201635428199</v>
      </c>
      <c r="BD4" s="6" t="s">
        <v>10</v>
      </c>
      <c r="BE4" s="8">
        <f>MAX(BA1:BA99)</f>
        <v>2.00698598175368</v>
      </c>
      <c r="BF4" s="8">
        <f>MAX(BB1:BB99)</f>
        <v>1.58398388125901</v>
      </c>
      <c r="BG4" s="8">
        <f>MAX(BC1:BC99)</f>
        <v>1.40474362193459</v>
      </c>
      <c r="BJ4" t="s">
        <v>226</v>
      </c>
      <c r="BK4">
        <v>2.5</v>
      </c>
      <c r="BL4">
        <v>26105156</v>
      </c>
      <c r="BM4">
        <v>29223325</v>
      </c>
      <c r="BN4">
        <v>31477414</v>
      </c>
      <c r="BO4">
        <v>86805895</v>
      </c>
      <c r="BQ4" s="8">
        <f t="shared" si="22"/>
        <v>0.753617399638566</v>
      </c>
      <c r="BR4" s="8">
        <f t="shared" si="12"/>
        <v>0.843634345463888</v>
      </c>
      <c r="BS4" s="8">
        <f t="shared" si="13"/>
        <v>0.908706574518329</v>
      </c>
      <c r="BT4" s="9">
        <f t="shared" si="14"/>
        <v>1.32693326942769</v>
      </c>
      <c r="BU4" s="9">
        <f t="shared" si="15"/>
        <v>1.18534766321081</v>
      </c>
      <c r="BV4" s="9">
        <f t="shared" si="16"/>
        <v>1.10046524152206</v>
      </c>
      <c r="BW4" s="6" t="s">
        <v>10</v>
      </c>
      <c r="BX4" s="8">
        <f>MAX(BT1:BT99)</f>
        <v>3.10571361625407</v>
      </c>
      <c r="BY4" s="8">
        <f>MAX(BU1:BU99)</f>
        <v>2.53207619372608</v>
      </c>
      <c r="BZ4" s="8">
        <f>MAX(BV1:BV99)</f>
        <v>1.90832689397911</v>
      </c>
      <c r="CD4" s="17" t="s">
        <v>227</v>
      </c>
      <c r="CE4" s="17" t="s">
        <v>228</v>
      </c>
      <c r="CF4" s="18">
        <f>R4</f>
        <v>2.95537444649994</v>
      </c>
      <c r="CG4" s="18">
        <f>BE4</f>
        <v>2.00698598175368</v>
      </c>
      <c r="CH4" s="18">
        <f>AL4</f>
        <v>8.0592060031037</v>
      </c>
      <c r="CI4" s="18">
        <f>BX4</f>
        <v>3.10571361625407</v>
      </c>
    </row>
    <row r="5" ht="15" spans="1:87">
      <c r="A5" s="7">
        <v>43373500</v>
      </c>
      <c r="C5" s="6" t="s">
        <v>229</v>
      </c>
      <c r="D5" s="6">
        <v>1.5</v>
      </c>
      <c r="E5" s="6">
        <v>35803096</v>
      </c>
      <c r="F5" s="7">
        <v>35858568</v>
      </c>
      <c r="G5" s="7">
        <v>35991570</v>
      </c>
      <c r="H5" s="7">
        <v>107653234</v>
      </c>
      <c r="I5" s="7">
        <v>101943997</v>
      </c>
      <c r="K5" s="8">
        <f t="shared" si="17"/>
        <v>0.825460154241645</v>
      </c>
      <c r="L5" s="8">
        <f t="shared" si="0"/>
        <v>0.826739091841793</v>
      </c>
      <c r="M5" s="8">
        <f t="shared" si="0"/>
        <v>0.829805526415899</v>
      </c>
      <c r="N5" s="9">
        <f t="shared" si="1"/>
        <v>1.21144551298022</v>
      </c>
      <c r="O5" s="9">
        <f t="shared" si="2"/>
        <v>1.20957144747108</v>
      </c>
      <c r="P5" s="9">
        <f t="shared" si="3"/>
        <v>1.20510163907826</v>
      </c>
      <c r="Q5" s="6" t="s">
        <v>13</v>
      </c>
      <c r="R5" s="8">
        <f>MIN(K1:K99)</f>
        <v>0.338366598920926</v>
      </c>
      <c r="S5" s="8">
        <f>MIN(L1:L99)</f>
        <v>0.492736711983439</v>
      </c>
      <c r="T5" s="8">
        <f>MIN(M1:M99)</f>
        <v>0.660853319406386</v>
      </c>
      <c r="W5" s="6" t="s">
        <v>230</v>
      </c>
      <c r="X5" s="6">
        <v>2.5</v>
      </c>
      <c r="Y5" s="6">
        <v>34380433</v>
      </c>
      <c r="Z5" s="7">
        <v>35794405</v>
      </c>
      <c r="AA5" s="7">
        <v>36241364</v>
      </c>
      <c r="AB5" s="7">
        <v>106416203</v>
      </c>
      <c r="AC5" s="7">
        <v>101943997</v>
      </c>
      <c r="AE5" s="8">
        <f t="shared" si="18"/>
        <v>0.792659872963906</v>
      </c>
      <c r="AF5" s="8">
        <f t="shared" si="4"/>
        <v>0.825259778436142</v>
      </c>
      <c r="AG5" s="8">
        <f t="shared" si="4"/>
        <v>0.835564665060463</v>
      </c>
      <c r="AH5" s="9">
        <f t="shared" si="5"/>
        <v>1.26157515235483</v>
      </c>
      <c r="AI5" s="9">
        <f t="shared" si="6"/>
        <v>1.2117396559602</v>
      </c>
      <c r="AJ5" s="9">
        <f t="shared" si="7"/>
        <v>1.19679546277563</v>
      </c>
      <c r="AK5" s="6" t="s">
        <v>13</v>
      </c>
      <c r="AL5" s="8">
        <f>MIN(AE1:AE99)</f>
        <v>0.124081702293612</v>
      </c>
      <c r="AM5" s="8">
        <f>MIN(AF1:AF99)</f>
        <v>0.242007352167189</v>
      </c>
      <c r="AN5" s="8">
        <f>MIN(AG1:AG99)</f>
        <v>0.390194033516598</v>
      </c>
      <c r="AQ5" t="s">
        <v>231</v>
      </c>
      <c r="AR5">
        <v>1.5</v>
      </c>
      <c r="AS5">
        <v>36057093</v>
      </c>
      <c r="AT5">
        <v>37542228</v>
      </c>
      <c r="AU5">
        <v>38304414</v>
      </c>
      <c r="AV5">
        <v>111903735</v>
      </c>
      <c r="AX5" s="8">
        <f t="shared" si="19"/>
        <v>0.831316195372751</v>
      </c>
      <c r="AY5" s="8">
        <f t="shared" si="20"/>
        <v>0.865556803117111</v>
      </c>
      <c r="AZ5" s="8">
        <f t="shared" si="21"/>
        <v>0.883129422343136</v>
      </c>
      <c r="BA5" s="9">
        <f t="shared" si="9"/>
        <v>1.20291172668856</v>
      </c>
      <c r="BB5" s="9">
        <f t="shared" si="10"/>
        <v>1.15532567752772</v>
      </c>
      <c r="BC5" s="9">
        <f t="shared" si="11"/>
        <v>1.13233686331815</v>
      </c>
      <c r="BD5" s="6" t="s">
        <v>13</v>
      </c>
      <c r="BE5" s="8">
        <f>MIN(AX1:AX99)</f>
        <v>0.49825958381942</v>
      </c>
      <c r="BF5" s="8">
        <f>MIN(AY1:AY99)</f>
        <v>0.631319555603787</v>
      </c>
      <c r="BG5" s="8">
        <f>MIN(AZ1:AZ99)</f>
        <v>0.711873671740054</v>
      </c>
      <c r="BJ5" t="s">
        <v>232</v>
      </c>
      <c r="BK5">
        <v>2.5</v>
      </c>
      <c r="BL5">
        <v>32110655</v>
      </c>
      <c r="BM5">
        <v>34740998</v>
      </c>
      <c r="BN5">
        <v>35266210</v>
      </c>
      <c r="BO5">
        <v>102117863</v>
      </c>
      <c r="BQ5" s="8">
        <f t="shared" si="22"/>
        <v>0.740328887454321</v>
      </c>
      <c r="BR5" s="8">
        <f t="shared" si="12"/>
        <v>0.800972898198209</v>
      </c>
      <c r="BS5" s="8">
        <f t="shared" si="13"/>
        <v>0.81308195096084</v>
      </c>
      <c r="BT5" s="9">
        <f t="shared" si="14"/>
        <v>1.35075102018318</v>
      </c>
      <c r="BU5" s="9">
        <f t="shared" si="15"/>
        <v>1.24848169301296</v>
      </c>
      <c r="BV5" s="9">
        <f t="shared" si="16"/>
        <v>1.22988832653126</v>
      </c>
      <c r="BW5" s="6" t="s">
        <v>13</v>
      </c>
      <c r="BX5" s="8">
        <f>MIN(BQ1:BQ99)</f>
        <v>0.321987189921955</v>
      </c>
      <c r="BY5" s="8">
        <f>MIN(BR1:BR99)</f>
        <v>0.463225286451975</v>
      </c>
      <c r="BZ5" s="8">
        <f>MIN(BS1:BS99)</f>
        <v>0.52401923546488</v>
      </c>
      <c r="CD5" s="19"/>
      <c r="CE5" s="20" t="s">
        <v>233</v>
      </c>
      <c r="CF5" s="21">
        <f>R6</f>
        <v>1.34421580422726</v>
      </c>
      <c r="CG5" s="21">
        <f>BE6</f>
        <v>1.1934360165289</v>
      </c>
      <c r="CH5" s="21">
        <f>AL6</f>
        <v>1.66234957631661</v>
      </c>
      <c r="CI5" s="21">
        <f>BX6</f>
        <v>1.42591939725038</v>
      </c>
    </row>
    <row r="6" ht="15" spans="1:87">
      <c r="A6" s="7">
        <v>39787800</v>
      </c>
      <c r="C6" s="6" t="s">
        <v>234</v>
      </c>
      <c r="D6" s="6">
        <v>1.5</v>
      </c>
      <c r="E6" s="6">
        <v>37325566</v>
      </c>
      <c r="F6" s="7">
        <v>39237312</v>
      </c>
      <c r="G6" s="7">
        <v>41509948</v>
      </c>
      <c r="H6" s="7">
        <v>118072826</v>
      </c>
      <c r="I6" s="7">
        <v>112305739</v>
      </c>
      <c r="K6" s="8">
        <f t="shared" si="17"/>
        <v>0.938115854608699</v>
      </c>
      <c r="L6" s="8">
        <f t="shared" si="0"/>
        <v>0.986164402153424</v>
      </c>
      <c r="M6" s="8">
        <f t="shared" si="0"/>
        <v>1.043283318002</v>
      </c>
      <c r="N6" s="9">
        <f t="shared" si="1"/>
        <v>1.06596642097805</v>
      </c>
      <c r="O6" s="9">
        <f t="shared" si="2"/>
        <v>1.01402970723377</v>
      </c>
      <c r="P6" s="9">
        <f t="shared" si="3"/>
        <v>1.043283318002</v>
      </c>
      <c r="R6" s="8">
        <f>POWER(PRODUCT(N1:N99),1/$S$2)</f>
        <v>1.34421580422726</v>
      </c>
      <c r="S6" s="8">
        <f>POWER(PRODUCT(O1:O99),1/$S$2)</f>
        <v>1.22880496488052</v>
      </c>
      <c r="T6" s="8">
        <f>POWER(PRODUCT(P6:P23),1/18)</f>
        <v>1.14243843576556</v>
      </c>
      <c r="W6" s="6" t="s">
        <v>235</v>
      </c>
      <c r="X6" s="6">
        <v>2.5</v>
      </c>
      <c r="Y6" s="6">
        <v>35375496</v>
      </c>
      <c r="Z6" s="7">
        <v>36222324</v>
      </c>
      <c r="AA6" s="7">
        <v>38019308</v>
      </c>
      <c r="AB6" s="7">
        <v>109617129</v>
      </c>
      <c r="AC6" s="7">
        <v>112305739</v>
      </c>
      <c r="AE6" s="8">
        <f t="shared" si="18"/>
        <v>0.889104097235836</v>
      </c>
      <c r="AF6" s="8">
        <f t="shared" si="4"/>
        <v>0.910387706784492</v>
      </c>
      <c r="AG6" s="8">
        <f t="shared" si="4"/>
        <v>0.955551902844591</v>
      </c>
      <c r="AH6" s="9">
        <f t="shared" si="5"/>
        <v>1.12472769286401</v>
      </c>
      <c r="AI6" s="9">
        <f t="shared" si="6"/>
        <v>1.09843310992415</v>
      </c>
      <c r="AJ6" s="9">
        <f t="shared" si="7"/>
        <v>1.04651562832233</v>
      </c>
      <c r="AL6" s="8">
        <f>POWER(PRODUCT(AH1:AH99),1/99)</f>
        <v>1.66234957631661</v>
      </c>
      <c r="AM6" s="8">
        <f>POWER(PRODUCT(AI1:AI99),1/AM$2)</f>
        <v>1.46014012959836</v>
      </c>
      <c r="AN6" s="8">
        <f>POWER(PRODUCT(AJ1:AJ99),1/AM$2)</f>
        <v>1.29988747519153</v>
      </c>
      <c r="AQ6" t="s">
        <v>236</v>
      </c>
      <c r="AR6">
        <v>1.5</v>
      </c>
      <c r="AS6">
        <v>26784372</v>
      </c>
      <c r="AT6">
        <v>33414809</v>
      </c>
      <c r="AU6">
        <v>37997281</v>
      </c>
      <c r="AV6">
        <v>98196462</v>
      </c>
      <c r="AX6" s="8">
        <f t="shared" si="19"/>
        <v>0.673180522672779</v>
      </c>
      <c r="AY6" s="8">
        <f t="shared" si="20"/>
        <v>0.839825499273647</v>
      </c>
      <c r="AZ6" s="8">
        <f t="shared" si="21"/>
        <v>0.954998290933402</v>
      </c>
      <c r="BA6" s="9">
        <f t="shared" si="9"/>
        <v>1.48548564065642</v>
      </c>
      <c r="BB6" s="9">
        <f t="shared" si="10"/>
        <v>1.19072355014808</v>
      </c>
      <c r="BC6" s="9">
        <f t="shared" si="11"/>
        <v>1.04712229277669</v>
      </c>
      <c r="BE6" s="8">
        <f>POWER(PRODUCT(BA1:BA99),1/BF$2)</f>
        <v>1.1934360165289</v>
      </c>
      <c r="BF6" s="8">
        <f>POWER(PRODUCT(BB1:BB99),1/BF$2)</f>
        <v>1.10285079506209</v>
      </c>
      <c r="BG6" s="8">
        <f>POWER(PRODUCT(BC1:BC99),1/BF$2)</f>
        <v>1.0529144529167</v>
      </c>
      <c r="BJ6" t="s">
        <v>237</v>
      </c>
      <c r="BK6">
        <v>2.5</v>
      </c>
      <c r="BL6">
        <v>19213918</v>
      </c>
      <c r="BM6">
        <v>22940643</v>
      </c>
      <c r="BN6">
        <v>28658240</v>
      </c>
      <c r="BO6">
        <v>70812801</v>
      </c>
      <c r="BQ6" s="8">
        <f t="shared" si="22"/>
        <v>0.482909786416942</v>
      </c>
      <c r="BR6" s="8">
        <f t="shared" si="12"/>
        <v>0.576574804337008</v>
      </c>
      <c r="BS6" s="8">
        <f t="shared" si="13"/>
        <v>0.720277069855584</v>
      </c>
      <c r="BT6" s="9">
        <f t="shared" si="14"/>
        <v>2.07078015009745</v>
      </c>
      <c r="BU6" s="9">
        <f t="shared" si="15"/>
        <v>1.73438033101339</v>
      </c>
      <c r="BV6" s="9">
        <f t="shared" si="16"/>
        <v>1.38835462331253</v>
      </c>
      <c r="BX6" s="8">
        <f>POWER(PRODUCT(BT1:BT99),1/BY$2)</f>
        <v>1.42591939725038</v>
      </c>
      <c r="BY6" s="8">
        <f>POWER(PRODUCT(BU1:BU99),1/BY$2)</f>
        <v>1.29111940353753</v>
      </c>
      <c r="BZ6" s="8">
        <f>POWER(PRODUCT(BV1:BV99),1/BY$2)</f>
        <v>1.15275823282703</v>
      </c>
      <c r="CD6" s="17" t="s">
        <v>238</v>
      </c>
      <c r="CE6" s="17" t="s">
        <v>228</v>
      </c>
      <c r="CF6" s="18">
        <f>S4</f>
        <v>2.02948141609877</v>
      </c>
      <c r="CG6" s="18">
        <f>BF4</f>
        <v>1.58398388125901</v>
      </c>
      <c r="CH6" s="18">
        <f>AM4</f>
        <v>4.13210586804469</v>
      </c>
      <c r="CI6" s="18">
        <f>BY4</f>
        <v>2.53207619372608</v>
      </c>
    </row>
    <row r="7" ht="15" spans="1:87">
      <c r="A7" s="7">
        <v>37824300</v>
      </c>
      <c r="C7" s="6" t="s">
        <v>239</v>
      </c>
      <c r="D7" s="6">
        <v>1.5</v>
      </c>
      <c r="E7" s="6">
        <v>67222148</v>
      </c>
      <c r="F7" s="7">
        <v>57767790</v>
      </c>
      <c r="G7" s="7">
        <v>48085407</v>
      </c>
      <c r="H7" s="7">
        <v>173075345</v>
      </c>
      <c r="I7" s="7">
        <v>212083366</v>
      </c>
      <c r="K7" s="8">
        <f t="shared" si="17"/>
        <v>1.77722120435804</v>
      </c>
      <c r="L7" s="8">
        <f t="shared" si="0"/>
        <v>1.52726659845655</v>
      </c>
      <c r="M7" s="8">
        <f t="shared" si="0"/>
        <v>1.27128346063245</v>
      </c>
      <c r="N7" s="9">
        <f t="shared" si="1"/>
        <v>1.77722120435804</v>
      </c>
      <c r="O7" s="9">
        <f t="shared" si="2"/>
        <v>1.52726659845655</v>
      </c>
      <c r="P7" s="9">
        <f t="shared" si="3"/>
        <v>1.27128346063245</v>
      </c>
      <c r="R7" s="9"/>
      <c r="S7" s="9"/>
      <c r="T7" s="9"/>
      <c r="W7" s="6" t="s">
        <v>240</v>
      </c>
      <c r="X7" s="6">
        <v>2.5</v>
      </c>
      <c r="Y7" s="6">
        <v>83676972</v>
      </c>
      <c r="Z7" s="7">
        <v>75138643</v>
      </c>
      <c r="AA7" s="7">
        <v>64114918</v>
      </c>
      <c r="AB7" s="7">
        <v>222930534</v>
      </c>
      <c r="AC7" s="7">
        <v>212083366</v>
      </c>
      <c r="AE7" s="8">
        <f t="shared" si="18"/>
        <v>2.21225434442937</v>
      </c>
      <c r="AF7" s="8">
        <f t="shared" si="4"/>
        <v>1.98651774124042</v>
      </c>
      <c r="AG7" s="8">
        <f t="shared" si="4"/>
        <v>1.69507216260446</v>
      </c>
      <c r="AH7" s="9">
        <f t="shared" si="5"/>
        <v>2.21225434442937</v>
      </c>
      <c r="AI7" s="9">
        <f t="shared" si="6"/>
        <v>1.98651774124042</v>
      </c>
      <c r="AJ7" s="9">
        <f t="shared" si="7"/>
        <v>1.69507216260446</v>
      </c>
      <c r="AL7" s="9"/>
      <c r="AM7" s="9"/>
      <c r="AN7" s="9"/>
      <c r="AQ7" t="s">
        <v>241</v>
      </c>
      <c r="AR7">
        <v>1.5</v>
      </c>
      <c r="AS7">
        <v>46457101</v>
      </c>
      <c r="AT7">
        <v>44389562</v>
      </c>
      <c r="AU7">
        <v>42486143</v>
      </c>
      <c r="AV7">
        <v>133332806</v>
      </c>
      <c r="AX7" s="8">
        <f t="shared" si="19"/>
        <v>1.22823425681374</v>
      </c>
      <c r="AY7" s="8">
        <f t="shared" si="20"/>
        <v>1.17357259751007</v>
      </c>
      <c r="AZ7" s="8">
        <f t="shared" si="21"/>
        <v>1.12324994778489</v>
      </c>
      <c r="BA7" s="9">
        <f t="shared" si="9"/>
        <v>1.22823425681374</v>
      </c>
      <c r="BB7" s="9">
        <f t="shared" si="10"/>
        <v>1.17357259751007</v>
      </c>
      <c r="BC7" s="9">
        <f t="shared" si="11"/>
        <v>1.12324994778489</v>
      </c>
      <c r="BE7" s="9"/>
      <c r="BF7" s="9"/>
      <c r="BG7" s="9"/>
      <c r="BJ7" t="s">
        <v>242</v>
      </c>
      <c r="BK7">
        <v>2.5</v>
      </c>
      <c r="BL7">
        <v>43750016</v>
      </c>
      <c r="BM7">
        <v>49161423</v>
      </c>
      <c r="BN7">
        <v>44569943</v>
      </c>
      <c r="BO7">
        <v>137481382</v>
      </c>
      <c r="BQ7" s="8">
        <f t="shared" si="22"/>
        <v>1.15666426080588</v>
      </c>
      <c r="BR7" s="8">
        <f t="shared" si="12"/>
        <v>1.29973120454311</v>
      </c>
      <c r="BS7" s="8">
        <f t="shared" si="13"/>
        <v>1.1783415159038</v>
      </c>
      <c r="BT7" s="9">
        <f t="shared" si="14"/>
        <v>1.15666426080588</v>
      </c>
      <c r="BU7" s="9">
        <f t="shared" si="15"/>
        <v>1.29973120454311</v>
      </c>
      <c r="BV7" s="9">
        <f t="shared" si="16"/>
        <v>1.1783415159038</v>
      </c>
      <c r="BX7" s="9"/>
      <c r="BY7" s="9"/>
      <c r="BZ7" s="9"/>
      <c r="CD7" s="19"/>
      <c r="CE7" s="20" t="s">
        <v>233</v>
      </c>
      <c r="CF7" s="21">
        <f>S6</f>
        <v>1.22880496488052</v>
      </c>
      <c r="CG7" s="21">
        <f>BF6</f>
        <v>1.10285079506209</v>
      </c>
      <c r="CH7" s="21">
        <f>AM6</f>
        <v>1.46014012959836</v>
      </c>
      <c r="CI7" s="21">
        <f>BY6</f>
        <v>1.29111940353753</v>
      </c>
    </row>
    <row r="8" ht="15" spans="1:87">
      <c r="A8" s="7">
        <v>47430300</v>
      </c>
      <c r="C8" s="6" t="s">
        <v>243</v>
      </c>
      <c r="D8" s="6">
        <v>1.5</v>
      </c>
      <c r="E8" s="6">
        <v>37820356</v>
      </c>
      <c r="F8" s="7">
        <v>42748370</v>
      </c>
      <c r="G8" s="7">
        <v>47903158</v>
      </c>
      <c r="H8" s="7">
        <v>128471884</v>
      </c>
      <c r="I8" s="7">
        <v>117989589</v>
      </c>
      <c r="K8" s="8">
        <f t="shared" si="17"/>
        <v>0.797388083145163</v>
      </c>
      <c r="L8" s="8">
        <f t="shared" si="0"/>
        <v>0.901288206062369</v>
      </c>
      <c r="M8" s="8">
        <f t="shared" si="0"/>
        <v>1.00996953424288</v>
      </c>
      <c r="N8" s="9">
        <f t="shared" si="1"/>
        <v>1.25409448816399</v>
      </c>
      <c r="O8" s="9">
        <f t="shared" si="2"/>
        <v>1.10952300637428</v>
      </c>
      <c r="P8" s="9">
        <f t="shared" si="3"/>
        <v>1.00996953424288</v>
      </c>
      <c r="R8" s="9"/>
      <c r="S8" s="9"/>
      <c r="T8" s="9"/>
      <c r="W8" s="6" t="s">
        <v>244</v>
      </c>
      <c r="X8" s="6">
        <v>2.5</v>
      </c>
      <c r="Y8" s="6">
        <v>28161058</v>
      </c>
      <c r="Z8" s="7">
        <v>33904060</v>
      </c>
      <c r="AA8" s="7">
        <v>40034295</v>
      </c>
      <c r="AB8" s="7">
        <v>102099413</v>
      </c>
      <c r="AC8" s="7">
        <v>117989589</v>
      </c>
      <c r="AE8" s="8">
        <f t="shared" si="18"/>
        <v>0.593735607828751</v>
      </c>
      <c r="AF8" s="8">
        <f t="shared" si="4"/>
        <v>0.714818586431037</v>
      </c>
      <c r="AG8" s="8">
        <f t="shared" si="4"/>
        <v>0.844065818685524</v>
      </c>
      <c r="AH8" s="9">
        <f t="shared" si="5"/>
        <v>1.68425135163601</v>
      </c>
      <c r="AI8" s="9">
        <f t="shared" si="6"/>
        <v>1.3989563491806</v>
      </c>
      <c r="AJ8" s="9">
        <f t="shared" si="7"/>
        <v>1.18474173205748</v>
      </c>
      <c r="AL8" s="9"/>
      <c r="AM8" s="9"/>
      <c r="AN8" s="9"/>
      <c r="AQ8" t="s">
        <v>245</v>
      </c>
      <c r="AR8">
        <v>1.5</v>
      </c>
      <c r="AS8">
        <v>37929617</v>
      </c>
      <c r="AT8">
        <v>42960423</v>
      </c>
      <c r="AU8">
        <v>45181102</v>
      </c>
      <c r="AV8">
        <v>126071142</v>
      </c>
      <c r="AX8" s="8">
        <f t="shared" si="19"/>
        <v>0.799691694971358</v>
      </c>
      <c r="AY8" s="8">
        <f t="shared" si="20"/>
        <v>0.905759040107273</v>
      </c>
      <c r="AZ8" s="8">
        <f t="shared" si="21"/>
        <v>0.952578878902305</v>
      </c>
      <c r="BA8" s="9">
        <f t="shared" si="9"/>
        <v>1.25048191232725</v>
      </c>
      <c r="BB8" s="9">
        <f t="shared" si="10"/>
        <v>1.10404639172198</v>
      </c>
      <c r="BC8" s="9">
        <f t="shared" si="11"/>
        <v>1.04978183135064</v>
      </c>
      <c r="BE8" s="9"/>
      <c r="BF8" s="9"/>
      <c r="BG8" s="9"/>
      <c r="BJ8" t="s">
        <v>246</v>
      </c>
      <c r="BK8">
        <v>2.5</v>
      </c>
      <c r="BL8">
        <v>23647311</v>
      </c>
      <c r="BM8">
        <v>34979015</v>
      </c>
      <c r="BN8">
        <v>37321255</v>
      </c>
      <c r="BO8">
        <v>95947581</v>
      </c>
      <c r="BQ8" s="8">
        <f t="shared" si="22"/>
        <v>0.498569711766529</v>
      </c>
      <c r="BR8" s="8">
        <f t="shared" si="12"/>
        <v>0.737482474283317</v>
      </c>
      <c r="BS8" s="8">
        <f t="shared" si="13"/>
        <v>0.786865252802533</v>
      </c>
      <c r="BT8" s="9">
        <f t="shared" si="14"/>
        <v>2.00573756567924</v>
      </c>
      <c r="BU8" s="9">
        <f t="shared" si="15"/>
        <v>1.35596442609948</v>
      </c>
      <c r="BV8" s="9">
        <f t="shared" si="16"/>
        <v>1.27086562335591</v>
      </c>
      <c r="BX8" s="9"/>
      <c r="BY8" s="9"/>
      <c r="BZ8" s="9"/>
      <c r="CD8" s="17" t="s">
        <v>247</v>
      </c>
      <c r="CE8" s="17" t="s">
        <v>228</v>
      </c>
      <c r="CF8" s="18">
        <f>T4</f>
        <v>1.51319509282068</v>
      </c>
      <c r="CG8" s="18">
        <f>BG4</f>
        <v>1.40474362193459</v>
      </c>
      <c r="CH8" s="18">
        <f>AN4</f>
        <v>2.56282750145502</v>
      </c>
      <c r="CI8" s="18">
        <f>BZ4</f>
        <v>1.90832689397911</v>
      </c>
    </row>
    <row r="9" ht="15" spans="1:87">
      <c r="A9" s="7">
        <v>32746800</v>
      </c>
      <c r="C9" s="6" t="s">
        <v>248</v>
      </c>
      <c r="D9" s="6">
        <v>1.5</v>
      </c>
      <c r="E9" s="6">
        <v>43716205</v>
      </c>
      <c r="F9" s="7">
        <v>42834520</v>
      </c>
      <c r="G9" s="7">
        <v>39395606</v>
      </c>
      <c r="H9" s="7">
        <v>125946331</v>
      </c>
      <c r="I9" s="7">
        <v>128342953</v>
      </c>
      <c r="K9" s="8">
        <f t="shared" si="17"/>
        <v>1.33497639464009</v>
      </c>
      <c r="L9" s="8">
        <f t="shared" si="0"/>
        <v>1.30805208447848</v>
      </c>
      <c r="M9" s="8">
        <f t="shared" si="0"/>
        <v>1.20303681581101</v>
      </c>
      <c r="N9" s="9">
        <f t="shared" si="1"/>
        <v>1.33497639464009</v>
      </c>
      <c r="O9" s="9">
        <f t="shared" si="2"/>
        <v>1.30805208447848</v>
      </c>
      <c r="P9" s="9">
        <f t="shared" si="3"/>
        <v>1.20303681581101</v>
      </c>
      <c r="R9" s="9"/>
      <c r="S9" s="9"/>
      <c r="T9" s="9"/>
      <c r="W9" s="6" t="s">
        <v>249</v>
      </c>
      <c r="X9" s="6">
        <v>2.5</v>
      </c>
      <c r="Y9" s="6">
        <v>38483049</v>
      </c>
      <c r="Z9" s="7">
        <v>42887736</v>
      </c>
      <c r="AA9" s="7">
        <v>43686198</v>
      </c>
      <c r="AB9" s="7">
        <v>125056984</v>
      </c>
      <c r="AC9" s="7">
        <v>128342953</v>
      </c>
      <c r="AE9" s="8">
        <f t="shared" si="18"/>
        <v>1.17516975704496</v>
      </c>
      <c r="AF9" s="8">
        <f t="shared" si="4"/>
        <v>1.30967715929495</v>
      </c>
      <c r="AG9" s="8">
        <f t="shared" si="4"/>
        <v>1.33406006083037</v>
      </c>
      <c r="AH9" s="9">
        <f t="shared" si="5"/>
        <v>1.17516975704496</v>
      </c>
      <c r="AI9" s="9">
        <f t="shared" si="6"/>
        <v>1.30967715929495</v>
      </c>
      <c r="AJ9" s="9">
        <f t="shared" si="7"/>
        <v>1.33406006083037</v>
      </c>
      <c r="AL9" s="9"/>
      <c r="AM9" s="9"/>
      <c r="AN9" s="9"/>
      <c r="AQ9" t="s">
        <v>250</v>
      </c>
      <c r="AR9">
        <v>1.5</v>
      </c>
      <c r="AS9">
        <v>42015634</v>
      </c>
      <c r="AT9">
        <v>38214620</v>
      </c>
      <c r="AU9">
        <v>34716239</v>
      </c>
      <c r="AV9">
        <v>114946492</v>
      </c>
      <c r="AX9" s="8">
        <f t="shared" si="19"/>
        <v>1.28304548841414</v>
      </c>
      <c r="AY9" s="8">
        <f t="shared" si="20"/>
        <v>1.16697265076282</v>
      </c>
      <c r="AZ9" s="8">
        <f t="shared" si="21"/>
        <v>1.06014141839813</v>
      </c>
      <c r="BA9" s="9">
        <f t="shared" si="9"/>
        <v>1.28304548841414</v>
      </c>
      <c r="BB9" s="9">
        <f t="shared" si="10"/>
        <v>1.16697265076282</v>
      </c>
      <c r="BC9" s="9">
        <f t="shared" si="11"/>
        <v>1.06014141839813</v>
      </c>
      <c r="BE9" s="9"/>
      <c r="BF9" s="9"/>
      <c r="BG9" s="9"/>
      <c r="BJ9" t="s">
        <v>251</v>
      </c>
      <c r="BK9">
        <v>2.5</v>
      </c>
      <c r="BL9">
        <v>42805938</v>
      </c>
      <c r="BM9">
        <v>48851137</v>
      </c>
      <c r="BN9">
        <v>39582085</v>
      </c>
      <c r="BO9">
        <v>131239160</v>
      </c>
      <c r="BQ9" s="8">
        <f t="shared" si="22"/>
        <v>1.30717926637107</v>
      </c>
      <c r="BR9" s="8">
        <f t="shared" si="12"/>
        <v>1.4917835330475</v>
      </c>
      <c r="BS9" s="8">
        <f t="shared" si="13"/>
        <v>1.20873138749435</v>
      </c>
      <c r="BT9" s="9">
        <f t="shared" si="14"/>
        <v>1.30717926637107</v>
      </c>
      <c r="BU9" s="9">
        <f t="shared" si="15"/>
        <v>1.4917835330475</v>
      </c>
      <c r="BV9" s="9">
        <f t="shared" si="16"/>
        <v>1.20873138749435</v>
      </c>
      <c r="BX9" s="9"/>
      <c r="BY9" s="9"/>
      <c r="BZ9" s="9"/>
      <c r="CD9" s="19"/>
      <c r="CE9" s="20" t="s">
        <v>233</v>
      </c>
      <c r="CF9" s="21">
        <f>T6</f>
        <v>1.14243843576556</v>
      </c>
      <c r="CG9" s="21">
        <f>BG6</f>
        <v>1.0529144529167</v>
      </c>
      <c r="CH9" s="21">
        <f>AN6</f>
        <v>1.29988747519153</v>
      </c>
      <c r="CI9" s="21">
        <f>BZ6</f>
        <v>1.15275823282703</v>
      </c>
    </row>
    <row r="10" spans="1:78">
      <c r="A10" s="7">
        <v>33484000</v>
      </c>
      <c r="C10" s="6" t="s">
        <v>252</v>
      </c>
      <c r="D10" s="6">
        <v>1.5</v>
      </c>
      <c r="E10" s="6">
        <v>31213262</v>
      </c>
      <c r="F10" s="7">
        <v>30966259</v>
      </c>
      <c r="G10" s="7">
        <v>30812219</v>
      </c>
      <c r="H10" s="7">
        <v>92991740</v>
      </c>
      <c r="I10" s="7">
        <v>97668776</v>
      </c>
      <c r="K10" s="8">
        <f t="shared" si="17"/>
        <v>0.932184386572691</v>
      </c>
      <c r="L10" s="8">
        <f t="shared" si="0"/>
        <v>0.924807639469597</v>
      </c>
      <c r="M10" s="8">
        <f t="shared" si="0"/>
        <v>0.920207233305459</v>
      </c>
      <c r="N10" s="9">
        <f t="shared" si="1"/>
        <v>1.07274914105421</v>
      </c>
      <c r="O10" s="9">
        <f t="shared" si="2"/>
        <v>1.08130594657882</v>
      </c>
      <c r="P10" s="9">
        <f t="shared" si="3"/>
        <v>1.08671173601616</v>
      </c>
      <c r="R10" s="9"/>
      <c r="S10" s="9"/>
      <c r="T10" s="9"/>
      <c r="W10" s="6" t="s">
        <v>253</v>
      </c>
      <c r="X10" s="6">
        <v>2.5</v>
      </c>
      <c r="Y10" s="6">
        <v>30687070</v>
      </c>
      <c r="Z10" s="7">
        <v>31043195</v>
      </c>
      <c r="AA10" s="7">
        <v>30565142</v>
      </c>
      <c r="AB10" s="7">
        <v>92295407</v>
      </c>
      <c r="AC10" s="7">
        <v>97668776</v>
      </c>
      <c r="AE10" s="8">
        <f t="shared" si="18"/>
        <v>0.916469657149683</v>
      </c>
      <c r="AF10" s="8">
        <f t="shared" si="4"/>
        <v>0.927105333890814</v>
      </c>
      <c r="AG10" s="8">
        <f t="shared" si="4"/>
        <v>0.912828276191614</v>
      </c>
      <c r="AH10" s="9">
        <f t="shared" si="5"/>
        <v>1.09114359891642</v>
      </c>
      <c r="AI10" s="9">
        <f t="shared" si="6"/>
        <v>1.07862608858399</v>
      </c>
      <c r="AJ10" s="9">
        <f t="shared" si="7"/>
        <v>1.09549630098234</v>
      </c>
      <c r="AL10" s="9"/>
      <c r="AM10" s="9"/>
      <c r="AN10" s="9"/>
      <c r="AQ10" t="s">
        <v>254</v>
      </c>
      <c r="AR10">
        <v>1.5</v>
      </c>
      <c r="AS10">
        <v>29593889</v>
      </c>
      <c r="AT10">
        <v>31959980</v>
      </c>
      <c r="AU10">
        <v>33334334</v>
      </c>
      <c r="AV10">
        <v>94888203</v>
      </c>
      <c r="AX10" s="8">
        <f t="shared" si="19"/>
        <v>0.88382179548441</v>
      </c>
      <c r="AY10" s="8">
        <f t="shared" si="20"/>
        <v>0.954485127224943</v>
      </c>
      <c r="AZ10" s="8">
        <f t="shared" si="21"/>
        <v>0.995530223390276</v>
      </c>
      <c r="BA10" s="9">
        <f t="shared" si="9"/>
        <v>1.13144980708686</v>
      </c>
      <c r="BB10" s="9">
        <f t="shared" si="10"/>
        <v>1.04768526138001</v>
      </c>
      <c r="BC10" s="9">
        <f t="shared" si="11"/>
        <v>1.00448984521485</v>
      </c>
      <c r="BE10" s="9"/>
      <c r="BF10" s="9"/>
      <c r="BG10" s="9"/>
      <c r="BJ10" t="s">
        <v>255</v>
      </c>
      <c r="BK10">
        <v>2.5</v>
      </c>
      <c r="BL10">
        <v>28181019</v>
      </c>
      <c r="BM10">
        <v>30801359</v>
      </c>
      <c r="BN10">
        <v>29851176</v>
      </c>
      <c r="BO10">
        <v>88833554</v>
      </c>
      <c r="BQ10" s="8">
        <f t="shared" si="22"/>
        <v>0.841626418587982</v>
      </c>
      <c r="BR10" s="8">
        <f t="shared" si="12"/>
        <v>0.919882899295186</v>
      </c>
      <c r="BS10" s="8">
        <f t="shared" si="13"/>
        <v>0.891505674351929</v>
      </c>
      <c r="BT10" s="9">
        <f t="shared" si="14"/>
        <v>1.18817562984504</v>
      </c>
      <c r="BU10" s="9">
        <f t="shared" si="15"/>
        <v>1.08709489084556</v>
      </c>
      <c r="BV10" s="9">
        <f t="shared" si="16"/>
        <v>1.12169785203772</v>
      </c>
      <c r="BX10" s="9"/>
      <c r="BY10" s="9"/>
      <c r="BZ10" s="9"/>
    </row>
    <row r="11" spans="1:78">
      <c r="A11" s="7">
        <v>42033300</v>
      </c>
      <c r="C11" s="6" t="s">
        <v>256</v>
      </c>
      <c r="D11" s="6">
        <v>1.5</v>
      </c>
      <c r="E11" s="6">
        <v>60765462</v>
      </c>
      <c r="F11" s="7">
        <v>54374381</v>
      </c>
      <c r="G11" s="7">
        <v>47791680</v>
      </c>
      <c r="H11" s="7">
        <v>162931524</v>
      </c>
      <c r="I11" s="7">
        <v>188132489</v>
      </c>
      <c r="K11" s="8">
        <f t="shared" si="17"/>
        <v>1.4456505199449</v>
      </c>
      <c r="L11" s="8">
        <f t="shared" si="0"/>
        <v>1.29360247708365</v>
      </c>
      <c r="M11" s="8">
        <f t="shared" si="0"/>
        <v>1.13699566772059</v>
      </c>
      <c r="N11" s="9">
        <f t="shared" si="1"/>
        <v>1.4456505199449</v>
      </c>
      <c r="O11" s="9">
        <f t="shared" si="2"/>
        <v>1.29360247708365</v>
      </c>
      <c r="P11" s="9">
        <f t="shared" si="3"/>
        <v>1.13699566772059</v>
      </c>
      <c r="R11" s="9"/>
      <c r="S11" s="9"/>
      <c r="T11" s="9"/>
      <c r="W11" s="6" t="s">
        <v>257</v>
      </c>
      <c r="X11" s="6">
        <v>2.5</v>
      </c>
      <c r="Y11" s="6">
        <v>72221978</v>
      </c>
      <c r="Z11" s="7">
        <v>65662626</v>
      </c>
      <c r="AA11" s="7">
        <v>58486909</v>
      </c>
      <c r="AB11" s="7">
        <v>196371513</v>
      </c>
      <c r="AC11" s="7">
        <v>188132489</v>
      </c>
      <c r="AE11" s="8">
        <f t="shared" si="18"/>
        <v>1.71820861079192</v>
      </c>
      <c r="AF11" s="8">
        <f t="shared" si="4"/>
        <v>1.56215728957755</v>
      </c>
      <c r="AG11" s="8">
        <f t="shared" si="4"/>
        <v>1.39144223746411</v>
      </c>
      <c r="AH11" s="9">
        <f t="shared" si="5"/>
        <v>1.71820861079192</v>
      </c>
      <c r="AI11" s="9">
        <f t="shared" si="6"/>
        <v>1.56215728957755</v>
      </c>
      <c r="AJ11" s="9">
        <f t="shared" si="7"/>
        <v>1.39144223746411</v>
      </c>
      <c r="AL11" s="9"/>
      <c r="AM11" s="9"/>
      <c r="AN11" s="9"/>
      <c r="AQ11" t="s">
        <v>258</v>
      </c>
      <c r="AR11">
        <v>1.5</v>
      </c>
      <c r="AS11">
        <v>43977563</v>
      </c>
      <c r="AT11">
        <v>46089137</v>
      </c>
      <c r="AU11">
        <v>45816304</v>
      </c>
      <c r="AV11">
        <v>135883004</v>
      </c>
      <c r="AX11" s="8">
        <f t="shared" si="19"/>
        <v>1.04625530234362</v>
      </c>
      <c r="AY11" s="8">
        <f t="shared" si="20"/>
        <v>1.09649104400559</v>
      </c>
      <c r="AZ11" s="8">
        <f t="shared" si="21"/>
        <v>1.09000016653463</v>
      </c>
      <c r="BA11" s="9">
        <f t="shared" si="9"/>
        <v>1.04625530234362</v>
      </c>
      <c r="BB11" s="9">
        <f t="shared" si="10"/>
        <v>1.09649104400559</v>
      </c>
      <c r="BC11" s="9">
        <f t="shared" si="11"/>
        <v>1.09000016653463</v>
      </c>
      <c r="BE11" s="9"/>
      <c r="BF11" s="9"/>
      <c r="BG11" s="9"/>
      <c r="BJ11" t="s">
        <v>259</v>
      </c>
      <c r="BK11">
        <v>2.5</v>
      </c>
      <c r="BL11">
        <v>36673809</v>
      </c>
      <c r="BM11">
        <v>42843546</v>
      </c>
      <c r="BN11">
        <v>44291035</v>
      </c>
      <c r="BO11">
        <v>123808390</v>
      </c>
      <c r="BQ11" s="8">
        <f t="shared" si="22"/>
        <v>0.872494165340337</v>
      </c>
      <c r="BR11" s="8">
        <f t="shared" si="12"/>
        <v>1.01927628808587</v>
      </c>
      <c r="BS11" s="8">
        <f t="shared" si="13"/>
        <v>1.05371300849565</v>
      </c>
      <c r="BT11" s="9">
        <f t="shared" si="14"/>
        <v>1.14613946972347</v>
      </c>
      <c r="BU11" s="9">
        <f t="shared" si="15"/>
        <v>1.01927628808587</v>
      </c>
      <c r="BV11" s="9">
        <f t="shared" si="16"/>
        <v>1.05371300849565</v>
      </c>
      <c r="BX11" s="9"/>
      <c r="BY11" s="9"/>
      <c r="BZ11" s="9"/>
    </row>
    <row r="12" spans="1:78">
      <c r="A12" s="7">
        <v>38782000</v>
      </c>
      <c r="C12" s="6" t="s">
        <v>260</v>
      </c>
      <c r="D12" s="6">
        <v>1.5</v>
      </c>
      <c r="E12" s="6">
        <v>39659916</v>
      </c>
      <c r="F12" s="7">
        <v>38792489</v>
      </c>
      <c r="G12" s="7">
        <v>37781255</v>
      </c>
      <c r="H12" s="7">
        <v>116233660</v>
      </c>
      <c r="I12" s="7">
        <v>111472733</v>
      </c>
      <c r="K12" s="8">
        <f t="shared" si="17"/>
        <v>1.02263720282605</v>
      </c>
      <c r="L12" s="8">
        <f t="shared" si="0"/>
        <v>1.00027046052292</v>
      </c>
      <c r="M12" s="8">
        <f t="shared" si="0"/>
        <v>0.974195631994224</v>
      </c>
      <c r="N12" s="9">
        <f t="shared" si="1"/>
        <v>1.02263720282605</v>
      </c>
      <c r="O12" s="9">
        <f t="shared" si="2"/>
        <v>1.00027046052292</v>
      </c>
      <c r="P12" s="9">
        <f t="shared" si="3"/>
        <v>1.02648787077084</v>
      </c>
      <c r="R12" s="9"/>
      <c r="S12" s="9"/>
      <c r="T12" s="9"/>
      <c r="W12" s="6" t="s">
        <v>261</v>
      </c>
      <c r="X12" s="6">
        <v>2.5</v>
      </c>
      <c r="Y12" s="6">
        <v>40368723</v>
      </c>
      <c r="Z12" s="7">
        <v>40483563</v>
      </c>
      <c r="AA12" s="7">
        <v>39502723</v>
      </c>
      <c r="AB12" s="7">
        <v>120355009</v>
      </c>
      <c r="AC12" s="7">
        <v>111472733</v>
      </c>
      <c r="AE12" s="8">
        <f t="shared" si="18"/>
        <v>1.04091390335723</v>
      </c>
      <c r="AF12" s="8">
        <f t="shared" si="4"/>
        <v>1.04387507090918</v>
      </c>
      <c r="AG12" s="8">
        <f t="shared" si="4"/>
        <v>1.01858395647465</v>
      </c>
      <c r="AH12" s="9">
        <f t="shared" si="5"/>
        <v>1.04091390335723</v>
      </c>
      <c r="AI12" s="9">
        <f t="shared" si="6"/>
        <v>1.04387507090918</v>
      </c>
      <c r="AJ12" s="9">
        <f t="shared" si="7"/>
        <v>1.01858395647465</v>
      </c>
      <c r="AL12" s="9"/>
      <c r="AM12" s="9"/>
      <c r="AN12" s="9"/>
      <c r="AQ12" t="s">
        <v>262</v>
      </c>
      <c r="AR12">
        <v>1.5</v>
      </c>
      <c r="AS12">
        <v>39825327</v>
      </c>
      <c r="AT12">
        <v>40743795</v>
      </c>
      <c r="AU12">
        <v>40050652</v>
      </c>
      <c r="AV12">
        <v>120619774</v>
      </c>
      <c r="AX12" s="8">
        <f t="shared" si="19"/>
        <v>1.02690235160642</v>
      </c>
      <c r="AY12" s="8">
        <f t="shared" si="20"/>
        <v>1.05058519416224</v>
      </c>
      <c r="AZ12" s="8">
        <f t="shared" si="21"/>
        <v>1.03271239234696</v>
      </c>
      <c r="BA12" s="9">
        <f t="shared" si="9"/>
        <v>1.02690235160642</v>
      </c>
      <c r="BB12" s="9">
        <f t="shared" si="10"/>
        <v>1.05058519416224</v>
      </c>
      <c r="BC12" s="9">
        <f t="shared" si="11"/>
        <v>1.03271239234696</v>
      </c>
      <c r="BE12" s="9"/>
      <c r="BF12" s="9"/>
      <c r="BG12" s="9"/>
      <c r="BJ12" t="s">
        <v>263</v>
      </c>
      <c r="BK12">
        <v>2.5</v>
      </c>
      <c r="BL12">
        <v>39051571</v>
      </c>
      <c r="BM12">
        <v>40268921</v>
      </c>
      <c r="BN12">
        <v>38962500</v>
      </c>
      <c r="BO12">
        <v>118282992</v>
      </c>
      <c r="BQ12" s="8">
        <f t="shared" si="22"/>
        <v>1.00695093084421</v>
      </c>
      <c r="BR12" s="8">
        <f t="shared" si="12"/>
        <v>1.03834049301222</v>
      </c>
      <c r="BS12" s="8">
        <f t="shared" si="13"/>
        <v>1.00465422103037</v>
      </c>
      <c r="BT12" s="9">
        <f t="shared" si="14"/>
        <v>1.00695093084421</v>
      </c>
      <c r="BU12" s="9">
        <f t="shared" si="15"/>
        <v>1.03834049301222</v>
      </c>
      <c r="BV12" s="9">
        <f t="shared" si="16"/>
        <v>1.00465422103037</v>
      </c>
      <c r="BX12" s="9"/>
      <c r="BY12" s="9"/>
      <c r="BZ12" s="9"/>
    </row>
    <row r="13" spans="1:78">
      <c r="A13" s="7">
        <v>34588000</v>
      </c>
      <c r="C13" s="6" t="s">
        <v>264</v>
      </c>
      <c r="D13" s="6">
        <v>1.5</v>
      </c>
      <c r="E13" s="6">
        <v>29432108</v>
      </c>
      <c r="F13" s="7">
        <v>33628402</v>
      </c>
      <c r="G13" s="7">
        <v>36702968</v>
      </c>
      <c r="H13" s="7">
        <v>99763479</v>
      </c>
      <c r="I13" s="7">
        <v>88146915</v>
      </c>
      <c r="K13" s="8">
        <f t="shared" si="17"/>
        <v>0.850934081184226</v>
      </c>
      <c r="L13" s="8">
        <f t="shared" si="0"/>
        <v>0.972256331675726</v>
      </c>
      <c r="M13" s="8">
        <f t="shared" si="0"/>
        <v>1.06114744998265</v>
      </c>
      <c r="N13" s="9">
        <f t="shared" si="1"/>
        <v>1.17517916147902</v>
      </c>
      <c r="O13" s="9">
        <f t="shared" si="2"/>
        <v>1.02853534342786</v>
      </c>
      <c r="P13" s="9">
        <f t="shared" si="3"/>
        <v>1.06114744998265</v>
      </c>
      <c r="R13" s="9"/>
      <c r="S13" s="9"/>
      <c r="T13" s="9"/>
      <c r="W13" s="6" t="s">
        <v>265</v>
      </c>
      <c r="X13" s="6">
        <v>2.5</v>
      </c>
      <c r="Y13" s="6">
        <v>19891040</v>
      </c>
      <c r="Z13" s="7">
        <v>25545785</v>
      </c>
      <c r="AA13" s="7">
        <v>31253539</v>
      </c>
      <c r="AB13" s="7">
        <v>76690364</v>
      </c>
      <c r="AC13" s="7">
        <v>88146915</v>
      </c>
      <c r="AE13" s="8">
        <f t="shared" si="18"/>
        <v>0.575085000578235</v>
      </c>
      <c r="AF13" s="8">
        <f t="shared" si="4"/>
        <v>0.738573638256043</v>
      </c>
      <c r="AG13" s="8">
        <f t="shared" si="4"/>
        <v>0.90359485948884</v>
      </c>
      <c r="AH13" s="9">
        <f t="shared" si="5"/>
        <v>1.73887338218615</v>
      </c>
      <c r="AI13" s="9">
        <f t="shared" si="6"/>
        <v>1.35396113292271</v>
      </c>
      <c r="AJ13" s="9">
        <f t="shared" si="7"/>
        <v>1.10669066949506</v>
      </c>
      <c r="AL13" s="9"/>
      <c r="AM13" s="9"/>
      <c r="AN13" s="9"/>
      <c r="AQ13" t="s">
        <v>266</v>
      </c>
      <c r="AR13">
        <v>1.5</v>
      </c>
      <c r="AS13">
        <v>38476558</v>
      </c>
      <c r="AT13">
        <v>38215061</v>
      </c>
      <c r="AU13">
        <v>35519116</v>
      </c>
      <c r="AV13">
        <v>112210735</v>
      </c>
      <c r="AX13" s="8">
        <f t="shared" si="19"/>
        <v>1.1124250607147</v>
      </c>
      <c r="AY13" s="8">
        <f t="shared" si="20"/>
        <v>1.10486472186886</v>
      </c>
      <c r="AZ13" s="8">
        <f t="shared" si="21"/>
        <v>1.0269202035388</v>
      </c>
      <c r="BA13" s="9">
        <f t="shared" si="9"/>
        <v>1.1124250607147</v>
      </c>
      <c r="BB13" s="9">
        <f t="shared" si="10"/>
        <v>1.10486472186886</v>
      </c>
      <c r="BC13" s="9">
        <f t="shared" si="11"/>
        <v>1.0269202035388</v>
      </c>
      <c r="BE13" s="9"/>
      <c r="BF13" s="9"/>
      <c r="BG13" s="9"/>
      <c r="BJ13" t="s">
        <v>267</v>
      </c>
      <c r="BK13">
        <v>2.5</v>
      </c>
      <c r="BL13">
        <v>30664832</v>
      </c>
      <c r="BM13">
        <v>42084089</v>
      </c>
      <c r="BN13">
        <v>36154394</v>
      </c>
      <c r="BO13">
        <v>108903315</v>
      </c>
      <c r="BQ13" s="8">
        <f t="shared" si="22"/>
        <v>0.886574303226553</v>
      </c>
      <c r="BR13" s="8">
        <f t="shared" si="12"/>
        <v>1.21672513588528</v>
      </c>
      <c r="BS13" s="8">
        <f t="shared" si="13"/>
        <v>1.0452872094368</v>
      </c>
      <c r="BT13" s="9">
        <f t="shared" si="14"/>
        <v>1.12793704527714</v>
      </c>
      <c r="BU13" s="9">
        <f t="shared" si="15"/>
        <v>1.21672513588528</v>
      </c>
      <c r="BV13" s="9">
        <f t="shared" si="16"/>
        <v>1.0452872094368</v>
      </c>
      <c r="BX13" s="9"/>
      <c r="BY13" s="9"/>
      <c r="BZ13" s="9"/>
    </row>
    <row r="14" spans="1:74">
      <c r="A14" s="7">
        <v>36901800</v>
      </c>
      <c r="C14" s="6" t="s">
        <v>268</v>
      </c>
      <c r="D14" s="6">
        <v>1.5</v>
      </c>
      <c r="E14" s="6">
        <v>29389082</v>
      </c>
      <c r="F14" s="7">
        <v>30906936</v>
      </c>
      <c r="G14" s="7">
        <v>32425820</v>
      </c>
      <c r="H14" s="7">
        <v>92721838</v>
      </c>
      <c r="I14" s="7">
        <v>92171376</v>
      </c>
      <c r="K14" s="8">
        <f t="shared" si="17"/>
        <v>0.796413237294658</v>
      </c>
      <c r="L14" s="8">
        <f t="shared" si="0"/>
        <v>0.837545485586069</v>
      </c>
      <c r="M14" s="8">
        <f t="shared" si="0"/>
        <v>0.878705645795056</v>
      </c>
      <c r="N14" s="9">
        <f t="shared" si="1"/>
        <v>1.25562955658159</v>
      </c>
      <c r="O14" s="9">
        <f t="shared" si="2"/>
        <v>1.19396500513671</v>
      </c>
      <c r="P14" s="9">
        <f t="shared" si="3"/>
        <v>1.13803752688444</v>
      </c>
      <c r="W14" s="6" t="s">
        <v>269</v>
      </c>
      <c r="X14" s="6">
        <v>2.5</v>
      </c>
      <c r="Y14" s="6">
        <v>26720991</v>
      </c>
      <c r="Z14" s="7">
        <v>28056275</v>
      </c>
      <c r="AA14" s="7">
        <v>29834818</v>
      </c>
      <c r="AB14" s="7">
        <v>84612084</v>
      </c>
      <c r="AC14" s="7">
        <v>92171376</v>
      </c>
      <c r="AE14" s="8">
        <f t="shared" si="18"/>
        <v>0.724110775084142</v>
      </c>
      <c r="AF14" s="8">
        <f t="shared" si="4"/>
        <v>0.760295568237864</v>
      </c>
      <c r="AG14" s="8">
        <f t="shared" si="4"/>
        <v>0.808492214471923</v>
      </c>
      <c r="AH14" s="9">
        <f t="shared" si="5"/>
        <v>1.38100417009234</v>
      </c>
      <c r="AI14" s="9">
        <f t="shared" si="6"/>
        <v>1.31527795475344</v>
      </c>
      <c r="AJ14" s="9">
        <f t="shared" si="7"/>
        <v>1.23687029027628</v>
      </c>
      <c r="AQ14" t="s">
        <v>270</v>
      </c>
      <c r="AR14">
        <v>1.5</v>
      </c>
      <c r="AS14">
        <v>30638187</v>
      </c>
      <c r="AT14">
        <v>35706319</v>
      </c>
      <c r="AU14">
        <v>37098883</v>
      </c>
      <c r="AV14">
        <v>103443389</v>
      </c>
      <c r="AX14" s="8">
        <f t="shared" si="19"/>
        <v>0.830262670113653</v>
      </c>
      <c r="AY14" s="8">
        <f t="shared" si="20"/>
        <v>0.967603721227691</v>
      </c>
      <c r="AZ14" s="8">
        <f t="shared" si="21"/>
        <v>1.00534074218602</v>
      </c>
      <c r="BA14" s="9">
        <f t="shared" si="9"/>
        <v>1.20443810856041</v>
      </c>
      <c r="BB14" s="9">
        <f t="shared" si="10"/>
        <v>1.03348093652555</v>
      </c>
      <c r="BC14" s="9">
        <f t="shared" si="11"/>
        <v>1.00534074218602</v>
      </c>
      <c r="BJ14" t="s">
        <v>271</v>
      </c>
      <c r="BK14">
        <v>2.5</v>
      </c>
      <c r="BL14">
        <v>23748121</v>
      </c>
      <c r="BM14">
        <v>29743671</v>
      </c>
      <c r="BN14">
        <v>31684953</v>
      </c>
      <c r="BO14">
        <v>85176745</v>
      </c>
      <c r="BQ14" s="8">
        <f t="shared" si="22"/>
        <v>0.643549122265039</v>
      </c>
      <c r="BR14" s="8">
        <f t="shared" si="12"/>
        <v>0.806022226558054</v>
      </c>
      <c r="BS14" s="8">
        <f t="shared" si="13"/>
        <v>0.858628928670146</v>
      </c>
      <c r="BT14" s="9">
        <f t="shared" si="14"/>
        <v>1.55388293667528</v>
      </c>
      <c r="BU14" s="9">
        <f t="shared" si="15"/>
        <v>1.24066057616089</v>
      </c>
      <c r="BV14" s="9">
        <f t="shared" si="16"/>
        <v>1.16464745900049</v>
      </c>
    </row>
    <row r="15" spans="1:74">
      <c r="A15" s="7">
        <v>44502300</v>
      </c>
      <c r="C15" s="6" t="s">
        <v>272</v>
      </c>
      <c r="D15" s="6">
        <v>1.5</v>
      </c>
      <c r="E15" s="6">
        <v>35894147</v>
      </c>
      <c r="F15" s="7">
        <v>37850949</v>
      </c>
      <c r="G15" s="7">
        <v>40451447</v>
      </c>
      <c r="H15" s="7">
        <v>114196543</v>
      </c>
      <c r="I15" s="7">
        <v>106576951</v>
      </c>
      <c r="K15" s="8">
        <f t="shared" ref="K15:K78" si="23">E15/$A15</f>
        <v>0.806568357141092</v>
      </c>
      <c r="L15" s="8">
        <f t="shared" ref="L15:L78" si="24">F15/$A15</f>
        <v>0.850539163144377</v>
      </c>
      <c r="M15" s="8">
        <f t="shared" ref="M15:M78" si="25">G15/$A15</f>
        <v>0.908974300204708</v>
      </c>
      <c r="N15" s="9">
        <f t="shared" si="1"/>
        <v>1.23982052004189</v>
      </c>
      <c r="O15" s="9">
        <f t="shared" si="2"/>
        <v>1.17572481471997</v>
      </c>
      <c r="P15" s="9">
        <f t="shared" si="3"/>
        <v>1.10014111485307</v>
      </c>
      <c r="W15" s="6" t="s">
        <v>273</v>
      </c>
      <c r="X15" s="6">
        <v>2.5</v>
      </c>
      <c r="Y15" s="6">
        <v>33835106</v>
      </c>
      <c r="Z15" s="7">
        <v>34106081</v>
      </c>
      <c r="AA15" s="7">
        <v>36366714</v>
      </c>
      <c r="AB15" s="7">
        <v>104307902</v>
      </c>
      <c r="AC15" s="7">
        <v>106576951</v>
      </c>
      <c r="AE15" s="8">
        <f t="shared" si="18"/>
        <v>0.760300164261173</v>
      </c>
      <c r="AF15" s="8">
        <f t="shared" si="4"/>
        <v>0.766389175390935</v>
      </c>
      <c r="AG15" s="8">
        <f t="shared" si="4"/>
        <v>0.817187291443364</v>
      </c>
      <c r="AH15" s="9">
        <f t="shared" si="5"/>
        <v>1.31527000388295</v>
      </c>
      <c r="AI15" s="9">
        <f t="shared" si="6"/>
        <v>1.30482009938345</v>
      </c>
      <c r="AJ15" s="9">
        <f t="shared" si="7"/>
        <v>1.22370968133112</v>
      </c>
      <c r="AQ15" t="s">
        <v>274</v>
      </c>
      <c r="AR15">
        <v>1.5</v>
      </c>
      <c r="AS15">
        <v>35232296</v>
      </c>
      <c r="AT15">
        <v>43174955</v>
      </c>
      <c r="AU15">
        <v>45264747</v>
      </c>
      <c r="AV15">
        <v>123671999</v>
      </c>
      <c r="AX15" s="8">
        <f t="shared" si="19"/>
        <v>0.791696069641344</v>
      </c>
      <c r="AY15" s="8">
        <f t="shared" si="20"/>
        <v>0.970173564062981</v>
      </c>
      <c r="AZ15" s="8">
        <f t="shared" si="21"/>
        <v>1.01713275493626</v>
      </c>
      <c r="BA15" s="9">
        <f t="shared" si="9"/>
        <v>1.26311098203762</v>
      </c>
      <c r="BB15" s="9">
        <f t="shared" si="10"/>
        <v>1.03074340204871</v>
      </c>
      <c r="BC15" s="9">
        <f t="shared" si="11"/>
        <v>1.01713275493626</v>
      </c>
      <c r="BJ15" t="s">
        <v>275</v>
      </c>
      <c r="BK15">
        <v>2.5</v>
      </c>
      <c r="BL15">
        <v>24078253</v>
      </c>
      <c r="BM15">
        <v>31235669</v>
      </c>
      <c r="BN15">
        <v>37182284</v>
      </c>
      <c r="BO15">
        <v>92496206</v>
      </c>
      <c r="BQ15" s="8">
        <f t="shared" si="22"/>
        <v>0.541056372367271</v>
      </c>
      <c r="BR15" s="8">
        <f t="shared" si="12"/>
        <v>0.701888868665215</v>
      </c>
      <c r="BS15" s="8">
        <f t="shared" si="13"/>
        <v>0.835513759962968</v>
      </c>
      <c r="BT15" s="9">
        <f t="shared" si="14"/>
        <v>1.84823624870127</v>
      </c>
      <c r="BU15" s="9">
        <f t="shared" si="15"/>
        <v>1.42472696838989</v>
      </c>
      <c r="BV15" s="9">
        <f t="shared" si="16"/>
        <v>1.19686837957561</v>
      </c>
    </row>
    <row r="16" spans="1:74">
      <c r="A16" s="7">
        <v>37050300</v>
      </c>
      <c r="C16" s="6" t="s">
        <v>276</v>
      </c>
      <c r="D16" s="6">
        <v>1.5</v>
      </c>
      <c r="E16" s="6">
        <v>12536584</v>
      </c>
      <c r="F16" s="7">
        <v>18256043</v>
      </c>
      <c r="G16" s="7">
        <v>25330194</v>
      </c>
      <c r="H16" s="7">
        <v>56122821</v>
      </c>
      <c r="I16" s="7">
        <v>40724810</v>
      </c>
      <c r="K16" s="8">
        <f t="shared" si="23"/>
        <v>0.338366598920926</v>
      </c>
      <c r="L16" s="8">
        <f t="shared" si="24"/>
        <v>0.492736711983439</v>
      </c>
      <c r="M16" s="8">
        <f t="shared" si="25"/>
        <v>0.683670415624165</v>
      </c>
      <c r="N16" s="9">
        <f t="shared" si="1"/>
        <v>2.95537444649994</v>
      </c>
      <c r="O16" s="9">
        <f t="shared" si="2"/>
        <v>2.02948141609877</v>
      </c>
      <c r="P16" s="9">
        <f t="shared" si="3"/>
        <v>1.46269310057396</v>
      </c>
      <c r="W16" s="6" t="s">
        <v>277</v>
      </c>
      <c r="X16" s="6">
        <v>2.5</v>
      </c>
      <c r="Y16" s="6">
        <v>5222486</v>
      </c>
      <c r="Z16" s="7">
        <v>8966445</v>
      </c>
      <c r="AA16" s="7">
        <v>14456806</v>
      </c>
      <c r="AB16" s="7">
        <v>28645737</v>
      </c>
      <c r="AC16" s="7">
        <v>40724810</v>
      </c>
      <c r="AE16" s="8">
        <f t="shared" si="18"/>
        <v>0.140956645425273</v>
      </c>
      <c r="AF16" s="8">
        <f t="shared" si="4"/>
        <v>0.242007352167189</v>
      </c>
      <c r="AG16" s="8">
        <f t="shared" si="4"/>
        <v>0.390194033516598</v>
      </c>
      <c r="AH16" s="9">
        <f t="shared" si="5"/>
        <v>7.09437995621242</v>
      </c>
      <c r="AI16" s="9">
        <f t="shared" si="6"/>
        <v>4.13210586804469</v>
      </c>
      <c r="AJ16" s="9">
        <f t="shared" si="7"/>
        <v>2.56282750145502</v>
      </c>
      <c r="AQ16" t="s">
        <v>278</v>
      </c>
      <c r="AR16">
        <v>1.5</v>
      </c>
      <c r="AS16">
        <v>41225594</v>
      </c>
      <c r="AT16">
        <v>39538749</v>
      </c>
      <c r="AU16">
        <v>37883515</v>
      </c>
      <c r="AV16">
        <v>118647858</v>
      </c>
      <c r="AX16" s="8">
        <f t="shared" si="19"/>
        <v>1.1126925827861</v>
      </c>
      <c r="AY16" s="8">
        <f t="shared" si="20"/>
        <v>1.06716407154598</v>
      </c>
      <c r="AZ16" s="8">
        <f t="shared" si="21"/>
        <v>1.02248875177799</v>
      </c>
      <c r="BA16" s="9">
        <f t="shared" si="9"/>
        <v>1.1126925827861</v>
      </c>
      <c r="BB16" s="9">
        <f t="shared" si="10"/>
        <v>1.06716407154598</v>
      </c>
      <c r="BC16" s="9">
        <f t="shared" si="11"/>
        <v>1.02248875177799</v>
      </c>
      <c r="BJ16" t="s">
        <v>279</v>
      </c>
      <c r="BK16">
        <v>2.5</v>
      </c>
      <c r="BL16">
        <v>46006012</v>
      </c>
      <c r="BM16">
        <v>49726643</v>
      </c>
      <c r="BN16">
        <v>38861569</v>
      </c>
      <c r="BO16">
        <v>134594225</v>
      </c>
      <c r="BQ16" s="8">
        <f t="shared" si="22"/>
        <v>1.2417176649042</v>
      </c>
      <c r="BR16" s="8">
        <f t="shared" si="12"/>
        <v>1.34213874111681</v>
      </c>
      <c r="BS16" s="8">
        <f t="shared" si="13"/>
        <v>1.04888675665244</v>
      </c>
      <c r="BT16" s="9">
        <f t="shared" si="14"/>
        <v>1.2417176649042</v>
      </c>
      <c r="BU16" s="9">
        <f t="shared" si="15"/>
        <v>1.34213874111681</v>
      </c>
      <c r="BV16" s="9">
        <f t="shared" si="16"/>
        <v>1.04888675665244</v>
      </c>
    </row>
    <row r="17" spans="1:74">
      <c r="A17" s="7">
        <v>48256800</v>
      </c>
      <c r="C17" s="6" t="s">
        <v>280</v>
      </c>
      <c r="D17" s="6">
        <v>1.5</v>
      </c>
      <c r="E17" s="6">
        <v>50254386</v>
      </c>
      <c r="F17" s="7">
        <v>51889967</v>
      </c>
      <c r="G17" s="7">
        <v>50221683</v>
      </c>
      <c r="H17" s="7">
        <v>152366036</v>
      </c>
      <c r="I17" s="7">
        <v>150250278</v>
      </c>
      <c r="K17" s="8">
        <f t="shared" si="23"/>
        <v>1.04139491221963</v>
      </c>
      <c r="L17" s="8">
        <f t="shared" si="24"/>
        <v>1.07528818736427</v>
      </c>
      <c r="M17" s="8">
        <f t="shared" si="25"/>
        <v>1.04071722534441</v>
      </c>
      <c r="N17" s="9">
        <f t="shared" si="1"/>
        <v>1.04139491221963</v>
      </c>
      <c r="O17" s="9">
        <f t="shared" si="2"/>
        <v>1.07528818736427</v>
      </c>
      <c r="P17" s="9">
        <f t="shared" si="3"/>
        <v>1.04071722534441</v>
      </c>
      <c r="W17" s="6" t="s">
        <v>281</v>
      </c>
      <c r="X17" s="6">
        <v>2.5</v>
      </c>
      <c r="Y17" s="6">
        <v>37509416</v>
      </c>
      <c r="Z17" s="7">
        <v>46008728</v>
      </c>
      <c r="AA17" s="7">
        <v>51030835</v>
      </c>
      <c r="AB17" s="7">
        <v>134548979</v>
      </c>
      <c r="AC17" s="7">
        <v>150250278</v>
      </c>
      <c r="AE17" s="8">
        <f t="shared" si="18"/>
        <v>0.777287677591552</v>
      </c>
      <c r="AF17" s="8">
        <f t="shared" si="18"/>
        <v>0.953414399628653</v>
      </c>
      <c r="AG17" s="8">
        <f t="shared" si="18"/>
        <v>1.0574848518758</v>
      </c>
      <c r="AH17" s="9">
        <f t="shared" si="5"/>
        <v>1.28652496215884</v>
      </c>
      <c r="AI17" s="9">
        <f t="shared" si="6"/>
        <v>1.04886185942806</v>
      </c>
      <c r="AJ17" s="9">
        <f t="shared" si="7"/>
        <v>1.0574848518758</v>
      </c>
      <c r="AQ17" t="s">
        <v>282</v>
      </c>
      <c r="AR17">
        <v>1.5</v>
      </c>
      <c r="AS17">
        <v>72628994</v>
      </c>
      <c r="AT17">
        <v>61023339</v>
      </c>
      <c r="AU17">
        <v>53149038</v>
      </c>
      <c r="AV17">
        <v>186801371</v>
      </c>
      <c r="AX17" s="8">
        <f t="shared" si="19"/>
        <v>1.505052013395</v>
      </c>
      <c r="AY17" s="8">
        <f t="shared" si="20"/>
        <v>1.26455419754314</v>
      </c>
      <c r="AZ17" s="8">
        <f t="shared" si="21"/>
        <v>1.10137924603372</v>
      </c>
      <c r="BA17" s="9">
        <f t="shared" si="9"/>
        <v>1.505052013395</v>
      </c>
      <c r="BB17" s="9">
        <f t="shared" si="10"/>
        <v>1.26455419754314</v>
      </c>
      <c r="BC17" s="9">
        <f t="shared" si="11"/>
        <v>1.10137924603372</v>
      </c>
      <c r="BJ17" t="s">
        <v>283</v>
      </c>
      <c r="BK17">
        <v>2.5</v>
      </c>
      <c r="BL17">
        <v>103094239</v>
      </c>
      <c r="BM17">
        <v>90849134</v>
      </c>
      <c r="BN17">
        <v>62922252</v>
      </c>
      <c r="BO17">
        <v>256865625</v>
      </c>
      <c r="BQ17" s="8">
        <f t="shared" si="22"/>
        <v>2.13636708194493</v>
      </c>
      <c r="BR17" s="8">
        <f t="shared" si="12"/>
        <v>1.88261828384808</v>
      </c>
      <c r="BS17" s="8">
        <f t="shared" si="13"/>
        <v>1.30390436166509</v>
      </c>
      <c r="BT17" s="9">
        <f t="shared" si="14"/>
        <v>2.13636708194493</v>
      </c>
      <c r="BU17" s="9">
        <f t="shared" si="15"/>
        <v>1.88261828384808</v>
      </c>
      <c r="BV17" s="9">
        <f t="shared" si="16"/>
        <v>1.30390436166509</v>
      </c>
    </row>
    <row r="18" spans="1:74">
      <c r="A18" s="7">
        <v>45451000</v>
      </c>
      <c r="C18" s="6" t="s">
        <v>284</v>
      </c>
      <c r="D18" s="6">
        <v>1.5</v>
      </c>
      <c r="E18" s="6">
        <v>33712489</v>
      </c>
      <c r="F18" s="7">
        <v>38356640</v>
      </c>
      <c r="G18" s="7">
        <v>41694815</v>
      </c>
      <c r="H18" s="7">
        <v>113763944</v>
      </c>
      <c r="I18" s="7">
        <v>102335746</v>
      </c>
      <c r="K18" s="8">
        <f t="shared" si="23"/>
        <v>0.741732613143825</v>
      </c>
      <c r="L18" s="8">
        <f t="shared" si="24"/>
        <v>0.8439119051286</v>
      </c>
      <c r="M18" s="8">
        <f t="shared" si="25"/>
        <v>0.917357483883743</v>
      </c>
      <c r="N18" s="9">
        <f t="shared" si="1"/>
        <v>1.34819472985219</v>
      </c>
      <c r="O18" s="9">
        <f t="shared" si="2"/>
        <v>1.1849578065232</v>
      </c>
      <c r="P18" s="9">
        <f t="shared" si="3"/>
        <v>1.09008758043416</v>
      </c>
      <c r="W18" s="6" t="s">
        <v>285</v>
      </c>
      <c r="X18" s="6">
        <v>2.5</v>
      </c>
      <c r="Y18" s="6">
        <v>23584689</v>
      </c>
      <c r="Z18" s="7">
        <v>29579715</v>
      </c>
      <c r="AA18" s="7">
        <v>35605010</v>
      </c>
      <c r="AB18" s="7">
        <v>88769414</v>
      </c>
      <c r="AC18" s="7">
        <v>102335746</v>
      </c>
      <c r="AE18" s="8">
        <f t="shared" si="18"/>
        <v>0.518903632483334</v>
      </c>
      <c r="AF18" s="8">
        <f t="shared" si="18"/>
        <v>0.650804492750435</v>
      </c>
      <c r="AG18" s="8">
        <f t="shared" si="18"/>
        <v>0.783371322963191</v>
      </c>
      <c r="AH18" s="9">
        <f t="shared" si="5"/>
        <v>1.92714010347985</v>
      </c>
      <c r="AI18" s="9">
        <f t="shared" si="6"/>
        <v>1.53655976739465</v>
      </c>
      <c r="AJ18" s="9">
        <f t="shared" si="7"/>
        <v>1.27653383610902</v>
      </c>
      <c r="AQ18" t="s">
        <v>286</v>
      </c>
      <c r="AR18">
        <v>1.5</v>
      </c>
      <c r="AS18">
        <v>50196296</v>
      </c>
      <c r="AT18">
        <v>51946239</v>
      </c>
      <c r="AU18">
        <v>49144867</v>
      </c>
      <c r="AV18">
        <v>151287403</v>
      </c>
      <c r="AX18" s="8">
        <f t="shared" si="19"/>
        <v>1.10440465556313</v>
      </c>
      <c r="AY18" s="8">
        <f t="shared" si="20"/>
        <v>1.14290640469957</v>
      </c>
      <c r="AZ18" s="8">
        <f t="shared" si="21"/>
        <v>1.08127141317023</v>
      </c>
      <c r="BA18" s="9">
        <f t="shared" si="9"/>
        <v>1.10440465556313</v>
      </c>
      <c r="BB18" s="9">
        <f t="shared" si="10"/>
        <v>1.14290640469957</v>
      </c>
      <c r="BC18" s="9">
        <f t="shared" si="11"/>
        <v>1.08127141317023</v>
      </c>
      <c r="BJ18" t="s">
        <v>287</v>
      </c>
      <c r="BK18">
        <v>2.5</v>
      </c>
      <c r="BL18">
        <v>37183563</v>
      </c>
      <c r="BM18">
        <v>55351394</v>
      </c>
      <c r="BN18">
        <v>47815332</v>
      </c>
      <c r="BO18">
        <v>140350288</v>
      </c>
      <c r="BQ18" s="8">
        <f t="shared" si="22"/>
        <v>0.818102197971442</v>
      </c>
      <c r="BR18" s="8">
        <f t="shared" si="12"/>
        <v>1.21782565840136</v>
      </c>
      <c r="BS18" s="8">
        <f t="shared" si="13"/>
        <v>1.0520193615102</v>
      </c>
      <c r="BT18" s="9">
        <f t="shared" si="14"/>
        <v>1.2223411726305</v>
      </c>
      <c r="BU18" s="9">
        <f t="shared" si="15"/>
        <v>1.21782565840136</v>
      </c>
      <c r="BV18" s="9">
        <f t="shared" si="16"/>
        <v>1.0520193615102</v>
      </c>
    </row>
    <row r="19" spans="1:74">
      <c r="A19" s="7">
        <v>52566300</v>
      </c>
      <c r="C19" s="6" t="s">
        <v>288</v>
      </c>
      <c r="D19" s="6">
        <v>1.5</v>
      </c>
      <c r="E19" s="6">
        <v>100421785</v>
      </c>
      <c r="F19" s="7">
        <v>83785785</v>
      </c>
      <c r="G19" s="7">
        <v>69950254</v>
      </c>
      <c r="H19" s="7">
        <v>254157823</v>
      </c>
      <c r="I19" s="7">
        <v>293367797</v>
      </c>
      <c r="K19" s="8">
        <f t="shared" si="23"/>
        <v>1.91038336348573</v>
      </c>
      <c r="L19" s="8">
        <f t="shared" si="24"/>
        <v>1.59390683765074</v>
      </c>
      <c r="M19" s="8">
        <f t="shared" si="25"/>
        <v>1.33070529978332</v>
      </c>
      <c r="N19" s="9">
        <f t="shared" si="1"/>
        <v>1.91038336348573</v>
      </c>
      <c r="O19" s="9">
        <f t="shared" si="2"/>
        <v>1.59390683765074</v>
      </c>
      <c r="P19" s="9">
        <f t="shared" si="3"/>
        <v>1.33070529978332</v>
      </c>
      <c r="W19" s="6" t="s">
        <v>289</v>
      </c>
      <c r="X19" s="6">
        <v>2.5</v>
      </c>
      <c r="Y19" s="6">
        <v>149765521</v>
      </c>
      <c r="Z19" s="7">
        <v>117460688</v>
      </c>
      <c r="AA19" s="7">
        <v>93330285</v>
      </c>
      <c r="AB19" s="7">
        <v>360556494</v>
      </c>
      <c r="AC19" s="7">
        <v>293367797</v>
      </c>
      <c r="AE19" s="8">
        <f t="shared" si="18"/>
        <v>2.84907861120147</v>
      </c>
      <c r="AF19" s="8">
        <f t="shared" si="18"/>
        <v>2.23452455280284</v>
      </c>
      <c r="AG19" s="8">
        <f t="shared" si="18"/>
        <v>1.7754775397926</v>
      </c>
      <c r="AH19" s="9">
        <f t="shared" si="5"/>
        <v>2.84907861120147</v>
      </c>
      <c r="AI19" s="9">
        <f t="shared" si="6"/>
        <v>2.23452455280284</v>
      </c>
      <c r="AJ19" s="9">
        <f t="shared" si="7"/>
        <v>1.7754775397926</v>
      </c>
      <c r="AQ19" t="s">
        <v>290</v>
      </c>
      <c r="AR19">
        <v>1.5</v>
      </c>
      <c r="AS19">
        <v>54685924</v>
      </c>
      <c r="AT19">
        <v>55088796</v>
      </c>
      <c r="AU19">
        <v>54192068</v>
      </c>
      <c r="AV19">
        <v>163966788</v>
      </c>
      <c r="AX19" s="8">
        <f t="shared" si="19"/>
        <v>1.04032286845374</v>
      </c>
      <c r="AY19" s="8">
        <f t="shared" si="20"/>
        <v>1.04798694220442</v>
      </c>
      <c r="AZ19" s="8">
        <f t="shared" si="21"/>
        <v>1.03092795193879</v>
      </c>
      <c r="BA19" s="9">
        <f t="shared" si="9"/>
        <v>1.04032286845374</v>
      </c>
      <c r="BB19" s="9">
        <f t="shared" si="10"/>
        <v>1.04798694220442</v>
      </c>
      <c r="BC19" s="9">
        <f t="shared" si="11"/>
        <v>1.03092795193879</v>
      </c>
      <c r="BJ19" t="s">
        <v>291</v>
      </c>
      <c r="BK19">
        <v>2.5</v>
      </c>
      <c r="BL19">
        <v>50635098</v>
      </c>
      <c r="BM19">
        <v>53813780</v>
      </c>
      <c r="BN19">
        <v>53140058</v>
      </c>
      <c r="BO19">
        <v>157588936</v>
      </c>
      <c r="BQ19" s="8">
        <f t="shared" si="22"/>
        <v>0.963261595356721</v>
      </c>
      <c r="BR19" s="8">
        <f t="shared" si="12"/>
        <v>1.02373155424673</v>
      </c>
      <c r="BS19" s="8">
        <f t="shared" si="13"/>
        <v>1.01091493979983</v>
      </c>
      <c r="BT19" s="9">
        <f t="shared" si="14"/>
        <v>1.03813959242263</v>
      </c>
      <c r="BU19" s="9">
        <f t="shared" si="15"/>
        <v>1.02373155424673</v>
      </c>
      <c r="BV19" s="9">
        <f t="shared" si="16"/>
        <v>1.01091493979983</v>
      </c>
    </row>
    <row r="20" spans="1:74">
      <c r="A20" s="7">
        <v>49921800</v>
      </c>
      <c r="C20" s="6" t="s">
        <v>292</v>
      </c>
      <c r="D20" s="6">
        <v>1.5</v>
      </c>
      <c r="E20" s="6">
        <v>76094213</v>
      </c>
      <c r="F20" s="7">
        <v>66885236</v>
      </c>
      <c r="G20" s="7">
        <v>60000970</v>
      </c>
      <c r="H20" s="7">
        <v>202980419</v>
      </c>
      <c r="I20" s="7">
        <v>243406046</v>
      </c>
      <c r="K20" s="8">
        <f t="shared" si="23"/>
        <v>1.52426821548902</v>
      </c>
      <c r="L20" s="8">
        <f t="shared" si="24"/>
        <v>1.33980016746191</v>
      </c>
      <c r="M20" s="8">
        <f t="shared" si="25"/>
        <v>1.20189917030235</v>
      </c>
      <c r="N20" s="9">
        <f t="shared" si="1"/>
        <v>1.52426821548902</v>
      </c>
      <c r="O20" s="9">
        <f t="shared" si="2"/>
        <v>1.33980016746191</v>
      </c>
      <c r="P20" s="9">
        <f t="shared" si="3"/>
        <v>1.20189917030235</v>
      </c>
      <c r="W20" s="6" t="s">
        <v>293</v>
      </c>
      <c r="X20" s="6">
        <v>2.5</v>
      </c>
      <c r="Y20" s="6">
        <v>108383744</v>
      </c>
      <c r="Z20" s="7">
        <v>86721792</v>
      </c>
      <c r="AA20" s="7">
        <v>72015300</v>
      </c>
      <c r="AB20" s="7">
        <v>267120835</v>
      </c>
      <c r="AC20" s="7">
        <v>243406046</v>
      </c>
      <c r="AE20" s="8">
        <f t="shared" si="18"/>
        <v>2.17107043415902</v>
      </c>
      <c r="AF20" s="8">
        <f t="shared" si="18"/>
        <v>1.73715274689615</v>
      </c>
      <c r="AG20" s="8">
        <f t="shared" si="18"/>
        <v>1.44256216722955</v>
      </c>
      <c r="AH20" s="9">
        <f t="shared" si="5"/>
        <v>2.17107043415902</v>
      </c>
      <c r="AI20" s="9">
        <f t="shared" si="6"/>
        <v>1.73715274689615</v>
      </c>
      <c r="AJ20" s="9">
        <f t="shared" si="7"/>
        <v>1.44256216722955</v>
      </c>
      <c r="AQ20" t="s">
        <v>294</v>
      </c>
      <c r="AR20">
        <v>1.5</v>
      </c>
      <c r="AS20">
        <v>45400151</v>
      </c>
      <c r="AT20">
        <v>50370700</v>
      </c>
      <c r="AU20">
        <v>53283000</v>
      </c>
      <c r="AV20">
        <v>149053851</v>
      </c>
      <c r="AX20" s="8">
        <f t="shared" si="19"/>
        <v>0.909425361265018</v>
      </c>
      <c r="AY20" s="8">
        <f t="shared" si="20"/>
        <v>1.00899206358745</v>
      </c>
      <c r="AZ20" s="8">
        <f t="shared" si="21"/>
        <v>1.06732930302994</v>
      </c>
      <c r="BA20" s="9">
        <f t="shared" si="9"/>
        <v>1.09959546169791</v>
      </c>
      <c r="BB20" s="9">
        <f t="shared" si="10"/>
        <v>1.00899206358745</v>
      </c>
      <c r="BC20" s="9">
        <f t="shared" si="11"/>
        <v>1.06732930302994</v>
      </c>
      <c r="BJ20" t="s">
        <v>295</v>
      </c>
      <c r="BK20">
        <v>2.5</v>
      </c>
      <c r="BL20">
        <v>35397647</v>
      </c>
      <c r="BM20">
        <v>43993278</v>
      </c>
      <c r="BN20">
        <v>46092089</v>
      </c>
      <c r="BO20">
        <v>125483015</v>
      </c>
      <c r="BQ20" s="8">
        <f t="shared" si="22"/>
        <v>0.709061912831669</v>
      </c>
      <c r="BR20" s="8">
        <f t="shared" si="12"/>
        <v>0.881243825342836</v>
      </c>
      <c r="BS20" s="8">
        <f t="shared" si="13"/>
        <v>0.92328579898962</v>
      </c>
      <c r="BT20" s="9">
        <f t="shared" si="14"/>
        <v>1.41031408104612</v>
      </c>
      <c r="BU20" s="9">
        <f t="shared" si="15"/>
        <v>1.13475972397419</v>
      </c>
      <c r="BV20" s="9">
        <f t="shared" si="16"/>
        <v>1.08308824969942</v>
      </c>
    </row>
    <row r="21" spans="1:74">
      <c r="A21" s="7">
        <v>45162300</v>
      </c>
      <c r="C21" s="6" t="s">
        <v>296</v>
      </c>
      <c r="D21" s="6">
        <v>1.5</v>
      </c>
      <c r="E21" s="6">
        <v>24580930</v>
      </c>
      <c r="F21" s="7">
        <v>30523763</v>
      </c>
      <c r="G21" s="7">
        <v>37668303</v>
      </c>
      <c r="H21" s="7">
        <v>92772996</v>
      </c>
      <c r="I21" s="7">
        <v>74603399</v>
      </c>
      <c r="K21" s="8">
        <f t="shared" si="23"/>
        <v>0.544279852886146</v>
      </c>
      <c r="L21" s="8">
        <f t="shared" si="24"/>
        <v>0.675868213089236</v>
      </c>
      <c r="M21" s="8">
        <f t="shared" si="25"/>
        <v>0.834065204827921</v>
      </c>
      <c r="N21" s="9">
        <f t="shared" si="1"/>
        <v>1.83729012693987</v>
      </c>
      <c r="O21" s="9">
        <f t="shared" si="2"/>
        <v>1.47957838619046</v>
      </c>
      <c r="P21" s="9">
        <f t="shared" si="3"/>
        <v>1.19894702981443</v>
      </c>
      <c r="W21" s="6" t="s">
        <v>297</v>
      </c>
      <c r="X21" s="6">
        <v>2.5</v>
      </c>
      <c r="Y21" s="6">
        <v>16431276</v>
      </c>
      <c r="Z21" s="7">
        <v>20873472</v>
      </c>
      <c r="AA21" s="7">
        <v>26701076</v>
      </c>
      <c r="AB21" s="7">
        <v>64005824</v>
      </c>
      <c r="AC21" s="7">
        <v>74603399</v>
      </c>
      <c r="AE21" s="8">
        <f t="shared" si="18"/>
        <v>0.363827263004763</v>
      </c>
      <c r="AF21" s="8">
        <f t="shared" si="18"/>
        <v>0.462187975368836</v>
      </c>
      <c r="AG21" s="8">
        <f t="shared" si="18"/>
        <v>0.591224893329171</v>
      </c>
      <c r="AH21" s="9">
        <f t="shared" si="5"/>
        <v>2.74855708102037</v>
      </c>
      <c r="AI21" s="9">
        <f t="shared" si="6"/>
        <v>2.16362184499062</v>
      </c>
      <c r="AJ21" s="9">
        <f t="shared" si="7"/>
        <v>1.69140374717483</v>
      </c>
      <c r="AQ21" t="s">
        <v>298</v>
      </c>
      <c r="AR21">
        <v>1.5</v>
      </c>
      <c r="AS21">
        <v>38264454</v>
      </c>
      <c r="AT21">
        <v>42483308</v>
      </c>
      <c r="AU21">
        <v>43613752</v>
      </c>
      <c r="AV21">
        <v>124361514</v>
      </c>
      <c r="AX21" s="8">
        <f t="shared" si="19"/>
        <v>0.847265396137929</v>
      </c>
      <c r="AY21" s="8">
        <f t="shared" si="20"/>
        <v>0.940680789065216</v>
      </c>
      <c r="AZ21" s="8">
        <f t="shared" si="21"/>
        <v>0.965711489450272</v>
      </c>
      <c r="BA21" s="9">
        <f t="shared" si="9"/>
        <v>1.18026772314587</v>
      </c>
      <c r="BB21" s="9">
        <f t="shared" si="10"/>
        <v>1.06305987283288</v>
      </c>
      <c r="BC21" s="9">
        <f t="shared" si="11"/>
        <v>1.03550595692845</v>
      </c>
      <c r="BJ21" t="s">
        <v>299</v>
      </c>
      <c r="BK21">
        <v>2.5</v>
      </c>
      <c r="BL21">
        <v>26929983</v>
      </c>
      <c r="BM21">
        <v>38838032</v>
      </c>
      <c r="BN21">
        <v>37289652</v>
      </c>
      <c r="BO21">
        <v>103057666</v>
      </c>
      <c r="BQ21" s="8">
        <f t="shared" si="22"/>
        <v>0.59629343501106</v>
      </c>
      <c r="BR21" s="8">
        <f t="shared" si="12"/>
        <v>0.859965767908189</v>
      </c>
      <c r="BS21" s="8">
        <f t="shared" si="13"/>
        <v>0.825680977275294</v>
      </c>
      <c r="BT21" s="9">
        <f t="shared" si="14"/>
        <v>1.67702668063326</v>
      </c>
      <c r="BU21" s="9">
        <f t="shared" si="15"/>
        <v>1.16283698411907</v>
      </c>
      <c r="BV21" s="9">
        <f t="shared" si="16"/>
        <v>1.21112151971812</v>
      </c>
    </row>
    <row r="22" spans="1:74">
      <c r="A22" s="7">
        <v>45991800</v>
      </c>
      <c r="C22" s="6" t="s">
        <v>300</v>
      </c>
      <c r="D22" s="6">
        <v>1.5</v>
      </c>
      <c r="E22" s="6">
        <v>60952048</v>
      </c>
      <c r="F22" s="7">
        <v>54969917</v>
      </c>
      <c r="G22" s="7">
        <v>50851817</v>
      </c>
      <c r="H22" s="7">
        <v>166773782</v>
      </c>
      <c r="I22" s="7">
        <v>191816968</v>
      </c>
      <c r="K22" s="8">
        <f t="shared" si="23"/>
        <v>1.32528076744115</v>
      </c>
      <c r="L22" s="8">
        <f t="shared" si="24"/>
        <v>1.19521125504981</v>
      </c>
      <c r="M22" s="8">
        <f t="shared" si="25"/>
        <v>1.10567138055045</v>
      </c>
      <c r="N22" s="9">
        <f t="shared" si="1"/>
        <v>1.32528076744115</v>
      </c>
      <c r="O22" s="9">
        <f t="shared" si="2"/>
        <v>1.19521125504981</v>
      </c>
      <c r="P22" s="9">
        <f t="shared" si="3"/>
        <v>1.10567138055045</v>
      </c>
      <c r="W22" s="6" t="s">
        <v>301</v>
      </c>
      <c r="X22" s="6">
        <v>2.5</v>
      </c>
      <c r="Y22" s="6">
        <v>86556626</v>
      </c>
      <c r="Z22" s="7">
        <v>68506777</v>
      </c>
      <c r="AA22" s="7">
        <v>58437419</v>
      </c>
      <c r="AB22" s="7">
        <v>213500823</v>
      </c>
      <c r="AC22" s="7">
        <v>191816968</v>
      </c>
      <c r="AE22" s="8">
        <f t="shared" si="18"/>
        <v>1.88200126979157</v>
      </c>
      <c r="AF22" s="8">
        <f t="shared" si="18"/>
        <v>1.48954328815137</v>
      </c>
      <c r="AG22" s="8">
        <f t="shared" si="18"/>
        <v>1.27060517309607</v>
      </c>
      <c r="AH22" s="9">
        <f t="shared" si="5"/>
        <v>1.88200126979157</v>
      </c>
      <c r="AI22" s="9">
        <f t="shared" si="6"/>
        <v>1.48954328815137</v>
      </c>
      <c r="AJ22" s="9">
        <f t="shared" si="7"/>
        <v>1.27060517309607</v>
      </c>
      <c r="AQ22" t="s">
        <v>302</v>
      </c>
      <c r="AR22">
        <v>1.5</v>
      </c>
      <c r="AS22">
        <v>40384419</v>
      </c>
      <c r="AT22">
        <v>45325448</v>
      </c>
      <c r="AU22">
        <v>46158518</v>
      </c>
      <c r="AV22">
        <v>131868384</v>
      </c>
      <c r="AX22" s="8">
        <f t="shared" si="19"/>
        <v>0.878078679242822</v>
      </c>
      <c r="AY22" s="8">
        <f t="shared" si="20"/>
        <v>0.985511504224666</v>
      </c>
      <c r="AZ22" s="8">
        <f t="shared" si="21"/>
        <v>1.00362495053466</v>
      </c>
      <c r="BA22" s="9">
        <f t="shared" si="9"/>
        <v>1.13885010949396</v>
      </c>
      <c r="BB22" s="9">
        <f t="shared" si="10"/>
        <v>1.01470149837239</v>
      </c>
      <c r="BC22" s="9">
        <f t="shared" si="11"/>
        <v>1.00362495053466</v>
      </c>
      <c r="BJ22" t="s">
        <v>303</v>
      </c>
      <c r="BK22">
        <v>2.5</v>
      </c>
      <c r="BL22">
        <v>24491813</v>
      </c>
      <c r="BM22">
        <v>35919614</v>
      </c>
      <c r="BN22">
        <v>40867995</v>
      </c>
      <c r="BO22">
        <v>101279422</v>
      </c>
      <c r="BQ22" s="8">
        <f t="shared" si="22"/>
        <v>0.532525645876004</v>
      </c>
      <c r="BR22" s="8">
        <f t="shared" si="12"/>
        <v>0.781000395722716</v>
      </c>
      <c r="BS22" s="8">
        <f t="shared" si="13"/>
        <v>0.888593075287334</v>
      </c>
      <c r="BT22" s="9">
        <f t="shared" si="14"/>
        <v>1.87784383295757</v>
      </c>
      <c r="BU22" s="9">
        <f t="shared" si="15"/>
        <v>1.28040908234704</v>
      </c>
      <c r="BV22" s="9">
        <f t="shared" si="16"/>
        <v>1.125374513724</v>
      </c>
    </row>
    <row r="23" spans="1:78">
      <c r="A23" s="7">
        <v>43788300</v>
      </c>
      <c r="C23" s="6" t="s">
        <v>304</v>
      </c>
      <c r="D23" s="6">
        <v>1.5</v>
      </c>
      <c r="E23" s="6">
        <v>38524401</v>
      </c>
      <c r="F23" s="7">
        <v>38789930</v>
      </c>
      <c r="G23" s="7">
        <v>38065406</v>
      </c>
      <c r="H23" s="7">
        <v>115379737</v>
      </c>
      <c r="I23" s="7">
        <v>118767910</v>
      </c>
      <c r="K23" s="8">
        <f t="shared" si="23"/>
        <v>0.879787545988312</v>
      </c>
      <c r="L23" s="8">
        <f t="shared" si="24"/>
        <v>0.885851471740168</v>
      </c>
      <c r="M23" s="8">
        <f t="shared" si="25"/>
        <v>0.869305408065625</v>
      </c>
      <c r="N23" s="9">
        <f t="shared" si="1"/>
        <v>1.13663804921977</v>
      </c>
      <c r="O23" s="9">
        <f t="shared" si="2"/>
        <v>1.12885741222013</v>
      </c>
      <c r="P23" s="9">
        <f t="shared" si="3"/>
        <v>1.1503437005243</v>
      </c>
      <c r="R23" s="9"/>
      <c r="S23" s="9"/>
      <c r="T23" s="9"/>
      <c r="W23" s="6" t="s">
        <v>305</v>
      </c>
      <c r="X23" s="6">
        <v>2.5</v>
      </c>
      <c r="Y23" s="6">
        <v>33537461</v>
      </c>
      <c r="Z23" s="7">
        <v>36926362</v>
      </c>
      <c r="AA23" s="7">
        <v>38115188</v>
      </c>
      <c r="AB23" s="7">
        <v>108579011</v>
      </c>
      <c r="AC23" s="7">
        <v>118767910</v>
      </c>
      <c r="AE23" s="8">
        <f t="shared" si="18"/>
        <v>0.765900046359416</v>
      </c>
      <c r="AF23" s="8">
        <f t="shared" si="18"/>
        <v>0.843292888739686</v>
      </c>
      <c r="AG23" s="8">
        <f t="shared" si="18"/>
        <v>0.870442287094955</v>
      </c>
      <c r="AH23" s="9">
        <f t="shared" si="5"/>
        <v>1.30565340053619</v>
      </c>
      <c r="AI23" s="9">
        <f t="shared" si="6"/>
        <v>1.18582762092838</v>
      </c>
      <c r="AJ23" s="9">
        <f t="shared" si="7"/>
        <v>1.1488412440731</v>
      </c>
      <c r="AL23" s="9"/>
      <c r="AM23" s="9"/>
      <c r="AN23" s="9"/>
      <c r="AQ23" t="s">
        <v>306</v>
      </c>
      <c r="AR23">
        <v>1.5</v>
      </c>
      <c r="AS23">
        <v>48575369</v>
      </c>
      <c r="AT23">
        <v>46567620</v>
      </c>
      <c r="AU23">
        <v>44817574</v>
      </c>
      <c r="AV23">
        <v>139960563</v>
      </c>
      <c r="AX23" s="8">
        <f t="shared" si="19"/>
        <v>1.10932301550871</v>
      </c>
      <c r="AY23" s="8">
        <f t="shared" si="20"/>
        <v>1.0634717493029</v>
      </c>
      <c r="AZ23" s="8">
        <f t="shared" si="21"/>
        <v>1.02350568530863</v>
      </c>
      <c r="BA23" s="9">
        <f t="shared" si="9"/>
        <v>1.10932301550871</v>
      </c>
      <c r="BB23" s="9">
        <f t="shared" si="10"/>
        <v>1.0634717493029</v>
      </c>
      <c r="BC23" s="9">
        <f t="shared" si="11"/>
        <v>1.02350568530863</v>
      </c>
      <c r="BE23" s="9"/>
      <c r="BF23" s="9"/>
      <c r="BG23" s="9"/>
      <c r="BJ23" t="s">
        <v>307</v>
      </c>
      <c r="BK23">
        <v>2.5</v>
      </c>
      <c r="BL23">
        <v>48168859</v>
      </c>
      <c r="BM23">
        <v>57025106</v>
      </c>
      <c r="BN23">
        <v>45706382</v>
      </c>
      <c r="BO23">
        <v>150900347</v>
      </c>
      <c r="BQ23" s="8">
        <f t="shared" si="22"/>
        <v>1.10003948543332</v>
      </c>
      <c r="BR23" s="8">
        <f t="shared" si="12"/>
        <v>1.30229093159588</v>
      </c>
      <c r="BS23" s="8">
        <f t="shared" si="13"/>
        <v>1.04380352742628</v>
      </c>
      <c r="BT23" s="9">
        <f t="shared" si="14"/>
        <v>1.10003948543332</v>
      </c>
      <c r="BU23" s="9">
        <f t="shared" si="15"/>
        <v>1.30229093159588</v>
      </c>
      <c r="BV23" s="9">
        <f t="shared" si="16"/>
        <v>1.04380352742628</v>
      </c>
      <c r="BX23" s="9"/>
      <c r="BY23" s="9"/>
      <c r="BZ23" s="9"/>
    </row>
    <row r="24" spans="1:78">
      <c r="A24" s="7">
        <v>49102000</v>
      </c>
      <c r="C24" s="6" t="s">
        <v>308</v>
      </c>
      <c r="D24" s="6">
        <v>1.5</v>
      </c>
      <c r="E24" s="6">
        <v>35749353</v>
      </c>
      <c r="F24" s="7">
        <v>44156837</v>
      </c>
      <c r="G24" s="7">
        <v>50925214</v>
      </c>
      <c r="H24" s="7">
        <v>130831404</v>
      </c>
      <c r="I24" s="7">
        <v>100431658</v>
      </c>
      <c r="K24" s="8">
        <f t="shared" si="23"/>
        <v>0.728063072787259</v>
      </c>
      <c r="L24" s="8">
        <f t="shared" si="24"/>
        <v>0.899287951610932</v>
      </c>
      <c r="M24" s="8">
        <f t="shared" si="25"/>
        <v>1.03713115555375</v>
      </c>
      <c r="N24" s="9">
        <f t="shared" si="1"/>
        <v>1.37350737508452</v>
      </c>
      <c r="O24" s="9">
        <f t="shared" si="2"/>
        <v>1.11199087923802</v>
      </c>
      <c r="P24" s="9">
        <f t="shared" si="3"/>
        <v>1.03713115555375</v>
      </c>
      <c r="R24" s="9"/>
      <c r="S24" s="9"/>
      <c r="T24" s="9"/>
      <c r="W24" s="6" t="s">
        <v>309</v>
      </c>
      <c r="X24" s="6">
        <v>2.5</v>
      </c>
      <c r="Y24" s="6">
        <v>18827676</v>
      </c>
      <c r="Z24" s="7">
        <v>28235355</v>
      </c>
      <c r="AA24" s="7">
        <v>39171611</v>
      </c>
      <c r="AB24" s="7">
        <v>86234642</v>
      </c>
      <c r="AC24" s="7">
        <v>100431658</v>
      </c>
      <c r="AE24" s="8">
        <f t="shared" si="18"/>
        <v>0.383440104272738</v>
      </c>
      <c r="AF24" s="8">
        <f t="shared" si="18"/>
        <v>0.575034723636512</v>
      </c>
      <c r="AG24" s="8">
        <f t="shared" si="18"/>
        <v>0.7977599894098</v>
      </c>
      <c r="AH24" s="9">
        <f t="shared" si="5"/>
        <v>2.60796924697451</v>
      </c>
      <c r="AI24" s="9">
        <f t="shared" si="6"/>
        <v>1.73902541689311</v>
      </c>
      <c r="AJ24" s="9">
        <f t="shared" si="7"/>
        <v>1.25350984415729</v>
      </c>
      <c r="AL24" s="9"/>
      <c r="AM24" s="9"/>
      <c r="AN24" s="9"/>
      <c r="AQ24" t="s">
        <v>310</v>
      </c>
      <c r="AR24">
        <v>1.5</v>
      </c>
      <c r="AS24">
        <v>70654367</v>
      </c>
      <c r="AT24">
        <v>59855223</v>
      </c>
      <c r="AU24">
        <v>51628004</v>
      </c>
      <c r="AV24">
        <v>182137595</v>
      </c>
      <c r="AX24" s="8">
        <f t="shared" si="19"/>
        <v>1.43893053236121</v>
      </c>
      <c r="AY24" s="8">
        <f t="shared" si="20"/>
        <v>1.21899765793654</v>
      </c>
      <c r="AZ24" s="8">
        <f t="shared" si="21"/>
        <v>1.05144401450043</v>
      </c>
      <c r="BA24" s="9">
        <f t="shared" si="9"/>
        <v>1.43893053236121</v>
      </c>
      <c r="BB24" s="9">
        <f t="shared" si="10"/>
        <v>1.21899765793654</v>
      </c>
      <c r="BC24" s="9">
        <f t="shared" si="11"/>
        <v>1.05144401450043</v>
      </c>
      <c r="BE24" s="9"/>
      <c r="BF24" s="9"/>
      <c r="BG24" s="9"/>
      <c r="BJ24" t="s">
        <v>311</v>
      </c>
      <c r="BK24">
        <v>2.5</v>
      </c>
      <c r="BL24">
        <v>73282358</v>
      </c>
      <c r="BM24">
        <v>84852457</v>
      </c>
      <c r="BN24">
        <v>60807538</v>
      </c>
      <c r="BO24">
        <v>218942353</v>
      </c>
      <c r="BQ24" s="8">
        <f t="shared" si="22"/>
        <v>1.49245159056658</v>
      </c>
      <c r="BR24" s="8">
        <f t="shared" si="12"/>
        <v>1.72808555659647</v>
      </c>
      <c r="BS24" s="8">
        <f t="shared" si="13"/>
        <v>1.23839228544662</v>
      </c>
      <c r="BT24" s="9">
        <f t="shared" si="14"/>
        <v>1.49245159056658</v>
      </c>
      <c r="BU24" s="9">
        <f t="shared" si="15"/>
        <v>1.72808555659647</v>
      </c>
      <c r="BV24" s="9">
        <f t="shared" si="16"/>
        <v>1.23839228544662</v>
      </c>
      <c r="BX24" s="9"/>
      <c r="BY24" s="9"/>
      <c r="BZ24" s="9"/>
    </row>
    <row r="25" spans="1:78">
      <c r="A25" s="7">
        <v>49216000</v>
      </c>
      <c r="C25" s="6" t="s">
        <v>312</v>
      </c>
      <c r="D25" s="6">
        <v>1.5</v>
      </c>
      <c r="E25" s="6">
        <v>45885831</v>
      </c>
      <c r="F25" s="7">
        <v>47851256</v>
      </c>
      <c r="G25" s="7">
        <v>48493725</v>
      </c>
      <c r="H25" s="7">
        <v>142230811</v>
      </c>
      <c r="I25" s="7">
        <v>143154474</v>
      </c>
      <c r="K25" s="8">
        <f t="shared" si="23"/>
        <v>0.932335642880364</v>
      </c>
      <c r="L25" s="8">
        <f t="shared" si="24"/>
        <v>0.972270318595579</v>
      </c>
      <c r="M25" s="8">
        <f t="shared" si="25"/>
        <v>0.985324386378414</v>
      </c>
      <c r="N25" s="9">
        <f t="shared" si="1"/>
        <v>1.07257510493817</v>
      </c>
      <c r="O25" s="9">
        <f t="shared" si="2"/>
        <v>1.02852054708867</v>
      </c>
      <c r="P25" s="9">
        <f t="shared" si="3"/>
        <v>1.01489419507369</v>
      </c>
      <c r="R25" s="9"/>
      <c r="S25" s="9"/>
      <c r="T25" s="9"/>
      <c r="W25" s="6" t="s">
        <v>313</v>
      </c>
      <c r="X25" s="6">
        <v>2.5</v>
      </c>
      <c r="Y25" s="6">
        <v>37878703</v>
      </c>
      <c r="Z25" s="7">
        <v>43038370</v>
      </c>
      <c r="AA25" s="7">
        <v>46565577</v>
      </c>
      <c r="AB25" s="7">
        <v>127482650</v>
      </c>
      <c r="AC25" s="7">
        <v>143154474</v>
      </c>
      <c r="AE25" s="8">
        <f t="shared" si="18"/>
        <v>0.769642047301691</v>
      </c>
      <c r="AF25" s="8">
        <f t="shared" si="18"/>
        <v>0.874479234395319</v>
      </c>
      <c r="AG25" s="8">
        <f t="shared" si="18"/>
        <v>0.946147126950585</v>
      </c>
      <c r="AH25" s="9">
        <f t="shared" si="5"/>
        <v>1.29930531148334</v>
      </c>
      <c r="AI25" s="9">
        <f t="shared" si="6"/>
        <v>1.14353773156372</v>
      </c>
      <c r="AJ25" s="9">
        <f t="shared" si="7"/>
        <v>1.05691807491186</v>
      </c>
      <c r="AL25" s="9"/>
      <c r="AM25" s="9"/>
      <c r="AN25" s="9"/>
      <c r="AQ25" t="s">
        <v>314</v>
      </c>
      <c r="AR25">
        <v>1.5</v>
      </c>
      <c r="AS25">
        <v>51580170</v>
      </c>
      <c r="AT25">
        <v>52185783</v>
      </c>
      <c r="AU25">
        <v>51165105</v>
      </c>
      <c r="AV25">
        <v>154931059</v>
      </c>
      <c r="AX25" s="8">
        <f t="shared" si="19"/>
        <v>1.04803661410923</v>
      </c>
      <c r="AY25" s="8">
        <f t="shared" si="20"/>
        <v>1.06034181973342</v>
      </c>
      <c r="AZ25" s="8">
        <f t="shared" si="21"/>
        <v>1.03960307623537</v>
      </c>
      <c r="BA25" s="9">
        <f t="shared" si="9"/>
        <v>1.04803661410923</v>
      </c>
      <c r="BB25" s="9">
        <f t="shared" si="10"/>
        <v>1.06034181973342</v>
      </c>
      <c r="BC25" s="9">
        <f t="shared" si="11"/>
        <v>1.03960307623537</v>
      </c>
      <c r="BE25" s="9"/>
      <c r="BF25" s="9"/>
      <c r="BG25" s="9"/>
      <c r="BJ25" t="s">
        <v>315</v>
      </c>
      <c r="BK25">
        <v>2.5</v>
      </c>
      <c r="BL25">
        <v>42520172</v>
      </c>
      <c r="BM25">
        <v>53252867</v>
      </c>
      <c r="BN25">
        <v>48983807</v>
      </c>
      <c r="BO25">
        <v>144756846</v>
      </c>
      <c r="BQ25" s="8">
        <f t="shared" si="22"/>
        <v>0.863950178803641</v>
      </c>
      <c r="BR25" s="8">
        <f t="shared" si="12"/>
        <v>1.08202346797789</v>
      </c>
      <c r="BS25" s="8">
        <f t="shared" si="13"/>
        <v>0.995282164336801</v>
      </c>
      <c r="BT25" s="9">
        <f t="shared" si="14"/>
        <v>1.15747415132752</v>
      </c>
      <c r="BU25" s="9">
        <f t="shared" si="15"/>
        <v>1.08202346797789</v>
      </c>
      <c r="BV25" s="9">
        <f t="shared" si="16"/>
        <v>1.00474019914377</v>
      </c>
      <c r="BX25" s="9"/>
      <c r="BY25" s="9"/>
      <c r="BZ25" s="9"/>
    </row>
    <row r="26" spans="1:78">
      <c r="A26" s="7">
        <v>38947000</v>
      </c>
      <c r="C26" s="6" t="s">
        <v>316</v>
      </c>
      <c r="D26" s="6">
        <v>1.5</v>
      </c>
      <c r="E26" s="6">
        <v>80769284</v>
      </c>
      <c r="F26" s="7">
        <v>65914025</v>
      </c>
      <c r="G26" s="7">
        <v>55118740</v>
      </c>
      <c r="H26" s="7">
        <v>201802048</v>
      </c>
      <c r="I26" s="7">
        <v>259421156</v>
      </c>
      <c r="K26" s="8">
        <f t="shared" si="23"/>
        <v>2.07382555780933</v>
      </c>
      <c r="L26" s="8">
        <f t="shared" si="24"/>
        <v>1.69240313759725</v>
      </c>
      <c r="M26" s="8">
        <f t="shared" si="25"/>
        <v>1.41522427914859</v>
      </c>
      <c r="N26" s="9">
        <f t="shared" si="1"/>
        <v>2.07382555780933</v>
      </c>
      <c r="O26" s="9">
        <f t="shared" si="2"/>
        <v>1.69240313759725</v>
      </c>
      <c r="P26" s="9">
        <f t="shared" si="3"/>
        <v>1.41522427914859</v>
      </c>
      <c r="R26" s="12"/>
      <c r="S26" s="12"/>
      <c r="T26" s="12"/>
      <c r="W26" s="6" t="s">
        <v>317</v>
      </c>
      <c r="X26" s="6">
        <v>2.5</v>
      </c>
      <c r="Y26" s="6">
        <v>129176578</v>
      </c>
      <c r="Z26" s="7">
        <v>96955619</v>
      </c>
      <c r="AA26" s="7">
        <v>74513016</v>
      </c>
      <c r="AB26" s="7">
        <v>300645212</v>
      </c>
      <c r="AC26" s="7">
        <v>259421156</v>
      </c>
      <c r="AE26" s="8">
        <f t="shared" si="18"/>
        <v>3.31672729606902</v>
      </c>
      <c r="AF26" s="8">
        <f t="shared" si="18"/>
        <v>2.48942457698924</v>
      </c>
      <c r="AG26" s="8">
        <f t="shared" si="18"/>
        <v>1.91319013017691</v>
      </c>
      <c r="AH26" s="9">
        <f t="shared" si="5"/>
        <v>3.31672729606902</v>
      </c>
      <c r="AI26" s="9">
        <f t="shared" si="6"/>
        <v>2.48942457698924</v>
      </c>
      <c r="AJ26" s="9">
        <f t="shared" si="7"/>
        <v>1.91319013017691</v>
      </c>
      <c r="AL26" s="12"/>
      <c r="AM26" s="12"/>
      <c r="AN26" s="12"/>
      <c r="AQ26" t="s">
        <v>318</v>
      </c>
      <c r="AR26">
        <v>1.5</v>
      </c>
      <c r="AS26">
        <v>36285209</v>
      </c>
      <c r="AT26">
        <v>38867246</v>
      </c>
      <c r="AU26">
        <v>41365238</v>
      </c>
      <c r="AV26">
        <v>116517693</v>
      </c>
      <c r="AX26" s="8">
        <f t="shared" si="19"/>
        <v>0.931656071070943</v>
      </c>
      <c r="AY26" s="8">
        <f t="shared" si="20"/>
        <v>0.997952242791486</v>
      </c>
      <c r="AZ26" s="8">
        <f t="shared" si="21"/>
        <v>1.06209048193699</v>
      </c>
      <c r="BA26" s="9">
        <f t="shared" si="9"/>
        <v>1.07335746639905</v>
      </c>
      <c r="BB26" s="9">
        <f t="shared" si="10"/>
        <v>1.0020519591226</v>
      </c>
      <c r="BC26" s="9">
        <f t="shared" si="11"/>
        <v>1.06209048193699</v>
      </c>
      <c r="BE26" s="12"/>
      <c r="BF26" s="12"/>
      <c r="BG26" s="12"/>
      <c r="BJ26" t="s">
        <v>319</v>
      </c>
      <c r="BK26">
        <v>2.5</v>
      </c>
      <c r="BL26">
        <v>28788004</v>
      </c>
      <c r="BM26">
        <v>36583464</v>
      </c>
      <c r="BN26">
        <v>36491556</v>
      </c>
      <c r="BO26">
        <v>101863024</v>
      </c>
      <c r="BQ26" s="8">
        <f t="shared" si="22"/>
        <v>0.739158446093409</v>
      </c>
      <c r="BR26" s="8">
        <f t="shared" si="12"/>
        <v>0.939314042159858</v>
      </c>
      <c r="BS26" s="8">
        <f t="shared" si="13"/>
        <v>0.936954219837215</v>
      </c>
      <c r="BT26" s="9">
        <f t="shared" si="14"/>
        <v>1.35288990511464</v>
      </c>
      <c r="BU26" s="9">
        <f t="shared" si="15"/>
        <v>1.06460667584677</v>
      </c>
      <c r="BV26" s="9">
        <f t="shared" si="16"/>
        <v>1.06728800492914</v>
      </c>
      <c r="BX26" s="12"/>
      <c r="BY26" s="12"/>
      <c r="BZ26" s="12"/>
    </row>
    <row r="27" spans="1:78">
      <c r="A27" s="7">
        <v>49810000</v>
      </c>
      <c r="C27" s="6" t="s">
        <v>320</v>
      </c>
      <c r="D27" s="6">
        <v>1.5</v>
      </c>
      <c r="E27" s="6">
        <v>59375970</v>
      </c>
      <c r="F27" s="7">
        <v>53547158</v>
      </c>
      <c r="G27" s="7">
        <v>48438258</v>
      </c>
      <c r="H27" s="7">
        <v>161361387</v>
      </c>
      <c r="I27" s="7">
        <v>186781485</v>
      </c>
      <c r="K27" s="8">
        <f t="shared" si="23"/>
        <v>1.19204918691026</v>
      </c>
      <c r="L27" s="8">
        <f t="shared" si="24"/>
        <v>1.07502826741618</v>
      </c>
      <c r="M27" s="8">
        <f t="shared" si="25"/>
        <v>0.972460509937763</v>
      </c>
      <c r="N27" s="9">
        <f t="shared" si="1"/>
        <v>1.19204918691026</v>
      </c>
      <c r="O27" s="9">
        <f t="shared" si="2"/>
        <v>1.07502826741618</v>
      </c>
      <c r="P27" s="9">
        <f t="shared" si="3"/>
        <v>1.02831939166764</v>
      </c>
      <c r="R27" s="9"/>
      <c r="S27" s="9"/>
      <c r="T27" s="9"/>
      <c r="W27" s="6" t="s">
        <v>321</v>
      </c>
      <c r="X27" s="6">
        <v>2.5</v>
      </c>
      <c r="Y27" s="6">
        <v>69883413</v>
      </c>
      <c r="Z27" s="7">
        <v>63917237</v>
      </c>
      <c r="AA27" s="7">
        <v>56767376</v>
      </c>
      <c r="AB27" s="7">
        <v>190568026</v>
      </c>
      <c r="AC27" s="7">
        <v>186781485</v>
      </c>
      <c r="AE27" s="8">
        <f t="shared" si="18"/>
        <v>1.40299965870307</v>
      </c>
      <c r="AF27" s="8">
        <f t="shared" si="18"/>
        <v>1.28322097972295</v>
      </c>
      <c r="AG27" s="8">
        <f t="shared" si="18"/>
        <v>1.13967829753062</v>
      </c>
      <c r="AH27" s="9">
        <f t="shared" si="5"/>
        <v>1.40299965870307</v>
      </c>
      <c r="AI27" s="9">
        <f t="shared" si="6"/>
        <v>1.28322097972295</v>
      </c>
      <c r="AJ27" s="9">
        <f t="shared" si="7"/>
        <v>1.13967829753062</v>
      </c>
      <c r="AL27" s="9"/>
      <c r="AM27" s="9"/>
      <c r="AN27" s="9"/>
      <c r="AQ27" t="s">
        <v>322</v>
      </c>
      <c r="AR27">
        <v>1.5</v>
      </c>
      <c r="AS27">
        <v>46292358</v>
      </c>
      <c r="AT27">
        <v>48375645</v>
      </c>
      <c r="AU27">
        <v>50610155</v>
      </c>
      <c r="AV27">
        <v>145278158</v>
      </c>
      <c r="AX27" s="8">
        <f t="shared" si="19"/>
        <v>0.929378799437864</v>
      </c>
      <c r="AY27" s="8">
        <f t="shared" si="20"/>
        <v>0.971203473198153</v>
      </c>
      <c r="AZ27" s="8">
        <f t="shared" si="21"/>
        <v>1.01606414374624</v>
      </c>
      <c r="BA27" s="9">
        <f t="shared" si="9"/>
        <v>1.07598753124652</v>
      </c>
      <c r="BB27" s="9">
        <f t="shared" si="10"/>
        <v>1.02965035401595</v>
      </c>
      <c r="BC27" s="9">
        <f t="shared" si="11"/>
        <v>1.01606414374624</v>
      </c>
      <c r="BE27" s="9"/>
      <c r="BF27" s="9"/>
      <c r="BG27" s="9"/>
      <c r="BJ27" t="s">
        <v>323</v>
      </c>
      <c r="BK27">
        <v>2.5</v>
      </c>
      <c r="BL27">
        <v>37209441</v>
      </c>
      <c r="BM27">
        <v>47559190</v>
      </c>
      <c r="BN27">
        <v>45876973</v>
      </c>
      <c r="BO27">
        <v>130645604</v>
      </c>
      <c r="BQ27" s="8">
        <f t="shared" si="22"/>
        <v>0.747027524593455</v>
      </c>
      <c r="BR27" s="8">
        <f t="shared" si="12"/>
        <v>0.954812085926521</v>
      </c>
      <c r="BS27" s="8">
        <f t="shared" si="13"/>
        <v>0.921039409757077</v>
      </c>
      <c r="BT27" s="9">
        <f t="shared" si="14"/>
        <v>1.33863876106067</v>
      </c>
      <c r="BU27" s="9">
        <f t="shared" si="15"/>
        <v>1.04732649988362</v>
      </c>
      <c r="BV27" s="9">
        <f t="shared" si="16"/>
        <v>1.08572987149784</v>
      </c>
      <c r="BX27" s="9"/>
      <c r="BY27" s="9"/>
      <c r="BZ27" s="9"/>
    </row>
    <row r="28" spans="1:78">
      <c r="A28" s="7">
        <v>43958500</v>
      </c>
      <c r="C28" s="6" t="s">
        <v>324</v>
      </c>
      <c r="D28" s="6">
        <v>1.5</v>
      </c>
      <c r="E28" s="6">
        <v>36847615</v>
      </c>
      <c r="F28" s="7">
        <v>40452657</v>
      </c>
      <c r="G28" s="7">
        <v>42904873</v>
      </c>
      <c r="H28" s="7">
        <v>120205145</v>
      </c>
      <c r="I28" s="7">
        <v>114396554</v>
      </c>
      <c r="K28" s="8">
        <f t="shared" si="23"/>
        <v>0.838236404790882</v>
      </c>
      <c r="L28" s="8">
        <f t="shared" si="24"/>
        <v>0.920246527975249</v>
      </c>
      <c r="M28" s="8">
        <f t="shared" si="25"/>
        <v>0.976031324999716</v>
      </c>
      <c r="N28" s="9">
        <f t="shared" si="1"/>
        <v>1.19298087542437</v>
      </c>
      <c r="O28" s="9">
        <f t="shared" si="2"/>
        <v>1.08666533325611</v>
      </c>
      <c r="P28" s="9">
        <f t="shared" si="3"/>
        <v>1.02455728047488</v>
      </c>
      <c r="R28" s="9"/>
      <c r="S28" s="9"/>
      <c r="T28" s="9"/>
      <c r="W28" s="6" t="s">
        <v>325</v>
      </c>
      <c r="X28" s="6">
        <v>2.5</v>
      </c>
      <c r="Y28" s="6">
        <v>25925551</v>
      </c>
      <c r="Z28" s="7">
        <v>32763933</v>
      </c>
      <c r="AA28" s="7">
        <v>38404526</v>
      </c>
      <c r="AB28" s="7">
        <v>97094010</v>
      </c>
      <c r="AC28" s="7">
        <v>114396554</v>
      </c>
      <c r="AE28" s="8">
        <f t="shared" si="18"/>
        <v>0.589773331665093</v>
      </c>
      <c r="AF28" s="8">
        <f t="shared" si="18"/>
        <v>0.745337829998749</v>
      </c>
      <c r="AG28" s="8">
        <f t="shared" si="18"/>
        <v>0.873654151074309</v>
      </c>
      <c r="AH28" s="9">
        <f t="shared" si="5"/>
        <v>1.69556666317333</v>
      </c>
      <c r="AI28" s="9">
        <f t="shared" si="6"/>
        <v>1.34167347979866</v>
      </c>
      <c r="AJ28" s="9">
        <f t="shared" si="7"/>
        <v>1.14461769427905</v>
      </c>
      <c r="AL28" s="9"/>
      <c r="AM28" s="9"/>
      <c r="AN28" s="9"/>
      <c r="AQ28" t="s">
        <v>326</v>
      </c>
      <c r="AR28">
        <v>1.5</v>
      </c>
      <c r="AS28">
        <v>52141467</v>
      </c>
      <c r="AT28">
        <v>48428359</v>
      </c>
      <c r="AU28">
        <v>45781542</v>
      </c>
      <c r="AV28">
        <v>146351367</v>
      </c>
      <c r="AX28" s="8">
        <f t="shared" si="19"/>
        <v>1.18615209800152</v>
      </c>
      <c r="AY28" s="8">
        <f t="shared" si="20"/>
        <v>1.10168361067825</v>
      </c>
      <c r="AZ28" s="8">
        <f t="shared" si="21"/>
        <v>1.04147188825824</v>
      </c>
      <c r="BA28" s="9">
        <f t="shared" si="9"/>
        <v>1.18615209800152</v>
      </c>
      <c r="BB28" s="9">
        <f t="shared" si="10"/>
        <v>1.10168361067825</v>
      </c>
      <c r="BC28" s="9">
        <f t="shared" si="11"/>
        <v>1.04147188825824</v>
      </c>
      <c r="BE28" s="9"/>
      <c r="BF28" s="9"/>
      <c r="BG28" s="9"/>
      <c r="BJ28" t="s">
        <v>327</v>
      </c>
      <c r="BK28">
        <v>2.5</v>
      </c>
      <c r="BL28">
        <v>63069778</v>
      </c>
      <c r="BM28">
        <v>63932756</v>
      </c>
      <c r="BN28">
        <v>47427149</v>
      </c>
      <c r="BO28">
        <v>174429683</v>
      </c>
      <c r="BQ28" s="8">
        <f t="shared" si="22"/>
        <v>1.43475728243684</v>
      </c>
      <c r="BR28" s="8">
        <f t="shared" si="12"/>
        <v>1.45438893501826</v>
      </c>
      <c r="BS28" s="8">
        <f t="shared" si="13"/>
        <v>1.07890735580149</v>
      </c>
      <c r="BT28" s="9">
        <f t="shared" si="14"/>
        <v>1.43475728243684</v>
      </c>
      <c r="BU28" s="9">
        <f t="shared" si="15"/>
        <v>1.45438893501826</v>
      </c>
      <c r="BV28" s="9">
        <f t="shared" si="16"/>
        <v>1.07890735580149</v>
      </c>
      <c r="BX28" s="9"/>
      <c r="BY28" s="9"/>
      <c r="BZ28" s="9"/>
    </row>
    <row r="29" spans="1:78">
      <c r="A29" s="7">
        <v>45116500</v>
      </c>
      <c r="C29" s="6" t="s">
        <v>328</v>
      </c>
      <c r="D29" s="6">
        <v>1.5</v>
      </c>
      <c r="E29" s="6">
        <v>69806996</v>
      </c>
      <c r="F29" s="7">
        <v>65377776</v>
      </c>
      <c r="G29" s="7">
        <v>59859306</v>
      </c>
      <c r="H29" s="7">
        <v>195044077</v>
      </c>
      <c r="I29" s="7">
        <v>204522441</v>
      </c>
      <c r="K29" s="8">
        <f t="shared" si="23"/>
        <v>1.54726089124821</v>
      </c>
      <c r="L29" s="8">
        <f t="shared" si="24"/>
        <v>1.44908793900236</v>
      </c>
      <c r="M29" s="8">
        <f t="shared" si="25"/>
        <v>1.3267719348797</v>
      </c>
      <c r="N29" s="9">
        <f t="shared" si="1"/>
        <v>1.54726089124821</v>
      </c>
      <c r="O29" s="9">
        <f t="shared" si="2"/>
        <v>1.44908793900236</v>
      </c>
      <c r="P29" s="9">
        <f t="shared" si="3"/>
        <v>1.3267719348797</v>
      </c>
      <c r="R29" s="9"/>
      <c r="S29" s="9"/>
      <c r="T29" s="9"/>
      <c r="W29" s="6" t="s">
        <v>329</v>
      </c>
      <c r="X29" s="6">
        <v>2.5</v>
      </c>
      <c r="Y29" s="6">
        <v>76326497</v>
      </c>
      <c r="Z29" s="7">
        <v>73273496</v>
      </c>
      <c r="AA29" s="7">
        <v>68868449</v>
      </c>
      <c r="AB29" s="7">
        <v>218468441</v>
      </c>
      <c r="AC29" s="7">
        <v>204522441</v>
      </c>
      <c r="AE29" s="8">
        <f t="shared" si="18"/>
        <v>1.69176458723527</v>
      </c>
      <c r="AF29" s="8">
        <f t="shared" si="18"/>
        <v>1.62409530881163</v>
      </c>
      <c r="AG29" s="8">
        <f t="shared" si="18"/>
        <v>1.52645814724103</v>
      </c>
      <c r="AH29" s="9">
        <f t="shared" si="5"/>
        <v>1.69176458723527</v>
      </c>
      <c r="AI29" s="9">
        <f t="shared" si="6"/>
        <v>1.62409530881163</v>
      </c>
      <c r="AJ29" s="9">
        <f t="shared" si="7"/>
        <v>1.52645814724103</v>
      </c>
      <c r="AL29" s="9"/>
      <c r="AM29" s="9"/>
      <c r="AN29" s="9"/>
      <c r="AQ29" t="s">
        <v>330</v>
      </c>
      <c r="AR29">
        <v>1.5</v>
      </c>
      <c r="AS29">
        <v>40504545</v>
      </c>
      <c r="AT29">
        <v>43462215</v>
      </c>
      <c r="AU29">
        <v>45388577</v>
      </c>
      <c r="AV29">
        <v>129355337</v>
      </c>
      <c r="AX29" s="8">
        <f t="shared" si="19"/>
        <v>0.897776755732382</v>
      </c>
      <c r="AY29" s="8">
        <f t="shared" si="20"/>
        <v>0.963333037802135</v>
      </c>
      <c r="AZ29" s="8">
        <f t="shared" si="21"/>
        <v>1.0060305431494</v>
      </c>
      <c r="BA29" s="9">
        <f t="shared" si="9"/>
        <v>1.11386265417869</v>
      </c>
      <c r="BB29" s="9">
        <f t="shared" si="10"/>
        <v>1.03806260219365</v>
      </c>
      <c r="BC29" s="9">
        <f t="shared" si="11"/>
        <v>1.0060305431494</v>
      </c>
      <c r="BE29" s="9"/>
      <c r="BF29" s="9"/>
      <c r="BG29" s="9"/>
      <c r="BJ29" t="s">
        <v>331</v>
      </c>
      <c r="BK29">
        <v>2.5</v>
      </c>
      <c r="BL29">
        <v>33118549</v>
      </c>
      <c r="BM29">
        <v>40041137</v>
      </c>
      <c r="BN29">
        <v>40722108</v>
      </c>
      <c r="BO29">
        <v>113881795</v>
      </c>
      <c r="BQ29" s="8">
        <f t="shared" si="22"/>
        <v>0.73406733678366</v>
      </c>
      <c r="BR29" s="8">
        <f t="shared" si="12"/>
        <v>0.887505391597309</v>
      </c>
      <c r="BS29" s="8">
        <f t="shared" si="13"/>
        <v>0.902599004798688</v>
      </c>
      <c r="BT29" s="9">
        <f t="shared" si="14"/>
        <v>1.36227284595107</v>
      </c>
      <c r="BU29" s="9">
        <f t="shared" si="15"/>
        <v>1.12675371830725</v>
      </c>
      <c r="BV29" s="9">
        <f t="shared" si="16"/>
        <v>1.1079117024099</v>
      </c>
      <c r="BX29" s="9"/>
      <c r="BY29" s="9"/>
      <c r="BZ29" s="9"/>
    </row>
    <row r="30" spans="1:78">
      <c r="A30" s="7">
        <v>43204800</v>
      </c>
      <c r="C30" s="6" t="s">
        <v>332</v>
      </c>
      <c r="D30" s="6">
        <v>1.5</v>
      </c>
      <c r="E30" s="6">
        <v>53011647</v>
      </c>
      <c r="F30" s="7">
        <v>49560236</v>
      </c>
      <c r="G30" s="7">
        <v>45676817</v>
      </c>
      <c r="H30" s="7">
        <v>148248700</v>
      </c>
      <c r="I30" s="7">
        <v>139320049</v>
      </c>
      <c r="K30" s="8">
        <f t="shared" si="23"/>
        <v>1.22698512665259</v>
      </c>
      <c r="L30" s="8">
        <f t="shared" si="24"/>
        <v>1.14710022960412</v>
      </c>
      <c r="M30" s="8">
        <f t="shared" si="25"/>
        <v>1.0572162583787</v>
      </c>
      <c r="N30" s="9">
        <f t="shared" si="1"/>
        <v>1.22698512665259</v>
      </c>
      <c r="O30" s="9">
        <f t="shared" si="2"/>
        <v>1.14710022960412</v>
      </c>
      <c r="P30" s="9">
        <f t="shared" si="3"/>
        <v>1.0572162583787</v>
      </c>
      <c r="R30" s="9"/>
      <c r="S30" s="9"/>
      <c r="T30" s="9"/>
      <c r="W30" s="6" t="s">
        <v>333</v>
      </c>
      <c r="X30" s="6">
        <v>2.5</v>
      </c>
      <c r="Y30" s="6">
        <v>56289253</v>
      </c>
      <c r="Z30" s="7">
        <v>54469867</v>
      </c>
      <c r="AA30" s="7">
        <v>51443126</v>
      </c>
      <c r="AB30" s="7">
        <v>162202245</v>
      </c>
      <c r="AC30" s="7">
        <v>139320049</v>
      </c>
      <c r="AE30" s="8">
        <f t="shared" si="18"/>
        <v>1.30284720679184</v>
      </c>
      <c r="AF30" s="8">
        <f t="shared" si="18"/>
        <v>1.26073646909603</v>
      </c>
      <c r="AG30" s="8">
        <f t="shared" si="18"/>
        <v>1.19068080398474</v>
      </c>
      <c r="AH30" s="9">
        <f t="shared" si="5"/>
        <v>1.30284720679184</v>
      </c>
      <c r="AI30" s="9">
        <f t="shared" si="6"/>
        <v>1.26073646909603</v>
      </c>
      <c r="AJ30" s="9">
        <f t="shared" si="7"/>
        <v>1.19068080398474</v>
      </c>
      <c r="AL30" s="9"/>
      <c r="AM30" s="9"/>
      <c r="AN30" s="9"/>
      <c r="AQ30" t="s">
        <v>334</v>
      </c>
      <c r="AR30">
        <v>1.5</v>
      </c>
      <c r="AS30">
        <v>49781840</v>
      </c>
      <c r="AT30">
        <v>46923418</v>
      </c>
      <c r="AU30">
        <v>43215858</v>
      </c>
      <c r="AV30">
        <v>139921116</v>
      </c>
      <c r="AX30" s="8">
        <f t="shared" si="19"/>
        <v>1.15222938192053</v>
      </c>
      <c r="AY30" s="8">
        <f t="shared" si="20"/>
        <v>1.08606955708625</v>
      </c>
      <c r="AZ30" s="8">
        <f t="shared" si="21"/>
        <v>1.00025594378402</v>
      </c>
      <c r="BA30" s="9">
        <f t="shared" si="9"/>
        <v>1.15222938192053</v>
      </c>
      <c r="BB30" s="9">
        <f t="shared" si="10"/>
        <v>1.08606955708625</v>
      </c>
      <c r="BC30" s="9">
        <f t="shared" si="11"/>
        <v>1.00025594378402</v>
      </c>
      <c r="BE30" s="9"/>
      <c r="BF30" s="9"/>
      <c r="BG30" s="9"/>
      <c r="BJ30" t="s">
        <v>335</v>
      </c>
      <c r="BK30">
        <v>2.5</v>
      </c>
      <c r="BL30">
        <v>54150936</v>
      </c>
      <c r="BM30">
        <v>55693293</v>
      </c>
      <c r="BN30">
        <v>46493410</v>
      </c>
      <c r="BO30">
        <v>156337639</v>
      </c>
      <c r="BQ30" s="8">
        <f t="shared" si="22"/>
        <v>1.25335462726364</v>
      </c>
      <c r="BR30" s="8">
        <f t="shared" si="12"/>
        <v>1.2890533690701</v>
      </c>
      <c r="BS30" s="8">
        <f t="shared" si="13"/>
        <v>1.07611677406214</v>
      </c>
      <c r="BT30" s="9">
        <f t="shared" si="14"/>
        <v>1.25335462726364</v>
      </c>
      <c r="BU30" s="9">
        <f t="shared" si="15"/>
        <v>1.2890533690701</v>
      </c>
      <c r="BV30" s="9">
        <f t="shared" si="16"/>
        <v>1.07611677406214</v>
      </c>
      <c r="BX30" s="9"/>
      <c r="BY30" s="9"/>
      <c r="BZ30" s="9"/>
    </row>
    <row r="31" spans="1:78">
      <c r="A31" s="7">
        <v>33468300</v>
      </c>
      <c r="C31" s="6" t="s">
        <v>336</v>
      </c>
      <c r="D31" s="6">
        <v>1.5</v>
      </c>
      <c r="E31" s="6">
        <v>32490494</v>
      </c>
      <c r="F31" s="7">
        <v>31787717</v>
      </c>
      <c r="G31" s="7">
        <v>30913392</v>
      </c>
      <c r="H31" s="7">
        <v>95191604</v>
      </c>
      <c r="I31" s="7">
        <v>89665192</v>
      </c>
      <c r="K31" s="8">
        <f t="shared" si="23"/>
        <v>0.970784115117888</v>
      </c>
      <c r="L31" s="8">
        <f t="shared" si="24"/>
        <v>0.949785827185725</v>
      </c>
      <c r="M31" s="8">
        <f t="shared" si="25"/>
        <v>0.923661853156569</v>
      </c>
      <c r="N31" s="9">
        <f t="shared" si="1"/>
        <v>1.0300951410588</v>
      </c>
      <c r="O31" s="9">
        <f t="shared" si="2"/>
        <v>1.05286894305747</v>
      </c>
      <c r="P31" s="9">
        <f t="shared" si="3"/>
        <v>1.08264728762214</v>
      </c>
      <c r="R31" s="9"/>
      <c r="S31" s="9"/>
      <c r="T31" s="9"/>
      <c r="W31" s="6" t="s">
        <v>337</v>
      </c>
      <c r="X31" s="6">
        <v>2.5</v>
      </c>
      <c r="Y31" s="6">
        <v>31691319</v>
      </c>
      <c r="Z31" s="7">
        <v>32714136</v>
      </c>
      <c r="AA31" s="7">
        <v>32261774</v>
      </c>
      <c r="AB31" s="7">
        <v>96667229</v>
      </c>
      <c r="AC31" s="7">
        <v>89665192</v>
      </c>
      <c r="AE31" s="8">
        <f t="shared" si="18"/>
        <v>0.946905549430357</v>
      </c>
      <c r="AF31" s="8">
        <f t="shared" si="18"/>
        <v>0.977466318874876</v>
      </c>
      <c r="AG31" s="8">
        <f t="shared" si="18"/>
        <v>0.963950185698108</v>
      </c>
      <c r="AH31" s="9">
        <f t="shared" si="5"/>
        <v>1.0560715380764</v>
      </c>
      <c r="AI31" s="9">
        <f t="shared" si="6"/>
        <v>1.02305315353583</v>
      </c>
      <c r="AJ31" s="9">
        <f t="shared" si="7"/>
        <v>1.03739800545376</v>
      </c>
      <c r="AL31" s="9"/>
      <c r="AM31" s="9"/>
      <c r="AN31" s="9"/>
      <c r="AQ31" t="s">
        <v>338</v>
      </c>
      <c r="AR31">
        <v>1.5</v>
      </c>
      <c r="AS31">
        <v>32180688</v>
      </c>
      <c r="AT31">
        <v>30852772</v>
      </c>
      <c r="AU31">
        <v>29236569</v>
      </c>
      <c r="AV31">
        <v>92270028</v>
      </c>
      <c r="AX31" s="8">
        <f t="shared" si="19"/>
        <v>0.961527415494662</v>
      </c>
      <c r="AY31" s="8">
        <f t="shared" si="20"/>
        <v>0.921850586973345</v>
      </c>
      <c r="AZ31" s="8">
        <f t="shared" si="21"/>
        <v>0.873560025456925</v>
      </c>
      <c r="BA31" s="9">
        <f t="shared" si="9"/>
        <v>1.04001194753823</v>
      </c>
      <c r="BB31" s="9">
        <f t="shared" si="10"/>
        <v>1.08477448963095</v>
      </c>
      <c r="BC31" s="9">
        <f t="shared" si="11"/>
        <v>1.14474102621275</v>
      </c>
      <c r="BE31" s="9"/>
      <c r="BF31" s="9"/>
      <c r="BG31" s="9"/>
      <c r="BJ31" t="s">
        <v>339</v>
      </c>
      <c r="BK31">
        <v>2.5</v>
      </c>
      <c r="BL31">
        <v>26456243</v>
      </c>
      <c r="BM31">
        <v>33038021</v>
      </c>
      <c r="BN31">
        <v>30521025</v>
      </c>
      <c r="BO31">
        <v>90015290</v>
      </c>
      <c r="BQ31" s="8">
        <f t="shared" si="22"/>
        <v>0.790486609717255</v>
      </c>
      <c r="BR31" s="8">
        <f t="shared" si="12"/>
        <v>0.98714368521855</v>
      </c>
      <c r="BS31" s="8">
        <f t="shared" si="13"/>
        <v>0.91193831177562</v>
      </c>
      <c r="BT31" s="9">
        <f t="shared" si="14"/>
        <v>1.26504356646558</v>
      </c>
      <c r="BU31" s="9">
        <f t="shared" si="15"/>
        <v>1.01302375223988</v>
      </c>
      <c r="BV31" s="9">
        <f t="shared" si="16"/>
        <v>1.09656540040841</v>
      </c>
      <c r="BX31" s="9"/>
      <c r="BY31" s="9"/>
      <c r="BZ31" s="9"/>
    </row>
    <row r="32" spans="1:78">
      <c r="A32" s="7">
        <v>46549000</v>
      </c>
      <c r="C32" s="6" t="s">
        <v>340</v>
      </c>
      <c r="D32" s="6">
        <v>1.5</v>
      </c>
      <c r="E32" s="6">
        <v>45909533</v>
      </c>
      <c r="F32" s="7">
        <v>48228714</v>
      </c>
      <c r="G32" s="7">
        <v>48576153</v>
      </c>
      <c r="H32" s="7">
        <v>142714400</v>
      </c>
      <c r="I32" s="7">
        <v>140252591</v>
      </c>
      <c r="K32" s="8">
        <f t="shared" si="23"/>
        <v>0.986262497583192</v>
      </c>
      <c r="L32" s="8">
        <f t="shared" si="24"/>
        <v>1.03608485681755</v>
      </c>
      <c r="M32" s="8">
        <f t="shared" si="25"/>
        <v>1.04354879804077</v>
      </c>
      <c r="N32" s="9">
        <f t="shared" si="1"/>
        <v>1.01392885002773</v>
      </c>
      <c r="O32" s="9">
        <f t="shared" si="2"/>
        <v>1.03608485681755</v>
      </c>
      <c r="P32" s="9">
        <f t="shared" si="3"/>
        <v>1.04354879804077</v>
      </c>
      <c r="R32" s="9"/>
      <c r="S32" s="9"/>
      <c r="T32" s="9"/>
      <c r="W32" s="6" t="s">
        <v>341</v>
      </c>
      <c r="X32" s="6">
        <v>2.5</v>
      </c>
      <c r="Y32" s="6">
        <v>35931749</v>
      </c>
      <c r="Z32" s="7">
        <v>42348631</v>
      </c>
      <c r="AA32" s="7">
        <v>46623169</v>
      </c>
      <c r="AB32" s="7">
        <v>124903549</v>
      </c>
      <c r="AC32" s="7">
        <v>140252591</v>
      </c>
      <c r="AE32" s="8">
        <f t="shared" si="18"/>
        <v>0.771912371909171</v>
      </c>
      <c r="AF32" s="8">
        <f t="shared" si="18"/>
        <v>0.909764570667469</v>
      </c>
      <c r="AG32" s="8">
        <f t="shared" si="18"/>
        <v>1.00159335324067</v>
      </c>
      <c r="AH32" s="9">
        <f t="shared" si="5"/>
        <v>1.29548383520101</v>
      </c>
      <c r="AI32" s="9">
        <f t="shared" si="6"/>
        <v>1.0991854730794</v>
      </c>
      <c r="AJ32" s="9">
        <f t="shared" si="7"/>
        <v>1.00159335324067</v>
      </c>
      <c r="AL32" s="9"/>
      <c r="AM32" s="9"/>
      <c r="AN32" s="9"/>
      <c r="AQ32" t="s">
        <v>342</v>
      </c>
      <c r="AR32">
        <v>1.5</v>
      </c>
      <c r="AS32">
        <v>49369940</v>
      </c>
      <c r="AT32">
        <v>50122680</v>
      </c>
      <c r="AU32">
        <v>48859209</v>
      </c>
      <c r="AV32">
        <v>148351829</v>
      </c>
      <c r="AX32" s="8">
        <f t="shared" si="19"/>
        <v>1.06060151668135</v>
      </c>
      <c r="AY32" s="8">
        <f t="shared" si="20"/>
        <v>1.0767724333498</v>
      </c>
      <c r="AZ32" s="8">
        <f t="shared" si="21"/>
        <v>1.04962961610346</v>
      </c>
      <c r="BA32" s="9">
        <f t="shared" si="9"/>
        <v>1.06060151668135</v>
      </c>
      <c r="BB32" s="9">
        <f t="shared" si="10"/>
        <v>1.0767724333498</v>
      </c>
      <c r="BC32" s="9">
        <f t="shared" si="11"/>
        <v>1.04962961610346</v>
      </c>
      <c r="BE32" s="9"/>
      <c r="BF32" s="9"/>
      <c r="BG32" s="9"/>
      <c r="BJ32" t="s">
        <v>343</v>
      </c>
      <c r="BK32">
        <v>2.5</v>
      </c>
      <c r="BL32">
        <v>35556730</v>
      </c>
      <c r="BM32">
        <v>48022011</v>
      </c>
      <c r="BN32">
        <v>48464327</v>
      </c>
      <c r="BO32">
        <v>132043068</v>
      </c>
      <c r="BQ32" s="8">
        <f t="shared" si="22"/>
        <v>0.763855936754818</v>
      </c>
      <c r="BR32" s="8">
        <f t="shared" si="12"/>
        <v>1.03164431029668</v>
      </c>
      <c r="BS32" s="8">
        <f t="shared" si="13"/>
        <v>1.04114646931191</v>
      </c>
      <c r="BT32" s="9">
        <f t="shared" si="14"/>
        <v>1.30914738222553</v>
      </c>
      <c r="BU32" s="9">
        <f t="shared" si="15"/>
        <v>1.03164431029668</v>
      </c>
      <c r="BV32" s="9">
        <f t="shared" si="16"/>
        <v>1.04114646931191</v>
      </c>
      <c r="BX32" s="9"/>
      <c r="BY32" s="9"/>
      <c r="BZ32" s="9"/>
    </row>
    <row r="33" spans="1:78">
      <c r="A33" s="7">
        <v>52018000</v>
      </c>
      <c r="C33" s="6" t="s">
        <v>344</v>
      </c>
      <c r="D33" s="6">
        <v>1.5</v>
      </c>
      <c r="E33" s="6">
        <v>47211872</v>
      </c>
      <c r="F33" s="7">
        <v>49552855</v>
      </c>
      <c r="G33" s="7">
        <v>50362446</v>
      </c>
      <c r="H33" s="7">
        <v>147127173</v>
      </c>
      <c r="I33" s="7">
        <v>145401277</v>
      </c>
      <c r="K33" s="8">
        <f t="shared" si="23"/>
        <v>0.907606443923257</v>
      </c>
      <c r="L33" s="8">
        <f t="shared" si="24"/>
        <v>0.952609769695106</v>
      </c>
      <c r="M33" s="8">
        <f t="shared" si="25"/>
        <v>0.96817343996309</v>
      </c>
      <c r="N33" s="9">
        <f t="shared" si="1"/>
        <v>1.10179914069071</v>
      </c>
      <c r="O33" s="9">
        <f t="shared" si="2"/>
        <v>1.04974778950678</v>
      </c>
      <c r="P33" s="9">
        <f t="shared" si="3"/>
        <v>1.03287278779113</v>
      </c>
      <c r="R33" s="9"/>
      <c r="S33" s="9"/>
      <c r="T33" s="9"/>
      <c r="W33" s="6" t="s">
        <v>345</v>
      </c>
      <c r="X33" s="6">
        <v>2.5</v>
      </c>
      <c r="Y33" s="6">
        <v>38055380</v>
      </c>
      <c r="Z33" s="7">
        <v>43638756</v>
      </c>
      <c r="AA33" s="7">
        <v>48177785</v>
      </c>
      <c r="AB33" s="7">
        <v>129871920</v>
      </c>
      <c r="AC33" s="7">
        <v>145401277</v>
      </c>
      <c r="AE33" s="8">
        <f t="shared" si="18"/>
        <v>0.731580991195355</v>
      </c>
      <c r="AF33" s="8">
        <f t="shared" si="18"/>
        <v>0.838916451997386</v>
      </c>
      <c r="AG33" s="8">
        <f t="shared" si="18"/>
        <v>0.926175266253989</v>
      </c>
      <c r="AH33" s="9">
        <f t="shared" si="5"/>
        <v>1.36690265607649</v>
      </c>
      <c r="AI33" s="9">
        <f t="shared" si="6"/>
        <v>1.19201381450929</v>
      </c>
      <c r="AJ33" s="9">
        <f t="shared" si="7"/>
        <v>1.07970924773731</v>
      </c>
      <c r="AL33" s="9"/>
      <c r="AM33" s="9"/>
      <c r="AN33" s="9"/>
      <c r="AQ33" t="s">
        <v>346</v>
      </c>
      <c r="AR33">
        <v>1.5</v>
      </c>
      <c r="AS33">
        <v>50216664</v>
      </c>
      <c r="AT33">
        <v>54660694</v>
      </c>
      <c r="AU33">
        <v>54664243</v>
      </c>
      <c r="AV33">
        <v>159541602</v>
      </c>
      <c r="AX33" s="8">
        <f t="shared" si="19"/>
        <v>0.965370910069591</v>
      </c>
      <c r="AY33" s="8">
        <f t="shared" si="20"/>
        <v>1.05080345265101</v>
      </c>
      <c r="AZ33" s="8">
        <f t="shared" si="21"/>
        <v>1.05087167903418</v>
      </c>
      <c r="BA33" s="9">
        <f t="shared" si="9"/>
        <v>1.0358712797011</v>
      </c>
      <c r="BB33" s="9">
        <f t="shared" si="10"/>
        <v>1.05080345265101</v>
      </c>
      <c r="BC33" s="9">
        <f t="shared" si="11"/>
        <v>1.05087167903418</v>
      </c>
      <c r="BE33" s="9"/>
      <c r="BF33" s="9"/>
      <c r="BG33" s="9"/>
      <c r="BJ33" t="s">
        <v>347</v>
      </c>
      <c r="BK33">
        <v>2.5</v>
      </c>
      <c r="BL33">
        <v>37106950</v>
      </c>
      <c r="BM33">
        <v>47838106</v>
      </c>
      <c r="BN33">
        <v>50872994</v>
      </c>
      <c r="BO33">
        <v>135818050</v>
      </c>
      <c r="BQ33" s="8">
        <f t="shared" si="22"/>
        <v>0.71334826406244</v>
      </c>
      <c r="BR33" s="8">
        <f t="shared" si="12"/>
        <v>0.919645238186781</v>
      </c>
      <c r="BS33" s="8">
        <f t="shared" si="13"/>
        <v>0.977988273290015</v>
      </c>
      <c r="BT33" s="9">
        <f t="shared" si="14"/>
        <v>1.40183981706931</v>
      </c>
      <c r="BU33" s="9">
        <f t="shared" si="15"/>
        <v>1.08737582545597</v>
      </c>
      <c r="BV33" s="9">
        <f t="shared" si="16"/>
        <v>1.02250714789855</v>
      </c>
      <c r="BX33" s="9"/>
      <c r="BY33" s="9"/>
      <c r="BZ33" s="9"/>
    </row>
    <row r="34" spans="1:74">
      <c r="A34" s="7">
        <v>37861800</v>
      </c>
      <c r="C34" s="6" t="s">
        <v>348</v>
      </c>
      <c r="D34" s="6">
        <v>1.5</v>
      </c>
      <c r="E34" s="6">
        <v>27055554</v>
      </c>
      <c r="F34" s="7">
        <v>31632380</v>
      </c>
      <c r="G34" s="7">
        <v>35450684</v>
      </c>
      <c r="H34" s="7">
        <v>94138619</v>
      </c>
      <c r="I34" s="7">
        <v>77139011</v>
      </c>
      <c r="K34" s="8">
        <f t="shared" si="23"/>
        <v>0.714587103624233</v>
      </c>
      <c r="L34" s="8">
        <f t="shared" si="24"/>
        <v>0.835469523371842</v>
      </c>
      <c r="M34" s="8">
        <f t="shared" si="25"/>
        <v>0.936317977486543</v>
      </c>
      <c r="N34" s="9">
        <f t="shared" si="1"/>
        <v>1.39940952604408</v>
      </c>
      <c r="O34" s="9">
        <f t="shared" si="2"/>
        <v>1.1969317515786</v>
      </c>
      <c r="P34" s="9">
        <f t="shared" si="3"/>
        <v>1.06801324341161</v>
      </c>
      <c r="W34" s="6" t="s">
        <v>349</v>
      </c>
      <c r="X34" s="6">
        <v>2.5</v>
      </c>
      <c r="Y34" s="6">
        <v>16739198</v>
      </c>
      <c r="Z34" s="7">
        <v>22909606</v>
      </c>
      <c r="AA34" s="7">
        <v>29085425</v>
      </c>
      <c r="AB34" s="7">
        <v>68734230</v>
      </c>
      <c r="AC34" s="7">
        <v>77139011</v>
      </c>
      <c r="AE34" s="8">
        <f t="shared" si="18"/>
        <v>0.442113106085817</v>
      </c>
      <c r="AF34" s="8">
        <f t="shared" si="18"/>
        <v>0.605084966905958</v>
      </c>
      <c r="AG34" s="8">
        <f t="shared" si="18"/>
        <v>0.768199742220391</v>
      </c>
      <c r="AH34" s="9">
        <f t="shared" si="5"/>
        <v>2.2618646365256</v>
      </c>
      <c r="AI34" s="9">
        <f t="shared" si="6"/>
        <v>1.65266046041997</v>
      </c>
      <c r="AJ34" s="9">
        <f t="shared" si="7"/>
        <v>1.3017447742297</v>
      </c>
      <c r="AQ34" t="s">
        <v>350</v>
      </c>
      <c r="AR34">
        <v>1.5</v>
      </c>
      <c r="AS34">
        <v>43730786</v>
      </c>
      <c r="AT34">
        <v>39153946</v>
      </c>
      <c r="AU34">
        <v>35933024</v>
      </c>
      <c r="AV34">
        <v>118817756</v>
      </c>
      <c r="AX34" s="8">
        <f t="shared" si="19"/>
        <v>1.15501074962099</v>
      </c>
      <c r="AY34" s="8">
        <f t="shared" si="20"/>
        <v>1.03412796010755</v>
      </c>
      <c r="AZ34" s="8">
        <f t="shared" si="21"/>
        <v>0.949057466892752</v>
      </c>
      <c r="BA34" s="9">
        <f t="shared" si="9"/>
        <v>1.15501074962099</v>
      </c>
      <c r="BB34" s="9">
        <f t="shared" si="10"/>
        <v>1.03412796010755</v>
      </c>
      <c r="BC34" s="9">
        <f t="shared" si="11"/>
        <v>1.05367697413944</v>
      </c>
      <c r="BJ34" t="s">
        <v>351</v>
      </c>
      <c r="BK34">
        <v>2.5</v>
      </c>
      <c r="BL34">
        <v>51862565</v>
      </c>
      <c r="BM34">
        <v>55325720</v>
      </c>
      <c r="BN34">
        <v>39150766</v>
      </c>
      <c r="BO34">
        <v>146339051</v>
      </c>
      <c r="BQ34" s="8">
        <f t="shared" si="22"/>
        <v>1.36978603764216</v>
      </c>
      <c r="BR34" s="8">
        <f t="shared" si="12"/>
        <v>1.46125435135149</v>
      </c>
      <c r="BS34" s="8">
        <f t="shared" si="13"/>
        <v>1.03404397043986</v>
      </c>
      <c r="BT34" s="9">
        <f t="shared" si="14"/>
        <v>1.36978603764216</v>
      </c>
      <c r="BU34" s="9">
        <f t="shared" si="15"/>
        <v>1.46125435135149</v>
      </c>
      <c r="BV34" s="9">
        <f t="shared" si="16"/>
        <v>1.03404397043986</v>
      </c>
    </row>
    <row r="35" spans="1:74">
      <c r="A35" s="7">
        <v>33670000</v>
      </c>
      <c r="C35" s="6" t="s">
        <v>352</v>
      </c>
      <c r="D35" s="6">
        <v>1.5</v>
      </c>
      <c r="E35" s="6">
        <v>36861135</v>
      </c>
      <c r="F35" s="7">
        <v>34407678</v>
      </c>
      <c r="G35" s="7">
        <v>32220707</v>
      </c>
      <c r="H35" s="7">
        <v>103489521</v>
      </c>
      <c r="I35" s="7">
        <v>116402323</v>
      </c>
      <c r="K35" s="8">
        <f t="shared" si="23"/>
        <v>1.0947768042768</v>
      </c>
      <c r="L35" s="8">
        <f t="shared" si="24"/>
        <v>1.02190905850906</v>
      </c>
      <c r="M35" s="8">
        <f t="shared" si="25"/>
        <v>0.956955954855955</v>
      </c>
      <c r="N35" s="9">
        <f t="shared" si="1"/>
        <v>1.0947768042768</v>
      </c>
      <c r="O35" s="9">
        <f t="shared" si="2"/>
        <v>1.02190905850906</v>
      </c>
      <c r="P35" s="9">
        <f t="shared" si="3"/>
        <v>1.04498017377459</v>
      </c>
      <c r="W35" s="6" t="s">
        <v>353</v>
      </c>
      <c r="X35" s="6">
        <v>2.5</v>
      </c>
      <c r="Y35" s="6">
        <v>41264554</v>
      </c>
      <c r="Z35" s="7">
        <v>38801129</v>
      </c>
      <c r="AA35" s="7">
        <v>36078213</v>
      </c>
      <c r="AB35" s="7">
        <v>116143896</v>
      </c>
      <c r="AC35" s="7">
        <v>116402323</v>
      </c>
      <c r="AE35" s="8">
        <f t="shared" si="18"/>
        <v>1.22555847935848</v>
      </c>
      <c r="AF35" s="8">
        <f t="shared" si="18"/>
        <v>1.15239468369468</v>
      </c>
      <c r="AG35" s="8">
        <f t="shared" si="18"/>
        <v>1.071523997624</v>
      </c>
      <c r="AH35" s="9">
        <f t="shared" si="5"/>
        <v>1.22555847935848</v>
      </c>
      <c r="AI35" s="9">
        <f t="shared" si="6"/>
        <v>1.15239468369468</v>
      </c>
      <c r="AJ35" s="9">
        <f t="shared" si="7"/>
        <v>1.071523997624</v>
      </c>
      <c r="AQ35" t="s">
        <v>354</v>
      </c>
      <c r="AR35">
        <v>1.5</v>
      </c>
      <c r="AS35">
        <v>32547103</v>
      </c>
      <c r="AT35">
        <v>33534996</v>
      </c>
      <c r="AU35">
        <v>35296147</v>
      </c>
      <c r="AV35">
        <v>101378246</v>
      </c>
      <c r="AX35" s="8">
        <f t="shared" si="19"/>
        <v>0.966649925749926</v>
      </c>
      <c r="AY35" s="8">
        <f t="shared" si="20"/>
        <v>0.995990377190377</v>
      </c>
      <c r="AZ35" s="8">
        <f t="shared" si="21"/>
        <v>1.04829661419661</v>
      </c>
      <c r="BA35" s="9">
        <f t="shared" si="9"/>
        <v>1.03450067429965</v>
      </c>
      <c r="BB35" s="9">
        <f t="shared" si="10"/>
        <v>1.00402576460722</v>
      </c>
      <c r="BC35" s="9">
        <f t="shared" si="11"/>
        <v>1.04829661419661</v>
      </c>
      <c r="BJ35" t="s">
        <v>355</v>
      </c>
      <c r="BK35">
        <v>2.5</v>
      </c>
      <c r="BL35">
        <v>26720141</v>
      </c>
      <c r="BM35">
        <v>32369865</v>
      </c>
      <c r="BN35">
        <v>32130393</v>
      </c>
      <c r="BO35">
        <v>91220399</v>
      </c>
      <c r="BQ35" s="8">
        <f t="shared" si="22"/>
        <v>0.793588981288981</v>
      </c>
      <c r="BR35" s="8">
        <f t="shared" si="12"/>
        <v>0.961385951885952</v>
      </c>
      <c r="BS35" s="8">
        <f t="shared" si="13"/>
        <v>0.954273626373626</v>
      </c>
      <c r="BT35" s="9">
        <f t="shared" si="14"/>
        <v>1.26009814094918</v>
      </c>
      <c r="BU35" s="9">
        <f t="shared" si="15"/>
        <v>1.04016498060774</v>
      </c>
      <c r="BV35" s="9">
        <f t="shared" si="16"/>
        <v>1.04791746555979</v>
      </c>
    </row>
    <row r="36" spans="1:74">
      <c r="A36" s="7">
        <v>35369500</v>
      </c>
      <c r="C36" s="6" t="s">
        <v>356</v>
      </c>
      <c r="D36" s="6">
        <v>1.5</v>
      </c>
      <c r="E36" s="6">
        <v>48992751</v>
      </c>
      <c r="F36" s="7">
        <v>45229761</v>
      </c>
      <c r="G36" s="7">
        <v>40203564</v>
      </c>
      <c r="H36" s="7">
        <v>134426076</v>
      </c>
      <c r="I36" s="7">
        <v>152781805</v>
      </c>
      <c r="K36" s="8">
        <f t="shared" si="23"/>
        <v>1.38516945390803</v>
      </c>
      <c r="L36" s="8">
        <f t="shared" si="24"/>
        <v>1.27877863696122</v>
      </c>
      <c r="M36" s="8">
        <f t="shared" si="25"/>
        <v>1.13667323541469</v>
      </c>
      <c r="N36" s="9">
        <f t="shared" si="1"/>
        <v>1.38516945390803</v>
      </c>
      <c r="O36" s="9">
        <f t="shared" si="2"/>
        <v>1.27877863696122</v>
      </c>
      <c r="P36" s="9">
        <f t="shared" si="3"/>
        <v>1.13667323541469</v>
      </c>
      <c r="W36" s="6" t="s">
        <v>357</v>
      </c>
      <c r="X36" s="6">
        <v>2.5</v>
      </c>
      <c r="Y36" s="6">
        <v>51528565</v>
      </c>
      <c r="Z36" s="7">
        <v>51218506</v>
      </c>
      <c r="AA36" s="7">
        <v>47570331</v>
      </c>
      <c r="AB36" s="7">
        <v>150317402</v>
      </c>
      <c r="AC36" s="7">
        <v>152781805</v>
      </c>
      <c r="AE36" s="8">
        <f t="shared" si="18"/>
        <v>1.45686438880957</v>
      </c>
      <c r="AF36" s="8">
        <f t="shared" si="18"/>
        <v>1.4480981071262</v>
      </c>
      <c r="AG36" s="8">
        <f t="shared" si="18"/>
        <v>1.34495344859271</v>
      </c>
      <c r="AH36" s="9">
        <f t="shared" si="5"/>
        <v>1.45686438880957</v>
      </c>
      <c r="AI36" s="9">
        <f t="shared" si="6"/>
        <v>1.4480981071262</v>
      </c>
      <c r="AJ36" s="9">
        <f t="shared" si="7"/>
        <v>1.34495344859271</v>
      </c>
      <c r="AQ36" t="s">
        <v>358</v>
      </c>
      <c r="AR36">
        <v>1.5</v>
      </c>
      <c r="AS36">
        <v>40210972</v>
      </c>
      <c r="AT36">
        <v>39352074</v>
      </c>
      <c r="AU36">
        <v>38702399</v>
      </c>
      <c r="AV36">
        <v>118265445</v>
      </c>
      <c r="AX36" s="8">
        <f t="shared" si="19"/>
        <v>1.1368826814063</v>
      </c>
      <c r="AY36" s="8">
        <f t="shared" si="20"/>
        <v>1.11259910374758</v>
      </c>
      <c r="AZ36" s="8">
        <f t="shared" si="21"/>
        <v>1.09423087688545</v>
      </c>
      <c r="BA36" s="9">
        <f t="shared" si="9"/>
        <v>1.1368826814063</v>
      </c>
      <c r="BB36" s="9">
        <f t="shared" si="10"/>
        <v>1.11259910374758</v>
      </c>
      <c r="BC36" s="9">
        <f t="shared" si="11"/>
        <v>1.09423087688545</v>
      </c>
      <c r="BJ36" t="s">
        <v>359</v>
      </c>
      <c r="BK36">
        <v>2.5</v>
      </c>
      <c r="BL36">
        <v>38364714</v>
      </c>
      <c r="BM36">
        <v>40834712</v>
      </c>
      <c r="BN36">
        <v>39144033</v>
      </c>
      <c r="BO36">
        <v>118343459</v>
      </c>
      <c r="BQ36" s="8">
        <f t="shared" si="22"/>
        <v>1.08468352676741</v>
      </c>
      <c r="BR36" s="8">
        <f t="shared" si="12"/>
        <v>1.15451764938718</v>
      </c>
      <c r="BS36" s="8">
        <f t="shared" si="13"/>
        <v>1.10671717157438</v>
      </c>
      <c r="BT36" s="9">
        <f t="shared" si="14"/>
        <v>1.08468352676741</v>
      </c>
      <c r="BU36" s="9">
        <f t="shared" si="15"/>
        <v>1.15451764938718</v>
      </c>
      <c r="BV36" s="9">
        <f t="shared" si="16"/>
        <v>1.10671717157438</v>
      </c>
    </row>
    <row r="37" spans="1:74">
      <c r="A37" s="7">
        <v>35536800</v>
      </c>
      <c r="C37" s="6" t="s">
        <v>360</v>
      </c>
      <c r="D37" s="6">
        <v>1.5</v>
      </c>
      <c r="E37" s="6">
        <v>30282748</v>
      </c>
      <c r="F37" s="7">
        <v>32651843</v>
      </c>
      <c r="G37" s="7">
        <v>34406939</v>
      </c>
      <c r="H37" s="7">
        <v>97341530</v>
      </c>
      <c r="I37" s="7">
        <v>94590146</v>
      </c>
      <c r="K37" s="8">
        <f t="shared" si="23"/>
        <v>0.85215179757322</v>
      </c>
      <c r="L37" s="8">
        <f t="shared" si="24"/>
        <v>0.918817760743792</v>
      </c>
      <c r="M37" s="8">
        <f t="shared" si="25"/>
        <v>0.96820588798091</v>
      </c>
      <c r="N37" s="9">
        <f t="shared" si="1"/>
        <v>1.1734998422204</v>
      </c>
      <c r="O37" s="9">
        <f t="shared" si="2"/>
        <v>1.08835510448828</v>
      </c>
      <c r="P37" s="9">
        <f t="shared" si="3"/>
        <v>1.03283817255583</v>
      </c>
      <c r="W37" s="6" t="s">
        <v>361</v>
      </c>
      <c r="X37" s="6">
        <v>2.5</v>
      </c>
      <c r="Y37" s="6">
        <v>24796990</v>
      </c>
      <c r="Z37" s="7">
        <v>27911605</v>
      </c>
      <c r="AA37" s="7">
        <v>31367969</v>
      </c>
      <c r="AB37" s="7">
        <v>84076565</v>
      </c>
      <c r="AC37" s="7">
        <v>94590146</v>
      </c>
      <c r="AE37" s="8">
        <f t="shared" si="18"/>
        <v>0.697783424506427</v>
      </c>
      <c r="AF37" s="8">
        <f t="shared" si="18"/>
        <v>0.785428204002611</v>
      </c>
      <c r="AG37" s="8">
        <f t="shared" si="18"/>
        <v>0.882689746966525</v>
      </c>
      <c r="AH37" s="9">
        <f t="shared" si="5"/>
        <v>1.43310942174837</v>
      </c>
      <c r="AI37" s="9">
        <f t="shared" si="6"/>
        <v>1.27319084660305</v>
      </c>
      <c r="AJ37" s="9">
        <f t="shared" si="7"/>
        <v>1.13290089007675</v>
      </c>
      <c r="AQ37" t="s">
        <v>362</v>
      </c>
      <c r="AR37">
        <v>1.5</v>
      </c>
      <c r="AS37">
        <v>28212598</v>
      </c>
      <c r="AT37">
        <v>32950030</v>
      </c>
      <c r="AU37">
        <v>34530015</v>
      </c>
      <c r="AV37">
        <v>95692642</v>
      </c>
      <c r="AX37" s="8">
        <f t="shared" si="19"/>
        <v>0.793898099997749</v>
      </c>
      <c r="AY37" s="8">
        <f t="shared" si="20"/>
        <v>0.927208696337318</v>
      </c>
      <c r="AZ37" s="8">
        <f t="shared" si="21"/>
        <v>0.97166922739245</v>
      </c>
      <c r="BA37" s="9">
        <f t="shared" si="9"/>
        <v>1.25960749874932</v>
      </c>
      <c r="BB37" s="9">
        <f t="shared" si="10"/>
        <v>1.07850584658041</v>
      </c>
      <c r="BC37" s="9">
        <f t="shared" si="11"/>
        <v>1.02915680749053</v>
      </c>
      <c r="BJ37" t="s">
        <v>363</v>
      </c>
      <c r="BK37">
        <v>2.5</v>
      </c>
      <c r="BL37">
        <v>18308988</v>
      </c>
      <c r="BM37">
        <v>24076465</v>
      </c>
      <c r="BN37">
        <v>29221041</v>
      </c>
      <c r="BO37">
        <v>71606494</v>
      </c>
      <c r="BQ37" s="8">
        <f t="shared" si="22"/>
        <v>0.515212061862633</v>
      </c>
      <c r="BR37" s="8">
        <f t="shared" si="12"/>
        <v>0.677507963575786</v>
      </c>
      <c r="BS37" s="8">
        <f t="shared" si="13"/>
        <v>0.822275528466266</v>
      </c>
      <c r="BT37" s="9">
        <f t="shared" si="14"/>
        <v>1.94094834733629</v>
      </c>
      <c r="BU37" s="9">
        <f t="shared" si="15"/>
        <v>1.47599741074946</v>
      </c>
      <c r="BV37" s="9">
        <f t="shared" si="16"/>
        <v>1.21613737169733</v>
      </c>
    </row>
    <row r="38" spans="1:74">
      <c r="A38" s="7">
        <v>42944500</v>
      </c>
      <c r="C38" s="6" t="s">
        <v>364</v>
      </c>
      <c r="D38" s="6">
        <v>1.5</v>
      </c>
      <c r="E38" s="6">
        <v>42498649</v>
      </c>
      <c r="F38" s="7">
        <v>41267505</v>
      </c>
      <c r="G38" s="7">
        <v>40569120</v>
      </c>
      <c r="H38" s="7">
        <v>124335274</v>
      </c>
      <c r="I38" s="7">
        <v>126401452</v>
      </c>
      <c r="K38" s="8">
        <f t="shared" si="23"/>
        <v>0.989617972033671</v>
      </c>
      <c r="L38" s="8">
        <f t="shared" si="24"/>
        <v>0.960949714165958</v>
      </c>
      <c r="M38" s="8">
        <f t="shared" si="25"/>
        <v>0.944687212565055</v>
      </c>
      <c r="N38" s="9">
        <f t="shared" si="1"/>
        <v>1.01049094525334</v>
      </c>
      <c r="O38" s="9">
        <f t="shared" si="2"/>
        <v>1.04063717930124</v>
      </c>
      <c r="P38" s="9">
        <f t="shared" si="3"/>
        <v>1.0585514302504</v>
      </c>
      <c r="W38" s="6" t="s">
        <v>365</v>
      </c>
      <c r="X38" s="6">
        <v>2.5</v>
      </c>
      <c r="Y38" s="6">
        <v>45403444</v>
      </c>
      <c r="Z38" s="7">
        <v>44213332</v>
      </c>
      <c r="AA38" s="7">
        <v>42124282</v>
      </c>
      <c r="AB38" s="7">
        <v>131741058</v>
      </c>
      <c r="AC38" s="7">
        <v>126401452</v>
      </c>
      <c r="AE38" s="8">
        <f t="shared" si="18"/>
        <v>1.05725864778959</v>
      </c>
      <c r="AF38" s="8">
        <f t="shared" si="18"/>
        <v>1.02954585569747</v>
      </c>
      <c r="AG38" s="8">
        <f t="shared" si="18"/>
        <v>0.980900511124824</v>
      </c>
      <c r="AH38" s="9">
        <f t="shared" si="5"/>
        <v>1.05725864778959</v>
      </c>
      <c r="AI38" s="9">
        <f t="shared" si="6"/>
        <v>1.02954585569747</v>
      </c>
      <c r="AJ38" s="9">
        <f t="shared" si="7"/>
        <v>1.01947138232528</v>
      </c>
      <c r="AQ38" t="s">
        <v>366</v>
      </c>
      <c r="AR38">
        <v>1.5</v>
      </c>
      <c r="AS38">
        <v>33818281</v>
      </c>
      <c r="AT38">
        <v>35751046</v>
      </c>
      <c r="AU38">
        <v>38582211</v>
      </c>
      <c r="AV38">
        <v>108151539</v>
      </c>
      <c r="AX38" s="8">
        <f t="shared" si="19"/>
        <v>0.787488060170685</v>
      </c>
      <c r="AY38" s="8">
        <f t="shared" si="20"/>
        <v>0.83249417271129</v>
      </c>
      <c r="AZ38" s="8">
        <f t="shared" si="21"/>
        <v>0.898420309934916</v>
      </c>
      <c r="BA38" s="9">
        <f t="shared" si="9"/>
        <v>1.26986052307035</v>
      </c>
      <c r="BB38" s="9">
        <f t="shared" si="10"/>
        <v>1.2012096093636</v>
      </c>
      <c r="BC38" s="9">
        <f t="shared" si="11"/>
        <v>1.11306477485181</v>
      </c>
      <c r="BJ38" t="s">
        <v>367</v>
      </c>
      <c r="BK38">
        <v>2.5</v>
      </c>
      <c r="BL38">
        <v>30324703</v>
      </c>
      <c r="BM38">
        <v>33255936</v>
      </c>
      <c r="BN38">
        <v>33660042</v>
      </c>
      <c r="BO38">
        <v>97240681</v>
      </c>
      <c r="BQ38" s="8">
        <f t="shared" si="22"/>
        <v>0.70613706062476</v>
      </c>
      <c r="BR38" s="8">
        <f t="shared" si="12"/>
        <v>0.774393368184517</v>
      </c>
      <c r="BS38" s="8">
        <f t="shared" si="13"/>
        <v>0.783803327550676</v>
      </c>
      <c r="BT38" s="9">
        <f t="shared" si="14"/>
        <v>1.4161556668832</v>
      </c>
      <c r="BU38" s="9">
        <f t="shared" si="15"/>
        <v>1.29133337278494</v>
      </c>
      <c r="BV38" s="9">
        <f t="shared" si="16"/>
        <v>1.27583025594561</v>
      </c>
    </row>
    <row r="39" spans="1:74">
      <c r="A39" s="7">
        <v>43192000</v>
      </c>
      <c r="C39" s="6" t="s">
        <v>368</v>
      </c>
      <c r="D39" s="6">
        <v>1.5</v>
      </c>
      <c r="E39" s="6">
        <v>21734745</v>
      </c>
      <c r="F39" s="7">
        <v>27256169</v>
      </c>
      <c r="G39" s="7">
        <v>33767990</v>
      </c>
      <c r="H39" s="7">
        <v>82758904</v>
      </c>
      <c r="I39" s="7">
        <v>62350396</v>
      </c>
      <c r="K39" s="8">
        <f t="shared" si="23"/>
        <v>0.503212284682349</v>
      </c>
      <c r="L39" s="8">
        <f t="shared" si="24"/>
        <v>0.631046698462678</v>
      </c>
      <c r="M39" s="8">
        <f t="shared" si="25"/>
        <v>0.781811215039822</v>
      </c>
      <c r="N39" s="9">
        <f t="shared" si="1"/>
        <v>1.98723288448979</v>
      </c>
      <c r="O39" s="9">
        <f t="shared" si="2"/>
        <v>1.58466877718582</v>
      </c>
      <c r="P39" s="9">
        <f t="shared" si="3"/>
        <v>1.27908116532847</v>
      </c>
      <c r="W39" s="6" t="s">
        <v>369</v>
      </c>
      <c r="X39" s="6">
        <v>2.5</v>
      </c>
      <c r="Y39" s="6">
        <v>15530240</v>
      </c>
      <c r="Z39" s="7">
        <v>18347298</v>
      </c>
      <c r="AA39" s="7">
        <v>23525753</v>
      </c>
      <c r="AB39" s="7">
        <v>57403290</v>
      </c>
      <c r="AC39" s="7">
        <v>62350396</v>
      </c>
      <c r="AE39" s="8">
        <f t="shared" si="18"/>
        <v>0.359562882015188</v>
      </c>
      <c r="AF39" s="8">
        <f t="shared" si="18"/>
        <v>0.424784636043712</v>
      </c>
      <c r="AG39" s="8">
        <f t="shared" si="18"/>
        <v>0.54467848212632</v>
      </c>
      <c r="AH39" s="9">
        <f t="shared" si="5"/>
        <v>2.78115470205225</v>
      </c>
      <c r="AI39" s="9">
        <f t="shared" si="6"/>
        <v>2.35413410737646</v>
      </c>
      <c r="AJ39" s="9">
        <f t="shared" si="7"/>
        <v>1.83594548493304</v>
      </c>
      <c r="AQ39" t="s">
        <v>370</v>
      </c>
      <c r="AR39">
        <v>1.5</v>
      </c>
      <c r="AS39">
        <v>32369062</v>
      </c>
      <c r="AT39">
        <v>40473338</v>
      </c>
      <c r="AU39">
        <v>41268418</v>
      </c>
      <c r="AV39">
        <v>114110817</v>
      </c>
      <c r="AX39" s="8">
        <f t="shared" si="19"/>
        <v>0.749422624560104</v>
      </c>
      <c r="AY39" s="8">
        <f t="shared" si="20"/>
        <v>0.937056353028339</v>
      </c>
      <c r="AZ39" s="8">
        <f t="shared" si="21"/>
        <v>0.955464391553991</v>
      </c>
      <c r="BA39" s="9">
        <f t="shared" si="9"/>
        <v>1.33436056936095</v>
      </c>
      <c r="BB39" s="9">
        <f t="shared" si="10"/>
        <v>1.06717167731508</v>
      </c>
      <c r="BC39" s="9">
        <f t="shared" si="11"/>
        <v>1.04661147902495</v>
      </c>
      <c r="BJ39" t="s">
        <v>371</v>
      </c>
      <c r="BK39">
        <v>2.5</v>
      </c>
      <c r="BL39">
        <v>15789563</v>
      </c>
      <c r="BM39">
        <v>26521199</v>
      </c>
      <c r="BN39">
        <v>33762125</v>
      </c>
      <c r="BO39">
        <v>76072888</v>
      </c>
      <c r="BQ39" s="8">
        <f t="shared" si="22"/>
        <v>0.365566841081682</v>
      </c>
      <c r="BR39" s="8">
        <f t="shared" si="12"/>
        <v>0.614030352843119</v>
      </c>
      <c r="BS39" s="8">
        <f t="shared" si="13"/>
        <v>0.781675426004816</v>
      </c>
      <c r="BT39" s="9">
        <f t="shared" si="14"/>
        <v>2.73547785964691</v>
      </c>
      <c r="BU39" s="9">
        <f t="shared" si="15"/>
        <v>1.62858398671945</v>
      </c>
      <c r="BV39" s="9">
        <f t="shared" si="16"/>
        <v>1.27930336138498</v>
      </c>
    </row>
    <row r="40" spans="1:74">
      <c r="A40" s="7">
        <v>42015300</v>
      </c>
      <c r="C40" s="6" t="s">
        <v>372</v>
      </c>
      <c r="D40" s="6">
        <v>1.5</v>
      </c>
      <c r="E40" s="6">
        <v>32188018</v>
      </c>
      <c r="F40" s="7">
        <v>36604135</v>
      </c>
      <c r="G40" s="7">
        <v>39918401</v>
      </c>
      <c r="H40" s="7">
        <v>108710554</v>
      </c>
      <c r="I40" s="7">
        <v>101737466</v>
      </c>
      <c r="K40" s="8">
        <f t="shared" si="23"/>
        <v>0.766102300828508</v>
      </c>
      <c r="L40" s="8">
        <f t="shared" si="24"/>
        <v>0.871209654578213</v>
      </c>
      <c r="M40" s="8">
        <f t="shared" si="25"/>
        <v>0.950092014099626</v>
      </c>
      <c r="N40" s="9">
        <f t="shared" si="1"/>
        <v>1.30530870213879</v>
      </c>
      <c r="O40" s="9">
        <f t="shared" si="2"/>
        <v>1.14782933676755</v>
      </c>
      <c r="P40" s="9">
        <f t="shared" si="3"/>
        <v>1.05252963414041</v>
      </c>
      <c r="W40" s="6" t="s">
        <v>373</v>
      </c>
      <c r="X40" s="6">
        <v>2.5</v>
      </c>
      <c r="Y40" s="6">
        <v>23617373</v>
      </c>
      <c r="Z40" s="7">
        <v>28566186</v>
      </c>
      <c r="AA40" s="7">
        <v>34079946</v>
      </c>
      <c r="AB40" s="7">
        <v>86263505</v>
      </c>
      <c r="AC40" s="7">
        <v>101737466</v>
      </c>
      <c r="AE40" s="8">
        <f t="shared" si="18"/>
        <v>0.562113634794944</v>
      </c>
      <c r="AF40" s="8">
        <f t="shared" si="18"/>
        <v>0.679899607999943</v>
      </c>
      <c r="AG40" s="8">
        <f t="shared" si="18"/>
        <v>0.811131801986419</v>
      </c>
      <c r="AH40" s="9">
        <f t="shared" si="5"/>
        <v>1.77899972194198</v>
      </c>
      <c r="AI40" s="9">
        <f t="shared" si="6"/>
        <v>1.47080537807882</v>
      </c>
      <c r="AJ40" s="9">
        <f t="shared" si="7"/>
        <v>1.23284526331116</v>
      </c>
      <c r="AQ40" t="s">
        <v>374</v>
      </c>
      <c r="AR40">
        <v>1.5</v>
      </c>
      <c r="AS40">
        <v>38803807</v>
      </c>
      <c r="AT40">
        <v>43631737</v>
      </c>
      <c r="AU40">
        <v>44899868</v>
      </c>
      <c r="AV40">
        <v>127335413</v>
      </c>
      <c r="AX40" s="8">
        <f t="shared" si="19"/>
        <v>0.9235637255952</v>
      </c>
      <c r="AY40" s="8">
        <f t="shared" si="20"/>
        <v>1.03847258022673</v>
      </c>
      <c r="AZ40" s="8">
        <f t="shared" si="21"/>
        <v>1.06865518037477</v>
      </c>
      <c r="BA40" s="9">
        <f t="shared" si="9"/>
        <v>1.08276231762518</v>
      </c>
      <c r="BB40" s="9">
        <f t="shared" si="10"/>
        <v>1.03847258022673</v>
      </c>
      <c r="BC40" s="9">
        <f t="shared" si="11"/>
        <v>1.06865518037477</v>
      </c>
      <c r="BJ40" t="s">
        <v>375</v>
      </c>
      <c r="BK40">
        <v>2.5</v>
      </c>
      <c r="BL40">
        <v>20989044</v>
      </c>
      <c r="BM40">
        <v>30592255</v>
      </c>
      <c r="BN40">
        <v>39343297</v>
      </c>
      <c r="BO40">
        <v>90924597</v>
      </c>
      <c r="BQ40" s="8">
        <f t="shared" si="22"/>
        <v>0.499557161319805</v>
      </c>
      <c r="BR40" s="8">
        <f t="shared" si="12"/>
        <v>0.728121779447011</v>
      </c>
      <c r="BS40" s="8">
        <f t="shared" si="13"/>
        <v>0.936404048049163</v>
      </c>
      <c r="BT40" s="9">
        <f t="shared" si="14"/>
        <v>2.00177292496028</v>
      </c>
      <c r="BU40" s="9">
        <f t="shared" si="15"/>
        <v>1.37339663257906</v>
      </c>
      <c r="BV40" s="9">
        <f t="shared" si="16"/>
        <v>1.06791507585142</v>
      </c>
    </row>
    <row r="41" spans="1:74">
      <c r="A41" s="7">
        <v>55370500</v>
      </c>
      <c r="C41" s="6" t="s">
        <v>376</v>
      </c>
      <c r="D41" s="6">
        <v>1.5</v>
      </c>
      <c r="E41" s="6">
        <v>59564874</v>
      </c>
      <c r="F41" s="7">
        <v>58629191</v>
      </c>
      <c r="G41" s="7">
        <v>57218073</v>
      </c>
      <c r="H41" s="7">
        <v>175412138</v>
      </c>
      <c r="I41" s="7">
        <v>173995549</v>
      </c>
      <c r="K41" s="8">
        <f t="shared" si="23"/>
        <v>1.07575105877679</v>
      </c>
      <c r="L41" s="8">
        <f t="shared" si="24"/>
        <v>1.05885247559621</v>
      </c>
      <c r="M41" s="8">
        <f t="shared" si="25"/>
        <v>1.03336746101263</v>
      </c>
      <c r="N41" s="9">
        <f t="shared" si="1"/>
        <v>1.07575105877679</v>
      </c>
      <c r="O41" s="9">
        <f t="shared" si="2"/>
        <v>1.05885247559621</v>
      </c>
      <c r="P41" s="9">
        <f t="shared" si="3"/>
        <v>1.03336746101263</v>
      </c>
      <c r="W41" s="6" t="s">
        <v>377</v>
      </c>
      <c r="X41" s="6">
        <v>2.5</v>
      </c>
      <c r="Y41" s="6">
        <v>58371560</v>
      </c>
      <c r="Z41" s="7">
        <v>59228857</v>
      </c>
      <c r="AA41" s="7">
        <v>59272557</v>
      </c>
      <c r="AB41" s="7">
        <v>176872974</v>
      </c>
      <c r="AC41" s="7">
        <v>173995549</v>
      </c>
      <c r="AE41" s="8">
        <f t="shared" si="18"/>
        <v>1.05419961893066</v>
      </c>
      <c r="AF41" s="8">
        <f t="shared" si="18"/>
        <v>1.06968253853586</v>
      </c>
      <c r="AG41" s="8">
        <f t="shared" si="18"/>
        <v>1.0704717674574</v>
      </c>
      <c r="AH41" s="9">
        <f t="shared" si="5"/>
        <v>1.05419961893066</v>
      </c>
      <c r="AI41" s="9">
        <f t="shared" si="6"/>
        <v>1.06968253853586</v>
      </c>
      <c r="AJ41" s="9">
        <f t="shared" si="7"/>
        <v>1.0704717674574</v>
      </c>
      <c r="AQ41" t="s">
        <v>378</v>
      </c>
      <c r="AR41">
        <v>1.5</v>
      </c>
      <c r="AS41">
        <v>53819288</v>
      </c>
      <c r="AT41">
        <v>56317906</v>
      </c>
      <c r="AU41">
        <v>56746295</v>
      </c>
      <c r="AV41">
        <v>166883489</v>
      </c>
      <c r="AX41" s="8">
        <f t="shared" si="19"/>
        <v>0.971984865587271</v>
      </c>
      <c r="AY41" s="8">
        <f t="shared" si="20"/>
        <v>1.01711030241735</v>
      </c>
      <c r="AZ41" s="8">
        <f t="shared" si="21"/>
        <v>1.02484707560885</v>
      </c>
      <c r="BA41" s="9">
        <f t="shared" si="9"/>
        <v>1.0288226035246</v>
      </c>
      <c r="BB41" s="9">
        <f t="shared" si="10"/>
        <v>1.01711030241735</v>
      </c>
      <c r="BC41" s="9">
        <f t="shared" si="11"/>
        <v>1.02484707560885</v>
      </c>
      <c r="BJ41" t="s">
        <v>379</v>
      </c>
      <c r="BK41">
        <v>2.5</v>
      </c>
      <c r="BL41">
        <v>43509367</v>
      </c>
      <c r="BM41">
        <v>49975378</v>
      </c>
      <c r="BN41">
        <v>52790737</v>
      </c>
      <c r="BO41">
        <v>146275483</v>
      </c>
      <c r="BQ41" s="8">
        <f t="shared" si="22"/>
        <v>0.785786059363741</v>
      </c>
      <c r="BR41" s="8">
        <f t="shared" si="12"/>
        <v>0.902563242159634</v>
      </c>
      <c r="BS41" s="8">
        <f t="shared" si="13"/>
        <v>0.953409071617558</v>
      </c>
      <c r="BT41" s="9">
        <f t="shared" si="14"/>
        <v>1.27261102189788</v>
      </c>
      <c r="BU41" s="9">
        <f t="shared" si="15"/>
        <v>1.10795560165648</v>
      </c>
      <c r="BV41" s="9">
        <f t="shared" si="16"/>
        <v>1.0488677208655</v>
      </c>
    </row>
    <row r="42" spans="1:74">
      <c r="A42" s="7">
        <v>50525500</v>
      </c>
      <c r="C42" s="6" t="s">
        <v>380</v>
      </c>
      <c r="D42" s="6">
        <v>1.5</v>
      </c>
      <c r="E42" s="6">
        <v>47943197</v>
      </c>
      <c r="F42" s="7">
        <v>46718922</v>
      </c>
      <c r="G42" s="7">
        <v>45292548</v>
      </c>
      <c r="H42" s="7">
        <v>139954668</v>
      </c>
      <c r="I42" s="7">
        <v>147869989</v>
      </c>
      <c r="K42" s="8">
        <f t="shared" si="23"/>
        <v>0.948891094595798</v>
      </c>
      <c r="L42" s="8">
        <f t="shared" si="24"/>
        <v>0.924660260660459</v>
      </c>
      <c r="M42" s="8">
        <f t="shared" si="25"/>
        <v>0.896429486101078</v>
      </c>
      <c r="N42" s="9">
        <f t="shared" si="1"/>
        <v>1.05386171890039</v>
      </c>
      <c r="O42" s="9">
        <f t="shared" si="2"/>
        <v>1.08147829267122</v>
      </c>
      <c r="P42" s="9">
        <f t="shared" si="3"/>
        <v>1.11553671036569</v>
      </c>
      <c r="W42" s="6" t="s">
        <v>381</v>
      </c>
      <c r="X42" s="6">
        <v>2.5</v>
      </c>
      <c r="Y42" s="6">
        <v>48778417</v>
      </c>
      <c r="Z42" s="7">
        <v>48703108</v>
      </c>
      <c r="AA42" s="7">
        <v>47549871</v>
      </c>
      <c r="AB42" s="7">
        <v>145031396</v>
      </c>
      <c r="AC42" s="7">
        <v>147869989</v>
      </c>
      <c r="AE42" s="8">
        <f t="shared" si="18"/>
        <v>0.965421757330457</v>
      </c>
      <c r="AF42" s="8">
        <f t="shared" si="18"/>
        <v>0.963931242639855</v>
      </c>
      <c r="AG42" s="8">
        <f t="shared" si="18"/>
        <v>0.941106391821951</v>
      </c>
      <c r="AH42" s="9">
        <f t="shared" si="5"/>
        <v>1.03581672197357</v>
      </c>
      <c r="AI42" s="9">
        <f t="shared" si="6"/>
        <v>1.0374183922718</v>
      </c>
      <c r="AJ42" s="9">
        <f t="shared" si="7"/>
        <v>1.06257911824829</v>
      </c>
      <c r="AQ42" t="s">
        <v>382</v>
      </c>
      <c r="AR42">
        <v>1.5</v>
      </c>
      <c r="AS42">
        <v>42229010</v>
      </c>
      <c r="AT42">
        <v>45739541</v>
      </c>
      <c r="AU42">
        <v>48216950</v>
      </c>
      <c r="AV42">
        <v>136185501</v>
      </c>
      <c r="AX42" s="8">
        <f t="shared" si="19"/>
        <v>0.835795984205995</v>
      </c>
      <c r="AY42" s="8">
        <f t="shared" si="20"/>
        <v>0.90527636539965</v>
      </c>
      <c r="AZ42" s="8">
        <f t="shared" si="21"/>
        <v>0.95430921020079</v>
      </c>
      <c r="BA42" s="9">
        <f t="shared" si="9"/>
        <v>1.19646423157919</v>
      </c>
      <c r="BB42" s="9">
        <f t="shared" si="10"/>
        <v>1.1046350465126</v>
      </c>
      <c r="BC42" s="9">
        <f t="shared" si="11"/>
        <v>1.0478783913126</v>
      </c>
      <c r="BJ42" t="s">
        <v>383</v>
      </c>
      <c r="BK42">
        <v>2.5</v>
      </c>
      <c r="BL42">
        <v>37011847</v>
      </c>
      <c r="BM42">
        <v>41135172</v>
      </c>
      <c r="BN42">
        <v>43668422</v>
      </c>
      <c r="BO42">
        <v>121815440</v>
      </c>
      <c r="BQ42" s="8">
        <f t="shared" si="22"/>
        <v>0.732537965977576</v>
      </c>
      <c r="BR42" s="8">
        <f t="shared" si="12"/>
        <v>0.814146757577857</v>
      </c>
      <c r="BS42" s="8">
        <f t="shared" si="13"/>
        <v>0.864284806681775</v>
      </c>
      <c r="BT42" s="9">
        <f t="shared" si="14"/>
        <v>1.36511695836201</v>
      </c>
      <c r="BU42" s="9">
        <f t="shared" si="15"/>
        <v>1.2282797796494</v>
      </c>
      <c r="BV42" s="9">
        <f t="shared" si="16"/>
        <v>1.15702600840488</v>
      </c>
    </row>
    <row r="43" spans="1:74">
      <c r="A43" s="7">
        <v>42068500</v>
      </c>
      <c r="C43" s="6" t="s">
        <v>384</v>
      </c>
      <c r="D43" s="6">
        <v>1.5</v>
      </c>
      <c r="E43" s="6">
        <v>27743003</v>
      </c>
      <c r="F43" s="7">
        <v>30154833</v>
      </c>
      <c r="G43" s="7">
        <v>33421354</v>
      </c>
      <c r="H43" s="7">
        <v>91319190</v>
      </c>
      <c r="I43" s="7">
        <v>87083539</v>
      </c>
      <c r="K43" s="8">
        <f t="shared" si="23"/>
        <v>0.659472122847261</v>
      </c>
      <c r="L43" s="8">
        <f t="shared" si="24"/>
        <v>0.71680314249379</v>
      </c>
      <c r="M43" s="8">
        <f t="shared" si="25"/>
        <v>0.794450812365547</v>
      </c>
      <c r="N43" s="9">
        <f t="shared" si="1"/>
        <v>1.51636432436676</v>
      </c>
      <c r="O43" s="9">
        <f t="shared" si="2"/>
        <v>1.39508316958678</v>
      </c>
      <c r="P43" s="9">
        <f t="shared" si="3"/>
        <v>1.25873116929972</v>
      </c>
      <c r="W43" s="6" t="s">
        <v>385</v>
      </c>
      <c r="X43" s="6">
        <v>2.5</v>
      </c>
      <c r="Y43" s="6">
        <v>26268334</v>
      </c>
      <c r="Z43" s="7">
        <v>27004375</v>
      </c>
      <c r="AA43" s="7">
        <v>28500903</v>
      </c>
      <c r="AB43" s="7">
        <v>81773611</v>
      </c>
      <c r="AC43" s="7">
        <v>87083539</v>
      </c>
      <c r="AE43" s="8">
        <f t="shared" si="18"/>
        <v>0.624418127577641</v>
      </c>
      <c r="AF43" s="8">
        <f t="shared" si="18"/>
        <v>0.641914377741065</v>
      </c>
      <c r="AG43" s="8">
        <f t="shared" si="18"/>
        <v>0.67748797794074</v>
      </c>
      <c r="AH43" s="9">
        <f t="shared" si="5"/>
        <v>1.60149098149886</v>
      </c>
      <c r="AI43" s="9">
        <f t="shared" si="6"/>
        <v>1.55784016478811</v>
      </c>
      <c r="AJ43" s="9">
        <f t="shared" si="7"/>
        <v>1.47604095210597</v>
      </c>
      <c r="AQ43" t="s">
        <v>386</v>
      </c>
      <c r="AR43">
        <v>1.5</v>
      </c>
      <c r="AS43">
        <v>26598447</v>
      </c>
      <c r="AT43">
        <v>33927095</v>
      </c>
      <c r="AU43">
        <v>38777307</v>
      </c>
      <c r="AV43">
        <v>99302849</v>
      </c>
      <c r="AX43" s="8">
        <f t="shared" si="19"/>
        <v>0.632265162770244</v>
      </c>
      <c r="AY43" s="8">
        <f t="shared" si="20"/>
        <v>0.806472657689245</v>
      </c>
      <c r="AZ43" s="8">
        <f t="shared" si="21"/>
        <v>0.921765858064823</v>
      </c>
      <c r="BA43" s="9">
        <f t="shared" si="9"/>
        <v>1.58161489653888</v>
      </c>
      <c r="BB43" s="9">
        <f t="shared" si="10"/>
        <v>1.23996764238141</v>
      </c>
      <c r="BC43" s="9">
        <f t="shared" si="11"/>
        <v>1.08487420232663</v>
      </c>
      <c r="BJ43" t="s">
        <v>387</v>
      </c>
      <c r="BK43">
        <v>2.5</v>
      </c>
      <c r="BL43">
        <v>19328398</v>
      </c>
      <c r="BM43">
        <v>24164307</v>
      </c>
      <c r="BN43">
        <v>28192911</v>
      </c>
      <c r="BO43">
        <v>71685616</v>
      </c>
      <c r="BQ43" s="8">
        <f t="shared" si="22"/>
        <v>0.459450610314131</v>
      </c>
      <c r="BR43" s="8">
        <f t="shared" si="12"/>
        <v>0.574403817583227</v>
      </c>
      <c r="BS43" s="8">
        <f t="shared" si="13"/>
        <v>0.67016677561596</v>
      </c>
      <c r="BT43" s="9">
        <f t="shared" si="14"/>
        <v>2.17651250765842</v>
      </c>
      <c r="BU43" s="9">
        <f t="shared" si="15"/>
        <v>1.74093550458534</v>
      </c>
      <c r="BV43" s="9">
        <f t="shared" si="16"/>
        <v>1.49216588524683</v>
      </c>
    </row>
    <row r="44" spans="1:74">
      <c r="A44" s="7">
        <v>41927500</v>
      </c>
      <c r="C44" s="6" t="s">
        <v>388</v>
      </c>
      <c r="D44" s="6">
        <v>1.5</v>
      </c>
      <c r="E44" s="6">
        <v>31094400</v>
      </c>
      <c r="F44" s="7">
        <v>35883116</v>
      </c>
      <c r="G44" s="7">
        <v>38932143</v>
      </c>
      <c r="H44" s="7">
        <v>105909659</v>
      </c>
      <c r="I44" s="7">
        <v>93166763</v>
      </c>
      <c r="K44" s="8">
        <f t="shared" si="23"/>
        <v>0.741623039771033</v>
      </c>
      <c r="L44" s="8">
        <f t="shared" si="24"/>
        <v>0.855837242859698</v>
      </c>
      <c r="M44" s="8">
        <f t="shared" si="25"/>
        <v>0.928558654820822</v>
      </c>
      <c r="N44" s="9">
        <f t="shared" si="1"/>
        <v>1.34839392302151</v>
      </c>
      <c r="O44" s="9">
        <f t="shared" si="2"/>
        <v>1.16844646379094</v>
      </c>
      <c r="P44" s="9">
        <f t="shared" si="3"/>
        <v>1.0769378916542</v>
      </c>
      <c r="W44" s="6" t="s">
        <v>389</v>
      </c>
      <c r="X44" s="6">
        <v>2.5</v>
      </c>
      <c r="Y44" s="6">
        <v>19895078</v>
      </c>
      <c r="Z44" s="7">
        <v>26724826</v>
      </c>
      <c r="AA44" s="7">
        <v>32775742</v>
      </c>
      <c r="AB44" s="7">
        <v>79395646</v>
      </c>
      <c r="AC44" s="7">
        <v>93166763</v>
      </c>
      <c r="AE44" s="8">
        <f t="shared" si="18"/>
        <v>0.474511430445412</v>
      </c>
      <c r="AF44" s="8">
        <f t="shared" si="18"/>
        <v>0.63740566453998</v>
      </c>
      <c r="AG44" s="8">
        <f t="shared" si="18"/>
        <v>0.781724214417745</v>
      </c>
      <c r="AH44" s="9">
        <f t="shared" si="5"/>
        <v>2.10743079268149</v>
      </c>
      <c r="AI44" s="9">
        <f t="shared" si="6"/>
        <v>1.56885960641989</v>
      </c>
      <c r="AJ44" s="9">
        <f t="shared" si="7"/>
        <v>1.27922351841798</v>
      </c>
      <c r="AQ44" t="s">
        <v>390</v>
      </c>
      <c r="AR44">
        <v>1.5</v>
      </c>
      <c r="AS44">
        <v>46851791</v>
      </c>
      <c r="AT44">
        <v>45411807</v>
      </c>
      <c r="AU44">
        <v>43019458</v>
      </c>
      <c r="AV44">
        <v>135283055</v>
      </c>
      <c r="AX44" s="8">
        <f t="shared" si="19"/>
        <v>1.11744776101604</v>
      </c>
      <c r="AY44" s="8">
        <f t="shared" si="20"/>
        <v>1.08310314232902</v>
      </c>
      <c r="AZ44" s="8">
        <f t="shared" si="21"/>
        <v>1.02604395683024</v>
      </c>
      <c r="BA44" s="9">
        <f t="shared" si="9"/>
        <v>1.11744776101604</v>
      </c>
      <c r="BB44" s="9">
        <f t="shared" si="10"/>
        <v>1.08310314232902</v>
      </c>
      <c r="BC44" s="9">
        <f t="shared" si="11"/>
        <v>1.02604395683024</v>
      </c>
      <c r="BJ44" t="s">
        <v>391</v>
      </c>
      <c r="BK44">
        <v>2.5</v>
      </c>
      <c r="BL44">
        <v>45780955</v>
      </c>
      <c r="BM44">
        <v>54196346</v>
      </c>
      <c r="BN44">
        <v>44425914</v>
      </c>
      <c r="BO44">
        <v>144403214</v>
      </c>
      <c r="BQ44" s="8">
        <f t="shared" si="22"/>
        <v>1.09190757855823</v>
      </c>
      <c r="BR44" s="8">
        <f t="shared" si="12"/>
        <v>1.29262049967205</v>
      </c>
      <c r="BS44" s="8">
        <f t="shared" si="13"/>
        <v>1.05958890942699</v>
      </c>
      <c r="BT44" s="9">
        <f t="shared" si="14"/>
        <v>1.09190757855823</v>
      </c>
      <c r="BU44" s="9">
        <f t="shared" si="15"/>
        <v>1.29262049967205</v>
      </c>
      <c r="BV44" s="9">
        <f t="shared" si="16"/>
        <v>1.05958890942699</v>
      </c>
    </row>
    <row r="45" spans="1:74">
      <c r="A45" s="7">
        <v>41625300</v>
      </c>
      <c r="C45" s="6" t="s">
        <v>392</v>
      </c>
      <c r="D45" s="6">
        <v>1.5</v>
      </c>
      <c r="E45" s="6">
        <v>42531950</v>
      </c>
      <c r="F45" s="7">
        <v>43321913</v>
      </c>
      <c r="G45" s="7">
        <v>42830514</v>
      </c>
      <c r="H45" s="7">
        <v>128684377</v>
      </c>
      <c r="I45" s="7">
        <v>129465194</v>
      </c>
      <c r="K45" s="8">
        <f t="shared" si="23"/>
        <v>1.02178122439958</v>
      </c>
      <c r="L45" s="8">
        <f t="shared" si="24"/>
        <v>1.04075917771163</v>
      </c>
      <c r="M45" s="8">
        <f t="shared" si="25"/>
        <v>1.02895388141347</v>
      </c>
      <c r="N45" s="9">
        <f t="shared" si="1"/>
        <v>1.02178122439958</v>
      </c>
      <c r="O45" s="9">
        <f t="shared" si="2"/>
        <v>1.04075917771163</v>
      </c>
      <c r="P45" s="9">
        <f t="shared" si="3"/>
        <v>1.02895388141347</v>
      </c>
      <c r="W45" s="6" t="s">
        <v>393</v>
      </c>
      <c r="X45" s="6">
        <v>2.5</v>
      </c>
      <c r="Y45" s="6">
        <v>37052558</v>
      </c>
      <c r="Z45" s="7">
        <v>40266045</v>
      </c>
      <c r="AA45" s="7">
        <v>42781456</v>
      </c>
      <c r="AB45" s="7">
        <v>120100059</v>
      </c>
      <c r="AC45" s="7">
        <v>129465194</v>
      </c>
      <c r="AE45" s="8">
        <f t="shared" si="18"/>
        <v>0.890145128083161</v>
      </c>
      <c r="AF45" s="8">
        <f t="shared" si="18"/>
        <v>0.967345460573257</v>
      </c>
      <c r="AG45" s="8">
        <f t="shared" si="18"/>
        <v>1.02777531933704</v>
      </c>
      <c r="AH45" s="9">
        <f t="shared" si="5"/>
        <v>1.12341231609434</v>
      </c>
      <c r="AI45" s="9">
        <f t="shared" si="6"/>
        <v>1.03375685394481</v>
      </c>
      <c r="AJ45" s="9">
        <f t="shared" si="7"/>
        <v>1.02777531933704</v>
      </c>
      <c r="AQ45" t="s">
        <v>394</v>
      </c>
      <c r="AR45">
        <v>1.5</v>
      </c>
      <c r="AS45">
        <v>38813047</v>
      </c>
      <c r="AT45">
        <v>42011935</v>
      </c>
      <c r="AU45">
        <v>41997659</v>
      </c>
      <c r="AV45">
        <v>122822641</v>
      </c>
      <c r="AX45" s="8">
        <f t="shared" si="19"/>
        <v>0.93243885329355</v>
      </c>
      <c r="AY45" s="8">
        <f t="shared" si="20"/>
        <v>1.00928846158466</v>
      </c>
      <c r="AZ45" s="8">
        <f t="shared" si="21"/>
        <v>1.00894549708951</v>
      </c>
      <c r="BA45" s="9">
        <f t="shared" si="9"/>
        <v>1.07245638303017</v>
      </c>
      <c r="BB45" s="9">
        <f t="shared" si="10"/>
        <v>1.00928846158466</v>
      </c>
      <c r="BC45" s="9">
        <f t="shared" si="11"/>
        <v>1.00894549708951</v>
      </c>
      <c r="BJ45" t="s">
        <v>395</v>
      </c>
      <c r="BK45">
        <v>2.5</v>
      </c>
      <c r="BL45">
        <v>28441048</v>
      </c>
      <c r="BM45">
        <v>37386543</v>
      </c>
      <c r="BN45">
        <v>39232150</v>
      </c>
      <c r="BO45">
        <v>105059741</v>
      </c>
      <c r="BQ45" s="8">
        <f t="shared" si="22"/>
        <v>0.683263495998828</v>
      </c>
      <c r="BR45" s="8">
        <f t="shared" si="12"/>
        <v>0.898168733919035</v>
      </c>
      <c r="BS45" s="8">
        <f t="shared" si="13"/>
        <v>0.942507321268555</v>
      </c>
      <c r="BT45" s="9">
        <f t="shared" si="14"/>
        <v>1.46356421183917</v>
      </c>
      <c r="BU45" s="9">
        <f t="shared" si="15"/>
        <v>1.11337654299837</v>
      </c>
      <c r="BV45" s="9">
        <f t="shared" si="16"/>
        <v>1.06099971579432</v>
      </c>
    </row>
    <row r="46" spans="1:74">
      <c r="A46" s="7">
        <v>47992000</v>
      </c>
      <c r="C46" s="6" t="s">
        <v>396</v>
      </c>
      <c r="D46" s="6">
        <v>1.5</v>
      </c>
      <c r="E46" s="6">
        <v>34526747</v>
      </c>
      <c r="F46" s="7">
        <v>39125847</v>
      </c>
      <c r="G46" s="7">
        <v>43448121</v>
      </c>
      <c r="H46" s="7">
        <v>117100715</v>
      </c>
      <c r="I46" s="7">
        <v>105002382</v>
      </c>
      <c r="K46" s="8">
        <f t="shared" si="23"/>
        <v>0.719427133688948</v>
      </c>
      <c r="L46" s="8">
        <f t="shared" si="24"/>
        <v>0.815257688781464</v>
      </c>
      <c r="M46" s="8">
        <f t="shared" si="25"/>
        <v>0.90532007417903</v>
      </c>
      <c r="N46" s="9">
        <f t="shared" si="1"/>
        <v>1.38999483501878</v>
      </c>
      <c r="O46" s="9">
        <f t="shared" si="2"/>
        <v>1.22660603360229</v>
      </c>
      <c r="P46" s="9">
        <f t="shared" si="3"/>
        <v>1.1045817148226</v>
      </c>
      <c r="W46" s="6" t="s">
        <v>397</v>
      </c>
      <c r="X46" s="6">
        <v>2.5</v>
      </c>
      <c r="Y46" s="6">
        <v>23914041</v>
      </c>
      <c r="Z46" s="7">
        <v>30482599</v>
      </c>
      <c r="AA46" s="7">
        <v>36526726</v>
      </c>
      <c r="AB46" s="7">
        <v>90923366</v>
      </c>
      <c r="AC46" s="7">
        <v>105002382</v>
      </c>
      <c r="AE46" s="8">
        <f t="shared" si="18"/>
        <v>0.498292236206034</v>
      </c>
      <c r="AF46" s="8">
        <f t="shared" si="18"/>
        <v>0.635160005834306</v>
      </c>
      <c r="AG46" s="8">
        <f t="shared" si="18"/>
        <v>0.761100308384731</v>
      </c>
      <c r="AH46" s="9">
        <f t="shared" si="5"/>
        <v>2.00685446679631</v>
      </c>
      <c r="AI46" s="9">
        <f t="shared" si="6"/>
        <v>1.574406434307</v>
      </c>
      <c r="AJ46" s="9">
        <f t="shared" si="7"/>
        <v>1.3138872616177</v>
      </c>
      <c r="AQ46" t="s">
        <v>398</v>
      </c>
      <c r="AR46">
        <v>1.5</v>
      </c>
      <c r="AS46">
        <v>44939179</v>
      </c>
      <c r="AT46">
        <v>43289091</v>
      </c>
      <c r="AU46">
        <v>42854874</v>
      </c>
      <c r="AV46">
        <v>131083144</v>
      </c>
      <c r="AX46" s="8">
        <f t="shared" si="19"/>
        <v>0.93638896066011</v>
      </c>
      <c r="AY46" s="8">
        <f t="shared" si="20"/>
        <v>0.902006396899483</v>
      </c>
      <c r="AZ46" s="8">
        <f t="shared" si="21"/>
        <v>0.892958701450242</v>
      </c>
      <c r="BA46" s="9">
        <f t="shared" si="9"/>
        <v>1.06793228242999</v>
      </c>
      <c r="BB46" s="9">
        <f t="shared" si="10"/>
        <v>1.10863958774279</v>
      </c>
      <c r="BC46" s="9">
        <f t="shared" si="11"/>
        <v>1.1198726193898</v>
      </c>
      <c r="BJ46" t="s">
        <v>399</v>
      </c>
      <c r="BK46">
        <v>2.5</v>
      </c>
      <c r="BL46">
        <v>47315444</v>
      </c>
      <c r="BM46">
        <v>51017210</v>
      </c>
      <c r="BN46">
        <v>42050922</v>
      </c>
      <c r="BO46">
        <v>140383576</v>
      </c>
      <c r="BQ46" s="8">
        <f t="shared" si="22"/>
        <v>0.985902733788965</v>
      </c>
      <c r="BR46" s="8">
        <f t="shared" si="12"/>
        <v>1.06303571428571</v>
      </c>
      <c r="BS46" s="8">
        <f t="shared" si="13"/>
        <v>0.876206909484914</v>
      </c>
      <c r="BT46" s="9">
        <f t="shared" si="14"/>
        <v>1.01429884077596</v>
      </c>
      <c r="BU46" s="9">
        <f t="shared" si="15"/>
        <v>1.06303571428571</v>
      </c>
      <c r="BV46" s="9">
        <f t="shared" si="16"/>
        <v>1.14128294261895</v>
      </c>
    </row>
    <row r="47" spans="1:74">
      <c r="A47" s="7">
        <v>47942500</v>
      </c>
      <c r="C47" s="6" t="s">
        <v>400</v>
      </c>
      <c r="D47" s="6">
        <v>1.5</v>
      </c>
      <c r="E47" s="6">
        <v>39965499</v>
      </c>
      <c r="F47" s="7">
        <v>40672663</v>
      </c>
      <c r="G47" s="7">
        <v>41524576</v>
      </c>
      <c r="H47" s="7">
        <v>122162739</v>
      </c>
      <c r="I47" s="7">
        <v>125814115</v>
      </c>
      <c r="K47" s="8">
        <f t="shared" si="23"/>
        <v>0.833613161599833</v>
      </c>
      <c r="L47" s="8">
        <f t="shared" si="24"/>
        <v>0.848363414506962</v>
      </c>
      <c r="M47" s="8">
        <f t="shared" si="25"/>
        <v>0.866132888355843</v>
      </c>
      <c r="N47" s="9">
        <f t="shared" si="1"/>
        <v>1.19959718255989</v>
      </c>
      <c r="O47" s="9">
        <f t="shared" si="2"/>
        <v>1.17874012822814</v>
      </c>
      <c r="P47" s="9">
        <f t="shared" si="3"/>
        <v>1.15455724340208</v>
      </c>
      <c r="W47" s="6" t="s">
        <v>401</v>
      </c>
      <c r="X47" s="6">
        <v>2.5</v>
      </c>
      <c r="Y47" s="6">
        <v>40122757</v>
      </c>
      <c r="Z47" s="7">
        <v>39952087</v>
      </c>
      <c r="AA47" s="7">
        <v>40038108</v>
      </c>
      <c r="AB47" s="7">
        <v>120112953</v>
      </c>
      <c r="AC47" s="7">
        <v>125814115</v>
      </c>
      <c r="AE47" s="8">
        <f t="shared" si="18"/>
        <v>0.836893299264744</v>
      </c>
      <c r="AF47" s="8">
        <f t="shared" si="18"/>
        <v>0.83333340981384</v>
      </c>
      <c r="AG47" s="8">
        <f t="shared" si="18"/>
        <v>0.835127663346717</v>
      </c>
      <c r="AH47" s="9">
        <f t="shared" si="5"/>
        <v>1.19489545546434</v>
      </c>
      <c r="AI47" s="9">
        <f t="shared" si="6"/>
        <v>1.19999988986808</v>
      </c>
      <c r="AJ47" s="9">
        <f t="shared" si="7"/>
        <v>1.19742171633085</v>
      </c>
      <c r="AQ47" t="s">
        <v>402</v>
      </c>
      <c r="AR47">
        <v>1.5</v>
      </c>
      <c r="AS47">
        <v>32598309</v>
      </c>
      <c r="AT47">
        <v>38604595</v>
      </c>
      <c r="AU47">
        <v>44726997</v>
      </c>
      <c r="AV47">
        <v>115929900</v>
      </c>
      <c r="AX47" s="8">
        <f t="shared" si="19"/>
        <v>0.679945956093237</v>
      </c>
      <c r="AY47" s="8">
        <f t="shared" si="20"/>
        <v>0.805226990665902</v>
      </c>
      <c r="AZ47" s="8">
        <f t="shared" si="21"/>
        <v>0.932930009907702</v>
      </c>
      <c r="BA47" s="9">
        <f t="shared" si="9"/>
        <v>1.4707051215448</v>
      </c>
      <c r="BB47" s="9">
        <f t="shared" si="10"/>
        <v>1.24188584286404</v>
      </c>
      <c r="BC47" s="9">
        <f t="shared" si="11"/>
        <v>1.07189177042224</v>
      </c>
      <c r="BJ47" t="s">
        <v>403</v>
      </c>
      <c r="BK47">
        <v>2.5</v>
      </c>
      <c r="BL47">
        <v>22737264</v>
      </c>
      <c r="BM47">
        <v>31759200</v>
      </c>
      <c r="BN47">
        <v>33825494</v>
      </c>
      <c r="BO47">
        <v>88321958</v>
      </c>
      <c r="BQ47" s="8">
        <f t="shared" si="22"/>
        <v>0.474261125306357</v>
      </c>
      <c r="BR47" s="8">
        <f t="shared" si="12"/>
        <v>0.662443552171873</v>
      </c>
      <c r="BS47" s="8">
        <f t="shared" si="13"/>
        <v>0.705542973353496</v>
      </c>
      <c r="BT47" s="9">
        <f t="shared" si="14"/>
        <v>2.10854305073821</v>
      </c>
      <c r="BU47" s="9">
        <f t="shared" si="15"/>
        <v>1.50956258344039</v>
      </c>
      <c r="BV47" s="9">
        <f t="shared" si="16"/>
        <v>1.41734811027446</v>
      </c>
    </row>
    <row r="48" spans="1:74">
      <c r="A48" s="7">
        <v>39118000</v>
      </c>
      <c r="C48" s="6" t="s">
        <v>404</v>
      </c>
      <c r="D48" s="6">
        <v>1.5</v>
      </c>
      <c r="E48" s="6">
        <v>51719863</v>
      </c>
      <c r="F48" s="7">
        <v>50181987</v>
      </c>
      <c r="G48" s="7">
        <v>46046680</v>
      </c>
      <c r="H48" s="7">
        <v>147948531</v>
      </c>
      <c r="I48" s="7">
        <v>156637556</v>
      </c>
      <c r="K48" s="8">
        <f t="shared" si="23"/>
        <v>1.32214998210542</v>
      </c>
      <c r="L48" s="8">
        <f t="shared" si="24"/>
        <v>1.28283621350785</v>
      </c>
      <c r="M48" s="8">
        <f t="shared" si="25"/>
        <v>1.17712255227772</v>
      </c>
      <c r="N48" s="9">
        <f t="shared" si="1"/>
        <v>1.32214998210542</v>
      </c>
      <c r="O48" s="9">
        <f t="shared" si="2"/>
        <v>1.28283621350785</v>
      </c>
      <c r="P48" s="9">
        <f t="shared" si="3"/>
        <v>1.17712255227772</v>
      </c>
      <c r="W48" s="6" t="s">
        <v>405</v>
      </c>
      <c r="X48" s="6">
        <v>2.5</v>
      </c>
      <c r="Y48" s="6">
        <v>46220155</v>
      </c>
      <c r="Z48" s="7">
        <v>50795165</v>
      </c>
      <c r="AA48" s="7">
        <v>51508603</v>
      </c>
      <c r="AB48" s="7">
        <v>148523922</v>
      </c>
      <c r="AC48" s="7">
        <v>156637556</v>
      </c>
      <c r="AE48" s="8">
        <f t="shared" si="18"/>
        <v>1.18155721151388</v>
      </c>
      <c r="AF48" s="8">
        <f t="shared" si="18"/>
        <v>1.29851129914617</v>
      </c>
      <c r="AG48" s="8">
        <f t="shared" si="18"/>
        <v>1.31674939925354</v>
      </c>
      <c r="AH48" s="9">
        <f t="shared" si="5"/>
        <v>1.18155721151388</v>
      </c>
      <c r="AI48" s="9">
        <f t="shared" si="6"/>
        <v>1.29851129914617</v>
      </c>
      <c r="AJ48" s="9">
        <f t="shared" si="7"/>
        <v>1.31674939925354</v>
      </c>
      <c r="AQ48" t="s">
        <v>406</v>
      </c>
      <c r="AR48">
        <v>1.5</v>
      </c>
      <c r="AS48">
        <v>50308897</v>
      </c>
      <c r="AT48">
        <v>48136488</v>
      </c>
      <c r="AU48">
        <v>44439312</v>
      </c>
      <c r="AV48">
        <v>142884697</v>
      </c>
      <c r="AX48" s="8">
        <f t="shared" si="19"/>
        <v>1.28608050002556</v>
      </c>
      <c r="AY48" s="8">
        <f t="shared" si="20"/>
        <v>1.23054573342195</v>
      </c>
      <c r="AZ48" s="8">
        <f t="shared" si="21"/>
        <v>1.13603231249041</v>
      </c>
      <c r="BA48" s="9">
        <f t="shared" si="9"/>
        <v>1.28608050002556</v>
      </c>
      <c r="BB48" s="9">
        <f t="shared" si="10"/>
        <v>1.23054573342195</v>
      </c>
      <c r="BC48" s="9">
        <f t="shared" si="11"/>
        <v>1.13603231249041</v>
      </c>
      <c r="BJ48" t="s">
        <v>407</v>
      </c>
      <c r="BK48">
        <v>2.5</v>
      </c>
      <c r="BL48">
        <v>47874002</v>
      </c>
      <c r="BM48">
        <v>57737010</v>
      </c>
      <c r="BN48">
        <v>48012210</v>
      </c>
      <c r="BO48">
        <v>153623222</v>
      </c>
      <c r="BQ48" s="8">
        <f t="shared" si="22"/>
        <v>1.22383562554323</v>
      </c>
      <c r="BR48" s="8">
        <f t="shared" si="12"/>
        <v>1.47597039725957</v>
      </c>
      <c r="BS48" s="8">
        <f t="shared" si="13"/>
        <v>1.22736873050769</v>
      </c>
      <c r="BT48" s="9">
        <f t="shared" si="14"/>
        <v>1.22383562554323</v>
      </c>
      <c r="BU48" s="9">
        <f t="shared" si="15"/>
        <v>1.47597039725957</v>
      </c>
      <c r="BV48" s="9">
        <f t="shared" si="16"/>
        <v>1.22736873050769</v>
      </c>
    </row>
    <row r="49" spans="1:74">
      <c r="A49" s="7">
        <v>49599300</v>
      </c>
      <c r="C49" s="6" t="s">
        <v>408</v>
      </c>
      <c r="D49" s="6">
        <v>1.5</v>
      </c>
      <c r="E49" s="6">
        <v>62359646</v>
      </c>
      <c r="F49" s="7">
        <v>63685842</v>
      </c>
      <c r="G49" s="7">
        <v>62159888</v>
      </c>
      <c r="H49" s="7">
        <v>188205376</v>
      </c>
      <c r="I49" s="7">
        <v>167511707</v>
      </c>
      <c r="K49" s="8">
        <f t="shared" si="23"/>
        <v>1.25726867113044</v>
      </c>
      <c r="L49" s="8">
        <f t="shared" si="24"/>
        <v>1.28400687106471</v>
      </c>
      <c r="M49" s="8">
        <f t="shared" si="25"/>
        <v>1.25324123525937</v>
      </c>
      <c r="N49" s="9">
        <f t="shared" si="1"/>
        <v>1.25726867113044</v>
      </c>
      <c r="O49" s="9">
        <f t="shared" si="2"/>
        <v>1.28400687106471</v>
      </c>
      <c r="P49" s="9">
        <f t="shared" si="3"/>
        <v>1.25324123525937</v>
      </c>
      <c r="W49" s="6" t="s">
        <v>409</v>
      </c>
      <c r="X49" s="6">
        <v>2.5</v>
      </c>
      <c r="Y49" s="6">
        <v>52642817</v>
      </c>
      <c r="Z49" s="7">
        <v>59929364</v>
      </c>
      <c r="AA49" s="7">
        <v>63332077</v>
      </c>
      <c r="AB49" s="7">
        <v>175904259</v>
      </c>
      <c r="AC49" s="7">
        <v>167511707</v>
      </c>
      <c r="AE49" s="8">
        <f t="shared" si="18"/>
        <v>1.06136209583603</v>
      </c>
      <c r="AF49" s="8">
        <f t="shared" si="18"/>
        <v>1.20827035865426</v>
      </c>
      <c r="AG49" s="8">
        <f t="shared" si="18"/>
        <v>1.27687441153403</v>
      </c>
      <c r="AH49" s="9">
        <f t="shared" si="5"/>
        <v>1.06136209583603</v>
      </c>
      <c r="AI49" s="9">
        <f t="shared" si="6"/>
        <v>1.20827035865426</v>
      </c>
      <c r="AJ49" s="9">
        <f t="shared" si="7"/>
        <v>1.27687441153403</v>
      </c>
      <c r="AQ49" t="s">
        <v>410</v>
      </c>
      <c r="AR49">
        <v>1.5</v>
      </c>
      <c r="AS49">
        <v>57820602</v>
      </c>
      <c r="AT49">
        <v>53332399</v>
      </c>
      <c r="AU49">
        <v>50324178</v>
      </c>
      <c r="AV49">
        <v>161477179</v>
      </c>
      <c r="AX49" s="8">
        <f t="shared" si="19"/>
        <v>1.16575439572736</v>
      </c>
      <c r="AY49" s="8">
        <f t="shared" si="20"/>
        <v>1.07526515495178</v>
      </c>
      <c r="AZ49" s="8">
        <f t="shared" si="21"/>
        <v>1.01461468206205</v>
      </c>
      <c r="BA49" s="9">
        <f t="shared" si="9"/>
        <v>1.16575439572736</v>
      </c>
      <c r="BB49" s="9">
        <f t="shared" si="10"/>
        <v>1.07526515495178</v>
      </c>
      <c r="BC49" s="9">
        <f t="shared" si="11"/>
        <v>1.01461468206205</v>
      </c>
      <c r="BJ49" t="s">
        <v>411</v>
      </c>
      <c r="BK49">
        <v>2.5</v>
      </c>
      <c r="BL49">
        <v>57051549</v>
      </c>
      <c r="BM49">
        <v>63309384</v>
      </c>
      <c r="BN49">
        <v>52948096</v>
      </c>
      <c r="BO49">
        <v>173309030</v>
      </c>
      <c r="BQ49" s="8">
        <f t="shared" si="22"/>
        <v>1.15024907609583</v>
      </c>
      <c r="BR49" s="8">
        <f t="shared" si="12"/>
        <v>1.27641688491571</v>
      </c>
      <c r="BS49" s="8">
        <f t="shared" si="13"/>
        <v>1.067517001248</v>
      </c>
      <c r="BT49" s="9">
        <f t="shared" si="14"/>
        <v>1.15024907609583</v>
      </c>
      <c r="BU49" s="9">
        <f t="shared" si="15"/>
        <v>1.27641688491571</v>
      </c>
      <c r="BV49" s="9">
        <f t="shared" si="16"/>
        <v>1.067517001248</v>
      </c>
    </row>
    <row r="50" spans="1:74">
      <c r="A50" s="7">
        <v>50138500</v>
      </c>
      <c r="C50" s="6" t="s">
        <v>412</v>
      </c>
      <c r="D50" s="6">
        <v>1.5</v>
      </c>
      <c r="E50" s="6">
        <v>45073109</v>
      </c>
      <c r="F50" s="7">
        <v>45883263</v>
      </c>
      <c r="G50" s="7">
        <v>47511179</v>
      </c>
      <c r="H50" s="7">
        <v>138467551</v>
      </c>
      <c r="I50" s="7">
        <v>128157396</v>
      </c>
      <c r="K50" s="8">
        <f t="shared" si="23"/>
        <v>0.89897202748387</v>
      </c>
      <c r="L50" s="8">
        <f t="shared" si="24"/>
        <v>0.915130348933454</v>
      </c>
      <c r="M50" s="8">
        <f t="shared" si="25"/>
        <v>0.947598731513707</v>
      </c>
      <c r="N50" s="9">
        <f t="shared" si="1"/>
        <v>1.11238166419805</v>
      </c>
      <c r="O50" s="9">
        <f t="shared" si="2"/>
        <v>1.09274050539954</v>
      </c>
      <c r="P50" s="9">
        <f t="shared" si="3"/>
        <v>1.05529900657696</v>
      </c>
      <c r="W50" s="6" t="s">
        <v>413</v>
      </c>
      <c r="X50" s="6">
        <v>2.5</v>
      </c>
      <c r="Y50" s="6">
        <v>48225441</v>
      </c>
      <c r="Z50" s="7">
        <v>45750042</v>
      </c>
      <c r="AA50" s="7">
        <v>45212396</v>
      </c>
      <c r="AB50" s="7">
        <v>139187879</v>
      </c>
      <c r="AC50" s="7">
        <v>128157396</v>
      </c>
      <c r="AE50" s="8">
        <f t="shared" si="18"/>
        <v>0.961844510705346</v>
      </c>
      <c r="AF50" s="8">
        <f t="shared" si="18"/>
        <v>0.912473288989499</v>
      </c>
      <c r="AG50" s="8">
        <f t="shared" si="18"/>
        <v>0.90175007229973</v>
      </c>
      <c r="AH50" s="9">
        <f t="shared" si="5"/>
        <v>1.03966908254919</v>
      </c>
      <c r="AI50" s="9">
        <f t="shared" si="6"/>
        <v>1.09592249117498</v>
      </c>
      <c r="AJ50" s="9">
        <f t="shared" si="7"/>
        <v>1.10895472117868</v>
      </c>
      <c r="AQ50" t="s">
        <v>414</v>
      </c>
      <c r="AR50">
        <v>1.5</v>
      </c>
      <c r="AS50">
        <v>33830341</v>
      </c>
      <c r="AT50">
        <v>40571133</v>
      </c>
      <c r="AU50">
        <v>46555474</v>
      </c>
      <c r="AV50">
        <v>120956948</v>
      </c>
      <c r="AX50" s="8">
        <f t="shared" si="19"/>
        <v>0.674737796304237</v>
      </c>
      <c r="AY50" s="8">
        <f t="shared" si="20"/>
        <v>0.809181227998444</v>
      </c>
      <c r="AZ50" s="8">
        <f t="shared" si="21"/>
        <v>0.928537431315257</v>
      </c>
      <c r="BA50" s="9">
        <f t="shared" si="9"/>
        <v>1.48205718647648</v>
      </c>
      <c r="BB50" s="9">
        <f t="shared" si="10"/>
        <v>1.23581710178022</v>
      </c>
      <c r="BC50" s="9">
        <f t="shared" si="11"/>
        <v>1.07696250713718</v>
      </c>
      <c r="BJ50" t="s">
        <v>415</v>
      </c>
      <c r="BK50">
        <v>2.5</v>
      </c>
      <c r="BL50">
        <v>24596310</v>
      </c>
      <c r="BM50">
        <v>32549501</v>
      </c>
      <c r="BN50">
        <v>35987880</v>
      </c>
      <c r="BO50">
        <v>93133691</v>
      </c>
      <c r="BQ50" s="8">
        <f t="shared" si="22"/>
        <v>0.490567328500055</v>
      </c>
      <c r="BR50" s="8">
        <f t="shared" si="12"/>
        <v>0.649191758828046</v>
      </c>
      <c r="BS50" s="8">
        <f t="shared" si="13"/>
        <v>0.717769378820667</v>
      </c>
      <c r="BT50" s="9">
        <f t="shared" si="14"/>
        <v>2.0384561749303</v>
      </c>
      <c r="BU50" s="9">
        <f t="shared" si="15"/>
        <v>1.54037691699175</v>
      </c>
      <c r="BV50" s="9">
        <f t="shared" si="16"/>
        <v>1.39320515684725</v>
      </c>
    </row>
    <row r="51" spans="1:74">
      <c r="A51" s="7">
        <v>29515800</v>
      </c>
      <c r="C51" s="6" t="s">
        <v>416</v>
      </c>
      <c r="D51" s="6">
        <v>1.5</v>
      </c>
      <c r="E51" s="6">
        <v>23661966</v>
      </c>
      <c r="F51" s="7">
        <v>26100827</v>
      </c>
      <c r="G51" s="7">
        <v>27797155</v>
      </c>
      <c r="H51" s="7">
        <v>77559949</v>
      </c>
      <c r="I51" s="7">
        <v>67830949</v>
      </c>
      <c r="K51" s="8">
        <f t="shared" si="23"/>
        <v>0.801671172727827</v>
      </c>
      <c r="L51" s="8">
        <f t="shared" si="24"/>
        <v>0.884300171433605</v>
      </c>
      <c r="M51" s="8">
        <f t="shared" si="25"/>
        <v>0.941772033961471</v>
      </c>
      <c r="N51" s="9">
        <f t="shared" si="1"/>
        <v>1.24739423596501</v>
      </c>
      <c r="O51" s="9">
        <f t="shared" si="2"/>
        <v>1.13083773169333</v>
      </c>
      <c r="P51" s="9">
        <f t="shared" si="3"/>
        <v>1.06182808996101</v>
      </c>
      <c r="W51" s="6" t="s">
        <v>417</v>
      </c>
      <c r="X51" s="6">
        <v>2.5</v>
      </c>
      <c r="Y51" s="6">
        <v>17228787</v>
      </c>
      <c r="Z51" s="7">
        <v>21113062</v>
      </c>
      <c r="AA51" s="7">
        <v>24602501</v>
      </c>
      <c r="AB51" s="7">
        <v>62944350</v>
      </c>
      <c r="AC51" s="7">
        <v>67830949</v>
      </c>
      <c r="AE51" s="8">
        <f t="shared" si="18"/>
        <v>0.583714044681154</v>
      </c>
      <c r="AF51" s="8">
        <f t="shared" si="18"/>
        <v>0.715313899674073</v>
      </c>
      <c r="AG51" s="8">
        <f t="shared" si="18"/>
        <v>0.8335366481681</v>
      </c>
      <c r="AH51" s="9">
        <f t="shared" si="5"/>
        <v>1.71316761882308</v>
      </c>
      <c r="AI51" s="9">
        <f t="shared" si="6"/>
        <v>1.39798765333044</v>
      </c>
      <c r="AJ51" s="9">
        <f t="shared" si="7"/>
        <v>1.19970729805071</v>
      </c>
      <c r="AQ51" t="s">
        <v>418</v>
      </c>
      <c r="AR51">
        <v>1.5</v>
      </c>
      <c r="AS51">
        <v>34419076</v>
      </c>
      <c r="AT51">
        <v>32342433</v>
      </c>
      <c r="AU51">
        <v>29827046</v>
      </c>
      <c r="AV51">
        <v>96588556</v>
      </c>
      <c r="AX51" s="8">
        <f t="shared" si="19"/>
        <v>1.16612377099723</v>
      </c>
      <c r="AY51" s="8">
        <f t="shared" si="20"/>
        <v>1.09576677576078</v>
      </c>
      <c r="AZ51" s="8">
        <f t="shared" si="21"/>
        <v>1.01054506399962</v>
      </c>
      <c r="BA51" s="9">
        <f t="shared" si="9"/>
        <v>1.16612377099723</v>
      </c>
      <c r="BB51" s="9">
        <f t="shared" si="10"/>
        <v>1.09576677576078</v>
      </c>
      <c r="BC51" s="9">
        <f t="shared" si="11"/>
        <v>1.01054506399962</v>
      </c>
      <c r="BJ51" t="s">
        <v>419</v>
      </c>
      <c r="BK51">
        <v>2.5</v>
      </c>
      <c r="BL51">
        <v>36560213</v>
      </c>
      <c r="BM51">
        <v>41325455</v>
      </c>
      <c r="BN51">
        <v>33208348</v>
      </c>
      <c r="BO51">
        <v>111094017</v>
      </c>
      <c r="BQ51" s="8">
        <f t="shared" si="22"/>
        <v>1.23866583321475</v>
      </c>
      <c r="BR51" s="8">
        <f t="shared" si="12"/>
        <v>1.4001129903306</v>
      </c>
      <c r="BS51" s="8">
        <f t="shared" si="13"/>
        <v>1.12510411372892</v>
      </c>
      <c r="BT51" s="9">
        <f t="shared" si="14"/>
        <v>1.23866583321475</v>
      </c>
      <c r="BU51" s="9">
        <f t="shared" si="15"/>
        <v>1.4001129903306</v>
      </c>
      <c r="BV51" s="9">
        <f t="shared" si="16"/>
        <v>1.12510411372892</v>
      </c>
    </row>
    <row r="52" spans="1:74">
      <c r="A52" s="7">
        <v>52596300</v>
      </c>
      <c r="C52" s="6" t="s">
        <v>420</v>
      </c>
      <c r="D52" s="6">
        <v>1.5</v>
      </c>
      <c r="E52" s="6">
        <v>35246599</v>
      </c>
      <c r="F52" s="7">
        <v>38665111</v>
      </c>
      <c r="G52" s="7">
        <v>42164814</v>
      </c>
      <c r="H52" s="7">
        <v>116076524</v>
      </c>
      <c r="I52" s="7">
        <v>97602365</v>
      </c>
      <c r="K52" s="8">
        <f t="shared" si="23"/>
        <v>0.670134572203748</v>
      </c>
      <c r="L52" s="8">
        <f t="shared" si="24"/>
        <v>0.735129866549548</v>
      </c>
      <c r="M52" s="8">
        <f t="shared" si="25"/>
        <v>0.801668824613138</v>
      </c>
      <c r="N52" s="9">
        <f t="shared" si="1"/>
        <v>1.49223759149074</v>
      </c>
      <c r="O52" s="9">
        <f t="shared" si="2"/>
        <v>1.36030386670815</v>
      </c>
      <c r="P52" s="9">
        <f t="shared" si="3"/>
        <v>1.24739788962427</v>
      </c>
      <c r="W52" s="6" t="s">
        <v>421</v>
      </c>
      <c r="X52" s="6">
        <v>2.5</v>
      </c>
      <c r="Y52" s="6">
        <v>28129500</v>
      </c>
      <c r="Z52" s="7">
        <v>32462412</v>
      </c>
      <c r="AA52" s="7">
        <v>36358144</v>
      </c>
      <c r="AB52" s="7">
        <v>96950056</v>
      </c>
      <c r="AC52" s="7">
        <v>97602365</v>
      </c>
      <c r="AE52" s="8">
        <f t="shared" si="18"/>
        <v>0.53481898916844</v>
      </c>
      <c r="AF52" s="8">
        <f t="shared" si="18"/>
        <v>0.61719953684955</v>
      </c>
      <c r="AG52" s="8">
        <f t="shared" si="18"/>
        <v>0.69126809300274</v>
      </c>
      <c r="AH52" s="9">
        <f t="shared" si="5"/>
        <v>1.86979150002666</v>
      </c>
      <c r="AI52" s="9">
        <f t="shared" si="6"/>
        <v>1.62022156579123</v>
      </c>
      <c r="AJ52" s="9">
        <f t="shared" si="7"/>
        <v>1.44661674699347</v>
      </c>
      <c r="AQ52" t="s">
        <v>422</v>
      </c>
      <c r="AR52">
        <v>1.5</v>
      </c>
      <c r="AS52">
        <v>48712355</v>
      </c>
      <c r="AT52">
        <v>47469905</v>
      </c>
      <c r="AU52">
        <v>45636233</v>
      </c>
      <c r="AV52">
        <v>141818493</v>
      </c>
      <c r="AX52" s="8">
        <f t="shared" si="19"/>
        <v>0.926155547063196</v>
      </c>
      <c r="AY52" s="8">
        <f t="shared" si="20"/>
        <v>0.902533162979145</v>
      </c>
      <c r="AZ52" s="8">
        <f t="shared" si="21"/>
        <v>0.867670026218574</v>
      </c>
      <c r="BA52" s="9">
        <f t="shared" si="9"/>
        <v>1.07973223630843</v>
      </c>
      <c r="BB52" s="9">
        <f t="shared" si="10"/>
        <v>1.10799252705477</v>
      </c>
      <c r="BC52" s="9">
        <f t="shared" si="11"/>
        <v>1.15251186485966</v>
      </c>
      <c r="BJ52" t="s">
        <v>423</v>
      </c>
      <c r="BK52">
        <v>2.5</v>
      </c>
      <c r="BL52">
        <v>50968741</v>
      </c>
      <c r="BM52">
        <v>56609346</v>
      </c>
      <c r="BN52">
        <v>46800910</v>
      </c>
      <c r="BO52">
        <v>154378997</v>
      </c>
      <c r="BQ52" s="8">
        <f t="shared" si="22"/>
        <v>0.969055636993477</v>
      </c>
      <c r="BR52" s="8">
        <f t="shared" si="12"/>
        <v>1.07629901723125</v>
      </c>
      <c r="BS52" s="8">
        <f t="shared" si="13"/>
        <v>0.889813732144657</v>
      </c>
      <c r="BT52" s="9">
        <f t="shared" si="14"/>
        <v>1.03193249368275</v>
      </c>
      <c r="BU52" s="9">
        <f t="shared" si="15"/>
        <v>1.07629901723125</v>
      </c>
      <c r="BV52" s="9">
        <f t="shared" si="16"/>
        <v>1.12383071183872</v>
      </c>
    </row>
    <row r="53" spans="1:74">
      <c r="A53" s="7">
        <v>44707000</v>
      </c>
      <c r="C53" s="6" t="s">
        <v>424</v>
      </c>
      <c r="D53" s="6">
        <v>1.5</v>
      </c>
      <c r="E53" s="6">
        <v>48592481</v>
      </c>
      <c r="F53" s="7">
        <v>47909514</v>
      </c>
      <c r="G53" s="7">
        <v>45451541</v>
      </c>
      <c r="H53" s="7">
        <v>141953536</v>
      </c>
      <c r="I53" s="7">
        <v>147747614</v>
      </c>
      <c r="K53" s="8">
        <f t="shared" si="23"/>
        <v>1.08690990225244</v>
      </c>
      <c r="L53" s="8">
        <f t="shared" si="24"/>
        <v>1.07163339074418</v>
      </c>
      <c r="M53" s="8">
        <f t="shared" si="25"/>
        <v>1.01665379023419</v>
      </c>
      <c r="N53" s="9">
        <f t="shared" si="1"/>
        <v>1.08690990225244</v>
      </c>
      <c r="O53" s="9">
        <f t="shared" si="2"/>
        <v>1.07163339074418</v>
      </c>
      <c r="P53" s="9">
        <f t="shared" si="3"/>
        <v>1.01665379023419</v>
      </c>
      <c r="W53" s="6" t="s">
        <v>425</v>
      </c>
      <c r="X53" s="6">
        <v>2.5</v>
      </c>
      <c r="Y53" s="6">
        <v>46087594</v>
      </c>
      <c r="Z53" s="7">
        <v>48057518</v>
      </c>
      <c r="AA53" s="7">
        <v>47939582</v>
      </c>
      <c r="AB53" s="7">
        <v>142084693</v>
      </c>
      <c r="AC53" s="7">
        <v>147747614</v>
      </c>
      <c r="AE53" s="8">
        <f t="shared" si="18"/>
        <v>1.03088093587134</v>
      </c>
      <c r="AF53" s="8">
        <f t="shared" si="18"/>
        <v>1.07494392377033</v>
      </c>
      <c r="AG53" s="8">
        <f t="shared" si="18"/>
        <v>1.07230594761447</v>
      </c>
      <c r="AH53" s="9">
        <f t="shared" si="5"/>
        <v>1.03088093587134</v>
      </c>
      <c r="AI53" s="9">
        <f t="shared" si="6"/>
        <v>1.07494392377033</v>
      </c>
      <c r="AJ53" s="9">
        <f t="shared" si="7"/>
        <v>1.07230594761447</v>
      </c>
      <c r="AQ53" t="s">
        <v>426</v>
      </c>
      <c r="AR53">
        <v>1.5</v>
      </c>
      <c r="AS53">
        <v>47684559</v>
      </c>
      <c r="AT53">
        <v>48192812</v>
      </c>
      <c r="AU53">
        <v>46255365</v>
      </c>
      <c r="AV53">
        <v>142132737</v>
      </c>
      <c r="AX53" s="8">
        <f t="shared" si="19"/>
        <v>1.06660162838034</v>
      </c>
      <c r="AY53" s="8">
        <f t="shared" si="20"/>
        <v>1.07797016127228</v>
      </c>
      <c r="AZ53" s="8">
        <f t="shared" si="21"/>
        <v>1.0346336144228</v>
      </c>
      <c r="BA53" s="9">
        <f t="shared" si="9"/>
        <v>1.06660162838034</v>
      </c>
      <c r="BB53" s="9">
        <f t="shared" si="10"/>
        <v>1.07797016127228</v>
      </c>
      <c r="BC53" s="9">
        <f t="shared" si="11"/>
        <v>1.0346336144228</v>
      </c>
      <c r="BJ53" t="s">
        <v>427</v>
      </c>
      <c r="BK53">
        <v>2.5</v>
      </c>
      <c r="BL53">
        <v>41489454</v>
      </c>
      <c r="BM53">
        <v>50188946</v>
      </c>
      <c r="BN53">
        <v>46695253</v>
      </c>
      <c r="BO53">
        <v>138373654</v>
      </c>
      <c r="BQ53" s="8">
        <f t="shared" si="22"/>
        <v>0.928030375556401</v>
      </c>
      <c r="BR53" s="8">
        <f t="shared" si="12"/>
        <v>1.12261941083052</v>
      </c>
      <c r="BS53" s="8">
        <f t="shared" si="13"/>
        <v>1.04447296843895</v>
      </c>
      <c r="BT53" s="9">
        <f t="shared" si="14"/>
        <v>1.07755093619694</v>
      </c>
      <c r="BU53" s="9">
        <f t="shared" si="15"/>
        <v>1.12261941083052</v>
      </c>
      <c r="BV53" s="9">
        <f t="shared" si="16"/>
        <v>1.04447296843895</v>
      </c>
    </row>
    <row r="54" spans="1:74">
      <c r="A54" s="7">
        <v>46381800</v>
      </c>
      <c r="C54" s="6" t="s">
        <v>428</v>
      </c>
      <c r="D54" s="6">
        <v>1.5</v>
      </c>
      <c r="E54" s="6">
        <v>41262956</v>
      </c>
      <c r="F54" s="7">
        <v>42657411</v>
      </c>
      <c r="G54" s="7">
        <v>44578743</v>
      </c>
      <c r="H54" s="7">
        <v>128499109</v>
      </c>
      <c r="I54" s="7">
        <v>124923290</v>
      </c>
      <c r="K54" s="8">
        <f t="shared" si="23"/>
        <v>0.889636797192002</v>
      </c>
      <c r="L54" s="8">
        <f t="shared" si="24"/>
        <v>0.919701499294982</v>
      </c>
      <c r="M54" s="8">
        <f t="shared" si="25"/>
        <v>0.961125764847419</v>
      </c>
      <c r="N54" s="9">
        <f t="shared" si="1"/>
        <v>1.12405422432654</v>
      </c>
      <c r="O54" s="9">
        <f t="shared" si="2"/>
        <v>1.08730930716822</v>
      </c>
      <c r="P54" s="9">
        <f t="shared" si="3"/>
        <v>1.04044656440851</v>
      </c>
      <c r="W54" s="6" t="s">
        <v>429</v>
      </c>
      <c r="X54" s="6">
        <v>2.5</v>
      </c>
      <c r="Y54" s="6">
        <v>38449348</v>
      </c>
      <c r="Z54" s="7">
        <v>39777292</v>
      </c>
      <c r="AA54" s="7">
        <v>41447457</v>
      </c>
      <c r="AB54" s="7">
        <v>119674097</v>
      </c>
      <c r="AC54" s="7">
        <v>124923290</v>
      </c>
      <c r="AE54" s="8">
        <f t="shared" si="18"/>
        <v>0.828974899637358</v>
      </c>
      <c r="AF54" s="8">
        <f t="shared" si="18"/>
        <v>0.857605612546301</v>
      </c>
      <c r="AG54" s="8">
        <f t="shared" si="18"/>
        <v>0.893614672134329</v>
      </c>
      <c r="AH54" s="9">
        <f t="shared" si="5"/>
        <v>1.20630914209521</v>
      </c>
      <c r="AI54" s="9">
        <f t="shared" si="6"/>
        <v>1.16603714501228</v>
      </c>
      <c r="AJ54" s="9">
        <f t="shared" si="7"/>
        <v>1.11905056081004</v>
      </c>
      <c r="AQ54" t="s">
        <v>430</v>
      </c>
      <c r="AR54">
        <v>1.5</v>
      </c>
      <c r="AS54">
        <v>39094997</v>
      </c>
      <c r="AT54">
        <v>43808325</v>
      </c>
      <c r="AU54">
        <v>45864174</v>
      </c>
      <c r="AV54">
        <v>128767496</v>
      </c>
      <c r="AX54" s="8">
        <f t="shared" si="19"/>
        <v>0.842895208896593</v>
      </c>
      <c r="AY54" s="8">
        <f t="shared" si="20"/>
        <v>0.944515413373349</v>
      </c>
      <c r="AZ54" s="8">
        <f t="shared" si="21"/>
        <v>0.988839889784355</v>
      </c>
      <c r="BA54" s="9">
        <f t="shared" si="9"/>
        <v>1.18638709704978</v>
      </c>
      <c r="BB54" s="9">
        <f t="shared" si="10"/>
        <v>1.05874397160814</v>
      </c>
      <c r="BC54" s="9">
        <f t="shared" si="11"/>
        <v>1.01128606393304</v>
      </c>
      <c r="BJ54" t="s">
        <v>431</v>
      </c>
      <c r="BK54">
        <v>2.5</v>
      </c>
      <c r="BL54">
        <v>29689511</v>
      </c>
      <c r="BM54">
        <v>37313225</v>
      </c>
      <c r="BN54">
        <v>40471794</v>
      </c>
      <c r="BO54">
        <v>107474530</v>
      </c>
      <c r="BQ54" s="8">
        <f t="shared" si="22"/>
        <v>0.640111228973434</v>
      </c>
      <c r="BR54" s="8">
        <f t="shared" si="12"/>
        <v>0.804479882195171</v>
      </c>
      <c r="BS54" s="8">
        <f t="shared" si="13"/>
        <v>0.872579201324657</v>
      </c>
      <c r="BT54" s="9">
        <f t="shared" si="14"/>
        <v>1.56222849207587</v>
      </c>
      <c r="BU54" s="9">
        <f t="shared" si="15"/>
        <v>1.24303916372814</v>
      </c>
      <c r="BV54" s="9">
        <f t="shared" si="16"/>
        <v>1.14602777430622</v>
      </c>
    </row>
    <row r="55" spans="1:74">
      <c r="A55" s="7">
        <v>50772300</v>
      </c>
      <c r="C55" s="6" t="s">
        <v>432</v>
      </c>
      <c r="D55" s="6">
        <v>1.5</v>
      </c>
      <c r="E55" s="6">
        <v>90680736</v>
      </c>
      <c r="F55" s="7">
        <v>75023932</v>
      </c>
      <c r="G55" s="7">
        <v>64047566</v>
      </c>
      <c r="H55" s="7">
        <v>229752234</v>
      </c>
      <c r="I55" s="7">
        <v>291731946</v>
      </c>
      <c r="K55" s="8">
        <f t="shared" si="23"/>
        <v>1.78602773559598</v>
      </c>
      <c r="L55" s="8">
        <f t="shared" si="24"/>
        <v>1.4776547842032</v>
      </c>
      <c r="M55" s="8">
        <f t="shared" si="25"/>
        <v>1.26146670527039</v>
      </c>
      <c r="N55" s="9">
        <f t="shared" si="1"/>
        <v>1.78602773559598</v>
      </c>
      <c r="O55" s="9">
        <f t="shared" si="2"/>
        <v>1.4776547842032</v>
      </c>
      <c r="P55" s="9">
        <f t="shared" si="3"/>
        <v>1.26146670527039</v>
      </c>
      <c r="W55" s="6" t="s">
        <v>433</v>
      </c>
      <c r="X55" s="6">
        <v>2.5</v>
      </c>
      <c r="Y55" s="6">
        <v>145901816</v>
      </c>
      <c r="Z55" s="7">
        <v>108395856</v>
      </c>
      <c r="AA55" s="7">
        <v>83766071</v>
      </c>
      <c r="AB55" s="7">
        <v>338063743</v>
      </c>
      <c r="AC55" s="7">
        <v>291731946</v>
      </c>
      <c r="AE55" s="8">
        <f t="shared" si="18"/>
        <v>2.87364992328494</v>
      </c>
      <c r="AF55" s="8">
        <f t="shared" si="18"/>
        <v>2.134940824032</v>
      </c>
      <c r="AG55" s="8">
        <f t="shared" si="18"/>
        <v>1.64983802191352</v>
      </c>
      <c r="AH55" s="9">
        <f t="shared" si="5"/>
        <v>2.87364992328494</v>
      </c>
      <c r="AI55" s="9">
        <f t="shared" si="6"/>
        <v>2.134940824032</v>
      </c>
      <c r="AJ55" s="9">
        <f t="shared" si="7"/>
        <v>1.64983802191352</v>
      </c>
      <c r="AQ55" t="s">
        <v>434</v>
      </c>
      <c r="AR55">
        <v>1.5</v>
      </c>
      <c r="AS55">
        <v>44708308</v>
      </c>
      <c r="AT55">
        <v>48790916</v>
      </c>
      <c r="AU55">
        <v>52178268</v>
      </c>
      <c r="AV55">
        <v>145677492</v>
      </c>
      <c r="AX55" s="8">
        <f t="shared" si="19"/>
        <v>0.880564953724767</v>
      </c>
      <c r="AY55" s="8">
        <f t="shared" si="20"/>
        <v>0.960975098626613</v>
      </c>
      <c r="AZ55" s="8">
        <f t="shared" si="21"/>
        <v>1.0276916350057</v>
      </c>
      <c r="BA55" s="9">
        <f t="shared" si="9"/>
        <v>1.13563456706973</v>
      </c>
      <c r="BB55" s="9">
        <f t="shared" si="10"/>
        <v>1.04060969054158</v>
      </c>
      <c r="BC55" s="9">
        <f t="shared" si="11"/>
        <v>1.0276916350057</v>
      </c>
      <c r="BJ55" t="s">
        <v>435</v>
      </c>
      <c r="BK55">
        <v>2.5</v>
      </c>
      <c r="BL55">
        <v>33905917</v>
      </c>
      <c r="BM55">
        <v>44943099</v>
      </c>
      <c r="BN55">
        <v>45970245</v>
      </c>
      <c r="BO55">
        <v>124819261</v>
      </c>
      <c r="BQ55" s="8">
        <f t="shared" si="22"/>
        <v>0.667803447943071</v>
      </c>
      <c r="BR55" s="8">
        <f t="shared" si="12"/>
        <v>0.885189345371393</v>
      </c>
      <c r="BS55" s="8">
        <f t="shared" si="13"/>
        <v>0.905419785985665</v>
      </c>
      <c r="BT55" s="9">
        <f t="shared" si="14"/>
        <v>1.49744659612067</v>
      </c>
      <c r="BU55" s="9">
        <f t="shared" si="15"/>
        <v>1.12970180360727</v>
      </c>
      <c r="BV55" s="9">
        <f t="shared" si="16"/>
        <v>1.10446006976904</v>
      </c>
    </row>
    <row r="56" spans="1:74">
      <c r="A56" s="7">
        <v>52190500</v>
      </c>
      <c r="C56" s="6" t="s">
        <v>436</v>
      </c>
      <c r="D56" s="6">
        <v>1.5</v>
      </c>
      <c r="E56" s="6">
        <v>28363194</v>
      </c>
      <c r="F56" s="7">
        <v>35184662</v>
      </c>
      <c r="G56" s="7">
        <v>42546448</v>
      </c>
      <c r="H56" s="7">
        <v>106094303</v>
      </c>
      <c r="I56" s="7">
        <v>84100469</v>
      </c>
      <c r="K56" s="8">
        <f t="shared" si="23"/>
        <v>0.543455111562449</v>
      </c>
      <c r="L56" s="8">
        <f t="shared" si="24"/>
        <v>0.674158362154032</v>
      </c>
      <c r="M56" s="8">
        <f t="shared" si="25"/>
        <v>0.815214416416781</v>
      </c>
      <c r="N56" s="9">
        <f t="shared" si="1"/>
        <v>1.84007837763265</v>
      </c>
      <c r="O56" s="9">
        <f t="shared" si="2"/>
        <v>1.48333100371975</v>
      </c>
      <c r="P56" s="9">
        <f t="shared" si="3"/>
        <v>1.22667114302938</v>
      </c>
      <c r="W56" s="6" t="s">
        <v>437</v>
      </c>
      <c r="X56" s="6">
        <v>2.5</v>
      </c>
      <c r="Y56" s="6">
        <v>16775893</v>
      </c>
      <c r="Z56" s="7">
        <v>23087651</v>
      </c>
      <c r="AA56" s="7">
        <v>30982420</v>
      </c>
      <c r="AB56" s="7">
        <v>70845964</v>
      </c>
      <c r="AC56" s="7">
        <v>84100469</v>
      </c>
      <c r="AE56" s="8">
        <f t="shared" si="18"/>
        <v>0.321435759381497</v>
      </c>
      <c r="AF56" s="8">
        <f t="shared" si="18"/>
        <v>0.442372673187649</v>
      </c>
      <c r="AG56" s="8">
        <f t="shared" si="18"/>
        <v>0.593640988302469</v>
      </c>
      <c r="AH56" s="9">
        <f t="shared" si="5"/>
        <v>3.11104154038178</v>
      </c>
      <c r="AI56" s="9">
        <f t="shared" si="6"/>
        <v>2.26053746221302</v>
      </c>
      <c r="AJ56" s="9">
        <f t="shared" si="7"/>
        <v>1.68451980187474</v>
      </c>
      <c r="AQ56" t="s">
        <v>438</v>
      </c>
      <c r="AR56">
        <v>1.5</v>
      </c>
      <c r="AS56">
        <v>60272703</v>
      </c>
      <c r="AT56">
        <v>57052478</v>
      </c>
      <c r="AU56">
        <v>53059740</v>
      </c>
      <c r="AV56">
        <v>170384921</v>
      </c>
      <c r="AX56" s="8">
        <f t="shared" si="19"/>
        <v>1.15485965836694</v>
      </c>
      <c r="AY56" s="8">
        <f t="shared" si="20"/>
        <v>1.09315829509202</v>
      </c>
      <c r="AZ56" s="8">
        <f t="shared" si="21"/>
        <v>1.01665513838725</v>
      </c>
      <c r="BA56" s="9">
        <f t="shared" si="9"/>
        <v>1.15485965836694</v>
      </c>
      <c r="BB56" s="9">
        <f t="shared" si="10"/>
        <v>1.09315829509202</v>
      </c>
      <c r="BC56" s="9">
        <f t="shared" si="11"/>
        <v>1.01665513838725</v>
      </c>
      <c r="BJ56" t="s">
        <v>439</v>
      </c>
      <c r="BK56">
        <v>2.5</v>
      </c>
      <c r="BL56">
        <v>56996424</v>
      </c>
      <c r="BM56">
        <v>70079114</v>
      </c>
      <c r="BN56">
        <v>54938665</v>
      </c>
      <c r="BO56">
        <v>182014203</v>
      </c>
      <c r="BQ56" s="8">
        <f t="shared" si="22"/>
        <v>1.09208426820973</v>
      </c>
      <c r="BR56" s="8">
        <f t="shared" si="12"/>
        <v>1.34275613377914</v>
      </c>
      <c r="BS56" s="8">
        <f t="shared" si="13"/>
        <v>1.05265642214579</v>
      </c>
      <c r="BT56" s="9">
        <f t="shared" si="14"/>
        <v>1.09208426820973</v>
      </c>
      <c r="BU56" s="9">
        <f t="shared" si="15"/>
        <v>1.34275613377914</v>
      </c>
      <c r="BV56" s="9">
        <f t="shared" si="16"/>
        <v>1.05265642214579</v>
      </c>
    </row>
    <row r="57" spans="1:74">
      <c r="A57" s="7">
        <v>52875300</v>
      </c>
      <c r="C57" s="6" t="s">
        <v>440</v>
      </c>
      <c r="D57" s="6">
        <v>1.5</v>
      </c>
      <c r="E57" s="6">
        <v>44066092</v>
      </c>
      <c r="F57" s="7">
        <v>49514650</v>
      </c>
      <c r="G57" s="7">
        <v>54847871</v>
      </c>
      <c r="H57" s="7">
        <v>148428613</v>
      </c>
      <c r="I57" s="7">
        <v>138062259</v>
      </c>
      <c r="K57" s="8">
        <f t="shared" si="23"/>
        <v>0.833396538648481</v>
      </c>
      <c r="L57" s="8">
        <f t="shared" si="24"/>
        <v>0.936441968177958</v>
      </c>
      <c r="M57" s="8">
        <f t="shared" si="25"/>
        <v>1.03730609566281</v>
      </c>
      <c r="N57" s="9">
        <f t="shared" si="1"/>
        <v>1.19990899124887</v>
      </c>
      <c r="O57" s="9">
        <f t="shared" si="2"/>
        <v>1.06787183187198</v>
      </c>
      <c r="P57" s="9">
        <f t="shared" si="3"/>
        <v>1.03730609566281</v>
      </c>
      <c r="W57" s="6" t="s">
        <v>441</v>
      </c>
      <c r="X57" s="6">
        <v>2.5</v>
      </c>
      <c r="Y57" s="6">
        <v>33825371</v>
      </c>
      <c r="Z57" s="7">
        <v>39674049</v>
      </c>
      <c r="AA57" s="7">
        <v>46168063</v>
      </c>
      <c r="AB57" s="7">
        <v>119667484</v>
      </c>
      <c r="AC57" s="7">
        <v>138062259</v>
      </c>
      <c r="AE57" s="8">
        <f t="shared" si="18"/>
        <v>0.639719698989888</v>
      </c>
      <c r="AF57" s="8">
        <f t="shared" si="18"/>
        <v>0.750332366908557</v>
      </c>
      <c r="AG57" s="8">
        <f t="shared" si="18"/>
        <v>0.873149901749966</v>
      </c>
      <c r="AH57" s="9">
        <f t="shared" si="5"/>
        <v>1.56318462848493</v>
      </c>
      <c r="AI57" s="9">
        <f t="shared" si="6"/>
        <v>1.33274272056275</v>
      </c>
      <c r="AJ57" s="9">
        <f t="shared" si="7"/>
        <v>1.14527871788773</v>
      </c>
      <c r="AQ57" t="s">
        <v>442</v>
      </c>
      <c r="AR57">
        <v>1.5</v>
      </c>
      <c r="AS57">
        <v>46146991</v>
      </c>
      <c r="AT57">
        <v>51903715</v>
      </c>
      <c r="AU57">
        <v>55207563</v>
      </c>
      <c r="AV57">
        <v>153258268</v>
      </c>
      <c r="AX57" s="8">
        <f t="shared" si="19"/>
        <v>0.872751379188392</v>
      </c>
      <c r="AY57" s="8">
        <f t="shared" si="20"/>
        <v>0.981624974231825</v>
      </c>
      <c r="AZ57" s="8">
        <f t="shared" si="21"/>
        <v>1.04410874264543</v>
      </c>
      <c r="BA57" s="9">
        <f t="shared" si="9"/>
        <v>1.14580168401446</v>
      </c>
      <c r="BB57" s="9">
        <f t="shared" si="10"/>
        <v>1.01871898764857</v>
      </c>
      <c r="BC57" s="9">
        <f t="shared" si="11"/>
        <v>1.04410874264543</v>
      </c>
      <c r="BJ57" t="s">
        <v>443</v>
      </c>
      <c r="BK57">
        <v>2.5</v>
      </c>
      <c r="BL57">
        <v>30222076</v>
      </c>
      <c r="BM57">
        <v>41958735</v>
      </c>
      <c r="BN57">
        <v>47241272</v>
      </c>
      <c r="BO57">
        <v>119422083</v>
      </c>
      <c r="BQ57" s="8">
        <f t="shared" si="22"/>
        <v>0.571572662471891</v>
      </c>
      <c r="BR57" s="8">
        <f t="shared" si="12"/>
        <v>0.793541313240776</v>
      </c>
      <c r="BS57" s="8">
        <f t="shared" si="13"/>
        <v>0.8934468835165</v>
      </c>
      <c r="BT57" s="9">
        <f t="shared" si="14"/>
        <v>1.74955883242435</v>
      </c>
      <c r="BU57" s="9">
        <f t="shared" si="15"/>
        <v>1.26017383507868</v>
      </c>
      <c r="BV57" s="9">
        <f t="shared" si="16"/>
        <v>1.11926071761997</v>
      </c>
    </row>
    <row r="58" spans="1:74">
      <c r="A58" s="7">
        <v>48024300</v>
      </c>
      <c r="C58" s="6" t="s">
        <v>444</v>
      </c>
      <c r="D58" s="6">
        <v>1.5</v>
      </c>
      <c r="E58" s="6">
        <v>53624223</v>
      </c>
      <c r="F58" s="7">
        <v>51742990</v>
      </c>
      <c r="G58" s="7">
        <v>50142391</v>
      </c>
      <c r="H58" s="7">
        <v>155509604</v>
      </c>
      <c r="I58" s="7">
        <v>165109780</v>
      </c>
      <c r="K58" s="8">
        <f t="shared" si="23"/>
        <v>1.11660603069696</v>
      </c>
      <c r="L58" s="8">
        <f t="shared" si="24"/>
        <v>1.0774335076201</v>
      </c>
      <c r="M58" s="8">
        <f t="shared" si="25"/>
        <v>1.04410456789584</v>
      </c>
      <c r="N58" s="9">
        <f t="shared" si="1"/>
        <v>1.11660603069696</v>
      </c>
      <c r="O58" s="9">
        <f t="shared" si="2"/>
        <v>1.0774335076201</v>
      </c>
      <c r="P58" s="9">
        <f t="shared" si="3"/>
        <v>1.04410456789584</v>
      </c>
      <c r="W58" s="6" t="s">
        <v>445</v>
      </c>
      <c r="X58" s="6">
        <v>2.5</v>
      </c>
      <c r="Y58" s="6">
        <v>56382145</v>
      </c>
      <c r="Z58" s="7">
        <v>55506129</v>
      </c>
      <c r="AA58" s="7">
        <v>53291124</v>
      </c>
      <c r="AB58" s="7">
        <v>165179398</v>
      </c>
      <c r="AC58" s="7">
        <v>165109780</v>
      </c>
      <c r="AE58" s="8">
        <f t="shared" si="18"/>
        <v>1.17403366628977</v>
      </c>
      <c r="AF58" s="8">
        <f t="shared" si="18"/>
        <v>1.1557925675127</v>
      </c>
      <c r="AG58" s="8">
        <f t="shared" si="18"/>
        <v>1.10966997957284</v>
      </c>
      <c r="AH58" s="9">
        <f t="shared" si="5"/>
        <v>1.17403366628977</v>
      </c>
      <c r="AI58" s="9">
        <f t="shared" si="6"/>
        <v>1.1557925675127</v>
      </c>
      <c r="AJ58" s="9">
        <f t="shared" si="7"/>
        <v>1.10966997957284</v>
      </c>
      <c r="AQ58" t="s">
        <v>446</v>
      </c>
      <c r="AR58">
        <v>1.5</v>
      </c>
      <c r="AS58">
        <v>42481287</v>
      </c>
      <c r="AT58">
        <v>45081108</v>
      </c>
      <c r="AU58">
        <v>47882244</v>
      </c>
      <c r="AV58">
        <v>135444638</v>
      </c>
      <c r="AX58" s="8">
        <f t="shared" si="19"/>
        <v>0.884578994384093</v>
      </c>
      <c r="AY58" s="8">
        <f t="shared" si="20"/>
        <v>0.938714525771328</v>
      </c>
      <c r="AZ58" s="8">
        <f t="shared" si="21"/>
        <v>0.997041997488771</v>
      </c>
      <c r="BA58" s="9">
        <f t="shared" si="9"/>
        <v>1.13048128697231</v>
      </c>
      <c r="BB58" s="9">
        <f t="shared" si="10"/>
        <v>1.06528659410944</v>
      </c>
      <c r="BC58" s="9">
        <f t="shared" si="11"/>
        <v>1.00296677824874</v>
      </c>
      <c r="BJ58" t="s">
        <v>447</v>
      </c>
      <c r="BK58">
        <v>2.5</v>
      </c>
      <c r="BL58">
        <v>39773918</v>
      </c>
      <c r="BM58">
        <v>42313016</v>
      </c>
      <c r="BN58">
        <v>42793169</v>
      </c>
      <c r="BO58">
        <v>124880103</v>
      </c>
      <c r="BQ58" s="8">
        <f t="shared" si="22"/>
        <v>0.828204013384891</v>
      </c>
      <c r="BR58" s="8">
        <f t="shared" si="12"/>
        <v>0.881075122385959</v>
      </c>
      <c r="BS58" s="8">
        <f t="shared" si="13"/>
        <v>0.891073248334697</v>
      </c>
      <c r="BT58" s="9">
        <f t="shared" si="14"/>
        <v>1.20743196584254</v>
      </c>
      <c r="BU58" s="9">
        <f t="shared" si="15"/>
        <v>1.1349770009304</v>
      </c>
      <c r="BV58" s="9">
        <f t="shared" si="16"/>
        <v>1.12224219711328</v>
      </c>
    </row>
    <row r="59" spans="1:74">
      <c r="A59" s="7">
        <v>58372800</v>
      </c>
      <c r="C59" s="6" t="s">
        <v>448</v>
      </c>
      <c r="D59" s="6">
        <v>1.5</v>
      </c>
      <c r="E59" s="6">
        <v>61936334</v>
      </c>
      <c r="F59" s="7">
        <v>59882794</v>
      </c>
      <c r="G59" s="7">
        <v>58085950</v>
      </c>
      <c r="H59" s="7">
        <v>179905077</v>
      </c>
      <c r="I59" s="7">
        <v>174658046</v>
      </c>
      <c r="K59" s="8">
        <f t="shared" si="23"/>
        <v>1.06104785105392</v>
      </c>
      <c r="L59" s="8">
        <f t="shared" si="24"/>
        <v>1.02586810980457</v>
      </c>
      <c r="M59" s="8">
        <f t="shared" si="25"/>
        <v>0.995085896170819</v>
      </c>
      <c r="N59" s="9">
        <f t="shared" si="1"/>
        <v>1.06104785105392</v>
      </c>
      <c r="O59" s="9">
        <f t="shared" si="2"/>
        <v>1.02586810980457</v>
      </c>
      <c r="P59" s="9">
        <f t="shared" si="3"/>
        <v>1.00493837149948</v>
      </c>
      <c r="W59" s="6" t="s">
        <v>449</v>
      </c>
      <c r="X59" s="6">
        <v>2.5</v>
      </c>
      <c r="Y59" s="6">
        <v>64140892</v>
      </c>
      <c r="Z59" s="7">
        <v>63227184</v>
      </c>
      <c r="AA59" s="7">
        <v>60799185</v>
      </c>
      <c r="AB59" s="7">
        <v>188167261</v>
      </c>
      <c r="AC59" s="7">
        <v>174658046</v>
      </c>
      <c r="AE59" s="8">
        <f t="shared" si="18"/>
        <v>1.09881472192528</v>
      </c>
      <c r="AF59" s="8">
        <f t="shared" si="18"/>
        <v>1.08316174656689</v>
      </c>
      <c r="AG59" s="8">
        <f t="shared" si="18"/>
        <v>1.04156704835129</v>
      </c>
      <c r="AH59" s="9">
        <f t="shared" si="5"/>
        <v>1.09881472192528</v>
      </c>
      <c r="AI59" s="9">
        <f t="shared" si="6"/>
        <v>1.08316174656689</v>
      </c>
      <c r="AJ59" s="9">
        <f t="shared" si="7"/>
        <v>1.04156704835129</v>
      </c>
      <c r="AQ59" t="s">
        <v>450</v>
      </c>
      <c r="AR59">
        <v>1.5</v>
      </c>
      <c r="AS59">
        <v>50423512</v>
      </c>
      <c r="AT59">
        <v>54846542</v>
      </c>
      <c r="AU59">
        <v>57779625</v>
      </c>
      <c r="AV59">
        <v>163049679</v>
      </c>
      <c r="AX59" s="8">
        <f t="shared" si="19"/>
        <v>0.863818627854069</v>
      </c>
      <c r="AY59" s="8">
        <f t="shared" si="20"/>
        <v>0.939590734040512</v>
      </c>
      <c r="AZ59" s="8">
        <f t="shared" si="21"/>
        <v>0.989838160924266</v>
      </c>
      <c r="BA59" s="9">
        <f t="shared" si="9"/>
        <v>1.15765042308041</v>
      </c>
      <c r="BB59" s="9">
        <f t="shared" si="10"/>
        <v>1.06429316911174</v>
      </c>
      <c r="BC59" s="9">
        <f t="shared" si="11"/>
        <v>1.01026616216357</v>
      </c>
      <c r="BJ59" t="s">
        <v>451</v>
      </c>
      <c r="BK59">
        <v>2.5</v>
      </c>
      <c r="BL59">
        <v>51654920</v>
      </c>
      <c r="BM59">
        <v>51094363</v>
      </c>
      <c r="BN59">
        <v>51762782</v>
      </c>
      <c r="BO59">
        <v>154512065</v>
      </c>
      <c r="BQ59" s="8">
        <f t="shared" si="22"/>
        <v>0.88491420661678</v>
      </c>
      <c r="BR59" s="8">
        <f t="shared" si="12"/>
        <v>0.875311155195571</v>
      </c>
      <c r="BS59" s="8">
        <f t="shared" si="13"/>
        <v>0.886762019296659</v>
      </c>
      <c r="BT59" s="9">
        <f t="shared" si="14"/>
        <v>1.13005305206164</v>
      </c>
      <c r="BU59" s="9">
        <f t="shared" si="15"/>
        <v>1.14245088054038</v>
      </c>
      <c r="BV59" s="9">
        <f t="shared" si="16"/>
        <v>1.12769827556796</v>
      </c>
    </row>
    <row r="60" spans="1:74">
      <c r="A60" s="7">
        <v>45111300</v>
      </c>
      <c r="C60" s="6" t="s">
        <v>452</v>
      </c>
      <c r="D60" s="6">
        <v>1.5</v>
      </c>
      <c r="E60" s="6">
        <v>45470219</v>
      </c>
      <c r="F60" s="7">
        <v>45980556</v>
      </c>
      <c r="G60" s="7">
        <v>45559284</v>
      </c>
      <c r="H60" s="7">
        <v>137010059</v>
      </c>
      <c r="I60" s="7">
        <v>140709297</v>
      </c>
      <c r="K60" s="8">
        <f t="shared" si="23"/>
        <v>1.00795629919776</v>
      </c>
      <c r="L60" s="8">
        <f t="shared" si="24"/>
        <v>1.01926914099128</v>
      </c>
      <c r="M60" s="8">
        <f t="shared" si="25"/>
        <v>1.00993063822147</v>
      </c>
      <c r="N60" s="9">
        <f t="shared" si="1"/>
        <v>1.00795629919776</v>
      </c>
      <c r="O60" s="9">
        <f t="shared" si="2"/>
        <v>1.01926914099128</v>
      </c>
      <c r="P60" s="9">
        <f t="shared" si="3"/>
        <v>1.00993063822147</v>
      </c>
      <c r="W60" s="6" t="s">
        <v>453</v>
      </c>
      <c r="X60" s="6">
        <v>2.5</v>
      </c>
      <c r="Y60" s="6">
        <v>38866745</v>
      </c>
      <c r="Z60" s="7">
        <v>43144335</v>
      </c>
      <c r="AA60" s="7">
        <v>45859736</v>
      </c>
      <c r="AB60" s="7">
        <v>127870816</v>
      </c>
      <c r="AC60" s="7">
        <v>140709297</v>
      </c>
      <c r="AE60" s="8">
        <f t="shared" si="18"/>
        <v>0.861574483555118</v>
      </c>
      <c r="AF60" s="8">
        <f t="shared" si="18"/>
        <v>0.956397510158209</v>
      </c>
      <c r="AG60" s="8">
        <f t="shared" si="18"/>
        <v>1.01659087634362</v>
      </c>
      <c r="AH60" s="9">
        <f t="shared" si="5"/>
        <v>1.16066575680572</v>
      </c>
      <c r="AI60" s="9">
        <f t="shared" si="6"/>
        <v>1.04559034227784</v>
      </c>
      <c r="AJ60" s="9">
        <f t="shared" si="7"/>
        <v>1.01659087634362</v>
      </c>
      <c r="AQ60" t="s">
        <v>454</v>
      </c>
      <c r="AR60">
        <v>1.5</v>
      </c>
      <c r="AS60">
        <v>46529645</v>
      </c>
      <c r="AT60">
        <v>47107919</v>
      </c>
      <c r="AU60">
        <v>45528081</v>
      </c>
      <c r="AV60">
        <v>139165645</v>
      </c>
      <c r="AX60" s="8">
        <f t="shared" si="19"/>
        <v>1.03144101367063</v>
      </c>
      <c r="AY60" s="8">
        <f t="shared" si="20"/>
        <v>1.04425984176914</v>
      </c>
      <c r="AZ60" s="8">
        <f t="shared" si="21"/>
        <v>1.00923894899947</v>
      </c>
      <c r="BA60" s="9">
        <f t="shared" si="9"/>
        <v>1.03144101367063</v>
      </c>
      <c r="BB60" s="9">
        <f t="shared" si="10"/>
        <v>1.04425984176914</v>
      </c>
      <c r="BC60" s="9">
        <f t="shared" si="11"/>
        <v>1.00923894899947</v>
      </c>
      <c r="BJ60" t="s">
        <v>455</v>
      </c>
      <c r="BK60">
        <v>2.5</v>
      </c>
      <c r="BL60">
        <v>41196476</v>
      </c>
      <c r="BM60">
        <v>52053783</v>
      </c>
      <c r="BN60">
        <v>45473088</v>
      </c>
      <c r="BO60">
        <v>138723346</v>
      </c>
      <c r="BQ60" s="8">
        <f t="shared" si="22"/>
        <v>0.913218550562719</v>
      </c>
      <c r="BR60" s="8">
        <f t="shared" si="12"/>
        <v>1.15389676200863</v>
      </c>
      <c r="BS60" s="8">
        <f t="shared" si="13"/>
        <v>1.00801989745363</v>
      </c>
      <c r="BT60" s="9">
        <f t="shared" si="14"/>
        <v>1.09502812813407</v>
      </c>
      <c r="BU60" s="9">
        <f t="shared" si="15"/>
        <v>1.15389676200863</v>
      </c>
      <c r="BV60" s="9">
        <f t="shared" si="16"/>
        <v>1.00801989745363</v>
      </c>
    </row>
    <row r="61" spans="1:74">
      <c r="A61" s="7">
        <v>46396000</v>
      </c>
      <c r="C61" s="6" t="s">
        <v>456</v>
      </c>
      <c r="D61" s="6">
        <v>1.5</v>
      </c>
      <c r="E61" s="6">
        <v>74595045</v>
      </c>
      <c r="F61" s="7">
        <v>64159913</v>
      </c>
      <c r="G61" s="7">
        <v>55505731</v>
      </c>
      <c r="H61" s="7">
        <v>194260689</v>
      </c>
      <c r="I61" s="7">
        <v>225816085</v>
      </c>
      <c r="K61" s="8">
        <f t="shared" si="23"/>
        <v>1.60779043452022</v>
      </c>
      <c r="L61" s="8">
        <f t="shared" si="24"/>
        <v>1.38287595913441</v>
      </c>
      <c r="M61" s="8">
        <f t="shared" si="25"/>
        <v>1.19634733597724</v>
      </c>
      <c r="N61" s="9">
        <f t="shared" si="1"/>
        <v>1.60779043452022</v>
      </c>
      <c r="O61" s="9">
        <f t="shared" si="2"/>
        <v>1.38287595913441</v>
      </c>
      <c r="P61" s="9">
        <f t="shared" si="3"/>
        <v>1.19634733597724</v>
      </c>
      <c r="W61" s="6" t="s">
        <v>457</v>
      </c>
      <c r="X61" s="6">
        <v>2.5</v>
      </c>
      <c r="Y61" s="6">
        <v>99800880</v>
      </c>
      <c r="Z61" s="7">
        <v>84178369</v>
      </c>
      <c r="AA61" s="7">
        <v>70321984</v>
      </c>
      <c r="AB61" s="7">
        <v>254301234</v>
      </c>
      <c r="AC61" s="7">
        <v>225816085</v>
      </c>
      <c r="AE61" s="8">
        <f t="shared" si="18"/>
        <v>2.15106647124752</v>
      </c>
      <c r="AF61" s="8">
        <f t="shared" si="18"/>
        <v>1.81434539615484</v>
      </c>
      <c r="AG61" s="8">
        <f t="shared" si="18"/>
        <v>1.51569066298819</v>
      </c>
      <c r="AH61" s="9">
        <f t="shared" si="5"/>
        <v>2.15106647124752</v>
      </c>
      <c r="AI61" s="9">
        <f t="shared" si="6"/>
        <v>1.81434539615484</v>
      </c>
      <c r="AJ61" s="9">
        <f t="shared" si="7"/>
        <v>1.51569066298819</v>
      </c>
      <c r="AQ61" t="s">
        <v>458</v>
      </c>
      <c r="AR61">
        <v>1.5</v>
      </c>
      <c r="AS61">
        <v>43116069</v>
      </c>
      <c r="AT61">
        <v>43385717</v>
      </c>
      <c r="AU61">
        <v>44685206</v>
      </c>
      <c r="AV61">
        <v>131186992</v>
      </c>
      <c r="AX61" s="8">
        <f t="shared" si="19"/>
        <v>0.929305737563583</v>
      </c>
      <c r="AY61" s="8">
        <f t="shared" si="20"/>
        <v>0.935117617898095</v>
      </c>
      <c r="AZ61" s="8">
        <f t="shared" si="21"/>
        <v>0.963126260884559</v>
      </c>
      <c r="BA61" s="9">
        <f t="shared" si="9"/>
        <v>1.07607212522088</v>
      </c>
      <c r="BB61" s="9">
        <f t="shared" si="10"/>
        <v>1.06938419388113</v>
      </c>
      <c r="BC61" s="9">
        <f t="shared" si="11"/>
        <v>1.03828546745426</v>
      </c>
      <c r="BJ61" t="s">
        <v>459</v>
      </c>
      <c r="BK61">
        <v>2.5</v>
      </c>
      <c r="BL61">
        <v>37814946</v>
      </c>
      <c r="BM61">
        <v>44195636</v>
      </c>
      <c r="BN61">
        <v>42120145</v>
      </c>
      <c r="BO61">
        <v>124130727</v>
      </c>
      <c r="BQ61" s="8">
        <f t="shared" si="22"/>
        <v>0.815047547202345</v>
      </c>
      <c r="BR61" s="8">
        <f t="shared" si="12"/>
        <v>0.95257427364428</v>
      </c>
      <c r="BS61" s="8">
        <f t="shared" si="13"/>
        <v>0.90784000775929</v>
      </c>
      <c r="BT61" s="9">
        <f t="shared" si="14"/>
        <v>1.22692228623042</v>
      </c>
      <c r="BU61" s="9">
        <f t="shared" si="15"/>
        <v>1.04978690656245</v>
      </c>
      <c r="BV61" s="9">
        <f t="shared" si="16"/>
        <v>1.10151567616873</v>
      </c>
    </row>
    <row r="62" spans="1:74">
      <c r="A62" s="7">
        <v>38925300</v>
      </c>
      <c r="C62" s="6" t="s">
        <v>460</v>
      </c>
      <c r="D62" s="6">
        <v>1.5</v>
      </c>
      <c r="E62" s="6">
        <v>28426711</v>
      </c>
      <c r="F62" s="7">
        <v>30241800</v>
      </c>
      <c r="G62" s="7">
        <v>31847348</v>
      </c>
      <c r="H62" s="7">
        <v>90515859</v>
      </c>
      <c r="I62" s="7">
        <v>78392606</v>
      </c>
      <c r="K62" s="8">
        <f t="shared" si="23"/>
        <v>0.730288809591705</v>
      </c>
      <c r="L62" s="8">
        <f t="shared" si="24"/>
        <v>0.77691886767732</v>
      </c>
      <c r="M62" s="8">
        <f t="shared" si="25"/>
        <v>0.818165768793047</v>
      </c>
      <c r="N62" s="9">
        <f t="shared" si="1"/>
        <v>1.36932126970299</v>
      </c>
      <c r="O62" s="9">
        <f t="shared" si="2"/>
        <v>1.28713568636787</v>
      </c>
      <c r="P62" s="9">
        <f t="shared" si="3"/>
        <v>1.22224619770538</v>
      </c>
      <c r="W62" s="6" t="s">
        <v>461</v>
      </c>
      <c r="X62" s="6">
        <v>2.5</v>
      </c>
      <c r="Y62" s="6">
        <v>25306977</v>
      </c>
      <c r="Z62" s="7">
        <v>27321572</v>
      </c>
      <c r="AA62" s="7">
        <v>29116399</v>
      </c>
      <c r="AB62" s="7">
        <v>81744947</v>
      </c>
      <c r="AC62" s="7">
        <v>78392606</v>
      </c>
      <c r="AE62" s="8">
        <f t="shared" si="18"/>
        <v>0.650142118365176</v>
      </c>
      <c r="AF62" s="8">
        <f t="shared" si="18"/>
        <v>0.701897531939381</v>
      </c>
      <c r="AG62" s="8">
        <f t="shared" si="18"/>
        <v>0.748007054537794</v>
      </c>
      <c r="AH62" s="9">
        <f t="shared" si="5"/>
        <v>1.53812523716286</v>
      </c>
      <c r="AI62" s="9">
        <f t="shared" si="6"/>
        <v>1.42470938348643</v>
      </c>
      <c r="AJ62" s="9">
        <f t="shared" si="7"/>
        <v>1.33688578728434</v>
      </c>
      <c r="AQ62" t="s">
        <v>462</v>
      </c>
      <c r="AR62">
        <v>1.5</v>
      </c>
      <c r="AS62">
        <v>31714526</v>
      </c>
      <c r="AT62">
        <v>34147420</v>
      </c>
      <c r="AU62">
        <v>35394502</v>
      </c>
      <c r="AV62">
        <v>101256448</v>
      </c>
      <c r="AX62" s="8">
        <f t="shared" si="19"/>
        <v>0.814753540756269</v>
      </c>
      <c r="AY62" s="8">
        <f t="shared" si="20"/>
        <v>0.877255152818347</v>
      </c>
      <c r="AZ62" s="8">
        <f t="shared" si="21"/>
        <v>0.90929297911641</v>
      </c>
      <c r="BA62" s="9">
        <f t="shared" si="9"/>
        <v>1.22736502509922</v>
      </c>
      <c r="BB62" s="9">
        <f t="shared" si="10"/>
        <v>1.13991920912327</v>
      </c>
      <c r="BC62" s="9">
        <f t="shared" si="11"/>
        <v>1.09975554960485</v>
      </c>
      <c r="BJ62" t="s">
        <v>463</v>
      </c>
      <c r="BK62">
        <v>2.5</v>
      </c>
      <c r="BL62">
        <v>25286859</v>
      </c>
      <c r="BM62">
        <v>28508030</v>
      </c>
      <c r="BN62">
        <v>32904786</v>
      </c>
      <c r="BO62">
        <v>86699675</v>
      </c>
      <c r="BQ62" s="8">
        <f t="shared" si="22"/>
        <v>0.649625282271428</v>
      </c>
      <c r="BR62" s="8">
        <f t="shared" si="12"/>
        <v>0.732377913593473</v>
      </c>
      <c r="BS62" s="8">
        <f t="shared" si="13"/>
        <v>0.845331596673629</v>
      </c>
      <c r="BT62" s="9">
        <f t="shared" si="14"/>
        <v>1.53934895591422</v>
      </c>
      <c r="BU62" s="9">
        <f t="shared" si="15"/>
        <v>1.36541528825387</v>
      </c>
      <c r="BV62" s="9">
        <f t="shared" si="16"/>
        <v>1.18296772998311</v>
      </c>
    </row>
    <row r="63" spans="1:74">
      <c r="A63" s="7">
        <v>51811000</v>
      </c>
      <c r="C63" s="6" t="s">
        <v>464</v>
      </c>
      <c r="D63" s="6">
        <v>1.5</v>
      </c>
      <c r="E63" s="6">
        <v>48112041</v>
      </c>
      <c r="F63" s="7">
        <v>48838912</v>
      </c>
      <c r="G63" s="7">
        <v>47631760</v>
      </c>
      <c r="H63" s="7">
        <v>144582713</v>
      </c>
      <c r="I63" s="7">
        <v>149190090</v>
      </c>
      <c r="K63" s="8">
        <f t="shared" si="23"/>
        <v>0.928606685838914</v>
      </c>
      <c r="L63" s="8">
        <f t="shared" si="24"/>
        <v>0.942635965335546</v>
      </c>
      <c r="M63" s="8">
        <f t="shared" si="25"/>
        <v>0.919336820366331</v>
      </c>
      <c r="N63" s="9">
        <f t="shared" si="1"/>
        <v>1.07688218839022</v>
      </c>
      <c r="O63" s="9">
        <f t="shared" si="2"/>
        <v>1.06085491830776</v>
      </c>
      <c r="P63" s="9">
        <f t="shared" si="3"/>
        <v>1.08774061676495</v>
      </c>
      <c r="W63" s="6" t="s">
        <v>465</v>
      </c>
      <c r="X63" s="6">
        <v>2.5</v>
      </c>
      <c r="Y63" s="6">
        <v>41279074</v>
      </c>
      <c r="Z63" s="7">
        <v>45957622</v>
      </c>
      <c r="AA63" s="7">
        <v>47987991</v>
      </c>
      <c r="AB63" s="7">
        <v>135224687</v>
      </c>
      <c r="AC63" s="7">
        <v>149190090</v>
      </c>
      <c r="AE63" s="8">
        <f t="shared" si="18"/>
        <v>0.796724131941094</v>
      </c>
      <c r="AF63" s="8">
        <f t="shared" si="18"/>
        <v>0.887024415664627</v>
      </c>
      <c r="AG63" s="8">
        <f t="shared" si="18"/>
        <v>0.926212406631796</v>
      </c>
      <c r="AH63" s="9">
        <f t="shared" si="5"/>
        <v>1.25513958961386</v>
      </c>
      <c r="AI63" s="9">
        <f t="shared" si="6"/>
        <v>1.12736468392555</v>
      </c>
      <c r="AJ63" s="9">
        <f t="shared" si="7"/>
        <v>1.07966595225876</v>
      </c>
      <c r="AQ63" t="s">
        <v>466</v>
      </c>
      <c r="AR63">
        <v>1.5</v>
      </c>
      <c r="AS63">
        <v>62739950</v>
      </c>
      <c r="AT63">
        <v>59567972</v>
      </c>
      <c r="AU63">
        <v>55550935</v>
      </c>
      <c r="AV63">
        <v>177858857</v>
      </c>
      <c r="AX63" s="8">
        <f t="shared" si="19"/>
        <v>1.21093879678061</v>
      </c>
      <c r="AY63" s="8">
        <f t="shared" si="20"/>
        <v>1.14971670108664</v>
      </c>
      <c r="AZ63" s="8">
        <f t="shared" si="21"/>
        <v>1.0721841886858</v>
      </c>
      <c r="BA63" s="9">
        <f t="shared" si="9"/>
        <v>1.21093879678061</v>
      </c>
      <c r="BB63" s="9">
        <f t="shared" si="10"/>
        <v>1.14971670108664</v>
      </c>
      <c r="BC63" s="9">
        <f t="shared" si="11"/>
        <v>1.0721841886858</v>
      </c>
      <c r="BJ63" t="s">
        <v>467</v>
      </c>
      <c r="BK63">
        <v>2.5</v>
      </c>
      <c r="BL63">
        <v>55310440</v>
      </c>
      <c r="BM63">
        <v>72069509</v>
      </c>
      <c r="BN63">
        <v>59363124</v>
      </c>
      <c r="BO63">
        <v>186743074</v>
      </c>
      <c r="BQ63" s="8">
        <f t="shared" si="22"/>
        <v>1.06754241377314</v>
      </c>
      <c r="BR63" s="8">
        <f t="shared" si="12"/>
        <v>1.39100787477563</v>
      </c>
      <c r="BS63" s="8">
        <f t="shared" si="13"/>
        <v>1.14576294609253</v>
      </c>
      <c r="BT63" s="9">
        <f t="shared" si="14"/>
        <v>1.06754241377314</v>
      </c>
      <c r="BU63" s="9">
        <f t="shared" si="15"/>
        <v>1.39100787477563</v>
      </c>
      <c r="BV63" s="9">
        <f t="shared" si="16"/>
        <v>1.14576294609253</v>
      </c>
    </row>
    <row r="64" spans="1:74">
      <c r="A64" s="7">
        <v>53258500</v>
      </c>
      <c r="C64" s="6" t="s">
        <v>468</v>
      </c>
      <c r="D64" s="6">
        <v>1.5</v>
      </c>
      <c r="E64" s="6">
        <v>51361438</v>
      </c>
      <c r="F64" s="7">
        <v>53655379</v>
      </c>
      <c r="G64" s="7">
        <v>54488808</v>
      </c>
      <c r="H64" s="7">
        <v>159505625</v>
      </c>
      <c r="I64" s="7">
        <v>151432895</v>
      </c>
      <c r="K64" s="8">
        <f t="shared" si="23"/>
        <v>0.964380108339514</v>
      </c>
      <c r="L64" s="8">
        <f t="shared" si="24"/>
        <v>1.00745193724945</v>
      </c>
      <c r="M64" s="8">
        <f t="shared" si="25"/>
        <v>1.02310068815306</v>
      </c>
      <c r="N64" s="9">
        <f t="shared" si="1"/>
        <v>1.03693553128322</v>
      </c>
      <c r="O64" s="9">
        <f t="shared" si="2"/>
        <v>1.00745193724945</v>
      </c>
      <c r="P64" s="9">
        <f t="shared" si="3"/>
        <v>1.02310068815306</v>
      </c>
      <c r="W64" s="6" t="s">
        <v>469</v>
      </c>
      <c r="X64" s="6">
        <v>2.5</v>
      </c>
      <c r="Y64" s="6">
        <v>40652712</v>
      </c>
      <c r="Z64" s="7">
        <v>47414450</v>
      </c>
      <c r="AA64" s="7">
        <v>52062321</v>
      </c>
      <c r="AB64" s="7">
        <v>140129483</v>
      </c>
      <c r="AC64" s="7">
        <v>151432895</v>
      </c>
      <c r="AE64" s="8">
        <f t="shared" si="18"/>
        <v>0.763309368457617</v>
      </c>
      <c r="AF64" s="8">
        <f t="shared" si="18"/>
        <v>0.890270097730879</v>
      </c>
      <c r="AG64" s="8">
        <f t="shared" si="18"/>
        <v>0.977540129744548</v>
      </c>
      <c r="AH64" s="9">
        <f t="shared" si="5"/>
        <v>1.31008479827865</v>
      </c>
      <c r="AI64" s="9">
        <f t="shared" si="6"/>
        <v>1.123254619636</v>
      </c>
      <c r="AJ64" s="9">
        <f t="shared" si="7"/>
        <v>1.02297590612604</v>
      </c>
      <c r="AQ64" t="s">
        <v>470</v>
      </c>
      <c r="AR64">
        <v>1.5</v>
      </c>
      <c r="AS64">
        <v>64087961</v>
      </c>
      <c r="AT64">
        <v>59617051</v>
      </c>
      <c r="AU64">
        <v>55892708</v>
      </c>
      <c r="AV64">
        <v>179597720</v>
      </c>
      <c r="AX64" s="8">
        <f t="shared" si="19"/>
        <v>1.20333770196307</v>
      </c>
      <c r="AY64" s="8">
        <f t="shared" si="20"/>
        <v>1.11939035083602</v>
      </c>
      <c r="AZ64" s="8">
        <f t="shared" si="21"/>
        <v>1.04946079968456</v>
      </c>
      <c r="BA64" s="9">
        <f t="shared" si="9"/>
        <v>1.20333770196307</v>
      </c>
      <c r="BB64" s="9">
        <f t="shared" si="10"/>
        <v>1.11939035083602</v>
      </c>
      <c r="BC64" s="9">
        <f t="shared" si="11"/>
        <v>1.04946079968456</v>
      </c>
      <c r="BJ64" t="s">
        <v>471</v>
      </c>
      <c r="BK64">
        <v>2.5</v>
      </c>
      <c r="BL64">
        <v>69891733</v>
      </c>
      <c r="BM64">
        <v>76836762</v>
      </c>
      <c r="BN64">
        <v>58355076</v>
      </c>
      <c r="BO64">
        <v>205083572</v>
      </c>
      <c r="BQ64" s="8">
        <f t="shared" si="22"/>
        <v>1.31231133058573</v>
      </c>
      <c r="BR64" s="8">
        <f t="shared" si="12"/>
        <v>1.442713595013</v>
      </c>
      <c r="BS64" s="8">
        <f t="shared" si="13"/>
        <v>1.09569507214811</v>
      </c>
      <c r="BT64" s="9">
        <f t="shared" si="14"/>
        <v>1.31231133058573</v>
      </c>
      <c r="BU64" s="9">
        <f t="shared" si="15"/>
        <v>1.442713595013</v>
      </c>
      <c r="BV64" s="9">
        <f t="shared" si="16"/>
        <v>1.09569507214811</v>
      </c>
    </row>
    <row r="65" spans="1:74">
      <c r="A65" s="7">
        <v>50227000</v>
      </c>
      <c r="C65" s="6" t="s">
        <v>472</v>
      </c>
      <c r="D65" s="6">
        <v>1.5</v>
      </c>
      <c r="E65" s="6">
        <v>42313243</v>
      </c>
      <c r="F65" s="7">
        <v>44294010</v>
      </c>
      <c r="G65" s="7">
        <v>46579892</v>
      </c>
      <c r="H65" s="7">
        <v>133187145</v>
      </c>
      <c r="I65" s="7">
        <v>121203189</v>
      </c>
      <c r="K65" s="8">
        <f t="shared" si="23"/>
        <v>0.842440181575647</v>
      </c>
      <c r="L65" s="8">
        <f t="shared" si="24"/>
        <v>0.881876480777271</v>
      </c>
      <c r="M65" s="8">
        <f t="shared" si="25"/>
        <v>0.92738750074661</v>
      </c>
      <c r="N65" s="9">
        <f>IF(K65&gt;1,K65,1/K65)</f>
        <v>1.18702790046133</v>
      </c>
      <c r="O65" s="9">
        <f>IF(L65&gt;1,L65,1/L65)</f>
        <v>1.13394565089049</v>
      </c>
      <c r="P65" s="9">
        <f>IF(M65&gt;1,M65,1/M65)</f>
        <v>1.07829790588608</v>
      </c>
      <c r="W65" s="6" t="s">
        <v>473</v>
      </c>
      <c r="X65" s="6">
        <v>2.5</v>
      </c>
      <c r="Y65" s="6">
        <v>37591928</v>
      </c>
      <c r="Z65" s="7">
        <v>40670125</v>
      </c>
      <c r="AA65" s="7">
        <v>42939417</v>
      </c>
      <c r="AB65" s="7">
        <v>121201471</v>
      </c>
      <c r="AC65" s="7">
        <v>121203189</v>
      </c>
      <c r="AE65" s="8">
        <f t="shared" si="18"/>
        <v>0.748440639496685</v>
      </c>
      <c r="AF65" s="8">
        <f t="shared" si="18"/>
        <v>0.809726342405479</v>
      </c>
      <c r="AG65" s="8">
        <f t="shared" si="18"/>
        <v>0.854907061938798</v>
      </c>
      <c r="AH65" s="9">
        <f>IF(AE65&gt;1,AE65,1/AE65)</f>
        <v>1.33611130559731</v>
      </c>
      <c r="AI65" s="9">
        <f>IF(AF65&gt;1,AF65,1/AF65)</f>
        <v>1.23498513958342</v>
      </c>
      <c r="AJ65" s="9">
        <f>IF(AG65&gt;1,AG65,1/AG65)</f>
        <v>1.16971779099842</v>
      </c>
      <c r="AQ65" t="s">
        <v>474</v>
      </c>
      <c r="AR65">
        <v>1.5</v>
      </c>
      <c r="AS65">
        <v>38376414</v>
      </c>
      <c r="AT65">
        <v>42355869</v>
      </c>
      <c r="AU65">
        <v>44434445</v>
      </c>
      <c r="AV65">
        <v>125166727</v>
      </c>
      <c r="AX65" s="8">
        <f t="shared" si="19"/>
        <v>0.764059450096562</v>
      </c>
      <c r="AY65" s="8">
        <f t="shared" si="20"/>
        <v>0.843288848627232</v>
      </c>
      <c r="AZ65" s="8">
        <f t="shared" si="21"/>
        <v>0.884672486909431</v>
      </c>
      <c r="BA65" s="9">
        <f>IF(AX65&gt;1,AX65,1/AX65)</f>
        <v>1.30879868035612</v>
      </c>
      <c r="BB65" s="9">
        <f>IF(AY65&gt;1,AY65,1/AY65)</f>
        <v>1.1858333021098</v>
      </c>
      <c r="BC65" s="9">
        <f>IF(AZ65&gt;1,AZ65,1/AZ65)</f>
        <v>1.13036181727937</v>
      </c>
      <c r="BJ65" t="s">
        <v>475</v>
      </c>
      <c r="BK65">
        <v>2.5</v>
      </c>
      <c r="BL65">
        <v>36171000</v>
      </c>
      <c r="BM65">
        <v>40155521</v>
      </c>
      <c r="BN65">
        <v>38669609</v>
      </c>
      <c r="BO65">
        <v>114996130</v>
      </c>
      <c r="BQ65" s="8">
        <f t="shared" si="22"/>
        <v>0.720150516654389</v>
      </c>
      <c r="BR65" s="8">
        <f t="shared" ref="BR65:BR128" si="26">BM65/$A65</f>
        <v>0.799480777271189</v>
      </c>
      <c r="BS65" s="8">
        <f t="shared" ref="BS65:BS128" si="27">BN65/$A65</f>
        <v>0.769896848308679</v>
      </c>
      <c r="BT65" s="9">
        <f>IF(BQ65&gt;1,BQ65,1/BQ65)</f>
        <v>1.38859860108927</v>
      </c>
      <c r="BU65" s="9">
        <f>IF(BR65&gt;1,BR65,1/BR65)</f>
        <v>1.25081181240308</v>
      </c>
      <c r="BV65" s="9">
        <f>IF(BS65&gt;1,BS65,1/BS65)</f>
        <v>1.29887530023901</v>
      </c>
    </row>
    <row r="66" spans="1:74">
      <c r="A66" s="7">
        <v>41769300</v>
      </c>
      <c r="C66" s="6" t="s">
        <v>476</v>
      </c>
      <c r="D66" s="6">
        <v>1.5</v>
      </c>
      <c r="E66" s="6">
        <v>41639191</v>
      </c>
      <c r="F66" s="7">
        <v>41961830</v>
      </c>
      <c r="G66" s="7">
        <v>42006523</v>
      </c>
      <c r="H66" s="7">
        <v>125607544</v>
      </c>
      <c r="I66" s="7">
        <v>131532089</v>
      </c>
      <c r="K66" s="8">
        <f t="shared" si="23"/>
        <v>0.996885056728267</v>
      </c>
      <c r="L66" s="8">
        <f t="shared" si="24"/>
        <v>1.00460936620915</v>
      </c>
      <c r="M66" s="8">
        <f t="shared" si="25"/>
        <v>1.00567936259406</v>
      </c>
      <c r="N66" s="9">
        <f t="shared" ref="N66:P98" si="28">IF(K66&gt;1,K66,1/K66)</f>
        <v>1.00312467646165</v>
      </c>
      <c r="O66" s="9">
        <f t="shared" si="28"/>
        <v>1.00460936620915</v>
      </c>
      <c r="P66" s="9">
        <f t="shared" si="28"/>
        <v>1.00567936259406</v>
      </c>
      <c r="W66" s="6" t="s">
        <v>477</v>
      </c>
      <c r="X66" s="6">
        <v>2.5</v>
      </c>
      <c r="Y66" s="6">
        <v>43136576</v>
      </c>
      <c r="Z66" s="7">
        <v>41902150</v>
      </c>
      <c r="AA66" s="7">
        <v>41474147</v>
      </c>
      <c r="AB66" s="7">
        <v>126512873</v>
      </c>
      <c r="AC66" s="7">
        <v>131532089</v>
      </c>
      <c r="AE66" s="8">
        <f t="shared" ref="AE66:AG99" si="29">Y66/$A66</f>
        <v>1.0327339936269</v>
      </c>
      <c r="AF66" s="8">
        <f t="shared" si="29"/>
        <v>1.00318056563074</v>
      </c>
      <c r="AG66" s="8">
        <f t="shared" si="29"/>
        <v>0.992933733627329</v>
      </c>
      <c r="AH66" s="9">
        <f t="shared" ref="AH66:AJ98" si="30">IF(AE66&gt;1,AE66,1/AE66)</f>
        <v>1.0327339936269</v>
      </c>
      <c r="AI66" s="9">
        <f t="shared" si="30"/>
        <v>1.00318056563074</v>
      </c>
      <c r="AJ66" s="9">
        <f t="shared" si="30"/>
        <v>1.00711655383774</v>
      </c>
      <c r="AQ66" t="s">
        <v>478</v>
      </c>
      <c r="AR66">
        <v>1.5</v>
      </c>
      <c r="AS66">
        <v>32768972</v>
      </c>
      <c r="AT66">
        <v>38572067</v>
      </c>
      <c r="AU66">
        <v>42791317</v>
      </c>
      <c r="AV66">
        <v>114132356</v>
      </c>
      <c r="AX66" s="8">
        <f t="shared" ref="AX66:AX99" si="31">AS66/$A66</f>
        <v>0.784522891214361</v>
      </c>
      <c r="AY66" s="8">
        <f t="shared" ref="AY66:AY99" si="32">AT66/$A66</f>
        <v>0.923454953757904</v>
      </c>
      <c r="AZ66" s="8">
        <f t="shared" ref="AZ66:AZ99" si="33">AU66/$A66</f>
        <v>1.02446813808228</v>
      </c>
      <c r="BA66" s="9">
        <f t="shared" ref="BA66:BA99" si="34">IF(AX66&gt;1,AX66,1/AX66)</f>
        <v>1.27466006562549</v>
      </c>
      <c r="BB66" s="9">
        <f t="shared" ref="BB66:BB99" si="35">IF(AY66&gt;1,AY66,1/AY66)</f>
        <v>1.08288985394534</v>
      </c>
      <c r="BC66" s="9">
        <f t="shared" ref="BC66:BC99" si="36">IF(AZ66&gt;1,AZ66,1/AZ66)</f>
        <v>1.02446813808228</v>
      </c>
      <c r="BJ66" t="s">
        <v>479</v>
      </c>
      <c r="BK66">
        <v>2.5</v>
      </c>
      <c r="BL66">
        <v>22152198</v>
      </c>
      <c r="BM66">
        <v>31613205</v>
      </c>
      <c r="BN66">
        <v>33680951</v>
      </c>
      <c r="BO66">
        <v>87446354</v>
      </c>
      <c r="BQ66" s="8">
        <f t="shared" ref="BQ66:BQ99" si="37">BL66/$A66</f>
        <v>0.530346402740769</v>
      </c>
      <c r="BR66" s="8">
        <f t="shared" si="26"/>
        <v>0.756852640575734</v>
      </c>
      <c r="BS66" s="8">
        <f t="shared" si="27"/>
        <v>0.806356606407098</v>
      </c>
      <c r="BT66" s="9">
        <f t="shared" ref="BT66:BT99" si="38">IF(BQ66&gt;1,BQ66,1/BQ66)</f>
        <v>1.88556006947934</v>
      </c>
      <c r="BU66" s="9">
        <f t="shared" ref="BU66:BU99" si="39">IF(BR66&gt;1,BR66,1/BR66)</f>
        <v>1.321261162859</v>
      </c>
      <c r="BV66" s="9">
        <f t="shared" ref="BV66:BV99" si="40">IF(BS66&gt;1,BS66,1/BS66)</f>
        <v>1.24014609920011</v>
      </c>
    </row>
    <row r="67" spans="1:74">
      <c r="A67" s="7">
        <v>49884300</v>
      </c>
      <c r="C67" s="6" t="s">
        <v>480</v>
      </c>
      <c r="D67" s="6">
        <v>1.5</v>
      </c>
      <c r="E67" s="6">
        <v>43051618</v>
      </c>
      <c r="F67" s="7">
        <v>44159533</v>
      </c>
      <c r="G67" s="7">
        <v>45578015</v>
      </c>
      <c r="H67" s="7">
        <v>132789166</v>
      </c>
      <c r="I67" s="7">
        <v>130687317</v>
      </c>
      <c r="K67" s="8">
        <f t="shared" si="23"/>
        <v>0.863029410054867</v>
      </c>
      <c r="L67" s="8">
        <f t="shared" si="24"/>
        <v>0.885239103285001</v>
      </c>
      <c r="M67" s="8">
        <f t="shared" si="25"/>
        <v>0.913674542892253</v>
      </c>
      <c r="N67" s="9">
        <f t="shared" si="28"/>
        <v>1.1587090640821</v>
      </c>
      <c r="O67" s="9">
        <f t="shared" si="28"/>
        <v>1.12963830482537</v>
      </c>
      <c r="P67" s="9">
        <f t="shared" si="28"/>
        <v>1.09448162672288</v>
      </c>
      <c r="W67" s="6" t="s">
        <v>481</v>
      </c>
      <c r="X67" s="6">
        <v>2.5</v>
      </c>
      <c r="Y67" s="6">
        <v>36326147</v>
      </c>
      <c r="Z67" s="7">
        <v>40696249</v>
      </c>
      <c r="AA67" s="7">
        <v>43569977</v>
      </c>
      <c r="AB67" s="7">
        <v>120592373</v>
      </c>
      <c r="AC67" s="7">
        <v>130687317</v>
      </c>
      <c r="AE67" s="8">
        <f t="shared" si="29"/>
        <v>0.728208013342875</v>
      </c>
      <c r="AF67" s="8">
        <f t="shared" si="29"/>
        <v>0.815812770751519</v>
      </c>
      <c r="AG67" s="8">
        <f t="shared" si="29"/>
        <v>0.8734206353502</v>
      </c>
      <c r="AH67" s="9">
        <f t="shared" si="30"/>
        <v>1.37323399588731</v>
      </c>
      <c r="AI67" s="9">
        <f t="shared" si="30"/>
        <v>1.22577144640529</v>
      </c>
      <c r="AJ67" s="9">
        <f t="shared" si="30"/>
        <v>1.14492371662257</v>
      </c>
      <c r="AQ67" t="s">
        <v>482</v>
      </c>
      <c r="AR67">
        <v>1.5</v>
      </c>
      <c r="AS67">
        <v>45328911</v>
      </c>
      <c r="AT67">
        <v>44823702</v>
      </c>
      <c r="AU67">
        <v>46521627</v>
      </c>
      <c r="AV67">
        <v>136674240</v>
      </c>
      <c r="AX67" s="8">
        <f t="shared" si="31"/>
        <v>0.908680907620233</v>
      </c>
      <c r="AY67" s="8">
        <f t="shared" si="32"/>
        <v>0.898553292318425</v>
      </c>
      <c r="AZ67" s="8">
        <f t="shared" si="33"/>
        <v>0.932590554543213</v>
      </c>
      <c r="BA67" s="9">
        <f t="shared" si="34"/>
        <v>1.10049632562318</v>
      </c>
      <c r="BB67" s="9">
        <f t="shared" si="35"/>
        <v>1.11290004560534</v>
      </c>
      <c r="BC67" s="9">
        <f t="shared" si="36"/>
        <v>1.07228193029448</v>
      </c>
      <c r="BJ67" t="s">
        <v>483</v>
      </c>
      <c r="BK67">
        <v>2.5</v>
      </c>
      <c r="BL67">
        <v>44731693</v>
      </c>
      <c r="BM67">
        <v>47919610</v>
      </c>
      <c r="BN67">
        <v>43697640</v>
      </c>
      <c r="BO67">
        <v>136348943</v>
      </c>
      <c r="BQ67" s="8">
        <f t="shared" si="37"/>
        <v>0.896708844265631</v>
      </c>
      <c r="BR67" s="8">
        <f t="shared" si="26"/>
        <v>0.960615063256375</v>
      </c>
      <c r="BS67" s="8">
        <f t="shared" si="27"/>
        <v>0.875979817297226</v>
      </c>
      <c r="BT67" s="9">
        <f t="shared" si="38"/>
        <v>1.11518917917996</v>
      </c>
      <c r="BU67" s="9">
        <f t="shared" si="39"/>
        <v>1.04099970763535</v>
      </c>
      <c r="BV67" s="9">
        <f t="shared" si="40"/>
        <v>1.14157881295191</v>
      </c>
    </row>
    <row r="68" spans="1:74">
      <c r="A68" s="7">
        <v>56460300</v>
      </c>
      <c r="C68" s="6" t="s">
        <v>484</v>
      </c>
      <c r="D68" s="6">
        <v>1.5</v>
      </c>
      <c r="E68" s="6">
        <v>55780051</v>
      </c>
      <c r="F68" s="7">
        <v>55083850</v>
      </c>
      <c r="G68" s="7">
        <v>54312132</v>
      </c>
      <c r="H68" s="7">
        <v>165176034</v>
      </c>
      <c r="I68" s="7">
        <v>164568034</v>
      </c>
      <c r="K68" s="8">
        <f t="shared" si="23"/>
        <v>0.987951728913945</v>
      </c>
      <c r="L68" s="8">
        <f t="shared" si="24"/>
        <v>0.975620923020246</v>
      </c>
      <c r="M68" s="8">
        <f t="shared" si="25"/>
        <v>0.961952593238081</v>
      </c>
      <c r="N68" s="9">
        <f t="shared" si="28"/>
        <v>1.01219520218796</v>
      </c>
      <c r="O68" s="9">
        <f t="shared" si="28"/>
        <v>1.02498826788614</v>
      </c>
      <c r="P68" s="9">
        <f t="shared" si="28"/>
        <v>1.03955226799051</v>
      </c>
      <c r="W68" s="6" t="s">
        <v>485</v>
      </c>
      <c r="X68" s="6">
        <v>2.5</v>
      </c>
      <c r="Y68" s="6">
        <v>56098835</v>
      </c>
      <c r="Z68" s="7">
        <v>56183602</v>
      </c>
      <c r="AA68" s="7">
        <v>55482120</v>
      </c>
      <c r="AB68" s="7">
        <v>167764557</v>
      </c>
      <c r="AC68" s="7">
        <v>164568034</v>
      </c>
      <c r="AE68" s="8">
        <f t="shared" si="29"/>
        <v>0.993597890907416</v>
      </c>
      <c r="AF68" s="8">
        <f t="shared" si="29"/>
        <v>0.995099246727347</v>
      </c>
      <c r="AG68" s="8">
        <f t="shared" si="29"/>
        <v>0.982674906084452</v>
      </c>
      <c r="AH68" s="9">
        <f t="shared" si="30"/>
        <v>1.00644336018743</v>
      </c>
      <c r="AI68" s="9">
        <f t="shared" si="30"/>
        <v>1.00492488893823</v>
      </c>
      <c r="AJ68" s="9">
        <f t="shared" si="30"/>
        <v>1.01763054475928</v>
      </c>
      <c r="AQ68" t="s">
        <v>486</v>
      </c>
      <c r="AR68">
        <v>1.5</v>
      </c>
      <c r="AS68">
        <v>49314210</v>
      </c>
      <c r="AT68">
        <v>53592754</v>
      </c>
      <c r="AU68">
        <v>56568110</v>
      </c>
      <c r="AV68">
        <v>159475075</v>
      </c>
      <c r="AX68" s="8">
        <f t="shared" si="31"/>
        <v>0.873431597069091</v>
      </c>
      <c r="AY68" s="8">
        <f t="shared" si="32"/>
        <v>0.949211286514595</v>
      </c>
      <c r="AZ68" s="8">
        <f t="shared" si="33"/>
        <v>1.00190948330066</v>
      </c>
      <c r="BA68" s="9">
        <f t="shared" si="34"/>
        <v>1.14490934763023</v>
      </c>
      <c r="BB68" s="9">
        <f t="shared" si="35"/>
        <v>1.05350622586031</v>
      </c>
      <c r="BC68" s="9">
        <f t="shared" si="36"/>
        <v>1.00190948330066</v>
      </c>
      <c r="BJ68" t="s">
        <v>487</v>
      </c>
      <c r="BK68">
        <v>2.5</v>
      </c>
      <c r="BL68">
        <v>43061155</v>
      </c>
      <c r="BM68">
        <v>47145492</v>
      </c>
      <c r="BN68">
        <v>49858556</v>
      </c>
      <c r="BO68">
        <v>140065203</v>
      </c>
      <c r="BQ68" s="8">
        <f t="shared" si="37"/>
        <v>0.76268023726406</v>
      </c>
      <c r="BR68" s="8">
        <f t="shared" si="26"/>
        <v>0.835020217745921</v>
      </c>
      <c r="BS68" s="8">
        <f t="shared" si="27"/>
        <v>0.883072813994966</v>
      </c>
      <c r="BT68" s="9">
        <f t="shared" si="38"/>
        <v>1.31116548081444</v>
      </c>
      <c r="BU68" s="9">
        <f t="shared" si="39"/>
        <v>1.19757579367291</v>
      </c>
      <c r="BV68" s="9">
        <f t="shared" si="40"/>
        <v>1.13240945044618</v>
      </c>
    </row>
    <row r="69" spans="1:74">
      <c r="A69" s="7">
        <v>38698000</v>
      </c>
      <c r="C69" s="6" t="s">
        <v>488</v>
      </c>
      <c r="D69" s="6">
        <v>1.5</v>
      </c>
      <c r="E69" s="6">
        <v>33245623</v>
      </c>
      <c r="F69" s="7">
        <v>37394059</v>
      </c>
      <c r="G69" s="7">
        <v>40268719</v>
      </c>
      <c r="H69" s="7">
        <v>110908401</v>
      </c>
      <c r="I69" s="7">
        <v>96782369</v>
      </c>
      <c r="K69" s="8">
        <f t="shared" si="23"/>
        <v>0.85910442400124</v>
      </c>
      <c r="L69" s="8">
        <f t="shared" si="24"/>
        <v>0.966304692748979</v>
      </c>
      <c r="M69" s="8">
        <f t="shared" si="25"/>
        <v>1.04058915189415</v>
      </c>
      <c r="N69" s="9">
        <f t="shared" si="28"/>
        <v>1.16400285234541</v>
      </c>
      <c r="O69" s="9">
        <f t="shared" si="28"/>
        <v>1.03487027177232</v>
      </c>
      <c r="P69" s="9">
        <f t="shared" si="28"/>
        <v>1.04058915189415</v>
      </c>
      <c r="W69" s="6" t="s">
        <v>489</v>
      </c>
      <c r="X69" s="6">
        <v>2.5</v>
      </c>
      <c r="Y69" s="6">
        <v>21047724</v>
      </c>
      <c r="Z69" s="7">
        <v>28182999</v>
      </c>
      <c r="AA69" s="7">
        <v>34975875</v>
      </c>
      <c r="AB69" s="7">
        <v>84206598</v>
      </c>
      <c r="AC69" s="7">
        <v>96782369</v>
      </c>
      <c r="AE69" s="8">
        <f t="shared" si="29"/>
        <v>0.543896945578583</v>
      </c>
      <c r="AF69" s="8">
        <f t="shared" si="29"/>
        <v>0.728280505452478</v>
      </c>
      <c r="AG69" s="8">
        <f t="shared" si="29"/>
        <v>0.903816088686754</v>
      </c>
      <c r="AH69" s="9">
        <f t="shared" si="30"/>
        <v>1.83858359222118</v>
      </c>
      <c r="AI69" s="9">
        <f t="shared" si="30"/>
        <v>1.37309730593256</v>
      </c>
      <c r="AJ69" s="9">
        <f t="shared" si="30"/>
        <v>1.10641978220702</v>
      </c>
      <c r="AQ69" t="s">
        <v>490</v>
      </c>
      <c r="AR69">
        <v>1.5</v>
      </c>
      <c r="AS69">
        <v>49445919</v>
      </c>
      <c r="AT69">
        <v>43294294</v>
      </c>
      <c r="AU69">
        <v>39429234</v>
      </c>
      <c r="AV69">
        <v>132169448</v>
      </c>
      <c r="AX69" s="8">
        <f t="shared" si="31"/>
        <v>1.2777383585715</v>
      </c>
      <c r="AY69" s="8">
        <f t="shared" si="32"/>
        <v>1.1187734249832</v>
      </c>
      <c r="AZ69" s="8">
        <f t="shared" si="33"/>
        <v>1.01889591193343</v>
      </c>
      <c r="BA69" s="9">
        <f t="shared" si="34"/>
        <v>1.2777383585715</v>
      </c>
      <c r="BB69" s="9">
        <f t="shared" si="35"/>
        <v>1.1187734249832</v>
      </c>
      <c r="BC69" s="9">
        <f t="shared" si="36"/>
        <v>1.01889591193343</v>
      </c>
      <c r="BJ69" t="s">
        <v>491</v>
      </c>
      <c r="BK69">
        <v>2.5</v>
      </c>
      <c r="BL69">
        <v>60551724</v>
      </c>
      <c r="BM69">
        <v>57832821</v>
      </c>
      <c r="BN69">
        <v>44673661</v>
      </c>
      <c r="BO69">
        <v>163058206</v>
      </c>
      <c r="BQ69" s="8">
        <f t="shared" si="37"/>
        <v>1.56472489534343</v>
      </c>
      <c r="BR69" s="8">
        <f t="shared" si="26"/>
        <v>1.49446537288749</v>
      </c>
      <c r="BS69" s="8">
        <f t="shared" si="27"/>
        <v>1.15441782521061</v>
      </c>
      <c r="BT69" s="9">
        <f t="shared" si="38"/>
        <v>1.56472489534343</v>
      </c>
      <c r="BU69" s="9">
        <f t="shared" si="39"/>
        <v>1.49446537288749</v>
      </c>
      <c r="BV69" s="9">
        <f t="shared" si="40"/>
        <v>1.15441782521061</v>
      </c>
    </row>
    <row r="70" spans="1:74">
      <c r="A70" s="7">
        <v>50977000</v>
      </c>
      <c r="C70" s="6" t="s">
        <v>492</v>
      </c>
      <c r="D70" s="6">
        <v>1.5</v>
      </c>
      <c r="E70" s="6">
        <v>27616552</v>
      </c>
      <c r="F70" s="7">
        <v>35233021</v>
      </c>
      <c r="G70" s="7">
        <v>42282068</v>
      </c>
      <c r="H70" s="7">
        <v>105131641</v>
      </c>
      <c r="I70" s="7">
        <v>81158125</v>
      </c>
      <c r="K70" s="8">
        <f t="shared" si="23"/>
        <v>0.541745336131981</v>
      </c>
      <c r="L70" s="8">
        <f t="shared" si="24"/>
        <v>0.691155246483708</v>
      </c>
      <c r="M70" s="8">
        <f t="shared" si="25"/>
        <v>0.829434215430488</v>
      </c>
      <c r="N70" s="9">
        <f t="shared" si="28"/>
        <v>1.84588575720821</v>
      </c>
      <c r="O70" s="9">
        <f t="shared" si="28"/>
        <v>1.44685293946267</v>
      </c>
      <c r="P70" s="9">
        <f t="shared" si="28"/>
        <v>1.20564112427046</v>
      </c>
      <c r="W70" s="6" t="s">
        <v>493</v>
      </c>
      <c r="X70" s="6">
        <v>2.5</v>
      </c>
      <c r="Y70" s="6">
        <v>13977117</v>
      </c>
      <c r="Z70" s="7">
        <v>21648118</v>
      </c>
      <c r="AA70" s="7">
        <v>30346207</v>
      </c>
      <c r="AB70" s="7">
        <v>65971442</v>
      </c>
      <c r="AC70" s="7">
        <v>81158125</v>
      </c>
      <c r="AE70" s="8">
        <f t="shared" si="29"/>
        <v>0.274184769601977</v>
      </c>
      <c r="AF70" s="8">
        <f t="shared" si="29"/>
        <v>0.424664417286227</v>
      </c>
      <c r="AG70" s="8">
        <f t="shared" si="29"/>
        <v>0.595292131745689</v>
      </c>
      <c r="AH70" s="9">
        <f t="shared" si="30"/>
        <v>3.64717559422304</v>
      </c>
      <c r="AI70" s="9">
        <f t="shared" si="30"/>
        <v>2.35480054201478</v>
      </c>
      <c r="AJ70" s="9">
        <f t="shared" si="30"/>
        <v>1.67984750120501</v>
      </c>
      <c r="AQ70" t="s">
        <v>494</v>
      </c>
      <c r="AR70">
        <v>1.5</v>
      </c>
      <c r="AS70">
        <v>70443422</v>
      </c>
      <c r="AT70">
        <v>58311174</v>
      </c>
      <c r="AU70">
        <v>51428479</v>
      </c>
      <c r="AV70">
        <v>180183074</v>
      </c>
      <c r="AX70" s="8">
        <f t="shared" si="31"/>
        <v>1.38186676344234</v>
      </c>
      <c r="AY70" s="8">
        <f t="shared" si="32"/>
        <v>1.14387221688212</v>
      </c>
      <c r="AZ70" s="8">
        <f t="shared" si="33"/>
        <v>1.00885652353022</v>
      </c>
      <c r="BA70" s="9">
        <f t="shared" si="34"/>
        <v>1.38186676344234</v>
      </c>
      <c r="BB70" s="9">
        <f t="shared" si="35"/>
        <v>1.14387221688212</v>
      </c>
      <c r="BC70" s="9">
        <f t="shared" si="36"/>
        <v>1.00885652353022</v>
      </c>
      <c r="BJ70" t="s">
        <v>495</v>
      </c>
      <c r="BK70">
        <v>2.5</v>
      </c>
      <c r="BL70">
        <v>110313028</v>
      </c>
      <c r="BM70">
        <v>93808095</v>
      </c>
      <c r="BN70">
        <v>60084363</v>
      </c>
      <c r="BO70">
        <v>264205485</v>
      </c>
      <c r="BQ70" s="8">
        <f t="shared" si="37"/>
        <v>2.16397645997214</v>
      </c>
      <c r="BR70" s="8">
        <f t="shared" si="26"/>
        <v>1.8402043078251</v>
      </c>
      <c r="BS70" s="8">
        <f t="shared" si="27"/>
        <v>1.17865631559331</v>
      </c>
      <c r="BT70" s="9">
        <f t="shared" si="38"/>
        <v>2.16397645997214</v>
      </c>
      <c r="BU70" s="9">
        <f t="shared" si="39"/>
        <v>1.8402043078251</v>
      </c>
      <c r="BV70" s="9">
        <f t="shared" si="40"/>
        <v>1.17865631559331</v>
      </c>
    </row>
    <row r="71" spans="1:74">
      <c r="A71" s="7">
        <v>36924300</v>
      </c>
      <c r="C71" s="6" t="s">
        <v>496</v>
      </c>
      <c r="D71" s="6">
        <v>1.5</v>
      </c>
      <c r="E71" s="6">
        <v>14278941</v>
      </c>
      <c r="F71" s="7">
        <v>21241849</v>
      </c>
      <c r="G71" s="7">
        <v>28753005</v>
      </c>
      <c r="H71" s="7">
        <v>64273796</v>
      </c>
      <c r="I71" s="7">
        <v>44380841</v>
      </c>
      <c r="K71" s="8">
        <f t="shared" si="23"/>
        <v>0.386708509030638</v>
      </c>
      <c r="L71" s="8">
        <f t="shared" si="24"/>
        <v>0.575281020899516</v>
      </c>
      <c r="M71" s="8">
        <f t="shared" si="25"/>
        <v>0.778701424265321</v>
      </c>
      <c r="N71" s="9">
        <f t="shared" si="28"/>
        <v>2.58592706559961</v>
      </c>
      <c r="O71" s="9">
        <f t="shared" si="28"/>
        <v>1.7382808812924</v>
      </c>
      <c r="P71" s="9">
        <f t="shared" si="28"/>
        <v>1.28418925256682</v>
      </c>
      <c r="W71" s="6" t="s">
        <v>497</v>
      </c>
      <c r="X71" s="6">
        <v>2.5</v>
      </c>
      <c r="Y71" s="6">
        <v>4581630</v>
      </c>
      <c r="Z71" s="7">
        <v>9374384</v>
      </c>
      <c r="AA71" s="7">
        <v>16568936</v>
      </c>
      <c r="AB71" s="7">
        <v>30524951</v>
      </c>
      <c r="AC71" s="7">
        <v>44380841</v>
      </c>
      <c r="AE71" s="8">
        <f t="shared" si="29"/>
        <v>0.124081702293612</v>
      </c>
      <c r="AF71" s="8">
        <f t="shared" si="29"/>
        <v>0.253881156853346</v>
      </c>
      <c r="AG71" s="8">
        <f t="shared" si="29"/>
        <v>0.448727152579737</v>
      </c>
      <c r="AH71" s="9">
        <f t="shared" si="30"/>
        <v>8.0592060031037</v>
      </c>
      <c r="AI71" s="9">
        <f t="shared" si="30"/>
        <v>3.93885080875714</v>
      </c>
      <c r="AJ71" s="9">
        <f t="shared" si="30"/>
        <v>2.22852571824769</v>
      </c>
      <c r="AQ71" t="s">
        <v>498</v>
      </c>
      <c r="AR71">
        <v>1.5</v>
      </c>
      <c r="AS71">
        <v>62995713</v>
      </c>
      <c r="AT71">
        <v>48250018</v>
      </c>
      <c r="AU71">
        <v>39746508</v>
      </c>
      <c r="AV71">
        <v>150992239</v>
      </c>
      <c r="AX71" s="8">
        <f t="shared" si="31"/>
        <v>1.70607737993679</v>
      </c>
      <c r="AY71" s="8">
        <f t="shared" si="32"/>
        <v>1.30672803546716</v>
      </c>
      <c r="AZ71" s="8">
        <f t="shared" si="33"/>
        <v>1.07643226818112</v>
      </c>
      <c r="BA71" s="9">
        <f t="shared" si="34"/>
        <v>1.70607737993679</v>
      </c>
      <c r="BB71" s="9">
        <f t="shared" si="35"/>
        <v>1.30672803546716</v>
      </c>
      <c r="BC71" s="9">
        <f t="shared" si="36"/>
        <v>1.07643226818112</v>
      </c>
      <c r="BJ71" t="s">
        <v>499</v>
      </c>
      <c r="BK71">
        <v>2.5</v>
      </c>
      <c r="BL71">
        <v>84742765</v>
      </c>
      <c r="BM71">
        <v>93495141</v>
      </c>
      <c r="BN71">
        <v>50474397</v>
      </c>
      <c r="BO71">
        <v>228712304</v>
      </c>
      <c r="BQ71" s="8">
        <f t="shared" si="37"/>
        <v>2.29504052886581</v>
      </c>
      <c r="BR71" s="8">
        <f t="shared" si="26"/>
        <v>2.53207619372608</v>
      </c>
      <c r="BS71" s="8">
        <f t="shared" si="27"/>
        <v>1.36696963788075</v>
      </c>
      <c r="BT71" s="9">
        <f t="shared" si="38"/>
        <v>2.29504052886581</v>
      </c>
      <c r="BU71" s="9">
        <f t="shared" si="39"/>
        <v>2.53207619372608</v>
      </c>
      <c r="BV71" s="9">
        <f t="shared" si="40"/>
        <v>1.36696963788075</v>
      </c>
    </row>
    <row r="72" spans="1:74">
      <c r="A72" s="7">
        <v>46498800</v>
      </c>
      <c r="C72" s="6" t="s">
        <v>500</v>
      </c>
      <c r="D72" s="6">
        <v>1.5</v>
      </c>
      <c r="E72" s="6">
        <v>26975231</v>
      </c>
      <c r="F72" s="7">
        <v>31515217</v>
      </c>
      <c r="G72" s="7">
        <v>35883988</v>
      </c>
      <c r="H72" s="7">
        <v>94374436</v>
      </c>
      <c r="I72" s="7">
        <v>85307047</v>
      </c>
      <c r="K72" s="8">
        <f t="shared" si="23"/>
        <v>0.580127465655028</v>
      </c>
      <c r="L72" s="8">
        <f t="shared" si="24"/>
        <v>0.677764092836804</v>
      </c>
      <c r="M72" s="8">
        <f t="shared" si="25"/>
        <v>0.771718581984911</v>
      </c>
      <c r="N72" s="9">
        <f t="shared" si="28"/>
        <v>1.72375910330481</v>
      </c>
      <c r="O72" s="9">
        <f t="shared" si="28"/>
        <v>1.47543962651439</v>
      </c>
      <c r="P72" s="9">
        <f t="shared" si="28"/>
        <v>1.2958091503096</v>
      </c>
      <c r="W72" s="6" t="s">
        <v>501</v>
      </c>
      <c r="X72" s="6">
        <v>2.5</v>
      </c>
      <c r="Y72" s="6">
        <v>18136040</v>
      </c>
      <c r="Z72" s="7">
        <v>23173872</v>
      </c>
      <c r="AA72" s="7">
        <v>28578879</v>
      </c>
      <c r="AB72" s="7">
        <v>69888791</v>
      </c>
      <c r="AC72" s="7">
        <v>85307047</v>
      </c>
      <c r="AE72" s="8">
        <f t="shared" si="29"/>
        <v>0.390032430944454</v>
      </c>
      <c r="AF72" s="8">
        <f t="shared" si="29"/>
        <v>0.498375700018065</v>
      </c>
      <c r="AG72" s="8">
        <f t="shared" si="29"/>
        <v>0.614615409429921</v>
      </c>
      <c r="AH72" s="9">
        <f t="shared" si="30"/>
        <v>2.5638893606322</v>
      </c>
      <c r="AI72" s="9">
        <f t="shared" si="30"/>
        <v>2.00651837552223</v>
      </c>
      <c r="AJ72" s="9">
        <f t="shared" si="30"/>
        <v>1.6270337265503</v>
      </c>
      <c r="AQ72" t="s">
        <v>502</v>
      </c>
      <c r="AR72">
        <v>1.5</v>
      </c>
      <c r="AS72">
        <v>45481594</v>
      </c>
      <c r="AT72">
        <v>46281526</v>
      </c>
      <c r="AU72">
        <v>46199492</v>
      </c>
      <c r="AV72">
        <v>137962612</v>
      </c>
      <c r="AX72" s="8">
        <f t="shared" si="31"/>
        <v>0.978124037609573</v>
      </c>
      <c r="AY72" s="8">
        <f t="shared" si="32"/>
        <v>0.995327320274932</v>
      </c>
      <c r="AZ72" s="8">
        <f t="shared" si="33"/>
        <v>0.993563102703726</v>
      </c>
      <c r="BA72" s="9">
        <f t="shared" si="34"/>
        <v>1.02236522317138</v>
      </c>
      <c r="BB72" s="9">
        <f t="shared" si="35"/>
        <v>1.00469461616283</v>
      </c>
      <c r="BC72" s="9">
        <f t="shared" si="36"/>
        <v>1.00647859937508</v>
      </c>
      <c r="BJ72" t="s">
        <v>503</v>
      </c>
      <c r="BK72">
        <v>2.5</v>
      </c>
      <c r="BL72">
        <v>38391644</v>
      </c>
      <c r="BM72">
        <v>49361924</v>
      </c>
      <c r="BN72">
        <v>44109235</v>
      </c>
      <c r="BO72">
        <v>131862803</v>
      </c>
      <c r="BQ72" s="8">
        <f t="shared" si="37"/>
        <v>0.825648059734875</v>
      </c>
      <c r="BR72" s="8">
        <f t="shared" si="26"/>
        <v>1.06157414815006</v>
      </c>
      <c r="BS72" s="8">
        <f t="shared" si="27"/>
        <v>0.94861017918742</v>
      </c>
      <c r="BT72" s="9">
        <f t="shared" si="38"/>
        <v>1.21116980559624</v>
      </c>
      <c r="BU72" s="9">
        <f t="shared" si="39"/>
        <v>1.06157414815006</v>
      </c>
      <c r="BV72" s="9">
        <f t="shared" si="40"/>
        <v>1.0541738028329</v>
      </c>
    </row>
    <row r="73" spans="1:74">
      <c r="A73" s="7">
        <v>43070500</v>
      </c>
      <c r="C73" s="6" t="s">
        <v>504</v>
      </c>
      <c r="D73" s="6">
        <v>1.5</v>
      </c>
      <c r="E73" s="6">
        <v>48369203</v>
      </c>
      <c r="F73" s="7">
        <v>48213694</v>
      </c>
      <c r="G73" s="7">
        <v>46545359</v>
      </c>
      <c r="H73" s="7">
        <v>143128256</v>
      </c>
      <c r="I73" s="7">
        <v>141652691</v>
      </c>
      <c r="K73" s="8">
        <f t="shared" si="23"/>
        <v>1.1230239491067</v>
      </c>
      <c r="L73" s="8">
        <f t="shared" si="24"/>
        <v>1.11941338038797</v>
      </c>
      <c r="M73" s="8">
        <f t="shared" si="25"/>
        <v>1.08067839936848</v>
      </c>
      <c r="N73" s="9">
        <f t="shared" si="28"/>
        <v>1.1230239491067</v>
      </c>
      <c r="O73" s="9">
        <f t="shared" si="28"/>
        <v>1.11941338038797</v>
      </c>
      <c r="P73" s="9">
        <f t="shared" si="28"/>
        <v>1.08067839936848</v>
      </c>
      <c r="W73" s="6" t="s">
        <v>505</v>
      </c>
      <c r="X73" s="6">
        <v>2.5</v>
      </c>
      <c r="Y73" s="6">
        <v>41487750</v>
      </c>
      <c r="Z73" s="7">
        <v>46046153</v>
      </c>
      <c r="AA73" s="7">
        <v>48544682</v>
      </c>
      <c r="AB73" s="7">
        <v>136078585</v>
      </c>
      <c r="AC73" s="7">
        <v>141652691</v>
      </c>
      <c r="AE73" s="8">
        <f t="shared" si="29"/>
        <v>0.963252109912817</v>
      </c>
      <c r="AF73" s="8">
        <f t="shared" si="29"/>
        <v>1.06908796043696</v>
      </c>
      <c r="AG73" s="8">
        <f t="shared" si="29"/>
        <v>1.12709817624592</v>
      </c>
      <c r="AH73" s="9">
        <f t="shared" si="30"/>
        <v>1.03814981530693</v>
      </c>
      <c r="AI73" s="9">
        <f t="shared" si="30"/>
        <v>1.06908796043696</v>
      </c>
      <c r="AJ73" s="9">
        <f t="shared" si="30"/>
        <v>1.12709817624592</v>
      </c>
      <c r="AQ73" t="s">
        <v>506</v>
      </c>
      <c r="AR73">
        <v>1.5</v>
      </c>
      <c r="AS73">
        <v>52424529</v>
      </c>
      <c r="AT73">
        <v>51367137</v>
      </c>
      <c r="AU73">
        <v>47881337</v>
      </c>
      <c r="AV73">
        <v>151673003</v>
      </c>
      <c r="AX73" s="8">
        <f t="shared" si="31"/>
        <v>1.21717948479818</v>
      </c>
      <c r="AY73" s="8">
        <f t="shared" si="32"/>
        <v>1.19262922417896</v>
      </c>
      <c r="AZ73" s="8">
        <f t="shared" si="33"/>
        <v>1.11169679943349</v>
      </c>
      <c r="BA73" s="9">
        <f t="shared" si="34"/>
        <v>1.21717948479818</v>
      </c>
      <c r="BB73" s="9">
        <f t="shared" si="35"/>
        <v>1.19262922417896</v>
      </c>
      <c r="BC73" s="9">
        <f t="shared" si="36"/>
        <v>1.11169679943349</v>
      </c>
      <c r="BJ73" t="s">
        <v>507</v>
      </c>
      <c r="BK73">
        <v>2.5</v>
      </c>
      <c r="BL73">
        <v>42728766</v>
      </c>
      <c r="BM73">
        <v>55333212</v>
      </c>
      <c r="BN73">
        <v>50769797</v>
      </c>
      <c r="BO73">
        <v>148831775</v>
      </c>
      <c r="BQ73" s="8">
        <f t="shared" si="37"/>
        <v>0.992065706225839</v>
      </c>
      <c r="BR73" s="8">
        <f t="shared" si="26"/>
        <v>1.28471255267526</v>
      </c>
      <c r="BS73" s="8">
        <f t="shared" si="27"/>
        <v>1.17876033479992</v>
      </c>
      <c r="BT73" s="9">
        <f t="shared" si="38"/>
        <v>1.00799775027437</v>
      </c>
      <c r="BU73" s="9">
        <f t="shared" si="39"/>
        <v>1.28471255267526</v>
      </c>
      <c r="BV73" s="9">
        <f t="shared" si="40"/>
        <v>1.17876033479992</v>
      </c>
    </row>
    <row r="74" spans="1:74">
      <c r="A74" s="7">
        <v>33535800</v>
      </c>
      <c r="C74" s="6" t="s">
        <v>508</v>
      </c>
      <c r="D74" s="6">
        <v>1.5</v>
      </c>
      <c r="E74" s="6">
        <v>36209848</v>
      </c>
      <c r="F74" s="7">
        <v>35873377</v>
      </c>
      <c r="G74" s="7">
        <v>33948774</v>
      </c>
      <c r="H74" s="7">
        <v>106031998</v>
      </c>
      <c r="I74" s="7">
        <v>107974706</v>
      </c>
      <c r="K74" s="8">
        <f t="shared" si="23"/>
        <v>1.07973711675284</v>
      </c>
      <c r="L74" s="8">
        <f t="shared" si="24"/>
        <v>1.06970392833927</v>
      </c>
      <c r="M74" s="8">
        <f t="shared" si="25"/>
        <v>1.01231442219956</v>
      </c>
      <c r="N74" s="9">
        <f t="shared" si="28"/>
        <v>1.07973711675284</v>
      </c>
      <c r="O74" s="9">
        <f t="shared" si="28"/>
        <v>1.06970392833927</v>
      </c>
      <c r="P74" s="9">
        <f t="shared" si="28"/>
        <v>1.01231442219956</v>
      </c>
      <c r="W74" s="6" t="s">
        <v>509</v>
      </c>
      <c r="X74" s="6">
        <v>2.5</v>
      </c>
      <c r="Y74" s="6">
        <v>31761261</v>
      </c>
      <c r="Z74" s="7">
        <v>35189786</v>
      </c>
      <c r="AA74" s="7">
        <v>36234079</v>
      </c>
      <c r="AB74" s="7">
        <v>103185125</v>
      </c>
      <c r="AC74" s="7">
        <v>107974706</v>
      </c>
      <c r="AE74" s="8">
        <f t="shared" si="29"/>
        <v>0.947085234286941</v>
      </c>
      <c r="AF74" s="8">
        <f t="shared" si="29"/>
        <v>1.04932001025769</v>
      </c>
      <c r="AG74" s="8">
        <f t="shared" si="29"/>
        <v>1.08045965803708</v>
      </c>
      <c r="AH74" s="9">
        <f t="shared" si="30"/>
        <v>1.05587117589569</v>
      </c>
      <c r="AI74" s="9">
        <f t="shared" si="30"/>
        <v>1.04932001025769</v>
      </c>
      <c r="AJ74" s="9">
        <f t="shared" si="30"/>
        <v>1.08045965803708</v>
      </c>
      <c r="AQ74" t="s">
        <v>510</v>
      </c>
      <c r="AR74">
        <v>1.5</v>
      </c>
      <c r="AS74">
        <v>39572420</v>
      </c>
      <c r="AT74">
        <v>37842837</v>
      </c>
      <c r="AU74">
        <v>35479728</v>
      </c>
      <c r="AV74">
        <v>112894986</v>
      </c>
      <c r="AX74" s="8">
        <f t="shared" si="31"/>
        <v>1.1800052481229</v>
      </c>
      <c r="AY74" s="8">
        <f t="shared" si="32"/>
        <v>1.12843101998461</v>
      </c>
      <c r="AZ74" s="8">
        <f t="shared" si="33"/>
        <v>1.05796575599807</v>
      </c>
      <c r="BA74" s="9">
        <f t="shared" si="34"/>
        <v>1.1800052481229</v>
      </c>
      <c r="BB74" s="9">
        <f t="shared" si="35"/>
        <v>1.12843101998461</v>
      </c>
      <c r="BC74" s="9">
        <f t="shared" si="36"/>
        <v>1.05796575599807</v>
      </c>
      <c r="BJ74" t="s">
        <v>511</v>
      </c>
      <c r="BK74">
        <v>2.5</v>
      </c>
      <c r="BL74">
        <v>38664089</v>
      </c>
      <c r="BM74">
        <v>45921330</v>
      </c>
      <c r="BN74">
        <v>38881927</v>
      </c>
      <c r="BO74">
        <v>123467346</v>
      </c>
      <c r="BQ74" s="8">
        <f t="shared" si="37"/>
        <v>1.15291983492268</v>
      </c>
      <c r="BR74" s="8">
        <f t="shared" si="26"/>
        <v>1.36932263431915</v>
      </c>
      <c r="BS74" s="8">
        <f t="shared" si="27"/>
        <v>1.15941552013073</v>
      </c>
      <c r="BT74" s="9">
        <f t="shared" si="38"/>
        <v>1.15291983492268</v>
      </c>
      <c r="BU74" s="9">
        <f t="shared" si="39"/>
        <v>1.36932263431915</v>
      </c>
      <c r="BV74" s="9">
        <f t="shared" si="40"/>
        <v>1.15941552013073</v>
      </c>
    </row>
    <row r="75" spans="1:74">
      <c r="A75" s="7">
        <v>42155500</v>
      </c>
      <c r="C75" s="6" t="s">
        <v>512</v>
      </c>
      <c r="D75" s="6">
        <v>1.5</v>
      </c>
      <c r="E75" s="6">
        <v>45039390</v>
      </c>
      <c r="F75" s="7">
        <v>43264713</v>
      </c>
      <c r="G75" s="7">
        <v>42583654</v>
      </c>
      <c r="H75" s="7">
        <v>130887756</v>
      </c>
      <c r="I75" s="7">
        <v>139171223</v>
      </c>
      <c r="K75" s="8">
        <f t="shared" si="23"/>
        <v>1.06841076490612</v>
      </c>
      <c r="L75" s="8">
        <f t="shared" si="24"/>
        <v>1.02631241475015</v>
      </c>
      <c r="M75" s="8">
        <f t="shared" si="25"/>
        <v>1.01015653947883</v>
      </c>
      <c r="N75" s="9">
        <f t="shared" si="28"/>
        <v>1.06841076490612</v>
      </c>
      <c r="O75" s="9">
        <f t="shared" si="28"/>
        <v>1.02631241475015</v>
      </c>
      <c r="P75" s="9">
        <f t="shared" si="28"/>
        <v>1.01015653947883</v>
      </c>
      <c r="W75" s="6" t="s">
        <v>513</v>
      </c>
      <c r="X75" s="6">
        <v>2.5</v>
      </c>
      <c r="Y75" s="6">
        <v>50002730</v>
      </c>
      <c r="Z75" s="7">
        <v>46629875</v>
      </c>
      <c r="AA75" s="7">
        <v>43971531</v>
      </c>
      <c r="AB75" s="7">
        <v>140604135</v>
      </c>
      <c r="AC75" s="7">
        <v>139171223</v>
      </c>
      <c r="AE75" s="8">
        <f t="shared" si="29"/>
        <v>1.1861496127433</v>
      </c>
      <c r="AF75" s="8">
        <f t="shared" si="29"/>
        <v>1.10613976823902</v>
      </c>
      <c r="AG75" s="8">
        <f t="shared" si="29"/>
        <v>1.04307933721578</v>
      </c>
      <c r="AH75" s="9">
        <f t="shared" si="30"/>
        <v>1.1861496127433</v>
      </c>
      <c r="AI75" s="9">
        <f t="shared" si="30"/>
        <v>1.10613976823902</v>
      </c>
      <c r="AJ75" s="9">
        <f t="shared" si="30"/>
        <v>1.04307933721578</v>
      </c>
      <c r="AQ75" t="s">
        <v>514</v>
      </c>
      <c r="AR75">
        <v>1.5</v>
      </c>
      <c r="AS75">
        <v>33204423</v>
      </c>
      <c r="AT75">
        <v>37262510</v>
      </c>
      <c r="AU75">
        <v>40161171</v>
      </c>
      <c r="AV75">
        <v>110628105</v>
      </c>
      <c r="AX75" s="8">
        <f t="shared" si="31"/>
        <v>0.787665263132925</v>
      </c>
      <c r="AY75" s="8">
        <f t="shared" si="32"/>
        <v>0.883929973550308</v>
      </c>
      <c r="AZ75" s="8">
        <f t="shared" si="33"/>
        <v>0.952691131643558</v>
      </c>
      <c r="BA75" s="9">
        <f t="shared" si="34"/>
        <v>1.26957483947244</v>
      </c>
      <c r="BB75" s="9">
        <f t="shared" si="35"/>
        <v>1.13131133678327</v>
      </c>
      <c r="BC75" s="9">
        <f t="shared" si="36"/>
        <v>1.04965813870318</v>
      </c>
      <c r="BJ75" t="s">
        <v>515</v>
      </c>
      <c r="BK75">
        <v>2.5</v>
      </c>
      <c r="BL75">
        <v>30476137</v>
      </c>
      <c r="BM75">
        <v>33001345</v>
      </c>
      <c r="BN75">
        <v>34288452</v>
      </c>
      <c r="BO75">
        <v>97765934</v>
      </c>
      <c r="BQ75" s="8">
        <f t="shared" si="37"/>
        <v>0.722945689174604</v>
      </c>
      <c r="BR75" s="8">
        <f t="shared" si="26"/>
        <v>0.782847908339363</v>
      </c>
      <c r="BS75" s="8">
        <f t="shared" si="27"/>
        <v>0.813380270664563</v>
      </c>
      <c r="BT75" s="9">
        <f t="shared" si="38"/>
        <v>1.38322977088599</v>
      </c>
      <c r="BU75" s="9">
        <f t="shared" si="39"/>
        <v>1.27738733072849</v>
      </c>
      <c r="BV75" s="9">
        <f t="shared" si="40"/>
        <v>1.22943724610257</v>
      </c>
    </row>
    <row r="76" spans="1:74">
      <c r="A76" s="7">
        <v>48969300</v>
      </c>
      <c r="C76" s="6" t="s">
        <v>516</v>
      </c>
      <c r="D76" s="6">
        <v>1.5</v>
      </c>
      <c r="E76" s="6">
        <v>69406382</v>
      </c>
      <c r="F76" s="7">
        <v>65591975</v>
      </c>
      <c r="G76" s="7">
        <v>59832137</v>
      </c>
      <c r="H76" s="7">
        <v>194830494</v>
      </c>
      <c r="I76" s="7">
        <v>210359765</v>
      </c>
      <c r="K76" s="8">
        <f t="shared" si="23"/>
        <v>1.41734478540637</v>
      </c>
      <c r="L76" s="8">
        <f t="shared" si="24"/>
        <v>1.33945094171246</v>
      </c>
      <c r="M76" s="8">
        <f t="shared" si="25"/>
        <v>1.22182953401417</v>
      </c>
      <c r="N76" s="9">
        <f t="shared" si="28"/>
        <v>1.41734478540637</v>
      </c>
      <c r="O76" s="9">
        <f t="shared" si="28"/>
        <v>1.33945094171246</v>
      </c>
      <c r="P76" s="9">
        <f t="shared" si="28"/>
        <v>1.22182953401417</v>
      </c>
      <c r="W76" s="6" t="s">
        <v>517</v>
      </c>
      <c r="X76" s="6">
        <v>2.5</v>
      </c>
      <c r="Y76" s="6">
        <v>70510117</v>
      </c>
      <c r="Z76" s="7">
        <v>70968337</v>
      </c>
      <c r="AA76" s="7">
        <v>68591315</v>
      </c>
      <c r="AB76" s="7">
        <v>210069769</v>
      </c>
      <c r="AC76" s="7">
        <v>210359765</v>
      </c>
      <c r="AE76" s="8">
        <f t="shared" si="29"/>
        <v>1.4398841110655</v>
      </c>
      <c r="AF76" s="8">
        <f t="shared" si="29"/>
        <v>1.44924140226632</v>
      </c>
      <c r="AG76" s="8">
        <f t="shared" si="29"/>
        <v>1.40070033674159</v>
      </c>
      <c r="AH76" s="9">
        <f t="shared" si="30"/>
        <v>1.4398841110655</v>
      </c>
      <c r="AI76" s="9">
        <f t="shared" si="30"/>
        <v>1.44924140226632</v>
      </c>
      <c r="AJ76" s="9">
        <f t="shared" si="30"/>
        <v>1.40070033674159</v>
      </c>
      <c r="AQ76" t="s">
        <v>518</v>
      </c>
      <c r="AR76">
        <v>1.5</v>
      </c>
      <c r="AS76">
        <v>53333581</v>
      </c>
      <c r="AT76">
        <v>54746699</v>
      </c>
      <c r="AU76">
        <v>52665843</v>
      </c>
      <c r="AV76">
        <v>160746123</v>
      </c>
      <c r="AX76" s="8">
        <f t="shared" si="31"/>
        <v>1.08912279734446</v>
      </c>
      <c r="AY76" s="8">
        <f t="shared" si="32"/>
        <v>1.11798002013506</v>
      </c>
      <c r="AZ76" s="8">
        <f t="shared" si="33"/>
        <v>1.07548694794494</v>
      </c>
      <c r="BA76" s="9">
        <f t="shared" si="34"/>
        <v>1.08912279734446</v>
      </c>
      <c r="BB76" s="9">
        <f t="shared" si="35"/>
        <v>1.11798002013506</v>
      </c>
      <c r="BC76" s="9">
        <f t="shared" si="36"/>
        <v>1.07548694794494</v>
      </c>
      <c r="BJ76" t="s">
        <v>519</v>
      </c>
      <c r="BK76">
        <v>2.5</v>
      </c>
      <c r="BL76">
        <v>49955139</v>
      </c>
      <c r="BM76">
        <v>53715587</v>
      </c>
      <c r="BN76">
        <v>52292319</v>
      </c>
      <c r="BO76">
        <v>155963044</v>
      </c>
      <c r="BQ76" s="8">
        <f t="shared" si="37"/>
        <v>1.02013177643952</v>
      </c>
      <c r="BR76" s="8">
        <f t="shared" si="26"/>
        <v>1.09692372568119</v>
      </c>
      <c r="BS76" s="8">
        <f t="shared" si="27"/>
        <v>1.06785923017074</v>
      </c>
      <c r="BT76" s="9">
        <f t="shared" si="38"/>
        <v>1.02013177643952</v>
      </c>
      <c r="BU76" s="9">
        <f t="shared" si="39"/>
        <v>1.09692372568119</v>
      </c>
      <c r="BV76" s="9">
        <f t="shared" si="40"/>
        <v>1.06785923017074</v>
      </c>
    </row>
    <row r="77" spans="1:74">
      <c r="A77" s="7">
        <v>41531500</v>
      </c>
      <c r="C77" s="6" t="s">
        <v>520</v>
      </c>
      <c r="D77" s="6">
        <v>1.5</v>
      </c>
      <c r="E77" s="6">
        <v>65197243</v>
      </c>
      <c r="F77" s="7">
        <v>58024451</v>
      </c>
      <c r="G77" s="7">
        <v>49627580</v>
      </c>
      <c r="H77" s="7">
        <v>172849274</v>
      </c>
      <c r="I77" s="7">
        <v>186010030</v>
      </c>
      <c r="K77" s="8">
        <f t="shared" si="23"/>
        <v>1.5698263486751</v>
      </c>
      <c r="L77" s="8">
        <f t="shared" si="24"/>
        <v>1.39711907828997</v>
      </c>
      <c r="M77" s="8">
        <f t="shared" si="25"/>
        <v>1.1949382998447</v>
      </c>
      <c r="N77" s="9">
        <f t="shared" si="28"/>
        <v>1.5698263486751</v>
      </c>
      <c r="O77" s="9">
        <f t="shared" si="28"/>
        <v>1.39711907828997</v>
      </c>
      <c r="P77" s="9">
        <f t="shared" si="28"/>
        <v>1.1949382998447</v>
      </c>
      <c r="W77" s="6" t="s">
        <v>521</v>
      </c>
      <c r="X77" s="6">
        <v>2.5</v>
      </c>
      <c r="Y77" s="6">
        <v>73630124</v>
      </c>
      <c r="Z77" s="7">
        <v>70164326</v>
      </c>
      <c r="AA77" s="7">
        <v>62937515</v>
      </c>
      <c r="AB77" s="7">
        <v>206731965</v>
      </c>
      <c r="AC77" s="7">
        <v>186010030</v>
      </c>
      <c r="AE77" s="8">
        <f t="shared" si="29"/>
        <v>1.7728741798394</v>
      </c>
      <c r="AF77" s="8">
        <f t="shared" si="29"/>
        <v>1.68942431648267</v>
      </c>
      <c r="AG77" s="8">
        <f t="shared" si="29"/>
        <v>1.51541637070657</v>
      </c>
      <c r="AH77" s="9">
        <f t="shared" si="30"/>
        <v>1.7728741798394</v>
      </c>
      <c r="AI77" s="9">
        <f t="shared" si="30"/>
        <v>1.68942431648267</v>
      </c>
      <c r="AJ77" s="9">
        <f t="shared" si="30"/>
        <v>1.51541637070657</v>
      </c>
      <c r="AQ77" t="s">
        <v>522</v>
      </c>
      <c r="AR77">
        <v>1.5</v>
      </c>
      <c r="AS77">
        <v>46810125</v>
      </c>
      <c r="AT77">
        <v>45436043</v>
      </c>
      <c r="AU77">
        <v>43479414</v>
      </c>
      <c r="AV77">
        <v>135725582</v>
      </c>
      <c r="AX77" s="8">
        <f t="shared" si="31"/>
        <v>1.12709931016217</v>
      </c>
      <c r="AY77" s="8">
        <f t="shared" si="32"/>
        <v>1.09401401345966</v>
      </c>
      <c r="AZ77" s="8">
        <f t="shared" si="33"/>
        <v>1.04690208636818</v>
      </c>
      <c r="BA77" s="9">
        <f t="shared" si="34"/>
        <v>1.12709931016217</v>
      </c>
      <c r="BB77" s="9">
        <f t="shared" si="35"/>
        <v>1.09401401345966</v>
      </c>
      <c r="BC77" s="9">
        <f t="shared" si="36"/>
        <v>1.04690208636818</v>
      </c>
      <c r="BJ77" t="s">
        <v>523</v>
      </c>
      <c r="BK77">
        <v>2.5</v>
      </c>
      <c r="BL77">
        <v>54346676</v>
      </c>
      <c r="BM77">
        <v>50872457</v>
      </c>
      <c r="BN77">
        <v>46297865</v>
      </c>
      <c r="BO77">
        <v>151516998</v>
      </c>
      <c r="BQ77" s="8">
        <f t="shared" si="37"/>
        <v>1.30856520953975</v>
      </c>
      <c r="BR77" s="8">
        <f t="shared" si="26"/>
        <v>1.22491258442387</v>
      </c>
      <c r="BS77" s="8">
        <f t="shared" si="27"/>
        <v>1.11476505784766</v>
      </c>
      <c r="BT77" s="9">
        <f t="shared" si="38"/>
        <v>1.30856520953975</v>
      </c>
      <c r="BU77" s="9">
        <f t="shared" si="39"/>
        <v>1.22491258442387</v>
      </c>
      <c r="BV77" s="9">
        <f t="shared" si="40"/>
        <v>1.11476505784766</v>
      </c>
    </row>
    <row r="78" spans="1:74">
      <c r="A78" s="7">
        <v>52797300</v>
      </c>
      <c r="C78" s="6" t="s">
        <v>524</v>
      </c>
      <c r="D78" s="6">
        <v>1.5</v>
      </c>
      <c r="E78" s="6">
        <v>44615667</v>
      </c>
      <c r="F78" s="7">
        <v>46728328</v>
      </c>
      <c r="G78" s="7">
        <v>48532300</v>
      </c>
      <c r="H78" s="7">
        <v>139876296</v>
      </c>
      <c r="I78" s="7">
        <v>134904971</v>
      </c>
      <c r="K78" s="8">
        <f t="shared" si="23"/>
        <v>0.845036905296294</v>
      </c>
      <c r="L78" s="8">
        <f t="shared" si="24"/>
        <v>0.885051470435041</v>
      </c>
      <c r="M78" s="8">
        <f t="shared" si="25"/>
        <v>0.919219354019997</v>
      </c>
      <c r="N78" s="9">
        <f t="shared" si="28"/>
        <v>1.18338026863971</v>
      </c>
      <c r="O78" s="9">
        <f t="shared" si="28"/>
        <v>1.12987779061986</v>
      </c>
      <c r="P78" s="9">
        <f t="shared" si="28"/>
        <v>1.08787961831605</v>
      </c>
      <c r="W78" s="6" t="s">
        <v>525</v>
      </c>
      <c r="X78" s="6">
        <v>2.5</v>
      </c>
      <c r="Y78" s="6">
        <v>37787453</v>
      </c>
      <c r="Z78" s="7">
        <v>41917685</v>
      </c>
      <c r="AA78" s="7">
        <v>45126039</v>
      </c>
      <c r="AB78" s="7">
        <v>124831177</v>
      </c>
      <c r="AC78" s="7">
        <v>134904971</v>
      </c>
      <c r="AE78" s="8">
        <f t="shared" si="29"/>
        <v>0.715708057040796</v>
      </c>
      <c r="AF78" s="8">
        <f t="shared" si="29"/>
        <v>0.793936148250005</v>
      </c>
      <c r="AG78" s="8">
        <f t="shared" si="29"/>
        <v>0.854703535976271</v>
      </c>
      <c r="AH78" s="9">
        <f t="shared" si="30"/>
        <v>1.39721774844153</v>
      </c>
      <c r="AI78" s="9">
        <f t="shared" si="30"/>
        <v>1.25954713386486</v>
      </c>
      <c r="AJ78" s="9">
        <f t="shared" si="30"/>
        <v>1.1699963296136</v>
      </c>
      <c r="AQ78" t="s">
        <v>526</v>
      </c>
      <c r="AR78">
        <v>1.5</v>
      </c>
      <c r="AS78">
        <v>53500509</v>
      </c>
      <c r="AT78">
        <v>53222843</v>
      </c>
      <c r="AU78">
        <v>53339820</v>
      </c>
      <c r="AV78">
        <v>160063171</v>
      </c>
      <c r="AX78" s="8">
        <f t="shared" si="31"/>
        <v>1.01331903335966</v>
      </c>
      <c r="AY78" s="8">
        <f t="shared" si="32"/>
        <v>1.00805993867111</v>
      </c>
      <c r="AZ78" s="8">
        <f t="shared" si="33"/>
        <v>1.01027552545301</v>
      </c>
      <c r="BA78" s="9">
        <f t="shared" si="34"/>
        <v>1.01331903335966</v>
      </c>
      <c r="BB78" s="9">
        <f t="shared" si="35"/>
        <v>1.00805993867111</v>
      </c>
      <c r="BC78" s="9">
        <f t="shared" si="36"/>
        <v>1.01027552545301</v>
      </c>
      <c r="BJ78" t="s">
        <v>527</v>
      </c>
      <c r="BK78">
        <v>2.5</v>
      </c>
      <c r="BL78">
        <v>46760047</v>
      </c>
      <c r="BM78">
        <v>53923855</v>
      </c>
      <c r="BN78">
        <v>50370207</v>
      </c>
      <c r="BO78">
        <v>151054109</v>
      </c>
      <c r="BQ78" s="8">
        <f t="shared" si="37"/>
        <v>0.885652239792565</v>
      </c>
      <c r="BR78" s="8">
        <f t="shared" si="26"/>
        <v>1.0213373600544</v>
      </c>
      <c r="BS78" s="8">
        <f t="shared" si="27"/>
        <v>0.954029978805734</v>
      </c>
      <c r="BT78" s="9">
        <f t="shared" si="38"/>
        <v>1.12911135440048</v>
      </c>
      <c r="BU78" s="9">
        <f t="shared" si="39"/>
        <v>1.0213373600544</v>
      </c>
      <c r="BV78" s="9">
        <f t="shared" si="40"/>
        <v>1.0481850908415</v>
      </c>
    </row>
    <row r="79" spans="1:74">
      <c r="A79" s="7">
        <v>42039300</v>
      </c>
      <c r="C79" s="6" t="s">
        <v>528</v>
      </c>
      <c r="D79" s="6">
        <v>1.5</v>
      </c>
      <c r="E79" s="6">
        <v>56105854</v>
      </c>
      <c r="F79" s="7">
        <v>47825246</v>
      </c>
      <c r="G79" s="7">
        <v>40660115</v>
      </c>
      <c r="H79" s="7">
        <v>144591216</v>
      </c>
      <c r="I79" s="7">
        <v>177876448</v>
      </c>
      <c r="K79" s="8">
        <f t="shared" ref="K79:K99" si="41">E79/$A79</f>
        <v>1.33460485783541</v>
      </c>
      <c r="L79" s="8">
        <f t="shared" ref="L79:L99" si="42">F79/$A79</f>
        <v>1.13763183497347</v>
      </c>
      <c r="M79" s="8">
        <f t="shared" ref="M79:M99" si="43">G79/$A79</f>
        <v>0.967192959920836</v>
      </c>
      <c r="N79" s="9">
        <f t="shared" si="28"/>
        <v>1.33460485783541</v>
      </c>
      <c r="O79" s="9">
        <f t="shared" si="28"/>
        <v>1.13763183497347</v>
      </c>
      <c r="P79" s="9">
        <f t="shared" si="28"/>
        <v>1.03391984995615</v>
      </c>
      <c r="W79" s="6" t="s">
        <v>529</v>
      </c>
      <c r="X79" s="6">
        <v>2.5</v>
      </c>
      <c r="Y79" s="6">
        <v>73973486</v>
      </c>
      <c r="Z79" s="7">
        <v>63456579</v>
      </c>
      <c r="AA79" s="7">
        <v>53314569</v>
      </c>
      <c r="AB79" s="7">
        <v>190744634</v>
      </c>
      <c r="AC79" s="7">
        <v>177876448</v>
      </c>
      <c r="AE79" s="8">
        <f t="shared" si="29"/>
        <v>1.7596269680989</v>
      </c>
      <c r="AF79" s="8">
        <f t="shared" si="29"/>
        <v>1.50945850668303</v>
      </c>
      <c r="AG79" s="8">
        <f t="shared" si="29"/>
        <v>1.26820781982573</v>
      </c>
      <c r="AH79" s="9">
        <f t="shared" si="30"/>
        <v>1.7596269680989</v>
      </c>
      <c r="AI79" s="9">
        <f t="shared" si="30"/>
        <v>1.50945850668303</v>
      </c>
      <c r="AJ79" s="9">
        <f t="shared" si="30"/>
        <v>1.26820781982573</v>
      </c>
      <c r="AQ79" t="s">
        <v>530</v>
      </c>
      <c r="AR79">
        <v>1.5</v>
      </c>
      <c r="AS79">
        <v>46889842</v>
      </c>
      <c r="AT79">
        <v>45651460</v>
      </c>
      <c r="AU79">
        <v>44541690</v>
      </c>
      <c r="AV79">
        <v>137082993</v>
      </c>
      <c r="AX79" s="8">
        <f t="shared" si="31"/>
        <v>1.11538113146508</v>
      </c>
      <c r="AY79" s="8">
        <f t="shared" si="32"/>
        <v>1.08592340976182</v>
      </c>
      <c r="AZ79" s="8">
        <f t="shared" si="33"/>
        <v>1.059525015878</v>
      </c>
      <c r="BA79" s="9">
        <f t="shared" si="34"/>
        <v>1.11538113146508</v>
      </c>
      <c r="BB79" s="9">
        <f t="shared" si="35"/>
        <v>1.08592340976182</v>
      </c>
      <c r="BC79" s="9">
        <f t="shared" si="36"/>
        <v>1.059525015878</v>
      </c>
      <c r="BJ79" t="s">
        <v>531</v>
      </c>
      <c r="BK79">
        <v>2.5</v>
      </c>
      <c r="BL79">
        <v>44501602</v>
      </c>
      <c r="BM79">
        <v>48396948</v>
      </c>
      <c r="BN79">
        <v>45631379</v>
      </c>
      <c r="BO79">
        <v>138529929</v>
      </c>
      <c r="BQ79" s="8">
        <f t="shared" si="37"/>
        <v>1.05857143196961</v>
      </c>
      <c r="BR79" s="8">
        <f t="shared" si="26"/>
        <v>1.15123106236307</v>
      </c>
      <c r="BS79" s="8">
        <f t="shared" si="27"/>
        <v>1.08544573767879</v>
      </c>
      <c r="BT79" s="9">
        <f t="shared" si="38"/>
        <v>1.05857143196961</v>
      </c>
      <c r="BU79" s="9">
        <f t="shared" si="39"/>
        <v>1.15123106236307</v>
      </c>
      <c r="BV79" s="9">
        <f t="shared" si="40"/>
        <v>1.08544573767879</v>
      </c>
    </row>
    <row r="80" spans="1:74">
      <c r="A80" s="7">
        <v>43518300</v>
      </c>
      <c r="C80" s="6" t="s">
        <v>532</v>
      </c>
      <c r="D80" s="6">
        <v>1.5</v>
      </c>
      <c r="E80" s="6">
        <v>66346750</v>
      </c>
      <c r="F80" s="7">
        <v>57778427</v>
      </c>
      <c r="G80" s="7">
        <v>52738715</v>
      </c>
      <c r="H80" s="7">
        <v>176863892</v>
      </c>
      <c r="I80" s="7">
        <v>209348027</v>
      </c>
      <c r="K80" s="8">
        <f t="shared" si="41"/>
        <v>1.52457127231532</v>
      </c>
      <c r="L80" s="8">
        <f t="shared" si="42"/>
        <v>1.32768115942029</v>
      </c>
      <c r="M80" s="8">
        <f t="shared" si="43"/>
        <v>1.21187442983756</v>
      </c>
      <c r="N80" s="9">
        <f t="shared" si="28"/>
        <v>1.52457127231532</v>
      </c>
      <c r="O80" s="9">
        <f t="shared" si="28"/>
        <v>1.32768115942029</v>
      </c>
      <c r="P80" s="9">
        <f t="shared" si="28"/>
        <v>1.21187442983756</v>
      </c>
      <c r="W80" s="6" t="s">
        <v>533</v>
      </c>
      <c r="X80" s="6">
        <v>2.5</v>
      </c>
      <c r="Y80" s="6">
        <v>91543858</v>
      </c>
      <c r="Z80" s="7">
        <v>75048951</v>
      </c>
      <c r="AA80" s="7">
        <v>62750396</v>
      </c>
      <c r="AB80" s="7">
        <v>229343205</v>
      </c>
      <c r="AC80" s="7">
        <v>209348027</v>
      </c>
      <c r="AE80" s="8">
        <f t="shared" si="29"/>
        <v>2.10357155495504</v>
      </c>
      <c r="AF80" s="8">
        <f t="shared" si="29"/>
        <v>1.72453774618953</v>
      </c>
      <c r="AG80" s="8">
        <f t="shared" si="29"/>
        <v>1.44193123352704</v>
      </c>
      <c r="AH80" s="9">
        <f t="shared" si="30"/>
        <v>2.10357155495504</v>
      </c>
      <c r="AI80" s="9">
        <f t="shared" si="30"/>
        <v>1.72453774618953</v>
      </c>
      <c r="AJ80" s="9">
        <f t="shared" si="30"/>
        <v>1.44193123352704</v>
      </c>
      <c r="AQ80" t="s">
        <v>534</v>
      </c>
      <c r="AR80">
        <v>1.5</v>
      </c>
      <c r="AS80">
        <v>33309686</v>
      </c>
      <c r="AT80">
        <v>36831224</v>
      </c>
      <c r="AU80">
        <v>41508793</v>
      </c>
      <c r="AV80">
        <v>111649703</v>
      </c>
      <c r="AX80" s="8">
        <f t="shared" si="31"/>
        <v>0.765417904651606</v>
      </c>
      <c r="AY80" s="8">
        <f t="shared" si="32"/>
        <v>0.846338758637171</v>
      </c>
      <c r="AZ80" s="8">
        <f t="shared" si="33"/>
        <v>0.953823862604927</v>
      </c>
      <c r="BA80" s="9">
        <f t="shared" si="34"/>
        <v>1.30647584009048</v>
      </c>
      <c r="BB80" s="9">
        <f t="shared" si="35"/>
        <v>1.1815599720498</v>
      </c>
      <c r="BC80" s="9">
        <f t="shared" si="36"/>
        <v>1.04841159799563</v>
      </c>
      <c r="BJ80" t="s">
        <v>535</v>
      </c>
      <c r="BK80">
        <v>2.5</v>
      </c>
      <c r="BL80">
        <v>26328814</v>
      </c>
      <c r="BM80">
        <v>33923928</v>
      </c>
      <c r="BN80">
        <v>33658177</v>
      </c>
      <c r="BO80">
        <v>93910919</v>
      </c>
      <c r="BQ80" s="8">
        <f t="shared" si="37"/>
        <v>0.605005572368406</v>
      </c>
      <c r="BR80" s="8">
        <f t="shared" si="26"/>
        <v>0.779532472546032</v>
      </c>
      <c r="BS80" s="8">
        <f t="shared" si="27"/>
        <v>0.773425823159452</v>
      </c>
      <c r="BT80" s="9">
        <f t="shared" si="38"/>
        <v>1.65287733811329</v>
      </c>
      <c r="BU80" s="9">
        <f t="shared" si="39"/>
        <v>1.28282019700077</v>
      </c>
      <c r="BV80" s="9">
        <f t="shared" si="40"/>
        <v>1.29294881300315</v>
      </c>
    </row>
    <row r="81" spans="1:74">
      <c r="A81" s="7">
        <v>43090800</v>
      </c>
      <c r="C81" s="6" t="s">
        <v>536</v>
      </c>
      <c r="D81" s="6">
        <v>1.5</v>
      </c>
      <c r="E81" s="6">
        <v>38501282</v>
      </c>
      <c r="F81" s="7">
        <v>39206520</v>
      </c>
      <c r="G81" s="7">
        <v>39775776</v>
      </c>
      <c r="H81" s="7">
        <v>117483579</v>
      </c>
      <c r="I81" s="7">
        <v>119988196</v>
      </c>
      <c r="K81" s="8">
        <f t="shared" si="41"/>
        <v>0.893491928671549</v>
      </c>
      <c r="L81" s="8">
        <f t="shared" si="42"/>
        <v>0.909858252805703</v>
      </c>
      <c r="M81" s="8">
        <f t="shared" si="43"/>
        <v>0.923068868528781</v>
      </c>
      <c r="N81" s="9">
        <f t="shared" si="28"/>
        <v>1.1192042903922</v>
      </c>
      <c r="O81" s="9">
        <f t="shared" si="28"/>
        <v>1.09907229715874</v>
      </c>
      <c r="P81" s="9">
        <f t="shared" si="28"/>
        <v>1.08334278632301</v>
      </c>
      <c r="W81" s="6" t="s">
        <v>537</v>
      </c>
      <c r="X81" s="6">
        <v>2.5</v>
      </c>
      <c r="Y81" s="6">
        <v>35446163</v>
      </c>
      <c r="Z81" s="7">
        <v>37233273</v>
      </c>
      <c r="AA81" s="7">
        <v>38953961</v>
      </c>
      <c r="AB81" s="7">
        <v>111633397</v>
      </c>
      <c r="AC81" s="7">
        <v>119988196</v>
      </c>
      <c r="AE81" s="8">
        <f t="shared" si="29"/>
        <v>0.822592363103029</v>
      </c>
      <c r="AF81" s="8">
        <f t="shared" si="29"/>
        <v>0.864065484975911</v>
      </c>
      <c r="AG81" s="8">
        <f t="shared" si="29"/>
        <v>0.903997164127842</v>
      </c>
      <c r="AH81" s="9">
        <f t="shared" si="30"/>
        <v>1.21566895689105</v>
      </c>
      <c r="AI81" s="9">
        <f t="shared" si="30"/>
        <v>1.15731969091194</v>
      </c>
      <c r="AJ81" s="9">
        <f t="shared" si="30"/>
        <v>1.10619816043868</v>
      </c>
      <c r="AQ81" t="s">
        <v>538</v>
      </c>
      <c r="AR81">
        <v>1.5</v>
      </c>
      <c r="AS81">
        <v>40826037</v>
      </c>
      <c r="AT81">
        <v>45456816</v>
      </c>
      <c r="AU81">
        <v>46606879</v>
      </c>
      <c r="AV81">
        <v>132889731</v>
      </c>
      <c r="AX81" s="8">
        <f t="shared" si="31"/>
        <v>0.947442075802724</v>
      </c>
      <c r="AY81" s="8">
        <f t="shared" si="32"/>
        <v>1.05490768331059</v>
      </c>
      <c r="AZ81" s="8">
        <f t="shared" si="33"/>
        <v>1.08159697661682</v>
      </c>
      <c r="BA81" s="9">
        <f t="shared" si="34"/>
        <v>1.05547349599473</v>
      </c>
      <c r="BB81" s="9">
        <f t="shared" si="35"/>
        <v>1.05490768331059</v>
      </c>
      <c r="BC81" s="9">
        <f t="shared" si="36"/>
        <v>1.08159697661682</v>
      </c>
      <c r="BJ81" t="s">
        <v>539</v>
      </c>
      <c r="BK81">
        <v>2.5</v>
      </c>
      <c r="BL81">
        <v>34056742</v>
      </c>
      <c r="BM81">
        <v>40765607</v>
      </c>
      <c r="BN81">
        <v>42242227</v>
      </c>
      <c r="BO81">
        <v>117064576</v>
      </c>
      <c r="BQ81" s="8">
        <f t="shared" si="37"/>
        <v>0.790348334215192</v>
      </c>
      <c r="BR81" s="8">
        <f t="shared" si="26"/>
        <v>0.946039688286131</v>
      </c>
      <c r="BS81" s="8">
        <f t="shared" si="27"/>
        <v>0.980307327782264</v>
      </c>
      <c r="BT81" s="9">
        <f t="shared" si="38"/>
        <v>1.26526489233762</v>
      </c>
      <c r="BU81" s="9">
        <f t="shared" si="39"/>
        <v>1.0570381056757</v>
      </c>
      <c r="BV81" s="9">
        <f t="shared" si="40"/>
        <v>1.02008826381242</v>
      </c>
    </row>
    <row r="82" spans="1:74">
      <c r="A82" s="7">
        <v>46429800</v>
      </c>
      <c r="C82" s="6" t="s">
        <v>540</v>
      </c>
      <c r="D82" s="6">
        <v>1.5</v>
      </c>
      <c r="E82" s="6">
        <v>17373879</v>
      </c>
      <c r="F82" s="7">
        <v>26074769</v>
      </c>
      <c r="G82" s="7">
        <v>36252658</v>
      </c>
      <c r="H82" s="7">
        <v>79701306</v>
      </c>
      <c r="I82" s="7">
        <v>54244885</v>
      </c>
      <c r="K82" s="8">
        <f t="shared" si="41"/>
        <v>0.374196722794412</v>
      </c>
      <c r="L82" s="8">
        <f t="shared" si="42"/>
        <v>0.561595548548562</v>
      </c>
      <c r="M82" s="8">
        <f t="shared" si="43"/>
        <v>0.780805818676798</v>
      </c>
      <c r="N82" s="9">
        <f t="shared" si="28"/>
        <v>2.67239112232795</v>
      </c>
      <c r="O82" s="9">
        <f t="shared" si="28"/>
        <v>1.78064089465184</v>
      </c>
      <c r="P82" s="9">
        <f t="shared" si="28"/>
        <v>1.28072816067721</v>
      </c>
      <c r="W82" s="6" t="s">
        <v>541</v>
      </c>
      <c r="X82" s="6">
        <v>2.5</v>
      </c>
      <c r="Y82" s="6">
        <v>5793684</v>
      </c>
      <c r="Z82" s="7">
        <v>11556024</v>
      </c>
      <c r="AA82" s="7">
        <v>20450115</v>
      </c>
      <c r="AB82" s="7">
        <v>37799823</v>
      </c>
      <c r="AC82" s="7">
        <v>54244885</v>
      </c>
      <c r="AE82" s="8">
        <f t="shared" si="29"/>
        <v>0.124783738030317</v>
      </c>
      <c r="AF82" s="8">
        <f t="shared" si="29"/>
        <v>0.248892392385925</v>
      </c>
      <c r="AG82" s="8">
        <f t="shared" si="29"/>
        <v>0.440452360337542</v>
      </c>
      <c r="AH82" s="9">
        <f t="shared" si="30"/>
        <v>8.01386475341078</v>
      </c>
      <c r="AI82" s="9">
        <f t="shared" si="30"/>
        <v>4.01780058608393</v>
      </c>
      <c r="AJ82" s="9">
        <f t="shared" si="30"/>
        <v>2.2703931004789</v>
      </c>
      <c r="AQ82" t="s">
        <v>542</v>
      </c>
      <c r="AR82">
        <v>1.5</v>
      </c>
      <c r="AS82">
        <v>72543665</v>
      </c>
      <c r="AT82">
        <v>61873566</v>
      </c>
      <c r="AU82">
        <v>51330987</v>
      </c>
      <c r="AV82">
        <v>185748219</v>
      </c>
      <c r="AX82" s="8">
        <f t="shared" si="31"/>
        <v>1.56243759395905</v>
      </c>
      <c r="AY82" s="8">
        <f t="shared" si="32"/>
        <v>1.33262615820012</v>
      </c>
      <c r="AZ82" s="8">
        <f t="shared" si="33"/>
        <v>1.10556123437964</v>
      </c>
      <c r="BA82" s="9">
        <f t="shared" si="34"/>
        <v>1.56243759395905</v>
      </c>
      <c r="BB82" s="9">
        <f t="shared" si="35"/>
        <v>1.33262615820012</v>
      </c>
      <c r="BC82" s="9">
        <f t="shared" si="36"/>
        <v>1.10556123437964</v>
      </c>
      <c r="BJ82" t="s">
        <v>543</v>
      </c>
      <c r="BK82">
        <v>2.5</v>
      </c>
      <c r="BL82">
        <v>90816065</v>
      </c>
      <c r="BM82">
        <v>116440507</v>
      </c>
      <c r="BN82">
        <v>61486087</v>
      </c>
      <c r="BO82">
        <v>268742659</v>
      </c>
      <c r="BQ82" s="8">
        <f t="shared" si="37"/>
        <v>1.95598656466321</v>
      </c>
      <c r="BR82" s="8">
        <f t="shared" si="26"/>
        <v>2.50788301909549</v>
      </c>
      <c r="BS82" s="8">
        <f t="shared" si="27"/>
        <v>1.32428067749592</v>
      </c>
      <c r="BT82" s="9">
        <f t="shared" si="38"/>
        <v>1.95598656466321</v>
      </c>
      <c r="BU82" s="9">
        <f t="shared" si="39"/>
        <v>2.50788301909549</v>
      </c>
      <c r="BV82" s="9">
        <f t="shared" si="40"/>
        <v>1.32428067749592</v>
      </c>
    </row>
    <row r="83" spans="1:74">
      <c r="A83" s="7">
        <v>42190800</v>
      </c>
      <c r="C83" s="6" t="s">
        <v>544</v>
      </c>
      <c r="D83" s="6">
        <v>1.5</v>
      </c>
      <c r="E83" s="6">
        <v>31934782</v>
      </c>
      <c r="F83" s="7">
        <v>34514340</v>
      </c>
      <c r="G83" s="7">
        <v>36980548</v>
      </c>
      <c r="H83" s="7">
        <v>103429670</v>
      </c>
      <c r="I83" s="7">
        <v>89155748</v>
      </c>
      <c r="K83" s="8">
        <f t="shared" si="41"/>
        <v>0.756913402921964</v>
      </c>
      <c r="L83" s="8">
        <f t="shared" si="42"/>
        <v>0.818053698910663</v>
      </c>
      <c r="M83" s="8">
        <f t="shared" si="43"/>
        <v>0.876507390236734</v>
      </c>
      <c r="N83" s="9">
        <f t="shared" si="28"/>
        <v>1.32115509665918</v>
      </c>
      <c r="O83" s="9">
        <f t="shared" si="28"/>
        <v>1.22241364024345</v>
      </c>
      <c r="P83" s="9">
        <f t="shared" si="28"/>
        <v>1.14089169257308</v>
      </c>
      <c r="W83" s="6" t="s">
        <v>545</v>
      </c>
      <c r="X83" s="6">
        <v>2.5</v>
      </c>
      <c r="Y83" s="6">
        <v>25725203</v>
      </c>
      <c r="Z83" s="7">
        <v>29280896</v>
      </c>
      <c r="AA83" s="7">
        <v>32943612</v>
      </c>
      <c r="AB83" s="7">
        <v>87949711</v>
      </c>
      <c r="AC83" s="7">
        <v>89155748</v>
      </c>
      <c r="AE83" s="8">
        <f t="shared" si="29"/>
        <v>0.609734894811191</v>
      </c>
      <c r="AF83" s="8">
        <f t="shared" si="29"/>
        <v>0.694011395849332</v>
      </c>
      <c r="AG83" s="8">
        <f t="shared" si="29"/>
        <v>0.780824539947097</v>
      </c>
      <c r="AH83" s="9">
        <f t="shared" si="30"/>
        <v>1.64005702889886</v>
      </c>
      <c r="AI83" s="9">
        <f t="shared" si="30"/>
        <v>1.44089852988105</v>
      </c>
      <c r="AJ83" s="9">
        <f t="shared" si="30"/>
        <v>1.28069745357613</v>
      </c>
      <c r="AQ83" t="s">
        <v>546</v>
      </c>
      <c r="AR83">
        <v>1.5</v>
      </c>
      <c r="AS83">
        <v>37914908</v>
      </c>
      <c r="AT83">
        <v>39764538</v>
      </c>
      <c r="AU83">
        <v>39651897</v>
      </c>
      <c r="AV83">
        <v>117331342</v>
      </c>
      <c r="AX83" s="8">
        <f t="shared" si="31"/>
        <v>0.898653450515278</v>
      </c>
      <c r="AY83" s="8">
        <f t="shared" si="32"/>
        <v>0.942493102761739</v>
      </c>
      <c r="AZ83" s="8">
        <f t="shared" si="33"/>
        <v>0.939823302710543</v>
      </c>
      <c r="BA83" s="9">
        <f t="shared" si="34"/>
        <v>1.11277600884591</v>
      </c>
      <c r="BB83" s="9">
        <f t="shared" si="35"/>
        <v>1.06101572209892</v>
      </c>
      <c r="BC83" s="9">
        <f t="shared" si="36"/>
        <v>1.06402979912916</v>
      </c>
      <c r="BJ83" t="s">
        <v>547</v>
      </c>
      <c r="BK83">
        <v>2.5</v>
      </c>
      <c r="BL83">
        <v>29252260</v>
      </c>
      <c r="BM83">
        <v>36780157</v>
      </c>
      <c r="BN83">
        <v>37631757</v>
      </c>
      <c r="BO83">
        <v>103664175</v>
      </c>
      <c r="BQ83" s="8">
        <f t="shared" si="37"/>
        <v>0.693332669681542</v>
      </c>
      <c r="BR83" s="8">
        <f t="shared" si="26"/>
        <v>0.871757752875034</v>
      </c>
      <c r="BS83" s="8">
        <f t="shared" si="27"/>
        <v>0.89194224807304</v>
      </c>
      <c r="BT83" s="9">
        <f t="shared" si="38"/>
        <v>1.44230907287163</v>
      </c>
      <c r="BU83" s="9">
        <f t="shared" si="39"/>
        <v>1.14710766460295</v>
      </c>
      <c r="BV83" s="9">
        <f t="shared" si="40"/>
        <v>1.12114882119376</v>
      </c>
    </row>
    <row r="84" spans="1:74">
      <c r="A84" s="7">
        <v>42827500</v>
      </c>
      <c r="C84" s="6" t="s">
        <v>548</v>
      </c>
      <c r="D84" s="6">
        <v>1.5</v>
      </c>
      <c r="E84" s="6">
        <v>32332277</v>
      </c>
      <c r="F84" s="7">
        <v>34291145</v>
      </c>
      <c r="G84" s="7">
        <v>36456411</v>
      </c>
      <c r="H84" s="7">
        <v>103079833</v>
      </c>
      <c r="I84" s="7">
        <v>102812657</v>
      </c>
      <c r="K84" s="8">
        <f t="shared" si="41"/>
        <v>0.754941964859028</v>
      </c>
      <c r="L84" s="8">
        <f t="shared" si="42"/>
        <v>0.80068052069348</v>
      </c>
      <c r="M84" s="8">
        <f t="shared" si="43"/>
        <v>0.851238363201214</v>
      </c>
      <c r="N84" s="9">
        <f t="shared" si="28"/>
        <v>1.32460513065628</v>
      </c>
      <c r="O84" s="9">
        <f t="shared" si="28"/>
        <v>1.24893759015629</v>
      </c>
      <c r="P84" s="9">
        <f t="shared" si="28"/>
        <v>1.17475908421155</v>
      </c>
      <c r="W84" s="6" t="s">
        <v>549</v>
      </c>
      <c r="X84" s="6">
        <v>2.5</v>
      </c>
      <c r="Y84" s="6">
        <v>29662834</v>
      </c>
      <c r="Z84" s="7">
        <v>31020947</v>
      </c>
      <c r="AA84" s="7">
        <v>33091300</v>
      </c>
      <c r="AB84" s="7">
        <v>93775081</v>
      </c>
      <c r="AC84" s="7">
        <v>102812657</v>
      </c>
      <c r="AE84" s="8">
        <f t="shared" si="29"/>
        <v>0.692611849862822</v>
      </c>
      <c r="AF84" s="8">
        <f t="shared" si="29"/>
        <v>0.724323086801705</v>
      </c>
      <c r="AG84" s="8">
        <f t="shared" si="29"/>
        <v>0.77266475979219</v>
      </c>
      <c r="AH84" s="9">
        <f t="shared" si="30"/>
        <v>1.44381012279541</v>
      </c>
      <c r="AI84" s="9">
        <f t="shared" si="30"/>
        <v>1.38059937370706</v>
      </c>
      <c r="AJ84" s="9">
        <f t="shared" si="30"/>
        <v>1.29422234847226</v>
      </c>
      <c r="AQ84" t="s">
        <v>550</v>
      </c>
      <c r="AR84">
        <v>1.5</v>
      </c>
      <c r="AS84">
        <v>32614500</v>
      </c>
      <c r="AT84">
        <v>39078835</v>
      </c>
      <c r="AU84">
        <v>42899159</v>
      </c>
      <c r="AV84">
        <v>114592493</v>
      </c>
      <c r="AX84" s="8">
        <f t="shared" si="31"/>
        <v>0.76153172611056</v>
      </c>
      <c r="AY84" s="8">
        <f t="shared" si="32"/>
        <v>0.912470608837779</v>
      </c>
      <c r="AZ84" s="8">
        <f t="shared" si="33"/>
        <v>1.00167320063044</v>
      </c>
      <c r="BA84" s="9">
        <f t="shared" si="34"/>
        <v>1.31314292722562</v>
      </c>
      <c r="BB84" s="9">
        <f t="shared" si="35"/>
        <v>1.09592571017022</v>
      </c>
      <c r="BC84" s="9">
        <f t="shared" si="36"/>
        <v>1.00167320063044</v>
      </c>
      <c r="BJ84" t="s">
        <v>551</v>
      </c>
      <c r="BK84">
        <v>2.5</v>
      </c>
      <c r="BL84">
        <v>21523781</v>
      </c>
      <c r="BM84">
        <v>28211305</v>
      </c>
      <c r="BN84">
        <v>34491187</v>
      </c>
      <c r="BO84">
        <v>84226272</v>
      </c>
      <c r="BQ84" s="8">
        <f t="shared" si="37"/>
        <v>0.50256916700718</v>
      </c>
      <c r="BR84" s="8">
        <f t="shared" si="26"/>
        <v>0.658719397583328</v>
      </c>
      <c r="BS84" s="8">
        <f t="shared" si="27"/>
        <v>0.805351398050318</v>
      </c>
      <c r="BT84" s="9">
        <f t="shared" si="38"/>
        <v>1.98977586698173</v>
      </c>
      <c r="BU84" s="9">
        <f t="shared" si="39"/>
        <v>1.51809708909248</v>
      </c>
      <c r="BV84" s="9">
        <f t="shared" si="40"/>
        <v>1.24169400142709</v>
      </c>
    </row>
    <row r="85" spans="1:74">
      <c r="A85" s="7">
        <v>48176500</v>
      </c>
      <c r="C85" s="6" t="s">
        <v>552</v>
      </c>
      <c r="D85" s="6">
        <v>1.5</v>
      </c>
      <c r="E85" s="6">
        <v>22194931</v>
      </c>
      <c r="F85" s="7">
        <v>28739108</v>
      </c>
      <c r="G85" s="7">
        <v>36828162</v>
      </c>
      <c r="H85" s="7">
        <v>87762201</v>
      </c>
      <c r="I85" s="7">
        <v>71519498</v>
      </c>
      <c r="K85" s="8">
        <f t="shared" si="41"/>
        <v>0.460700362209791</v>
      </c>
      <c r="L85" s="8">
        <f t="shared" si="42"/>
        <v>0.596537897107511</v>
      </c>
      <c r="M85" s="8">
        <f t="shared" si="43"/>
        <v>0.764442456384337</v>
      </c>
      <c r="N85" s="9">
        <f t="shared" si="28"/>
        <v>2.17060823482623</v>
      </c>
      <c r="O85" s="9">
        <f t="shared" si="28"/>
        <v>1.67633943266437</v>
      </c>
      <c r="P85" s="9">
        <f t="shared" si="28"/>
        <v>1.30814293691876</v>
      </c>
      <c r="W85" s="6" t="s">
        <v>553</v>
      </c>
      <c r="X85" s="6">
        <v>2.5</v>
      </c>
      <c r="Y85" s="6">
        <v>14304531</v>
      </c>
      <c r="Z85" s="7">
        <v>18074543</v>
      </c>
      <c r="AA85" s="7">
        <v>24294830</v>
      </c>
      <c r="AB85" s="7">
        <v>56673904</v>
      </c>
      <c r="AC85" s="7">
        <v>71519498</v>
      </c>
      <c r="AE85" s="8">
        <f t="shared" si="29"/>
        <v>0.296919265617054</v>
      </c>
      <c r="AF85" s="8">
        <f t="shared" si="29"/>
        <v>0.375173435181053</v>
      </c>
      <c r="AG85" s="8">
        <f t="shared" si="29"/>
        <v>0.504287982730169</v>
      </c>
      <c r="AH85" s="9">
        <f t="shared" si="30"/>
        <v>3.36791887829108</v>
      </c>
      <c r="AI85" s="9">
        <f t="shared" si="30"/>
        <v>2.66543391996135</v>
      </c>
      <c r="AJ85" s="9">
        <f t="shared" si="30"/>
        <v>1.98299391269665</v>
      </c>
      <c r="AQ85" t="s">
        <v>554</v>
      </c>
      <c r="AR85">
        <v>1.5</v>
      </c>
      <c r="AS85">
        <v>31766328</v>
      </c>
      <c r="AT85">
        <v>42368905</v>
      </c>
      <c r="AU85">
        <v>47198607</v>
      </c>
      <c r="AV85">
        <v>121333840</v>
      </c>
      <c r="AX85" s="8">
        <f t="shared" si="31"/>
        <v>0.659373927122145</v>
      </c>
      <c r="AY85" s="8">
        <f t="shared" si="32"/>
        <v>0.879451703631439</v>
      </c>
      <c r="AZ85" s="8">
        <f t="shared" si="33"/>
        <v>0.979701867092877</v>
      </c>
      <c r="BA85" s="9">
        <f t="shared" si="34"/>
        <v>1.51659014538917</v>
      </c>
      <c r="BB85" s="9">
        <f t="shared" si="35"/>
        <v>1.13707210512049</v>
      </c>
      <c r="BC85" s="9">
        <f t="shared" si="36"/>
        <v>1.02071868349843</v>
      </c>
      <c r="BJ85" t="s">
        <v>555</v>
      </c>
      <c r="BK85">
        <v>2.5</v>
      </c>
      <c r="BL85">
        <v>15865336</v>
      </c>
      <c r="BM85">
        <v>25853850</v>
      </c>
      <c r="BN85">
        <v>35372412</v>
      </c>
      <c r="BO85">
        <v>77091598</v>
      </c>
      <c r="BQ85" s="8">
        <f t="shared" si="37"/>
        <v>0.329316907620936</v>
      </c>
      <c r="BR85" s="8">
        <f t="shared" si="26"/>
        <v>0.536648573474619</v>
      </c>
      <c r="BS85" s="8">
        <f t="shared" si="27"/>
        <v>0.73422544186481</v>
      </c>
      <c r="BT85" s="9">
        <f t="shared" si="38"/>
        <v>3.03658869878331</v>
      </c>
      <c r="BU85" s="9">
        <f t="shared" si="39"/>
        <v>1.86341686054495</v>
      </c>
      <c r="BV85" s="9">
        <f t="shared" si="40"/>
        <v>1.3619794997299</v>
      </c>
    </row>
    <row r="86" spans="1:74">
      <c r="A86" s="7">
        <v>42049800</v>
      </c>
      <c r="C86" s="6" t="s">
        <v>556</v>
      </c>
      <c r="D86" s="6">
        <v>1.5</v>
      </c>
      <c r="E86" s="6">
        <v>38384101</v>
      </c>
      <c r="F86" s="7">
        <v>40004331</v>
      </c>
      <c r="G86" s="7">
        <v>40591944</v>
      </c>
      <c r="H86" s="7">
        <v>118980376</v>
      </c>
      <c r="I86" s="7">
        <v>118311428</v>
      </c>
      <c r="K86" s="8">
        <f t="shared" si="41"/>
        <v>0.91282481724051</v>
      </c>
      <c r="L86" s="8">
        <f t="shared" si="42"/>
        <v>0.951356034987087</v>
      </c>
      <c r="M86" s="8">
        <f t="shared" si="43"/>
        <v>0.96533025127349</v>
      </c>
      <c r="N86" s="9">
        <f t="shared" si="28"/>
        <v>1.0955004521273</v>
      </c>
      <c r="O86" s="9">
        <f t="shared" si="28"/>
        <v>1.05113118877054</v>
      </c>
      <c r="P86" s="9">
        <f t="shared" si="28"/>
        <v>1.03591490961852</v>
      </c>
      <c r="W86" s="6" t="s">
        <v>557</v>
      </c>
      <c r="X86" s="6">
        <v>2.5</v>
      </c>
      <c r="Y86" s="6">
        <v>34259211</v>
      </c>
      <c r="Z86" s="7">
        <v>36945071</v>
      </c>
      <c r="AA86" s="7">
        <v>39357403</v>
      </c>
      <c r="AB86" s="7">
        <v>110561684</v>
      </c>
      <c r="AC86" s="7">
        <v>118311428</v>
      </c>
      <c r="AE86" s="8">
        <f t="shared" si="29"/>
        <v>0.814729463635975</v>
      </c>
      <c r="AF86" s="8">
        <f t="shared" si="29"/>
        <v>0.878602775756365</v>
      </c>
      <c r="AG86" s="8">
        <f t="shared" si="29"/>
        <v>0.935971229351864</v>
      </c>
      <c r="AH86" s="9">
        <f t="shared" si="30"/>
        <v>1.22740129654475</v>
      </c>
      <c r="AI86" s="9">
        <f t="shared" si="30"/>
        <v>1.13817077249628</v>
      </c>
      <c r="AJ86" s="9">
        <f t="shared" si="30"/>
        <v>1.06840890899229</v>
      </c>
      <c r="AQ86" t="s">
        <v>558</v>
      </c>
      <c r="AR86">
        <v>1.5</v>
      </c>
      <c r="AS86">
        <v>32047242</v>
      </c>
      <c r="AT86">
        <v>38563696</v>
      </c>
      <c r="AU86">
        <v>40058739</v>
      </c>
      <c r="AV86">
        <v>110669677</v>
      </c>
      <c r="AX86" s="8">
        <f t="shared" si="31"/>
        <v>0.762125907852118</v>
      </c>
      <c r="AY86" s="8">
        <f t="shared" si="32"/>
        <v>0.917095824474789</v>
      </c>
      <c r="AZ86" s="8">
        <f t="shared" si="33"/>
        <v>0.952649929369462</v>
      </c>
      <c r="BA86" s="9">
        <f t="shared" si="34"/>
        <v>1.31211915209427</v>
      </c>
      <c r="BB86" s="9">
        <f t="shared" si="35"/>
        <v>1.09039859664903</v>
      </c>
      <c r="BC86" s="9">
        <f t="shared" si="36"/>
        <v>1.04970353659909</v>
      </c>
      <c r="BJ86" t="s">
        <v>559</v>
      </c>
      <c r="BK86">
        <v>2.5</v>
      </c>
      <c r="BL86">
        <v>21342407</v>
      </c>
      <c r="BM86">
        <v>27912385</v>
      </c>
      <c r="BN86">
        <v>34060937</v>
      </c>
      <c r="BO86">
        <v>83315729</v>
      </c>
      <c r="BQ86" s="8">
        <f t="shared" si="37"/>
        <v>0.507550737458918</v>
      </c>
      <c r="BR86" s="8">
        <f t="shared" si="26"/>
        <v>0.663793525771823</v>
      </c>
      <c r="BS86" s="8">
        <f t="shared" si="27"/>
        <v>0.810014245014245</v>
      </c>
      <c r="BT86" s="9">
        <f t="shared" si="38"/>
        <v>1.97024637380404</v>
      </c>
      <c r="BU86" s="9">
        <f t="shared" si="39"/>
        <v>1.50649254802125</v>
      </c>
      <c r="BV86" s="9">
        <f t="shared" si="40"/>
        <v>1.23454618996536</v>
      </c>
    </row>
    <row r="87" spans="1:74">
      <c r="A87" s="7">
        <v>44613300</v>
      </c>
      <c r="C87" s="6" t="s">
        <v>560</v>
      </c>
      <c r="D87" s="6">
        <v>1.5</v>
      </c>
      <c r="E87" s="6">
        <v>61171903</v>
      </c>
      <c r="F87" s="7">
        <v>59801325</v>
      </c>
      <c r="G87" s="7">
        <v>55778331</v>
      </c>
      <c r="H87" s="7">
        <v>176751558</v>
      </c>
      <c r="I87" s="7">
        <v>179340341</v>
      </c>
      <c r="K87" s="8">
        <f t="shared" si="41"/>
        <v>1.37115844378246</v>
      </c>
      <c r="L87" s="8">
        <f t="shared" si="42"/>
        <v>1.34043715663266</v>
      </c>
      <c r="M87" s="8">
        <f t="shared" si="43"/>
        <v>1.25026238812193</v>
      </c>
      <c r="N87" s="9">
        <f t="shared" si="28"/>
        <v>1.37115844378246</v>
      </c>
      <c r="O87" s="9">
        <f t="shared" si="28"/>
        <v>1.34043715663266</v>
      </c>
      <c r="P87" s="9">
        <f t="shared" si="28"/>
        <v>1.25026238812193</v>
      </c>
      <c r="W87" s="6" t="s">
        <v>561</v>
      </c>
      <c r="X87" s="6">
        <v>2.5</v>
      </c>
      <c r="Y87" s="6">
        <v>56063692</v>
      </c>
      <c r="Z87" s="7">
        <v>60599897</v>
      </c>
      <c r="AA87" s="7">
        <v>60908719</v>
      </c>
      <c r="AB87" s="7">
        <v>177572309</v>
      </c>
      <c r="AC87" s="7">
        <v>179340341</v>
      </c>
      <c r="AE87" s="8">
        <f t="shared" si="29"/>
        <v>1.25665870939832</v>
      </c>
      <c r="AF87" s="8">
        <f t="shared" si="29"/>
        <v>1.35833702057458</v>
      </c>
      <c r="AG87" s="8">
        <f t="shared" si="29"/>
        <v>1.36525921642201</v>
      </c>
      <c r="AH87" s="9">
        <f t="shared" si="30"/>
        <v>1.25665870939832</v>
      </c>
      <c r="AI87" s="9">
        <f t="shared" si="30"/>
        <v>1.35833702057458</v>
      </c>
      <c r="AJ87" s="9">
        <f t="shared" si="30"/>
        <v>1.36525921642201</v>
      </c>
      <c r="AQ87" t="s">
        <v>562</v>
      </c>
      <c r="AR87">
        <v>1.5</v>
      </c>
      <c r="AS87">
        <v>45385670</v>
      </c>
      <c r="AT87">
        <v>46822869</v>
      </c>
      <c r="AU87">
        <v>46097075</v>
      </c>
      <c r="AV87">
        <v>138305614</v>
      </c>
      <c r="AX87" s="8">
        <f t="shared" si="31"/>
        <v>1.0173125502933</v>
      </c>
      <c r="AY87" s="8">
        <f t="shared" si="32"/>
        <v>1.04952713652655</v>
      </c>
      <c r="AZ87" s="8">
        <f t="shared" si="33"/>
        <v>1.03325857984054</v>
      </c>
      <c r="BA87" s="9">
        <f t="shared" si="34"/>
        <v>1.0173125502933</v>
      </c>
      <c r="BB87" s="9">
        <f t="shared" si="35"/>
        <v>1.04952713652655</v>
      </c>
      <c r="BC87" s="9">
        <f t="shared" si="36"/>
        <v>1.03325857984054</v>
      </c>
      <c r="BJ87" t="s">
        <v>563</v>
      </c>
      <c r="BK87">
        <v>2.5</v>
      </c>
      <c r="BL87">
        <v>36604037</v>
      </c>
      <c r="BM87">
        <v>46041236</v>
      </c>
      <c r="BN87">
        <v>45534341</v>
      </c>
      <c r="BO87">
        <v>128179614</v>
      </c>
      <c r="BQ87" s="8">
        <f t="shared" si="37"/>
        <v>0.820473647992863</v>
      </c>
      <c r="BR87" s="8">
        <f t="shared" si="26"/>
        <v>1.03200695756647</v>
      </c>
      <c r="BS87" s="8">
        <f t="shared" si="27"/>
        <v>1.02064498703301</v>
      </c>
      <c r="BT87" s="9">
        <f t="shared" si="38"/>
        <v>1.2188081877417</v>
      </c>
      <c r="BU87" s="9">
        <f t="shared" si="39"/>
        <v>1.03200695756647</v>
      </c>
      <c r="BV87" s="9">
        <f t="shared" si="40"/>
        <v>1.02064498703301</v>
      </c>
    </row>
    <row r="88" spans="1:74">
      <c r="A88" s="7">
        <v>41771500</v>
      </c>
      <c r="C88" s="6" t="s">
        <v>564</v>
      </c>
      <c r="D88" s="6">
        <v>1.5</v>
      </c>
      <c r="E88" s="6">
        <v>27199380</v>
      </c>
      <c r="F88" s="7">
        <v>29373784</v>
      </c>
      <c r="G88" s="7">
        <v>33020173</v>
      </c>
      <c r="H88" s="7">
        <v>89593337</v>
      </c>
      <c r="I88" s="7">
        <v>84791749</v>
      </c>
      <c r="K88" s="8">
        <f t="shared" si="41"/>
        <v>0.651146834564236</v>
      </c>
      <c r="L88" s="8">
        <f t="shared" si="42"/>
        <v>0.703201560872844</v>
      </c>
      <c r="M88" s="8">
        <f t="shared" si="43"/>
        <v>0.790495265910968</v>
      </c>
      <c r="N88" s="9">
        <f t="shared" si="28"/>
        <v>1.5357519178746</v>
      </c>
      <c r="O88" s="9">
        <f t="shared" si="28"/>
        <v>1.4220673781764</v>
      </c>
      <c r="P88" s="9">
        <f t="shared" si="28"/>
        <v>1.26502971380556</v>
      </c>
      <c r="W88" s="6" t="s">
        <v>565</v>
      </c>
      <c r="X88" s="6">
        <v>2.5</v>
      </c>
      <c r="Y88" s="6">
        <v>23714351</v>
      </c>
      <c r="Z88" s="7">
        <v>25472130</v>
      </c>
      <c r="AA88" s="7">
        <v>27742112</v>
      </c>
      <c r="AB88" s="7">
        <v>76928593</v>
      </c>
      <c r="AC88" s="7">
        <v>84791749</v>
      </c>
      <c r="AE88" s="8">
        <f t="shared" si="29"/>
        <v>0.56771605041715</v>
      </c>
      <c r="AF88" s="8">
        <f t="shared" si="29"/>
        <v>0.609796871072382</v>
      </c>
      <c r="AG88" s="8">
        <f t="shared" si="29"/>
        <v>0.664139712483392</v>
      </c>
      <c r="AH88" s="9">
        <f t="shared" si="30"/>
        <v>1.76144394590432</v>
      </c>
      <c r="AI88" s="9">
        <f t="shared" si="30"/>
        <v>1.63989034289633</v>
      </c>
      <c r="AJ88" s="9">
        <f t="shared" si="30"/>
        <v>1.50570727996484</v>
      </c>
      <c r="AQ88" t="s">
        <v>566</v>
      </c>
      <c r="AR88">
        <v>1.5</v>
      </c>
      <c r="AS88">
        <v>28175655</v>
      </c>
      <c r="AT88">
        <v>33390471</v>
      </c>
      <c r="AU88">
        <v>37407847</v>
      </c>
      <c r="AV88">
        <v>98973973</v>
      </c>
      <c r="AX88" s="8">
        <f t="shared" si="31"/>
        <v>0.674518631124092</v>
      </c>
      <c r="AY88" s="8">
        <f t="shared" si="32"/>
        <v>0.799360113953294</v>
      </c>
      <c r="AZ88" s="8">
        <f t="shared" si="33"/>
        <v>0.895535161533581</v>
      </c>
      <c r="BA88" s="9">
        <f t="shared" si="34"/>
        <v>1.48253873778622</v>
      </c>
      <c r="BB88" s="9">
        <f t="shared" si="35"/>
        <v>1.25100062230329</v>
      </c>
      <c r="BC88" s="9">
        <f t="shared" si="36"/>
        <v>1.11665073908156</v>
      </c>
      <c r="BJ88" t="s">
        <v>567</v>
      </c>
      <c r="BK88">
        <v>2.5</v>
      </c>
      <c r="BL88">
        <v>22970836</v>
      </c>
      <c r="BM88">
        <v>26912931</v>
      </c>
      <c r="BN88">
        <v>29261090</v>
      </c>
      <c r="BO88">
        <v>79144857</v>
      </c>
      <c r="BQ88" s="8">
        <f t="shared" si="37"/>
        <v>0.549916474151036</v>
      </c>
      <c r="BR88" s="8">
        <f t="shared" si="26"/>
        <v>0.64428931209078</v>
      </c>
      <c r="BS88" s="8">
        <f t="shared" si="27"/>
        <v>0.700503692709144</v>
      </c>
      <c r="BT88" s="9">
        <f t="shared" si="38"/>
        <v>1.81845797862995</v>
      </c>
      <c r="BU88" s="9">
        <f t="shared" si="39"/>
        <v>1.55209776296755</v>
      </c>
      <c r="BV88" s="9">
        <f t="shared" si="40"/>
        <v>1.42754422340384</v>
      </c>
    </row>
    <row r="89" spans="1:74">
      <c r="A89" s="7">
        <v>55570800</v>
      </c>
      <c r="C89" s="6" t="s">
        <v>568</v>
      </c>
      <c r="D89" s="6">
        <v>1.5</v>
      </c>
      <c r="E89" s="6">
        <v>73679891</v>
      </c>
      <c r="F89" s="7">
        <v>68939335</v>
      </c>
      <c r="G89" s="7">
        <v>62366681</v>
      </c>
      <c r="H89" s="7">
        <v>204985907</v>
      </c>
      <c r="I89" s="7">
        <v>193425582</v>
      </c>
      <c r="K89" s="8">
        <f t="shared" si="41"/>
        <v>1.32587421811455</v>
      </c>
      <c r="L89" s="8">
        <f t="shared" si="42"/>
        <v>1.24056761824555</v>
      </c>
      <c r="M89" s="8">
        <f t="shared" si="43"/>
        <v>1.12229230099261</v>
      </c>
      <c r="N89" s="9">
        <f t="shared" si="28"/>
        <v>1.32587421811455</v>
      </c>
      <c r="O89" s="9">
        <f t="shared" si="28"/>
        <v>1.24056761824555</v>
      </c>
      <c r="P89" s="9">
        <f t="shared" si="28"/>
        <v>1.12229230099261</v>
      </c>
      <c r="W89" s="6" t="s">
        <v>569</v>
      </c>
      <c r="X89" s="6">
        <v>2.5</v>
      </c>
      <c r="Y89" s="6">
        <v>80222710</v>
      </c>
      <c r="Z89" s="7">
        <v>77355214</v>
      </c>
      <c r="AA89" s="7">
        <v>72394319</v>
      </c>
      <c r="AB89" s="7">
        <v>229972243</v>
      </c>
      <c r="AC89" s="7">
        <v>193425582</v>
      </c>
      <c r="AE89" s="8">
        <f t="shared" si="29"/>
        <v>1.4436126526881</v>
      </c>
      <c r="AF89" s="8">
        <f t="shared" si="29"/>
        <v>1.39201188393905</v>
      </c>
      <c r="AG89" s="8">
        <f t="shared" si="29"/>
        <v>1.30274027006989</v>
      </c>
      <c r="AH89" s="9">
        <f t="shared" si="30"/>
        <v>1.4436126526881</v>
      </c>
      <c r="AI89" s="9">
        <f t="shared" si="30"/>
        <v>1.39201188393905</v>
      </c>
      <c r="AJ89" s="9">
        <f t="shared" si="30"/>
        <v>1.30274027006989</v>
      </c>
      <c r="AQ89" t="s">
        <v>570</v>
      </c>
      <c r="AR89">
        <v>1.5</v>
      </c>
      <c r="AS89">
        <v>61358718</v>
      </c>
      <c r="AT89">
        <v>59886258</v>
      </c>
      <c r="AU89">
        <v>56147268</v>
      </c>
      <c r="AV89">
        <v>177392244</v>
      </c>
      <c r="AX89" s="8">
        <f t="shared" si="31"/>
        <v>1.10415394415772</v>
      </c>
      <c r="AY89" s="8">
        <f t="shared" si="32"/>
        <v>1.07765693493705</v>
      </c>
      <c r="AZ89" s="8">
        <f t="shared" si="33"/>
        <v>1.01037357749034</v>
      </c>
      <c r="BA89" s="9">
        <f t="shared" si="34"/>
        <v>1.10415394415772</v>
      </c>
      <c r="BB89" s="9">
        <f t="shared" si="35"/>
        <v>1.07765693493705</v>
      </c>
      <c r="BC89" s="9">
        <f t="shared" si="36"/>
        <v>1.01037357749034</v>
      </c>
      <c r="BJ89" t="s">
        <v>571</v>
      </c>
      <c r="BK89">
        <v>2.5</v>
      </c>
      <c r="BL89">
        <v>56604167</v>
      </c>
      <c r="BM89">
        <v>58277381</v>
      </c>
      <c r="BN89">
        <v>60395785</v>
      </c>
      <c r="BO89">
        <v>175277333</v>
      </c>
      <c r="BQ89" s="8">
        <f t="shared" si="37"/>
        <v>1.01859550339387</v>
      </c>
      <c r="BR89" s="8">
        <f t="shared" si="26"/>
        <v>1.04870509332239</v>
      </c>
      <c r="BS89" s="8">
        <f t="shared" si="27"/>
        <v>1.08682590497168</v>
      </c>
      <c r="BT89" s="9">
        <f t="shared" si="38"/>
        <v>1.01859550339387</v>
      </c>
      <c r="BU89" s="9">
        <f t="shared" si="39"/>
        <v>1.04870509332239</v>
      </c>
      <c r="BV89" s="9">
        <f t="shared" si="40"/>
        <v>1.08682590497168</v>
      </c>
    </row>
    <row r="90" spans="1:74">
      <c r="A90" s="7">
        <v>44351500</v>
      </c>
      <c r="C90" s="6" t="s">
        <v>572</v>
      </c>
      <c r="D90" s="6">
        <v>1.5</v>
      </c>
      <c r="E90" s="6">
        <v>20343488</v>
      </c>
      <c r="F90" s="7">
        <v>26010994</v>
      </c>
      <c r="G90" s="7">
        <v>32608805</v>
      </c>
      <c r="H90" s="7">
        <v>78963287</v>
      </c>
      <c r="I90" s="7">
        <v>59598021</v>
      </c>
      <c r="K90" s="8">
        <f t="shared" si="41"/>
        <v>0.458687710674949</v>
      </c>
      <c r="L90" s="8">
        <f t="shared" si="42"/>
        <v>0.586473828393628</v>
      </c>
      <c r="M90" s="8">
        <f t="shared" si="43"/>
        <v>0.735235674103469</v>
      </c>
      <c r="N90" s="9">
        <f t="shared" si="28"/>
        <v>2.18013253184508</v>
      </c>
      <c r="O90" s="9">
        <f t="shared" si="28"/>
        <v>1.70510592559439</v>
      </c>
      <c r="P90" s="9">
        <f t="shared" si="28"/>
        <v>1.36010810577082</v>
      </c>
      <c r="W90" s="6" t="s">
        <v>573</v>
      </c>
      <c r="X90" s="6">
        <v>2.5</v>
      </c>
      <c r="Y90" s="6">
        <v>11207397</v>
      </c>
      <c r="Z90" s="7">
        <v>16065293</v>
      </c>
      <c r="AA90" s="7">
        <v>22455573</v>
      </c>
      <c r="AB90" s="7">
        <v>49728263</v>
      </c>
      <c r="AC90" s="7">
        <v>59598021</v>
      </c>
      <c r="AE90" s="8">
        <f t="shared" si="29"/>
        <v>0.252694880669199</v>
      </c>
      <c r="AF90" s="8">
        <f t="shared" si="29"/>
        <v>0.362226598874897</v>
      </c>
      <c r="AG90" s="8">
        <f t="shared" si="29"/>
        <v>0.50630921163884</v>
      </c>
      <c r="AH90" s="9">
        <f t="shared" si="30"/>
        <v>3.95734174492079</v>
      </c>
      <c r="AI90" s="9">
        <f t="shared" si="30"/>
        <v>2.76070283934442</v>
      </c>
      <c r="AJ90" s="9">
        <f t="shared" si="30"/>
        <v>1.97507763440283</v>
      </c>
      <c r="AQ90" t="s">
        <v>574</v>
      </c>
      <c r="AR90">
        <v>1.5</v>
      </c>
      <c r="AS90">
        <v>48520013</v>
      </c>
      <c r="AT90">
        <v>44891600</v>
      </c>
      <c r="AU90">
        <v>42389027</v>
      </c>
      <c r="AV90">
        <v>135800640</v>
      </c>
      <c r="AX90" s="8">
        <f t="shared" si="31"/>
        <v>1.09398809510389</v>
      </c>
      <c r="AY90" s="8">
        <f t="shared" si="32"/>
        <v>1.01217771664994</v>
      </c>
      <c r="AZ90" s="8">
        <f t="shared" si="33"/>
        <v>0.955751823500896</v>
      </c>
      <c r="BA90" s="9">
        <f t="shared" si="34"/>
        <v>1.09398809510389</v>
      </c>
      <c r="BB90" s="9">
        <f t="shared" si="35"/>
        <v>1.01217771664994</v>
      </c>
      <c r="BC90" s="9">
        <f t="shared" si="36"/>
        <v>1.04629672202667</v>
      </c>
      <c r="BJ90" t="s">
        <v>575</v>
      </c>
      <c r="BK90">
        <v>2.5</v>
      </c>
      <c r="BL90">
        <v>64802106</v>
      </c>
      <c r="BM90">
        <v>61911353</v>
      </c>
      <c r="BN90">
        <v>44039270</v>
      </c>
      <c r="BO90">
        <v>170752729</v>
      </c>
      <c r="BQ90" s="8">
        <f t="shared" si="37"/>
        <v>1.46110291647408</v>
      </c>
      <c r="BR90" s="8">
        <f t="shared" si="26"/>
        <v>1.39592466996607</v>
      </c>
      <c r="BS90" s="8">
        <f t="shared" si="27"/>
        <v>0.992960102815012</v>
      </c>
      <c r="BT90" s="9">
        <f t="shared" si="38"/>
        <v>1.46110291647408</v>
      </c>
      <c r="BU90" s="9">
        <f t="shared" si="39"/>
        <v>1.39592466996607</v>
      </c>
      <c r="BV90" s="9">
        <f t="shared" si="40"/>
        <v>1.00708980870936</v>
      </c>
    </row>
    <row r="91" spans="1:74">
      <c r="A91" s="7">
        <v>43162800</v>
      </c>
      <c r="C91" s="6" t="s">
        <v>576</v>
      </c>
      <c r="D91" s="6">
        <v>1.5</v>
      </c>
      <c r="E91" s="6">
        <v>71353825</v>
      </c>
      <c r="F91" s="7">
        <v>64353731</v>
      </c>
      <c r="G91" s="7">
        <v>57140782</v>
      </c>
      <c r="H91" s="7">
        <v>192848338</v>
      </c>
      <c r="I91" s="7">
        <v>209994894</v>
      </c>
      <c r="K91" s="8">
        <f t="shared" si="41"/>
        <v>1.65313244275163</v>
      </c>
      <c r="L91" s="8">
        <f t="shared" si="42"/>
        <v>1.49095357576432</v>
      </c>
      <c r="M91" s="8">
        <f t="shared" si="43"/>
        <v>1.32384326318033</v>
      </c>
      <c r="N91" s="9">
        <f t="shared" si="28"/>
        <v>1.65313244275163</v>
      </c>
      <c r="O91" s="9">
        <f t="shared" si="28"/>
        <v>1.49095357576432</v>
      </c>
      <c r="P91" s="9">
        <f t="shared" si="28"/>
        <v>1.32384326318033</v>
      </c>
      <c r="W91" s="6" t="s">
        <v>577</v>
      </c>
      <c r="X91" s="6">
        <v>2.5</v>
      </c>
      <c r="Y91" s="6">
        <v>83028311</v>
      </c>
      <c r="Z91" s="7">
        <v>76903147</v>
      </c>
      <c r="AA91" s="7">
        <v>69234726</v>
      </c>
      <c r="AB91" s="7">
        <v>229166184</v>
      </c>
      <c r="AC91" s="7">
        <v>209994894</v>
      </c>
      <c r="AE91" s="8">
        <f t="shared" si="29"/>
        <v>1.92360808381291</v>
      </c>
      <c r="AF91" s="8">
        <f t="shared" si="29"/>
        <v>1.78169968120697</v>
      </c>
      <c r="AG91" s="8">
        <f t="shared" si="29"/>
        <v>1.60403694848342</v>
      </c>
      <c r="AH91" s="9">
        <f t="shared" si="30"/>
        <v>1.92360808381291</v>
      </c>
      <c r="AI91" s="9">
        <f t="shared" si="30"/>
        <v>1.78169968120697</v>
      </c>
      <c r="AJ91" s="9">
        <f t="shared" si="30"/>
        <v>1.60403694848342</v>
      </c>
      <c r="AQ91" t="s">
        <v>578</v>
      </c>
      <c r="AR91">
        <v>1.5</v>
      </c>
      <c r="AS91">
        <v>40350989</v>
      </c>
      <c r="AT91">
        <v>42208612</v>
      </c>
      <c r="AU91">
        <v>42628168</v>
      </c>
      <c r="AV91">
        <v>125187769</v>
      </c>
      <c r="AX91" s="8">
        <f t="shared" si="31"/>
        <v>0.934855685914723</v>
      </c>
      <c r="AY91" s="8">
        <f t="shared" si="32"/>
        <v>0.977893278471276</v>
      </c>
      <c r="AZ91" s="8">
        <f t="shared" si="33"/>
        <v>0.987613593186726</v>
      </c>
      <c r="BA91" s="9">
        <f t="shared" si="34"/>
        <v>1.06968381865436</v>
      </c>
      <c r="BB91" s="9">
        <f t="shared" si="35"/>
        <v>1.02260647661193</v>
      </c>
      <c r="BC91" s="9">
        <f t="shared" si="36"/>
        <v>1.01254175408148</v>
      </c>
      <c r="BJ91" t="s">
        <v>579</v>
      </c>
      <c r="BK91">
        <v>2.5</v>
      </c>
      <c r="BL91">
        <v>34631947</v>
      </c>
      <c r="BM91">
        <v>42696055</v>
      </c>
      <c r="BN91">
        <v>39836839</v>
      </c>
      <c r="BO91">
        <v>117164841</v>
      </c>
      <c r="BQ91" s="8">
        <f t="shared" si="37"/>
        <v>0.802356357789578</v>
      </c>
      <c r="BR91" s="8">
        <f t="shared" si="26"/>
        <v>0.98918640588655</v>
      </c>
      <c r="BS91" s="8">
        <f t="shared" si="27"/>
        <v>0.922943808094007</v>
      </c>
      <c r="BT91" s="9">
        <f t="shared" si="38"/>
        <v>1.24632900367975</v>
      </c>
      <c r="BU91" s="9">
        <f t="shared" si="39"/>
        <v>1.01093180622894</v>
      </c>
      <c r="BV91" s="9">
        <f t="shared" si="40"/>
        <v>1.0834895810885</v>
      </c>
    </row>
    <row r="92" spans="1:74">
      <c r="A92" s="7">
        <v>51607800</v>
      </c>
      <c r="C92" s="6" t="s">
        <v>580</v>
      </c>
      <c r="D92" s="6">
        <v>1.5</v>
      </c>
      <c r="E92" s="6">
        <v>66931029</v>
      </c>
      <c r="F92" s="7">
        <v>61865296</v>
      </c>
      <c r="G92" s="7">
        <v>58582736</v>
      </c>
      <c r="H92" s="7">
        <v>187379062</v>
      </c>
      <c r="I92" s="7">
        <v>213764502</v>
      </c>
      <c r="K92" s="8">
        <f t="shared" si="41"/>
        <v>1.29691691953542</v>
      </c>
      <c r="L92" s="8">
        <f t="shared" si="42"/>
        <v>1.19875863726026</v>
      </c>
      <c r="M92" s="8">
        <f t="shared" si="43"/>
        <v>1.13515274822798</v>
      </c>
      <c r="N92" s="9">
        <f t="shared" si="28"/>
        <v>1.29691691953542</v>
      </c>
      <c r="O92" s="9">
        <f t="shared" si="28"/>
        <v>1.19875863726026</v>
      </c>
      <c r="P92" s="9">
        <f t="shared" si="28"/>
        <v>1.13515274822798</v>
      </c>
      <c r="W92" s="6" t="s">
        <v>581</v>
      </c>
      <c r="X92" s="6">
        <v>2.5</v>
      </c>
      <c r="Y92" s="6">
        <v>82937925</v>
      </c>
      <c r="Z92" s="7">
        <v>72796975</v>
      </c>
      <c r="AA92" s="7">
        <v>65263773</v>
      </c>
      <c r="AB92" s="7">
        <v>220998673</v>
      </c>
      <c r="AC92" s="7">
        <v>213764502</v>
      </c>
      <c r="AE92" s="8">
        <f t="shared" si="29"/>
        <v>1.60708119702836</v>
      </c>
      <c r="AF92" s="8">
        <f t="shared" si="29"/>
        <v>1.41058086180771</v>
      </c>
      <c r="AG92" s="8">
        <f t="shared" si="29"/>
        <v>1.26461064025205</v>
      </c>
      <c r="AH92" s="9">
        <f t="shared" si="30"/>
        <v>1.60708119702836</v>
      </c>
      <c r="AI92" s="9">
        <f t="shared" si="30"/>
        <v>1.41058086180771</v>
      </c>
      <c r="AJ92" s="9">
        <f t="shared" si="30"/>
        <v>1.26461064025205</v>
      </c>
      <c r="AQ92" t="s">
        <v>582</v>
      </c>
      <c r="AR92">
        <v>1.5</v>
      </c>
      <c r="AS92">
        <v>42738524</v>
      </c>
      <c r="AT92">
        <v>47407182</v>
      </c>
      <c r="AU92">
        <v>53531071</v>
      </c>
      <c r="AV92">
        <v>143676777</v>
      </c>
      <c r="AX92" s="8">
        <f t="shared" si="31"/>
        <v>0.828140784920109</v>
      </c>
      <c r="AY92" s="8">
        <f t="shared" si="32"/>
        <v>0.918604978317231</v>
      </c>
      <c r="AZ92" s="8">
        <f t="shared" si="33"/>
        <v>1.0372670604056</v>
      </c>
      <c r="BA92" s="9">
        <f t="shared" si="34"/>
        <v>1.20752415315045</v>
      </c>
      <c r="BB92" s="9">
        <f t="shared" si="35"/>
        <v>1.08860720723708</v>
      </c>
      <c r="BC92" s="9">
        <f t="shared" si="36"/>
        <v>1.0372670604056</v>
      </c>
      <c r="BJ92" t="s">
        <v>583</v>
      </c>
      <c r="BK92">
        <v>2.5</v>
      </c>
      <c r="BL92">
        <v>33826146</v>
      </c>
      <c r="BM92">
        <v>41593228</v>
      </c>
      <c r="BN92">
        <v>43603369</v>
      </c>
      <c r="BO92">
        <v>119022743</v>
      </c>
      <c r="BQ92" s="8">
        <f t="shared" si="37"/>
        <v>0.655446386011417</v>
      </c>
      <c r="BR92" s="8">
        <f t="shared" si="26"/>
        <v>0.805948480656025</v>
      </c>
      <c r="BS92" s="8">
        <f t="shared" si="27"/>
        <v>0.844898813745209</v>
      </c>
      <c r="BT92" s="9">
        <f t="shared" si="38"/>
        <v>1.52567779965238</v>
      </c>
      <c r="BU92" s="9">
        <f t="shared" si="39"/>
        <v>1.24077409909132</v>
      </c>
      <c r="BV92" s="9">
        <f t="shared" si="40"/>
        <v>1.18357368211617</v>
      </c>
    </row>
    <row r="93" spans="1:74">
      <c r="A93" s="7">
        <v>43111800</v>
      </c>
      <c r="C93" s="6" t="s">
        <v>584</v>
      </c>
      <c r="D93" s="6">
        <v>1.5</v>
      </c>
      <c r="E93" s="6">
        <v>44154354</v>
      </c>
      <c r="F93" s="7">
        <v>42470780</v>
      </c>
      <c r="G93" s="7">
        <v>41620697</v>
      </c>
      <c r="H93" s="7">
        <v>128245832</v>
      </c>
      <c r="I93" s="7">
        <v>134969129</v>
      </c>
      <c r="K93" s="8">
        <f t="shared" si="41"/>
        <v>1.02418256718578</v>
      </c>
      <c r="L93" s="8">
        <f t="shared" si="42"/>
        <v>0.985131216975399</v>
      </c>
      <c r="M93" s="8">
        <f t="shared" si="43"/>
        <v>0.965413111955428</v>
      </c>
      <c r="N93" s="9">
        <f t="shared" si="28"/>
        <v>1.02418256718578</v>
      </c>
      <c r="O93" s="9">
        <f t="shared" si="28"/>
        <v>1.01509320054871</v>
      </c>
      <c r="P93" s="9">
        <f t="shared" si="28"/>
        <v>1.03582599782027</v>
      </c>
      <c r="W93" s="6" t="s">
        <v>585</v>
      </c>
      <c r="X93" s="6">
        <v>2.5</v>
      </c>
      <c r="Y93" s="6">
        <v>55067301</v>
      </c>
      <c r="Z93" s="7">
        <v>47361646</v>
      </c>
      <c r="AA93" s="7">
        <v>43242658</v>
      </c>
      <c r="AB93" s="7">
        <v>145671604</v>
      </c>
      <c r="AC93" s="7">
        <v>134969129</v>
      </c>
      <c r="AE93" s="8">
        <f t="shared" si="29"/>
        <v>1.27731389086051</v>
      </c>
      <c r="AF93" s="8">
        <f t="shared" si="29"/>
        <v>1.09857732685715</v>
      </c>
      <c r="AG93" s="8">
        <f t="shared" si="29"/>
        <v>1.00303531747689</v>
      </c>
      <c r="AH93" s="9">
        <f t="shared" si="30"/>
        <v>1.27731389086051</v>
      </c>
      <c r="AI93" s="9">
        <f t="shared" si="30"/>
        <v>1.09857732685715</v>
      </c>
      <c r="AJ93" s="9">
        <f t="shared" si="30"/>
        <v>1.00303531747689</v>
      </c>
      <c r="AQ93" t="s">
        <v>586</v>
      </c>
      <c r="AR93">
        <v>1.5</v>
      </c>
      <c r="AS93">
        <v>34356268</v>
      </c>
      <c r="AT93">
        <v>37925261</v>
      </c>
      <c r="AU93">
        <v>40006859</v>
      </c>
      <c r="AV93">
        <v>112288388</v>
      </c>
      <c r="AX93" s="8">
        <f t="shared" si="31"/>
        <v>0.796911008123066</v>
      </c>
      <c r="AY93" s="8">
        <f t="shared" si="32"/>
        <v>0.879695605379502</v>
      </c>
      <c r="AZ93" s="8">
        <f t="shared" si="33"/>
        <v>0.927979323526274</v>
      </c>
      <c r="BA93" s="9">
        <f t="shared" si="34"/>
        <v>1.25484525851294</v>
      </c>
      <c r="BB93" s="9">
        <f t="shared" si="35"/>
        <v>1.13675684394103</v>
      </c>
      <c r="BC93" s="9">
        <f t="shared" si="36"/>
        <v>1.07761021678808</v>
      </c>
      <c r="BJ93" t="s">
        <v>587</v>
      </c>
      <c r="BK93">
        <v>2.5</v>
      </c>
      <c r="BL93">
        <v>22935219</v>
      </c>
      <c r="BM93">
        <v>31577080</v>
      </c>
      <c r="BN93">
        <v>35676386</v>
      </c>
      <c r="BO93">
        <v>90188685</v>
      </c>
      <c r="BQ93" s="8">
        <f t="shared" si="37"/>
        <v>0.531994001642242</v>
      </c>
      <c r="BR93" s="8">
        <f t="shared" si="26"/>
        <v>0.732446337197705</v>
      </c>
      <c r="BS93" s="8">
        <f t="shared" si="27"/>
        <v>0.827531812635984</v>
      </c>
      <c r="BT93" s="9">
        <f t="shared" si="38"/>
        <v>1.87972044217236</v>
      </c>
      <c r="BU93" s="9">
        <f t="shared" si="39"/>
        <v>1.36528773401467</v>
      </c>
      <c r="BV93" s="9">
        <f t="shared" si="40"/>
        <v>1.20841275795144</v>
      </c>
    </row>
    <row r="94" spans="1:74">
      <c r="A94" s="7">
        <v>38204500</v>
      </c>
      <c r="C94" s="6" t="s">
        <v>588</v>
      </c>
      <c r="D94" s="6">
        <v>1.5</v>
      </c>
      <c r="E94" s="6">
        <v>74426923</v>
      </c>
      <c r="F94" s="7">
        <v>60987990</v>
      </c>
      <c r="G94" s="7">
        <v>49524773</v>
      </c>
      <c r="H94" s="7">
        <v>184939687</v>
      </c>
      <c r="I94" s="7">
        <v>222449851</v>
      </c>
      <c r="K94" s="8">
        <f t="shared" si="41"/>
        <v>1.94811927914251</v>
      </c>
      <c r="L94" s="8">
        <f t="shared" si="42"/>
        <v>1.59635618840712</v>
      </c>
      <c r="M94" s="8">
        <f t="shared" si="43"/>
        <v>1.29630731981835</v>
      </c>
      <c r="N94" s="9">
        <f t="shared" si="28"/>
        <v>1.94811927914251</v>
      </c>
      <c r="O94" s="9">
        <f t="shared" si="28"/>
        <v>1.59635618840712</v>
      </c>
      <c r="P94" s="9">
        <f t="shared" si="28"/>
        <v>1.29630731981835</v>
      </c>
      <c r="W94" s="6" t="s">
        <v>589</v>
      </c>
      <c r="X94" s="6">
        <v>2.5</v>
      </c>
      <c r="Y94" s="6">
        <v>106607722</v>
      </c>
      <c r="Z94" s="7">
        <v>86117732</v>
      </c>
      <c r="AA94" s="7">
        <v>68737248</v>
      </c>
      <c r="AB94" s="7">
        <v>261462702</v>
      </c>
      <c r="AC94" s="7">
        <v>222449851</v>
      </c>
      <c r="AE94" s="8">
        <f t="shared" si="29"/>
        <v>2.79044934497245</v>
      </c>
      <c r="AF94" s="8">
        <f t="shared" si="29"/>
        <v>2.25412535172558</v>
      </c>
      <c r="AG94" s="8">
        <f t="shared" si="29"/>
        <v>1.79919245115104</v>
      </c>
      <c r="AH94" s="9">
        <f t="shared" si="30"/>
        <v>2.79044934497245</v>
      </c>
      <c r="AI94" s="9">
        <f t="shared" si="30"/>
        <v>2.25412535172558</v>
      </c>
      <c r="AJ94" s="9">
        <f t="shared" si="30"/>
        <v>1.79919245115104</v>
      </c>
      <c r="AQ94" t="s">
        <v>590</v>
      </c>
      <c r="AR94">
        <v>1.5</v>
      </c>
      <c r="AS94">
        <v>42364246</v>
      </c>
      <c r="AT94">
        <v>41677360</v>
      </c>
      <c r="AU94">
        <v>40347971</v>
      </c>
      <c r="AV94">
        <v>124389578</v>
      </c>
      <c r="AX94" s="8">
        <f t="shared" si="31"/>
        <v>1.10888104804408</v>
      </c>
      <c r="AY94" s="8">
        <f t="shared" si="32"/>
        <v>1.09090185711107</v>
      </c>
      <c r="AZ94" s="8">
        <f t="shared" si="33"/>
        <v>1.05610519703176</v>
      </c>
      <c r="BA94" s="9">
        <f t="shared" si="34"/>
        <v>1.10888104804408</v>
      </c>
      <c r="BB94" s="9">
        <f t="shared" si="35"/>
        <v>1.09090185711107</v>
      </c>
      <c r="BC94" s="9">
        <f t="shared" si="36"/>
        <v>1.05610519703176</v>
      </c>
      <c r="BJ94" t="s">
        <v>591</v>
      </c>
      <c r="BK94">
        <v>2.5</v>
      </c>
      <c r="BL94">
        <v>38555346</v>
      </c>
      <c r="BM94">
        <v>45584354</v>
      </c>
      <c r="BN94">
        <v>41124360</v>
      </c>
      <c r="BO94">
        <v>125264061</v>
      </c>
      <c r="BQ94" s="8">
        <f t="shared" si="37"/>
        <v>1.00918336845136</v>
      </c>
      <c r="BR94" s="8">
        <f t="shared" si="26"/>
        <v>1.1931671399966</v>
      </c>
      <c r="BS94" s="8">
        <f t="shared" si="27"/>
        <v>1.0764271224594</v>
      </c>
      <c r="BT94" s="9">
        <f t="shared" si="38"/>
        <v>1.00918336845136</v>
      </c>
      <c r="BU94" s="9">
        <f t="shared" si="39"/>
        <v>1.1931671399966</v>
      </c>
      <c r="BV94" s="9">
        <f t="shared" si="40"/>
        <v>1.0764271224594</v>
      </c>
    </row>
    <row r="95" spans="1:74">
      <c r="A95" s="7">
        <v>50512000</v>
      </c>
      <c r="C95" s="6" t="s">
        <v>592</v>
      </c>
      <c r="D95" s="6">
        <v>1.5</v>
      </c>
      <c r="E95" s="6">
        <v>55373902</v>
      </c>
      <c r="F95" s="7">
        <v>54630014</v>
      </c>
      <c r="G95" s="7">
        <v>53174356</v>
      </c>
      <c r="H95" s="7">
        <v>163178272</v>
      </c>
      <c r="I95" s="7">
        <v>165682162</v>
      </c>
      <c r="K95" s="8">
        <f t="shared" si="41"/>
        <v>1.09625241526766</v>
      </c>
      <c r="L95" s="8">
        <f t="shared" si="42"/>
        <v>1.0815254592968</v>
      </c>
      <c r="M95" s="8">
        <f t="shared" si="43"/>
        <v>1.05270739626227</v>
      </c>
      <c r="N95" s="9">
        <f t="shared" si="28"/>
        <v>1.09625241526766</v>
      </c>
      <c r="O95" s="9">
        <f t="shared" si="28"/>
        <v>1.0815254592968</v>
      </c>
      <c r="P95" s="9">
        <f t="shared" si="28"/>
        <v>1.05270739626227</v>
      </c>
      <c r="W95" s="6" t="s">
        <v>593</v>
      </c>
      <c r="X95" s="6">
        <v>2.5</v>
      </c>
      <c r="Y95" s="6">
        <v>53594436</v>
      </c>
      <c r="Z95" s="7">
        <v>55153552</v>
      </c>
      <c r="AA95" s="7">
        <v>55567596</v>
      </c>
      <c r="AB95" s="7">
        <v>164315584</v>
      </c>
      <c r="AC95" s="7">
        <v>165682162</v>
      </c>
      <c r="AE95" s="8">
        <f t="shared" si="29"/>
        <v>1.06102383592018</v>
      </c>
      <c r="AF95" s="8">
        <f t="shared" si="29"/>
        <v>1.09189008552423</v>
      </c>
      <c r="AG95" s="8">
        <f t="shared" si="29"/>
        <v>1.10008702882483</v>
      </c>
      <c r="AH95" s="9">
        <f t="shared" si="30"/>
        <v>1.06102383592018</v>
      </c>
      <c r="AI95" s="9">
        <f t="shared" si="30"/>
        <v>1.09189008552423</v>
      </c>
      <c r="AJ95" s="9">
        <f t="shared" si="30"/>
        <v>1.10008702882483</v>
      </c>
      <c r="AQ95" t="s">
        <v>594</v>
      </c>
      <c r="AR95">
        <v>1.5</v>
      </c>
      <c r="AS95">
        <v>46175032</v>
      </c>
      <c r="AT95">
        <v>49245836</v>
      </c>
      <c r="AU95">
        <v>49827878</v>
      </c>
      <c r="AV95">
        <v>145248747</v>
      </c>
      <c r="AX95" s="8">
        <f t="shared" si="31"/>
        <v>0.914139847956921</v>
      </c>
      <c r="AY95" s="8">
        <f t="shared" si="32"/>
        <v>0.97493340196389</v>
      </c>
      <c r="AZ95" s="8">
        <f t="shared" si="33"/>
        <v>0.986456248020272</v>
      </c>
      <c r="BA95" s="9">
        <f t="shared" si="34"/>
        <v>1.09392452613785</v>
      </c>
      <c r="BB95" s="9">
        <f t="shared" si="35"/>
        <v>1.02571108753235</v>
      </c>
      <c r="BC95" s="9">
        <f t="shared" si="36"/>
        <v>1.01372970368114</v>
      </c>
      <c r="BJ95" t="s">
        <v>595</v>
      </c>
      <c r="BK95">
        <v>2.5</v>
      </c>
      <c r="BL95">
        <v>39771958</v>
      </c>
      <c r="BM95">
        <v>46349305</v>
      </c>
      <c r="BN95">
        <v>45878939</v>
      </c>
      <c r="BO95">
        <v>132000202</v>
      </c>
      <c r="BQ95" s="8">
        <f t="shared" si="37"/>
        <v>0.787376425403864</v>
      </c>
      <c r="BR95" s="8">
        <f t="shared" si="26"/>
        <v>0.917589978618942</v>
      </c>
      <c r="BS95" s="8">
        <f t="shared" si="27"/>
        <v>0.908278013145391</v>
      </c>
      <c r="BT95" s="9">
        <f t="shared" si="38"/>
        <v>1.27004056476173</v>
      </c>
      <c r="BU95" s="9">
        <f t="shared" si="39"/>
        <v>1.08981137904873</v>
      </c>
      <c r="BV95" s="9">
        <f t="shared" si="40"/>
        <v>1.1009844844058</v>
      </c>
    </row>
    <row r="96" spans="1:74">
      <c r="A96" s="7">
        <v>44495500</v>
      </c>
      <c r="C96" s="6" t="s">
        <v>596</v>
      </c>
      <c r="D96" s="6">
        <v>1.5</v>
      </c>
      <c r="E96" s="6">
        <v>70011042</v>
      </c>
      <c r="F96" s="7">
        <v>66738703</v>
      </c>
      <c r="G96" s="7">
        <v>60330223</v>
      </c>
      <c r="H96" s="7">
        <v>197079968</v>
      </c>
      <c r="I96" s="7">
        <v>217163462</v>
      </c>
      <c r="K96" s="8">
        <f t="shared" si="41"/>
        <v>1.57344095470328</v>
      </c>
      <c r="L96" s="8">
        <f t="shared" si="42"/>
        <v>1.49989780989089</v>
      </c>
      <c r="M96" s="8">
        <f t="shared" si="43"/>
        <v>1.35587245901271</v>
      </c>
      <c r="N96" s="9">
        <f t="shared" si="28"/>
        <v>1.57344095470328</v>
      </c>
      <c r="O96" s="9">
        <f t="shared" si="28"/>
        <v>1.49989780989089</v>
      </c>
      <c r="P96" s="9">
        <f t="shared" si="28"/>
        <v>1.35587245901271</v>
      </c>
      <c r="W96" s="6" t="s">
        <v>597</v>
      </c>
      <c r="X96" s="6">
        <v>2.5</v>
      </c>
      <c r="Y96" s="6">
        <v>66338736</v>
      </c>
      <c r="Z96" s="7">
        <v>70742527</v>
      </c>
      <c r="AA96" s="7">
        <v>69729435</v>
      </c>
      <c r="AB96" s="7">
        <v>206810698</v>
      </c>
      <c r="AC96" s="7">
        <v>217163462</v>
      </c>
      <c r="AE96" s="8">
        <f t="shared" si="29"/>
        <v>1.49090887842591</v>
      </c>
      <c r="AF96" s="8">
        <f t="shared" si="29"/>
        <v>1.58988048229596</v>
      </c>
      <c r="AG96" s="8">
        <f t="shared" si="29"/>
        <v>1.56711206751245</v>
      </c>
      <c r="AH96" s="9">
        <f t="shared" si="30"/>
        <v>1.49090887842591</v>
      </c>
      <c r="AI96" s="9">
        <f t="shared" si="30"/>
        <v>1.58988048229596</v>
      </c>
      <c r="AJ96" s="9">
        <f t="shared" si="30"/>
        <v>1.56711206751245</v>
      </c>
      <c r="AQ96" t="s">
        <v>598</v>
      </c>
      <c r="AR96">
        <v>1.5</v>
      </c>
      <c r="AS96">
        <v>52481651</v>
      </c>
      <c r="AT96">
        <v>52113701</v>
      </c>
      <c r="AU96">
        <v>49689034</v>
      </c>
      <c r="AV96">
        <v>154284386</v>
      </c>
      <c r="AX96" s="8">
        <f t="shared" si="31"/>
        <v>1.17948221730287</v>
      </c>
      <c r="AY96" s="8">
        <f t="shared" si="32"/>
        <v>1.17121284174804</v>
      </c>
      <c r="AZ96" s="8">
        <f t="shared" si="33"/>
        <v>1.11672043240328</v>
      </c>
      <c r="BA96" s="9">
        <f t="shared" si="34"/>
        <v>1.17948221730287</v>
      </c>
      <c r="BB96" s="9">
        <f t="shared" si="35"/>
        <v>1.17121284174804</v>
      </c>
      <c r="BC96" s="9">
        <f t="shared" si="36"/>
        <v>1.11672043240328</v>
      </c>
      <c r="BJ96" t="s">
        <v>599</v>
      </c>
      <c r="BK96">
        <v>2.5</v>
      </c>
      <c r="BL96">
        <v>53069046</v>
      </c>
      <c r="BM96">
        <v>57085287</v>
      </c>
      <c r="BN96">
        <v>50946390</v>
      </c>
      <c r="BO96">
        <v>161100723</v>
      </c>
      <c r="BQ96" s="8">
        <f t="shared" si="37"/>
        <v>1.19268343989842</v>
      </c>
      <c r="BR96" s="8">
        <f t="shared" si="26"/>
        <v>1.2829451742311</v>
      </c>
      <c r="BS96" s="8">
        <f t="shared" si="27"/>
        <v>1.14497848096999</v>
      </c>
      <c r="BT96" s="9">
        <f t="shared" si="38"/>
        <v>1.19268343989842</v>
      </c>
      <c r="BU96" s="9">
        <f t="shared" si="39"/>
        <v>1.2829451742311</v>
      </c>
      <c r="BV96" s="9">
        <f t="shared" si="40"/>
        <v>1.14497848096999</v>
      </c>
    </row>
    <row r="97" spans="1:74">
      <c r="A97" s="7">
        <v>51178000</v>
      </c>
      <c r="C97" s="6" t="s">
        <v>600</v>
      </c>
      <c r="D97" s="6">
        <v>1.5</v>
      </c>
      <c r="E97" s="6">
        <v>32331861</v>
      </c>
      <c r="F97" s="7">
        <v>35751007</v>
      </c>
      <c r="G97" s="7">
        <v>40857079</v>
      </c>
      <c r="H97" s="7">
        <v>108939946</v>
      </c>
      <c r="I97" s="7">
        <v>95695779</v>
      </c>
      <c r="K97" s="8">
        <f t="shared" si="41"/>
        <v>0.631753116573528</v>
      </c>
      <c r="L97" s="8">
        <f t="shared" si="42"/>
        <v>0.698562018836219</v>
      </c>
      <c r="M97" s="8">
        <f t="shared" si="43"/>
        <v>0.798332857868615</v>
      </c>
      <c r="N97" s="9">
        <f t="shared" si="28"/>
        <v>1.58289682118824</v>
      </c>
      <c r="O97" s="9">
        <f t="shared" si="28"/>
        <v>1.43151212495917</v>
      </c>
      <c r="P97" s="9">
        <f t="shared" si="28"/>
        <v>1.25261034935953</v>
      </c>
      <c r="W97" s="6" t="s">
        <v>601</v>
      </c>
      <c r="X97" s="6">
        <v>2.5</v>
      </c>
      <c r="Y97" s="6">
        <v>28296842</v>
      </c>
      <c r="Z97" s="7">
        <v>30327293</v>
      </c>
      <c r="AA97" s="7">
        <v>33109733</v>
      </c>
      <c r="AB97" s="7">
        <v>91733867</v>
      </c>
      <c r="AC97" s="7">
        <v>95695779</v>
      </c>
      <c r="AE97" s="8">
        <f t="shared" si="29"/>
        <v>0.552910273945836</v>
      </c>
      <c r="AF97" s="8">
        <f t="shared" si="29"/>
        <v>0.592584567587635</v>
      </c>
      <c r="AG97" s="8">
        <f t="shared" si="29"/>
        <v>0.646952460041424</v>
      </c>
      <c r="AH97" s="9">
        <f t="shared" si="30"/>
        <v>1.80861171716618</v>
      </c>
      <c r="AI97" s="9">
        <f t="shared" si="30"/>
        <v>1.687522852765</v>
      </c>
      <c r="AJ97" s="9">
        <f t="shared" si="30"/>
        <v>1.54570862894002</v>
      </c>
      <c r="AQ97" t="s">
        <v>602</v>
      </c>
      <c r="AR97">
        <v>1.5</v>
      </c>
      <c r="AS97">
        <v>37750512</v>
      </c>
      <c r="AT97">
        <v>43570632</v>
      </c>
      <c r="AU97">
        <v>46907959</v>
      </c>
      <c r="AV97">
        <v>128229103</v>
      </c>
      <c r="AX97" s="8">
        <f t="shared" si="31"/>
        <v>0.737631638594709</v>
      </c>
      <c r="AY97" s="8">
        <f t="shared" si="32"/>
        <v>0.851354722732424</v>
      </c>
      <c r="AZ97" s="8">
        <f t="shared" si="33"/>
        <v>0.916564910703818</v>
      </c>
      <c r="BA97" s="9">
        <f t="shared" si="34"/>
        <v>1.35569022216176</v>
      </c>
      <c r="BB97" s="9">
        <f t="shared" si="35"/>
        <v>1.17459852315202</v>
      </c>
      <c r="BC97" s="9">
        <f t="shared" si="36"/>
        <v>1.09103020235862</v>
      </c>
      <c r="BJ97" t="s">
        <v>603</v>
      </c>
      <c r="BK97">
        <v>2.5</v>
      </c>
      <c r="BL97">
        <v>26975302</v>
      </c>
      <c r="BM97">
        <v>35081935</v>
      </c>
      <c r="BN97">
        <v>39021309</v>
      </c>
      <c r="BO97">
        <v>101078546</v>
      </c>
      <c r="BQ97" s="8">
        <f t="shared" si="37"/>
        <v>0.527087850248154</v>
      </c>
      <c r="BR97" s="8">
        <f t="shared" si="26"/>
        <v>0.68548858884677</v>
      </c>
      <c r="BS97" s="8">
        <f t="shared" si="27"/>
        <v>0.762462562038376</v>
      </c>
      <c r="BT97" s="9">
        <f t="shared" si="38"/>
        <v>1.89721694311337</v>
      </c>
      <c r="BU97" s="9">
        <f t="shared" si="39"/>
        <v>1.4588134890507</v>
      </c>
      <c r="BV97" s="9">
        <f t="shared" si="40"/>
        <v>1.31153980508445</v>
      </c>
    </row>
    <row r="98" spans="1:74">
      <c r="A98" s="7">
        <v>33856800</v>
      </c>
      <c r="C98" s="6" t="s">
        <v>604</v>
      </c>
      <c r="D98" s="6">
        <v>1.5</v>
      </c>
      <c r="E98" s="6">
        <v>19189599</v>
      </c>
      <c r="F98" s="7">
        <v>22509635</v>
      </c>
      <c r="G98" s="7">
        <v>26900636</v>
      </c>
      <c r="H98" s="7">
        <v>68599870</v>
      </c>
      <c r="I98" s="7">
        <v>61718271</v>
      </c>
      <c r="K98" s="8">
        <f t="shared" si="41"/>
        <v>0.566787144679946</v>
      </c>
      <c r="L98" s="8">
        <f t="shared" si="42"/>
        <v>0.664848272725125</v>
      </c>
      <c r="M98" s="8">
        <f t="shared" si="43"/>
        <v>0.794541598733489</v>
      </c>
      <c r="N98" s="9">
        <f t="shared" si="28"/>
        <v>1.76433077105989</v>
      </c>
      <c r="O98" s="9">
        <f t="shared" si="28"/>
        <v>1.5041025765189</v>
      </c>
      <c r="P98" s="9">
        <f t="shared" si="28"/>
        <v>1.25858734343679</v>
      </c>
      <c r="W98" s="6" t="s">
        <v>605</v>
      </c>
      <c r="X98" s="6">
        <v>2.5</v>
      </c>
      <c r="Y98" s="6">
        <v>14571315</v>
      </c>
      <c r="Z98" s="7">
        <v>16944319</v>
      </c>
      <c r="AA98" s="7">
        <v>20519110</v>
      </c>
      <c r="AB98" s="7">
        <v>52034745</v>
      </c>
      <c r="AC98" s="7">
        <v>61718271</v>
      </c>
      <c r="AE98" s="8">
        <f t="shared" si="29"/>
        <v>0.430380750691146</v>
      </c>
      <c r="AF98" s="8">
        <f t="shared" si="29"/>
        <v>0.500470186195978</v>
      </c>
      <c r="AG98" s="8">
        <f t="shared" si="29"/>
        <v>0.606055799721179</v>
      </c>
      <c r="AH98" s="9">
        <f t="shared" si="30"/>
        <v>2.32352399217229</v>
      </c>
      <c r="AI98" s="9">
        <f t="shared" si="30"/>
        <v>1.99812102215498</v>
      </c>
      <c r="AJ98" s="9">
        <f t="shared" si="30"/>
        <v>1.65001308536286</v>
      </c>
      <c r="AQ98" t="s">
        <v>606</v>
      </c>
      <c r="AR98">
        <v>1.5</v>
      </c>
      <c r="AS98">
        <v>21378857</v>
      </c>
      <c r="AT98">
        <v>27093363</v>
      </c>
      <c r="AU98">
        <v>31231507</v>
      </c>
      <c r="AV98">
        <v>79703727</v>
      </c>
      <c r="AX98" s="8">
        <f t="shared" si="31"/>
        <v>0.631449428179863</v>
      </c>
      <c r="AY98" s="8">
        <f t="shared" si="32"/>
        <v>0.800234015028</v>
      </c>
      <c r="AZ98" s="8">
        <f t="shared" si="33"/>
        <v>0.922458915195766</v>
      </c>
      <c r="BA98" s="9">
        <f t="shared" si="34"/>
        <v>1.58365809734356</v>
      </c>
      <c r="BB98" s="9">
        <f t="shared" si="35"/>
        <v>1.24963445844652</v>
      </c>
      <c r="BC98" s="9">
        <f t="shared" si="36"/>
        <v>1.0840591201699</v>
      </c>
      <c r="BJ98" t="s">
        <v>607</v>
      </c>
      <c r="BK98">
        <v>2.5</v>
      </c>
      <c r="BL98">
        <v>12010051</v>
      </c>
      <c r="BM98">
        <v>16155730</v>
      </c>
      <c r="BN98">
        <v>23120289</v>
      </c>
      <c r="BO98">
        <v>51286069</v>
      </c>
      <c r="BQ98" s="8">
        <f t="shared" si="37"/>
        <v>0.354730836936745</v>
      </c>
      <c r="BR98" s="8">
        <f t="shared" si="26"/>
        <v>0.477178292100848</v>
      </c>
      <c r="BS98" s="8">
        <f t="shared" si="27"/>
        <v>0.682884649464805</v>
      </c>
      <c r="BT98" s="9">
        <f t="shared" si="38"/>
        <v>2.81903882006829</v>
      </c>
      <c r="BU98" s="9">
        <f t="shared" si="39"/>
        <v>2.09565274982932</v>
      </c>
      <c r="BV98" s="9">
        <f t="shared" si="40"/>
        <v>1.46437615896583</v>
      </c>
    </row>
    <row r="99" spans="1:74">
      <c r="A99" s="7">
        <v>44230800</v>
      </c>
      <c r="C99" s="6" t="s">
        <v>608</v>
      </c>
      <c r="D99" s="6">
        <v>1.5</v>
      </c>
      <c r="E99" s="6">
        <v>18116612</v>
      </c>
      <c r="F99" s="7">
        <v>22752434</v>
      </c>
      <c r="G99" s="7">
        <v>29230071</v>
      </c>
      <c r="H99" s="7">
        <v>70099117</v>
      </c>
      <c r="I99" s="7">
        <v>56840067</v>
      </c>
      <c r="K99" s="8">
        <f t="shared" si="41"/>
        <v>0.409592682022482</v>
      </c>
      <c r="L99" s="8">
        <f t="shared" si="42"/>
        <v>0.514402497806958</v>
      </c>
      <c r="M99" s="8">
        <f t="shared" si="43"/>
        <v>0.660853319406386</v>
      </c>
      <c r="N99" s="9">
        <f>IF(K99&gt;1,K99,1/K99)</f>
        <v>2.44144986932435</v>
      </c>
      <c r="O99" s="9">
        <f t="shared" ref="O99:P99" si="44">IF(L99&gt;1,L99,1/L99)</f>
        <v>1.94400300205244</v>
      </c>
      <c r="P99" s="9">
        <f t="shared" si="44"/>
        <v>1.51319509282068</v>
      </c>
      <c r="W99" s="6" t="s">
        <v>609</v>
      </c>
      <c r="X99" s="6">
        <v>2.5</v>
      </c>
      <c r="Y99" s="6">
        <v>12762176</v>
      </c>
      <c r="Z99" s="7">
        <v>15402645</v>
      </c>
      <c r="AA99" s="7">
        <v>19511271</v>
      </c>
      <c r="AB99" s="7">
        <v>47676092</v>
      </c>
      <c r="AC99" s="7">
        <v>56840067</v>
      </c>
      <c r="AE99" s="8">
        <f t="shared" si="29"/>
        <v>0.288535952322816</v>
      </c>
      <c r="AF99" s="8">
        <f t="shared" si="29"/>
        <v>0.348233470794107</v>
      </c>
      <c r="AG99" s="8">
        <f t="shared" si="29"/>
        <v>0.441124080957161</v>
      </c>
      <c r="AH99" s="9">
        <f>IF(AE99&gt;1,AE99,1/AE99)</f>
        <v>3.46577260805681</v>
      </c>
      <c r="AI99" s="9">
        <f t="shared" ref="AI99:AJ99" si="45">IF(AF99&gt;1,AF99,1/AF99)</f>
        <v>2.8716366572105</v>
      </c>
      <c r="AJ99" s="9">
        <f t="shared" si="45"/>
        <v>2.26693586491623</v>
      </c>
      <c r="AQ99" t="s">
        <v>610</v>
      </c>
      <c r="AR99">
        <v>1.5</v>
      </c>
      <c r="AS99">
        <v>22038420</v>
      </c>
      <c r="AT99">
        <v>27923769</v>
      </c>
      <c r="AU99">
        <v>31486742</v>
      </c>
      <c r="AV99">
        <v>81448930</v>
      </c>
      <c r="AX99" s="8">
        <f t="shared" si="31"/>
        <v>0.49825958381942</v>
      </c>
      <c r="AY99" s="8">
        <f t="shared" si="32"/>
        <v>0.631319555603787</v>
      </c>
      <c r="AZ99" s="8">
        <f t="shared" si="33"/>
        <v>0.711873671740054</v>
      </c>
      <c r="BA99" s="9">
        <f t="shared" si="34"/>
        <v>2.00698598175368</v>
      </c>
      <c r="BB99" s="9">
        <f t="shared" si="35"/>
        <v>1.58398388125901</v>
      </c>
      <c r="BC99" s="9">
        <f t="shared" si="36"/>
        <v>1.40474362193459</v>
      </c>
      <c r="BJ99" t="s">
        <v>611</v>
      </c>
      <c r="BK99">
        <v>2.5</v>
      </c>
      <c r="BL99">
        <v>14241751</v>
      </c>
      <c r="BM99">
        <v>20488825</v>
      </c>
      <c r="BN99">
        <v>23177790</v>
      </c>
      <c r="BO99">
        <v>57908366</v>
      </c>
      <c r="BQ99" s="8">
        <f t="shared" si="37"/>
        <v>0.321987189921955</v>
      </c>
      <c r="BR99" s="8">
        <f t="shared" si="26"/>
        <v>0.463225286451975</v>
      </c>
      <c r="BS99" s="8">
        <f t="shared" si="27"/>
        <v>0.52401923546488</v>
      </c>
      <c r="BT99" s="9">
        <f t="shared" si="38"/>
        <v>3.10571361625407</v>
      </c>
      <c r="BU99" s="9">
        <f t="shared" si="39"/>
        <v>2.15877679661962</v>
      </c>
      <c r="BV99" s="9">
        <f t="shared" si="40"/>
        <v>1.90832689397911</v>
      </c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</sheetData>
  <mergeCells count="7">
    <mergeCell ref="CF2:CG2"/>
    <mergeCell ref="CH2:CI2"/>
    <mergeCell ref="CD2:CD3"/>
    <mergeCell ref="CD4:CD5"/>
    <mergeCell ref="CD6:CD7"/>
    <mergeCell ref="CD8:CD9"/>
    <mergeCell ref="CE2:CE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H12"/>
  <sheetViews>
    <sheetView workbookViewId="0">
      <selection activeCell="E6" sqref="E6:H12"/>
    </sheetView>
  </sheetViews>
  <sheetFormatPr defaultColWidth="9" defaultRowHeight="13.5" outlineLevelCol="7"/>
  <sheetData>
    <row r="6" ht="18" spans="5:8">
      <c r="E6" s="1" t="s">
        <v>213</v>
      </c>
      <c r="F6" s="2" t="s">
        <v>612</v>
      </c>
      <c r="G6" s="1" t="s">
        <v>613</v>
      </c>
      <c r="H6" s="1" t="s">
        <v>614</v>
      </c>
    </row>
    <row r="7" ht="14.25" spans="5:8">
      <c r="E7" s="3" t="s">
        <v>227</v>
      </c>
      <c r="F7" s="1" t="s">
        <v>228</v>
      </c>
      <c r="G7" s="4">
        <v>2.95537444649994</v>
      </c>
      <c r="H7" s="4">
        <v>3.10571361625407</v>
      </c>
    </row>
    <row r="8" ht="14.25" spans="5:8">
      <c r="E8" s="5"/>
      <c r="F8" s="1" t="s">
        <v>233</v>
      </c>
      <c r="G8" s="4">
        <v>1.34421580422726</v>
      </c>
      <c r="H8" s="4">
        <v>1.42591939725038</v>
      </c>
    </row>
    <row r="9" ht="14.25" spans="5:8">
      <c r="E9" s="3" t="s">
        <v>238</v>
      </c>
      <c r="F9" s="1" t="s">
        <v>228</v>
      </c>
      <c r="G9" s="4">
        <v>2.02948141609877</v>
      </c>
      <c r="H9" s="4">
        <v>2.53207619372608</v>
      </c>
    </row>
    <row r="10" ht="14.25" spans="5:8">
      <c r="E10" s="5"/>
      <c r="F10" s="1" t="s">
        <v>233</v>
      </c>
      <c r="G10" s="4">
        <v>1.22880496488052</v>
      </c>
      <c r="H10" s="4">
        <v>1.29111940353753</v>
      </c>
    </row>
    <row r="11" ht="14.25" spans="5:8">
      <c r="E11" s="3" t="s">
        <v>247</v>
      </c>
      <c r="F11" s="1" t="s">
        <v>228</v>
      </c>
      <c r="G11" s="4">
        <v>1.51319509282068</v>
      </c>
      <c r="H11" s="4">
        <v>1.90832689397911</v>
      </c>
    </row>
    <row r="12" ht="14.25" spans="5:8">
      <c r="E12" s="5"/>
      <c r="F12" s="1" t="s">
        <v>233</v>
      </c>
      <c r="G12" s="4">
        <v>1.14243843576556</v>
      </c>
      <c r="H12" s="4">
        <v>1.15275823282703</v>
      </c>
    </row>
  </sheetData>
  <mergeCells count="3">
    <mergeCell ref="E7:E8"/>
    <mergeCell ref="E9:E10"/>
    <mergeCell ref="E11:E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源42个</vt:lpstr>
      <vt:lpstr>源21个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</cp:lastModifiedBy>
  <dcterms:created xsi:type="dcterms:W3CDTF">2006-09-16T00:00:00Z</dcterms:created>
  <dcterms:modified xsi:type="dcterms:W3CDTF">2017-10-16T02:18:52Z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