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ocuments\"/>
    </mc:Choice>
  </mc:AlternateContent>
  <xr:revisionPtr revIDLastSave="0" documentId="13_ncr:1_{A46F2E5F-62BB-49DA-B4F0-512E51877324}" xr6:coauthVersionLast="47" xr6:coauthVersionMax="47" xr10:uidLastSave="{00000000-0000-0000-0000-000000000000}"/>
  <bookViews>
    <workbookView xWindow="-120" yWindow="-120" windowWidth="20730" windowHeight="11160" xr2:uid="{16188048-3AC4-4295-BF08-B094A3B49B03}"/>
  </bookViews>
  <sheets>
    <sheet name="vehiculos" sheetId="1" r:id="rId1"/>
    <sheet name="Vehicles_owners" sheetId="3" r:id="rId2"/>
    <sheet name="type" sheetId="2" r:id="rId3"/>
    <sheet name="empresa" sheetId="4" r:id="rId4"/>
    <sheet name="Hoja1" sheetId="5" r:id="rId5"/>
    <sheet name="acreditacion" sheetId="6" r:id="rId6"/>
    <sheet name="rutas" sheetId="7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46" i="1" l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R2145" i="1"/>
  <c r="S2145" i="1" s="1"/>
  <c r="S2144" i="1"/>
  <c r="R2144" i="1"/>
  <c r="K77" i="7"/>
  <c r="A77" i="7"/>
  <c r="K76" i="7"/>
  <c r="A76" i="7"/>
  <c r="K75" i="7"/>
  <c r="A75" i="7"/>
  <c r="K74" i="7"/>
  <c r="A74" i="7"/>
  <c r="K73" i="7"/>
  <c r="A73" i="7"/>
  <c r="K72" i="7"/>
  <c r="A72" i="7"/>
  <c r="K71" i="7"/>
  <c r="A71" i="7"/>
  <c r="K70" i="7"/>
  <c r="A70" i="7"/>
  <c r="K69" i="7"/>
  <c r="A69" i="7"/>
  <c r="K68" i="7"/>
  <c r="A68" i="7"/>
  <c r="K67" i="7"/>
  <c r="A67" i="7"/>
  <c r="K66" i="7"/>
  <c r="A66" i="7"/>
  <c r="K65" i="7"/>
  <c r="A65" i="7"/>
  <c r="K64" i="7"/>
  <c r="A64" i="7"/>
  <c r="K63" i="7"/>
  <c r="A63" i="7"/>
  <c r="K62" i="7"/>
  <c r="A62" i="7"/>
  <c r="K61" i="7"/>
  <c r="A61" i="7"/>
  <c r="K60" i="7"/>
  <c r="A60" i="7"/>
  <c r="K59" i="7"/>
  <c r="A59" i="7"/>
  <c r="K58" i="7"/>
  <c r="A58" i="7"/>
  <c r="K57" i="7"/>
  <c r="A57" i="7"/>
  <c r="K56" i="7"/>
  <c r="A56" i="7"/>
  <c r="K55" i="7"/>
  <c r="A55" i="7"/>
  <c r="K54" i="7"/>
  <c r="A54" i="7"/>
  <c r="K53" i="7"/>
  <c r="A53" i="7"/>
  <c r="K52" i="7"/>
  <c r="A52" i="7"/>
  <c r="K51" i="7"/>
  <c r="A51" i="7"/>
  <c r="K50" i="7"/>
  <c r="A50" i="7"/>
  <c r="K49" i="7"/>
  <c r="A49" i="7"/>
  <c r="K48" i="7"/>
  <c r="A48" i="7"/>
  <c r="K47" i="7"/>
  <c r="A47" i="7"/>
  <c r="K46" i="7"/>
  <c r="A46" i="7"/>
  <c r="K45" i="7"/>
  <c r="A45" i="7"/>
  <c r="K44" i="7"/>
  <c r="A44" i="7"/>
  <c r="K43" i="7"/>
  <c r="A43" i="7"/>
  <c r="K42" i="7"/>
  <c r="A42" i="7"/>
  <c r="K41" i="7"/>
  <c r="A41" i="7"/>
  <c r="K40" i="7"/>
  <c r="A40" i="7"/>
  <c r="K39" i="7"/>
  <c r="A39" i="7"/>
  <c r="K38" i="7"/>
  <c r="A38" i="7"/>
  <c r="K37" i="7"/>
  <c r="A37" i="7"/>
  <c r="K36" i="7"/>
  <c r="A36" i="7"/>
  <c r="K35" i="7"/>
  <c r="A35" i="7"/>
  <c r="K34" i="7"/>
  <c r="A34" i="7"/>
  <c r="K33" i="7"/>
  <c r="A33" i="7"/>
  <c r="K32" i="7"/>
  <c r="A32" i="7"/>
  <c r="K31" i="7"/>
  <c r="A31" i="7"/>
  <c r="K30" i="7"/>
  <c r="A30" i="7"/>
  <c r="K29" i="7"/>
  <c r="A29" i="7"/>
  <c r="K28" i="7"/>
  <c r="A28" i="7"/>
  <c r="K27" i="7"/>
  <c r="A27" i="7"/>
  <c r="K26" i="7"/>
  <c r="A26" i="7"/>
  <c r="K25" i="7"/>
  <c r="A25" i="7"/>
  <c r="K24" i="7"/>
  <c r="A24" i="7"/>
  <c r="K23" i="7"/>
  <c r="A23" i="7"/>
  <c r="K22" i="7"/>
  <c r="A22" i="7"/>
  <c r="K21" i="7"/>
  <c r="A21" i="7"/>
  <c r="K20" i="7"/>
  <c r="A20" i="7"/>
  <c r="K19" i="7"/>
  <c r="A19" i="7"/>
  <c r="K18" i="7"/>
  <c r="A18" i="7"/>
  <c r="K17" i="7"/>
  <c r="A17" i="7"/>
  <c r="K16" i="7"/>
  <c r="A16" i="7"/>
  <c r="K15" i="7"/>
  <c r="A15" i="7"/>
  <c r="K14" i="7"/>
  <c r="A14" i="7"/>
  <c r="K13" i="7"/>
  <c r="A13" i="7"/>
  <c r="K12" i="7"/>
  <c r="A12" i="7"/>
  <c r="K11" i="7"/>
  <c r="A11" i="7"/>
  <c r="K10" i="7"/>
  <c r="A10" i="7"/>
  <c r="K9" i="7"/>
  <c r="A9" i="7"/>
  <c r="K8" i="7"/>
  <c r="A8" i="7"/>
  <c r="K7" i="7"/>
  <c r="A7" i="7"/>
  <c r="K6" i="7"/>
  <c r="A6" i="7"/>
  <c r="K5" i="7"/>
  <c r="A5" i="7"/>
  <c r="K4" i="7"/>
  <c r="A4" i="7"/>
  <c r="K3" i="7"/>
  <c r="A3" i="7"/>
  <c r="K2" i="7"/>
  <c r="A2" i="7"/>
  <c r="O1305" i="6"/>
  <c r="O1311" i="6"/>
  <c r="O1319" i="6"/>
  <c r="O1327" i="6"/>
  <c r="O1329" i="6"/>
  <c r="O1337" i="6"/>
  <c r="O1343" i="6"/>
  <c r="O8" i="6"/>
  <c r="O10" i="6"/>
  <c r="O16" i="6"/>
  <c r="O18" i="6"/>
  <c r="O23" i="6"/>
  <c r="O24" i="6"/>
  <c r="O31" i="6"/>
  <c r="O32" i="6"/>
  <c r="O39" i="6"/>
  <c r="O40" i="6"/>
  <c r="O42" i="6"/>
  <c r="O47" i="6"/>
  <c r="O50" i="6"/>
  <c r="O55" i="6"/>
  <c r="O58" i="6"/>
  <c r="O1194" i="6"/>
  <c r="P3" i="4"/>
  <c r="P4" i="4"/>
  <c r="P5" i="4"/>
  <c r="P6" i="4"/>
  <c r="P7" i="4"/>
  <c r="P8" i="4"/>
  <c r="P9" i="4"/>
  <c r="P10" i="4"/>
  <c r="P11" i="4"/>
  <c r="P2" i="4"/>
  <c r="H3" i="2"/>
  <c r="H4" i="2"/>
  <c r="H5" i="2"/>
  <c r="H6" i="2"/>
  <c r="H7" i="2"/>
  <c r="H8" i="2"/>
  <c r="H2" i="2"/>
  <c r="O683" i="6" l="1"/>
  <c r="O1688" i="6"/>
  <c r="O79" i="6"/>
  <c r="O166" i="6"/>
  <c r="O569" i="6"/>
  <c r="O715" i="6"/>
  <c r="O1449" i="6"/>
  <c r="O1696" i="6"/>
  <c r="O1664" i="6"/>
  <c r="O1632" i="6"/>
  <c r="O1754" i="6"/>
  <c r="O1722" i="6"/>
  <c r="O1800" i="6"/>
  <c r="O1826" i="6"/>
  <c r="O2023" i="6"/>
  <c r="O2137" i="6"/>
  <c r="O2155" i="6"/>
  <c r="O2215" i="6"/>
  <c r="O2223" i="6"/>
  <c r="O2205" i="6"/>
  <c r="O2195" i="6"/>
  <c r="O2183" i="6"/>
  <c r="O2140" i="6"/>
  <c r="O2148" i="6"/>
  <c r="O2156" i="6"/>
  <c r="O2164" i="6"/>
  <c r="O2172" i="6"/>
  <c r="O2180" i="6"/>
  <c r="O2125" i="6"/>
  <c r="O2133" i="6"/>
  <c r="O2113" i="6"/>
  <c r="O2105" i="6"/>
  <c r="O2088" i="6"/>
  <c r="O2096" i="6"/>
  <c r="O2008" i="6"/>
  <c r="O2016" i="6"/>
  <c r="O2024" i="6"/>
  <c r="O2032" i="6"/>
  <c r="O2040" i="6"/>
  <c r="O2048" i="6"/>
  <c r="O2056" i="6"/>
  <c r="O2064" i="6"/>
  <c r="O2072" i="6"/>
  <c r="O2080" i="6"/>
  <c r="O1924" i="6"/>
  <c r="O1932" i="6"/>
  <c r="O1940" i="6"/>
  <c r="O1886" i="6"/>
  <c r="O1894" i="6"/>
  <c r="O1902" i="6"/>
  <c r="O1910" i="6"/>
  <c r="O1918" i="6"/>
  <c r="O1829" i="6"/>
  <c r="O1864" i="6"/>
  <c r="O1872" i="6"/>
  <c r="O1880" i="6"/>
  <c r="O2216" i="6"/>
  <c r="O2224" i="6"/>
  <c r="O2206" i="6"/>
  <c r="O2196" i="6"/>
  <c r="O2184" i="6"/>
  <c r="O2141" i="6"/>
  <c r="O2149" i="6"/>
  <c r="O2157" i="6"/>
  <c r="O2165" i="6"/>
  <c r="O2173" i="6"/>
  <c r="O2126" i="6"/>
  <c r="O2134" i="6"/>
  <c r="O2114" i="6"/>
  <c r="O2106" i="6"/>
  <c r="O2089" i="6"/>
  <c r="O2097" i="6"/>
  <c r="O2009" i="6"/>
  <c r="O2017" i="6"/>
  <c r="O2025" i="6"/>
  <c r="O2033" i="6"/>
  <c r="O2041" i="6"/>
  <c r="O2049" i="6"/>
  <c r="O2057" i="6"/>
  <c r="O2065" i="6"/>
  <c r="O2073" i="6"/>
  <c r="O1925" i="6"/>
  <c r="O1933" i="6"/>
  <c r="O1941" i="6"/>
  <c r="O1887" i="6"/>
  <c r="O1895" i="6"/>
  <c r="O1903" i="6"/>
  <c r="O1911" i="6"/>
  <c r="O1919" i="6"/>
  <c r="O1830" i="6"/>
  <c r="O1865" i="6"/>
  <c r="O1873" i="6"/>
  <c r="O1795" i="6"/>
  <c r="O2217" i="6"/>
  <c r="O2225" i="6"/>
  <c r="O2199" i="6"/>
  <c r="O2207" i="6"/>
  <c r="O2218" i="6"/>
  <c r="O2200" i="6"/>
  <c r="O2208" i="6"/>
  <c r="O2190" i="6"/>
  <c r="O2198" i="6"/>
  <c r="O2186" i="6"/>
  <c r="O2143" i="6"/>
  <c r="O2151" i="6"/>
  <c r="O2159" i="6"/>
  <c r="O2167" i="6"/>
  <c r="O2175" i="6"/>
  <c r="O2128" i="6"/>
  <c r="O2136" i="6"/>
  <c r="O2116" i="6"/>
  <c r="O2100" i="6"/>
  <c r="O2108" i="6"/>
  <c r="O2083" i="6"/>
  <c r="O2091" i="6"/>
  <c r="O2011" i="6"/>
  <c r="O2019" i="6"/>
  <c r="O2027" i="6"/>
  <c r="O2035" i="6"/>
  <c r="O2043" i="6"/>
  <c r="O2051" i="6"/>
  <c r="O2059" i="6"/>
  <c r="O2067" i="6"/>
  <c r="O2075" i="6"/>
  <c r="O1927" i="6"/>
  <c r="O1935" i="6"/>
  <c r="O1943" i="6"/>
  <c r="O1881" i="6"/>
  <c r="O1889" i="6"/>
  <c r="O1897" i="6"/>
  <c r="O1905" i="6"/>
  <c r="O1913" i="6"/>
  <c r="O1824" i="6"/>
  <c r="O1859" i="6"/>
  <c r="O1867" i="6"/>
  <c r="O1875" i="6"/>
  <c r="O2213" i="6"/>
  <c r="O2221" i="6"/>
  <c r="O2203" i="6"/>
  <c r="O2193" i="6"/>
  <c r="O2181" i="6"/>
  <c r="O2138" i="6"/>
  <c r="O2146" i="6"/>
  <c r="O2154" i="6"/>
  <c r="O2162" i="6"/>
  <c r="O2170" i="6"/>
  <c r="O2178" i="6"/>
  <c r="O2123" i="6"/>
  <c r="O2131" i="6"/>
  <c r="O2111" i="6"/>
  <c r="O2119" i="6"/>
  <c r="O2103" i="6"/>
  <c r="O2086" i="6"/>
  <c r="O2094" i="6"/>
  <c r="O2006" i="6"/>
  <c r="O2014" i="6"/>
  <c r="O2022" i="6"/>
  <c r="O2030" i="6"/>
  <c r="O2038" i="6"/>
  <c r="O2046" i="6"/>
  <c r="O2054" i="6"/>
  <c r="O2062" i="6"/>
  <c r="O2070" i="6"/>
  <c r="O2078" i="6"/>
  <c r="O1922" i="6"/>
  <c r="O1930" i="6"/>
  <c r="O1938" i="6"/>
  <c r="O1884" i="6"/>
  <c r="O1892" i="6"/>
  <c r="O1900" i="6"/>
  <c r="O1908" i="6"/>
  <c r="O1916" i="6"/>
  <c r="O1827" i="6"/>
  <c r="O1862" i="6"/>
  <c r="O1870" i="6"/>
  <c r="O1878" i="6"/>
  <c r="O2220" i="6"/>
  <c r="O2145" i="6"/>
  <c r="O2161" i="6"/>
  <c r="O2177" i="6"/>
  <c r="O2127" i="6"/>
  <c r="O2115" i="6"/>
  <c r="O2102" i="6"/>
  <c r="O2095" i="6"/>
  <c r="O2013" i="6"/>
  <c r="O2029" i="6"/>
  <c r="O2045" i="6"/>
  <c r="O2061" i="6"/>
  <c r="O2077" i="6"/>
  <c r="O1926" i="6"/>
  <c r="O1942" i="6"/>
  <c r="O1882" i="6"/>
  <c r="O1898" i="6"/>
  <c r="O1914" i="6"/>
  <c r="O1860" i="6"/>
  <c r="O1876" i="6"/>
  <c r="O1792" i="6"/>
  <c r="O1801" i="6"/>
  <c r="O1809" i="6"/>
  <c r="O1817" i="6"/>
  <c r="O1707" i="6"/>
  <c r="O1715" i="6"/>
  <c r="O1723" i="6"/>
  <c r="O1731" i="6"/>
  <c r="O1739" i="6"/>
  <c r="O1747" i="6"/>
  <c r="O1755" i="6"/>
  <c r="O1763" i="6"/>
  <c r="O1771" i="6"/>
  <c r="O1788" i="6"/>
  <c r="O1633" i="6"/>
  <c r="O1641" i="6"/>
  <c r="O1649" i="6"/>
  <c r="O1657" i="6"/>
  <c r="O1665" i="6"/>
  <c r="O1673" i="6"/>
  <c r="O1681" i="6"/>
  <c r="O1689" i="6"/>
  <c r="O1697" i="6"/>
  <c r="O1576" i="6"/>
  <c r="O1306" i="6"/>
  <c r="O1314" i="6"/>
  <c r="O1322" i="6"/>
  <c r="O1330" i="6"/>
  <c r="O1338" i="6"/>
  <c r="O1346" i="6"/>
  <c r="O1390" i="6"/>
  <c r="O1422" i="6"/>
  <c r="O1454" i="6"/>
  <c r="O1486" i="6"/>
  <c r="O1518" i="6"/>
  <c r="O1550" i="6"/>
  <c r="O893" i="6"/>
  <c r="O825" i="6"/>
  <c r="O600" i="6"/>
  <c r="O632" i="6"/>
  <c r="O692" i="6"/>
  <c r="O724" i="6"/>
  <c r="O756" i="6"/>
  <c r="O576" i="6"/>
  <c r="O175" i="6"/>
  <c r="O214" i="6"/>
  <c r="O62" i="6"/>
  <c r="O94" i="6"/>
  <c r="O11" i="6"/>
  <c r="O19" i="6"/>
  <c r="O27" i="6"/>
  <c r="O35" i="6"/>
  <c r="O43" i="6"/>
  <c r="O51" i="6"/>
  <c r="O59" i="6"/>
  <c r="O102" i="6"/>
  <c r="O21" i="6"/>
  <c r="O45" i="6"/>
  <c r="O1904" i="6"/>
  <c r="O1796" i="6"/>
  <c r="O1812" i="6"/>
  <c r="O1820" i="6"/>
  <c r="O1710" i="6"/>
  <c r="O1734" i="6"/>
  <c r="O1766" i="6"/>
  <c r="O1652" i="6"/>
  <c r="O1684" i="6"/>
  <c r="O1700" i="6"/>
  <c r="O1301" i="6"/>
  <c r="O1317" i="6"/>
  <c r="O1333" i="6"/>
  <c r="O1350" i="6"/>
  <c r="O1433" i="6"/>
  <c r="O1497" i="6"/>
  <c r="O1250" i="6"/>
  <c r="O848" i="6"/>
  <c r="O615" i="6"/>
  <c r="O707" i="6"/>
  <c r="O771" i="6"/>
  <c r="O150" i="6"/>
  <c r="O71" i="6"/>
  <c r="O14" i="6"/>
  <c r="O38" i="6"/>
  <c r="O2222" i="6"/>
  <c r="O2201" i="6"/>
  <c r="O2182" i="6"/>
  <c r="O2147" i="6"/>
  <c r="O2163" i="6"/>
  <c r="O2179" i="6"/>
  <c r="O2129" i="6"/>
  <c r="O2117" i="6"/>
  <c r="O2104" i="6"/>
  <c r="O2082" i="6"/>
  <c r="O2098" i="6"/>
  <c r="O2015" i="6"/>
  <c r="O2031" i="6"/>
  <c r="O2047" i="6"/>
  <c r="O2063" i="6"/>
  <c r="O2079" i="6"/>
  <c r="O1928" i="6"/>
  <c r="O1944" i="6"/>
  <c r="O1883" i="6"/>
  <c r="O1899" i="6"/>
  <c r="O1915" i="6"/>
  <c r="O1861" i="6"/>
  <c r="O1877" i="6"/>
  <c r="O1793" i="6"/>
  <c r="O1802" i="6"/>
  <c r="O1810" i="6"/>
  <c r="O1818" i="6"/>
  <c r="O1708" i="6"/>
  <c r="O1716" i="6"/>
  <c r="O1724" i="6"/>
  <c r="O1732" i="6"/>
  <c r="O1740" i="6"/>
  <c r="O1748" i="6"/>
  <c r="O1756" i="6"/>
  <c r="O1764" i="6"/>
  <c r="O1772" i="6"/>
  <c r="O1789" i="6"/>
  <c r="O1634" i="6"/>
  <c r="O1642" i="6"/>
  <c r="O1650" i="6"/>
  <c r="O1658" i="6"/>
  <c r="O1666" i="6"/>
  <c r="O1674" i="6"/>
  <c r="O1682" i="6"/>
  <c r="O1690" i="6"/>
  <c r="O1698" i="6"/>
  <c r="O1584" i="6"/>
  <c r="O1299" i="6"/>
  <c r="O1307" i="6"/>
  <c r="O1315" i="6"/>
  <c r="O1323" i="6"/>
  <c r="O1331" i="6"/>
  <c r="O1339" i="6"/>
  <c r="O1347" i="6"/>
  <c r="O1393" i="6"/>
  <c r="O1425" i="6"/>
  <c r="O1457" i="6"/>
  <c r="O1489" i="6"/>
  <c r="O1521" i="6"/>
  <c r="O1553" i="6"/>
  <c r="O833" i="6"/>
  <c r="O607" i="6"/>
  <c r="O639" i="6"/>
  <c r="O699" i="6"/>
  <c r="O731" i="6"/>
  <c r="O763" i="6"/>
  <c r="O479" i="6"/>
  <c r="O577" i="6"/>
  <c r="O107" i="6"/>
  <c r="O182" i="6"/>
  <c r="O270" i="6"/>
  <c r="O63" i="6"/>
  <c r="O95" i="6"/>
  <c r="O4" i="6"/>
  <c r="O12" i="6"/>
  <c r="O20" i="6"/>
  <c r="O28" i="6"/>
  <c r="O36" i="6"/>
  <c r="O44" i="6"/>
  <c r="O52" i="6"/>
  <c r="O60" i="6"/>
  <c r="O5" i="6"/>
  <c r="O37" i="6"/>
  <c r="O1920" i="6"/>
  <c r="O1804" i="6"/>
  <c r="O1702" i="6"/>
  <c r="O1718" i="6"/>
  <c r="O1726" i="6"/>
  <c r="O1742" i="6"/>
  <c r="O1758" i="6"/>
  <c r="O1628" i="6"/>
  <c r="O1644" i="6"/>
  <c r="O1668" i="6"/>
  <c r="O1692" i="6"/>
  <c r="O1600" i="6"/>
  <c r="O1309" i="6"/>
  <c r="O1325" i="6"/>
  <c r="O1341" i="6"/>
  <c r="O1401" i="6"/>
  <c r="O1465" i="6"/>
  <c r="O1561" i="6"/>
  <c r="O583" i="6"/>
  <c r="O668" i="6"/>
  <c r="O739" i="6"/>
  <c r="O190" i="6"/>
  <c r="O103" i="6"/>
  <c r="O22" i="6"/>
  <c r="O46" i="6"/>
  <c r="O2202" i="6"/>
  <c r="O2189" i="6"/>
  <c r="O2185" i="6"/>
  <c r="O2150" i="6"/>
  <c r="O2166" i="6"/>
  <c r="O2130" i="6"/>
  <c r="O2118" i="6"/>
  <c r="O2107" i="6"/>
  <c r="O2084" i="6"/>
  <c r="O2018" i="6"/>
  <c r="O2034" i="6"/>
  <c r="O2050" i="6"/>
  <c r="O2066" i="6"/>
  <c r="O1929" i="6"/>
  <c r="O2005" i="6"/>
  <c r="O1885" i="6"/>
  <c r="O1901" i="6"/>
  <c r="O1917" i="6"/>
  <c r="O1863" i="6"/>
  <c r="O1879" i="6"/>
  <c r="O1794" i="6"/>
  <c r="O1803" i="6"/>
  <c r="O1811" i="6"/>
  <c r="O1819" i="6"/>
  <c r="O1709" i="6"/>
  <c r="O1717" i="6"/>
  <c r="O1725" i="6"/>
  <c r="O1733" i="6"/>
  <c r="O1741" i="6"/>
  <c r="O1749" i="6"/>
  <c r="O1757" i="6"/>
  <c r="O1765" i="6"/>
  <c r="O1773" i="6"/>
  <c r="O1627" i="6"/>
  <c r="O1635" i="6"/>
  <c r="O1643" i="6"/>
  <c r="O1651" i="6"/>
  <c r="O1659" i="6"/>
  <c r="O1667" i="6"/>
  <c r="O1675" i="6"/>
  <c r="O1683" i="6"/>
  <c r="O1691" i="6"/>
  <c r="O1699" i="6"/>
  <c r="O1592" i="6"/>
  <c r="O1300" i="6"/>
  <c r="O1308" i="6"/>
  <c r="O1316" i="6"/>
  <c r="O1324" i="6"/>
  <c r="O1332" i="6"/>
  <c r="O1340" i="6"/>
  <c r="O1348" i="6"/>
  <c r="O1398" i="6"/>
  <c r="O1430" i="6"/>
  <c r="O1462" i="6"/>
  <c r="O1494" i="6"/>
  <c r="O1526" i="6"/>
  <c r="O1558" i="6"/>
  <c r="O841" i="6"/>
  <c r="O608" i="6"/>
  <c r="O640" i="6"/>
  <c r="O700" i="6"/>
  <c r="O732" i="6"/>
  <c r="O764" i="6"/>
  <c r="O535" i="6"/>
  <c r="O108" i="6"/>
  <c r="O183" i="6"/>
  <c r="O278" i="6"/>
  <c r="O70" i="6"/>
  <c r="O13" i="6"/>
  <c r="O29" i="6"/>
  <c r="O53" i="6"/>
  <c r="O1866" i="6"/>
  <c r="O1750" i="6"/>
  <c r="O1783" i="6"/>
  <c r="O1636" i="6"/>
  <c r="O1660" i="6"/>
  <c r="O1676" i="6"/>
  <c r="O1529" i="6"/>
  <c r="O543" i="6"/>
  <c r="O6" i="6"/>
  <c r="O30" i="6"/>
  <c r="O54" i="6"/>
  <c r="O2204" i="6"/>
  <c r="O2191" i="6"/>
  <c r="O2187" i="6"/>
  <c r="O2152" i="6"/>
  <c r="O2168" i="6"/>
  <c r="O2132" i="6"/>
  <c r="O2120" i="6"/>
  <c r="O2109" i="6"/>
  <c r="O2085" i="6"/>
  <c r="O2081" i="6"/>
  <c r="O2020" i="6"/>
  <c r="O2036" i="6"/>
  <c r="O2052" i="6"/>
  <c r="O2068" i="6"/>
  <c r="O1931" i="6"/>
  <c r="O1888" i="6"/>
  <c r="O2211" i="6"/>
  <c r="O2209" i="6"/>
  <c r="O2192" i="6"/>
  <c r="O2188" i="6"/>
  <c r="O2153" i="6"/>
  <c r="O2169" i="6"/>
  <c r="O2135" i="6"/>
  <c r="O2110" i="6"/>
  <c r="O2087" i="6"/>
  <c r="O2021" i="6"/>
  <c r="O2037" i="6"/>
  <c r="O2053" i="6"/>
  <c r="O2069" i="6"/>
  <c r="O1934" i="6"/>
  <c r="O1890" i="6"/>
  <c r="O1906" i="6"/>
  <c r="O1825" i="6"/>
  <c r="O1868" i="6"/>
  <c r="O1823" i="6"/>
  <c r="O1797" i="6"/>
  <c r="O1805" i="6"/>
  <c r="O1813" i="6"/>
  <c r="O1821" i="6"/>
  <c r="O1703" i="6"/>
  <c r="O1711" i="6"/>
  <c r="O1719" i="6"/>
  <c r="O1727" i="6"/>
  <c r="O1735" i="6"/>
  <c r="O1743" i="6"/>
  <c r="O1751" i="6"/>
  <c r="O1759" i="6"/>
  <c r="O1767" i="6"/>
  <c r="O1784" i="6"/>
  <c r="O1629" i="6"/>
  <c r="O1637" i="6"/>
  <c r="O1645" i="6"/>
  <c r="O1653" i="6"/>
  <c r="O1661" i="6"/>
  <c r="O1669" i="6"/>
  <c r="O1677" i="6"/>
  <c r="O1685" i="6"/>
  <c r="O1693" i="6"/>
  <c r="O1701" i="6"/>
  <c r="O1608" i="6"/>
  <c r="O1302" i="6"/>
  <c r="O1310" i="6"/>
  <c r="O1318" i="6"/>
  <c r="O1326" i="6"/>
  <c r="O1334" i="6"/>
  <c r="O1342" i="6"/>
  <c r="O1358" i="6"/>
  <c r="O1406" i="6"/>
  <c r="O1438" i="6"/>
  <c r="O1470" i="6"/>
  <c r="O1502" i="6"/>
  <c r="O1534" i="6"/>
  <c r="O1566" i="6"/>
  <c r="O861" i="6"/>
  <c r="O793" i="6"/>
  <c r="O849" i="6"/>
  <c r="O584" i="6"/>
  <c r="O616" i="6"/>
  <c r="O676" i="6"/>
  <c r="O708" i="6"/>
  <c r="O740" i="6"/>
  <c r="O772" i="6"/>
  <c r="O560" i="6"/>
  <c r="O158" i="6"/>
  <c r="O191" i="6"/>
  <c r="O342" i="6"/>
  <c r="O78" i="6"/>
  <c r="O2214" i="6"/>
  <c r="O2197" i="6"/>
  <c r="O2142" i="6"/>
  <c r="O2158" i="6"/>
  <c r="O2174" i="6"/>
  <c r="O2122" i="6"/>
  <c r="O2099" i="6"/>
  <c r="O2092" i="6"/>
  <c r="O2010" i="6"/>
  <c r="O2026" i="6"/>
  <c r="O2042" i="6"/>
  <c r="O2058" i="6"/>
  <c r="O2074" i="6"/>
  <c r="O1921" i="6"/>
  <c r="O1937" i="6"/>
  <c r="O1893" i="6"/>
  <c r="O1909" i="6"/>
  <c r="O1828" i="6"/>
  <c r="O1871" i="6"/>
  <c r="O1790" i="6"/>
  <c r="O1799" i="6"/>
  <c r="O1807" i="6"/>
  <c r="O1815" i="6"/>
  <c r="O1705" i="6"/>
  <c r="O1713" i="6"/>
  <c r="O1721" i="6"/>
  <c r="O1729" i="6"/>
  <c r="O1737" i="6"/>
  <c r="O1745" i="6"/>
  <c r="O1753" i="6"/>
  <c r="O1761" i="6"/>
  <c r="O1769" i="6"/>
  <c r="O1786" i="6"/>
  <c r="O1631" i="6"/>
  <c r="O1639" i="6"/>
  <c r="O1647" i="6"/>
  <c r="O1655" i="6"/>
  <c r="O1663" i="6"/>
  <c r="O1671" i="6"/>
  <c r="O1679" i="6"/>
  <c r="O1687" i="6"/>
  <c r="O1695" i="6"/>
  <c r="O1624" i="6"/>
  <c r="O1304" i="6"/>
  <c r="O1312" i="6"/>
  <c r="O1320" i="6"/>
  <c r="O1328" i="6"/>
  <c r="O1336" i="6"/>
  <c r="O1344" i="6"/>
  <c r="O1374" i="6"/>
  <c r="O1414" i="6"/>
  <c r="O1446" i="6"/>
  <c r="O1478" i="6"/>
  <c r="O1510" i="6"/>
  <c r="O1542" i="6"/>
  <c r="O877" i="6"/>
  <c r="O809" i="6"/>
  <c r="O592" i="6"/>
  <c r="O624" i="6"/>
  <c r="O684" i="6"/>
  <c r="O716" i="6"/>
  <c r="O748" i="6"/>
  <c r="O780" i="6"/>
  <c r="O568" i="6"/>
  <c r="O167" i="6"/>
  <c r="O199" i="6"/>
  <c r="O86" i="6"/>
  <c r="O9" i="6"/>
  <c r="O17" i="6"/>
  <c r="O25" i="6"/>
  <c r="O33" i="6"/>
  <c r="O41" i="6"/>
  <c r="O49" i="6"/>
  <c r="O57" i="6"/>
  <c r="O2219" i="6"/>
  <c r="O2144" i="6"/>
  <c r="O2160" i="6"/>
  <c r="O48" i="6"/>
  <c r="O26" i="6"/>
  <c r="O7" i="6"/>
  <c r="O561" i="6"/>
  <c r="O691" i="6"/>
  <c r="O1441" i="6"/>
  <c r="O1335" i="6"/>
  <c r="O1303" i="6"/>
  <c r="O1694" i="6"/>
  <c r="O1662" i="6"/>
  <c r="O1630" i="6"/>
  <c r="O1752" i="6"/>
  <c r="O1720" i="6"/>
  <c r="O1798" i="6"/>
  <c r="O1912" i="6"/>
  <c r="O2076" i="6"/>
  <c r="O2012" i="6"/>
  <c r="O2124" i="6"/>
  <c r="O2139" i="6"/>
  <c r="O2210" i="6"/>
  <c r="O2212" i="6"/>
  <c r="O1656" i="6"/>
  <c r="O1791" i="6"/>
  <c r="O1569" i="6"/>
  <c r="O631" i="6"/>
  <c r="O1537" i="6"/>
  <c r="O1409" i="6"/>
  <c r="O1686" i="6"/>
  <c r="O1654" i="6"/>
  <c r="O1785" i="6"/>
  <c r="O1744" i="6"/>
  <c r="O1712" i="6"/>
  <c r="O1822" i="6"/>
  <c r="O1896" i="6"/>
  <c r="O1936" i="6"/>
  <c r="O2060" i="6"/>
  <c r="O2101" i="6"/>
  <c r="O1787" i="6"/>
  <c r="O1714" i="6"/>
  <c r="O1907" i="6"/>
  <c r="O1939" i="6"/>
  <c r="O2071" i="6"/>
  <c r="O2007" i="6"/>
  <c r="O2121" i="6"/>
  <c r="O869" i="6"/>
  <c r="O334" i="6"/>
  <c r="O779" i="6"/>
  <c r="O623" i="6"/>
  <c r="O1513" i="6"/>
  <c r="O1382" i="6"/>
  <c r="O1321" i="6"/>
  <c r="O1616" i="6"/>
  <c r="O1680" i="6"/>
  <c r="O1648" i="6"/>
  <c r="O1770" i="6"/>
  <c r="O1738" i="6"/>
  <c r="O1706" i="6"/>
  <c r="O1816" i="6"/>
  <c r="O1891" i="6"/>
  <c r="O1923" i="6"/>
  <c r="O2055" i="6"/>
  <c r="O2194" i="6"/>
  <c r="O1746" i="6"/>
  <c r="O885" i="6"/>
  <c r="O1417" i="6"/>
  <c r="O206" i="6"/>
  <c r="O755" i="6"/>
  <c r="O599" i="6"/>
  <c r="O817" i="6"/>
  <c r="O1505" i="6"/>
  <c r="O1366" i="6"/>
  <c r="O1678" i="6"/>
  <c r="O1646" i="6"/>
  <c r="O1768" i="6"/>
  <c r="O1736" i="6"/>
  <c r="O1704" i="6"/>
  <c r="O1814" i="6"/>
  <c r="O1874" i="6"/>
  <c r="O2044" i="6"/>
  <c r="O2093" i="6"/>
  <c r="O56" i="6"/>
  <c r="O34" i="6"/>
  <c r="O15" i="6"/>
  <c r="O198" i="6"/>
  <c r="O747" i="6"/>
  <c r="O591" i="6"/>
  <c r="O801" i="6"/>
  <c r="O1481" i="6"/>
  <c r="O1345" i="6"/>
  <c r="O1313" i="6"/>
  <c r="O1672" i="6"/>
  <c r="O1640" i="6"/>
  <c r="O1762" i="6"/>
  <c r="O1730" i="6"/>
  <c r="O1808" i="6"/>
  <c r="O1869" i="6"/>
  <c r="O2039" i="6"/>
  <c r="O2090" i="6"/>
  <c r="O2112" i="6"/>
  <c r="O2176" i="6"/>
  <c r="O1545" i="6"/>
  <c r="O87" i="6"/>
  <c r="O174" i="6"/>
  <c r="O723" i="6"/>
  <c r="O1473" i="6"/>
  <c r="O1670" i="6"/>
  <c r="O1638" i="6"/>
  <c r="O1760" i="6"/>
  <c r="O1728" i="6"/>
  <c r="O1806" i="6"/>
  <c r="O1837" i="6"/>
  <c r="O2028" i="6"/>
  <c r="O2171" i="6"/>
  <c r="O1945" i="6"/>
  <c r="O364" i="6"/>
  <c r="O1845" i="6"/>
  <c r="O472" i="6"/>
  <c r="O1778" i="6"/>
  <c r="O2000" i="6"/>
  <c r="O1992" i="6"/>
  <c r="O1984" i="6"/>
  <c r="O1976" i="6"/>
  <c r="O1968" i="6"/>
  <c r="O1960" i="6"/>
  <c r="O1952" i="6"/>
  <c r="O1999" i="6"/>
  <c r="O1991" i="6"/>
  <c r="O1983" i="6"/>
  <c r="O1975" i="6"/>
  <c r="O1967" i="6"/>
  <c r="O1959" i="6"/>
  <c r="O1951" i="6"/>
  <c r="O1998" i="6"/>
  <c r="O1990" i="6"/>
  <c r="O1982" i="6"/>
  <c r="O1974" i="6"/>
  <c r="O1966" i="6"/>
  <c r="O1958" i="6"/>
  <c r="O1950" i="6"/>
  <c r="O1997" i="6"/>
  <c r="O1989" i="6"/>
  <c r="O1981" i="6"/>
  <c r="O1973" i="6"/>
  <c r="O1965" i="6"/>
  <c r="O1957" i="6"/>
  <c r="O1949" i="6"/>
  <c r="O2004" i="6"/>
  <c r="O1996" i="6"/>
  <c r="O1988" i="6"/>
  <c r="O1980" i="6"/>
  <c r="O1972" i="6"/>
  <c r="O1964" i="6"/>
  <c r="O1956" i="6"/>
  <c r="O1948" i="6"/>
  <c r="O2003" i="6"/>
  <c r="O1995" i="6"/>
  <c r="O1987" i="6"/>
  <c r="O1979" i="6"/>
  <c r="O1971" i="6"/>
  <c r="O1963" i="6"/>
  <c r="O1955" i="6"/>
  <c r="O1947" i="6"/>
  <c r="O2002" i="6"/>
  <c r="O1994" i="6"/>
  <c r="O1986" i="6"/>
  <c r="O1978" i="6"/>
  <c r="O1970" i="6"/>
  <c r="O1962" i="6"/>
  <c r="O1954" i="6"/>
  <c r="O1946" i="6"/>
  <c r="O2001" i="6"/>
  <c r="O1993" i="6"/>
  <c r="O1985" i="6"/>
  <c r="O1977" i="6"/>
  <c r="O1969" i="6"/>
  <c r="O1961" i="6"/>
  <c r="O1953" i="6"/>
  <c r="O1858" i="6"/>
  <c r="O1853" i="6"/>
  <c r="O1855" i="6"/>
  <c r="O1847" i="6"/>
  <c r="O1839" i="6"/>
  <c r="O1831" i="6"/>
  <c r="O1854" i="6"/>
  <c r="O1846" i="6"/>
  <c r="O1838" i="6"/>
  <c r="O1852" i="6"/>
  <c r="O1844" i="6"/>
  <c r="O1836" i="6"/>
  <c r="O1851" i="6"/>
  <c r="O1843" i="6"/>
  <c r="O1835" i="6"/>
  <c r="O1850" i="6"/>
  <c r="O1842" i="6"/>
  <c r="O1834" i="6"/>
  <c r="O1857" i="6"/>
  <c r="O1849" i="6"/>
  <c r="O1841" i="6"/>
  <c r="O1833" i="6"/>
  <c r="O1856" i="6"/>
  <c r="O1848" i="6"/>
  <c r="O1840" i="6"/>
  <c r="O1832" i="6"/>
  <c r="O1776" i="6"/>
  <c r="O1775" i="6"/>
  <c r="O1782" i="6"/>
  <c r="O1774" i="6"/>
  <c r="O1781" i="6"/>
  <c r="O1777" i="6"/>
  <c r="O1780" i="6"/>
  <c r="O1779" i="6"/>
  <c r="O1565" i="6"/>
  <c r="O1557" i="6"/>
  <c r="O1549" i="6"/>
  <c r="O1541" i="6"/>
  <c r="O1533" i="6"/>
  <c r="O1525" i="6"/>
  <c r="O1517" i="6"/>
  <c r="O1509" i="6"/>
  <c r="O1501" i="6"/>
  <c r="O1493" i="6"/>
  <c r="O1485" i="6"/>
  <c r="O1477" i="6"/>
  <c r="O1469" i="6"/>
  <c r="O1461" i="6"/>
  <c r="O1453" i="6"/>
  <c r="O1445" i="6"/>
  <c r="O1437" i="6"/>
  <c r="O1429" i="6"/>
  <c r="O1421" i="6"/>
  <c r="O1413" i="6"/>
  <c r="O1405" i="6"/>
  <c r="O1397" i="6"/>
  <c r="O1389" i="6"/>
  <c r="O1381" i="6"/>
  <c r="O1373" i="6"/>
  <c r="O1365" i="6"/>
  <c r="O1357" i="6"/>
  <c r="O1349" i="6"/>
  <c r="O1623" i="6"/>
  <c r="O1615" i="6"/>
  <c r="O1607" i="6"/>
  <c r="O1599" i="6"/>
  <c r="O1591" i="6"/>
  <c r="O1583" i="6"/>
  <c r="O1575" i="6"/>
  <c r="O1564" i="6"/>
  <c r="O1556" i="6"/>
  <c r="O1548" i="6"/>
  <c r="O1540" i="6"/>
  <c r="O1532" i="6"/>
  <c r="O1524" i="6"/>
  <c r="O1516" i="6"/>
  <c r="O1508" i="6"/>
  <c r="O1500" i="6"/>
  <c r="O1492" i="6"/>
  <c r="O1484" i="6"/>
  <c r="O1476" i="6"/>
  <c r="O1468" i="6"/>
  <c r="O1460" i="6"/>
  <c r="O1452" i="6"/>
  <c r="O1444" i="6"/>
  <c r="O1436" i="6"/>
  <c r="O1428" i="6"/>
  <c r="O1420" i="6"/>
  <c r="O1412" i="6"/>
  <c r="O1404" i="6"/>
  <c r="O1396" i="6"/>
  <c r="O1388" i="6"/>
  <c r="O1380" i="6"/>
  <c r="O1372" i="6"/>
  <c r="O1364" i="6"/>
  <c r="O1356" i="6"/>
  <c r="O1622" i="6"/>
  <c r="O1614" i="6"/>
  <c r="O1606" i="6"/>
  <c r="O1598" i="6"/>
  <c r="O1590" i="6"/>
  <c r="O1582" i="6"/>
  <c r="O1574" i="6"/>
  <c r="O1563" i="6"/>
  <c r="O1555" i="6"/>
  <c r="O1547" i="6"/>
  <c r="O1539" i="6"/>
  <c r="O1531" i="6"/>
  <c r="O1523" i="6"/>
  <c r="O1515" i="6"/>
  <c r="O1507" i="6"/>
  <c r="O1499" i="6"/>
  <c r="O1491" i="6"/>
  <c r="O1483" i="6"/>
  <c r="O1475" i="6"/>
  <c r="O1467" i="6"/>
  <c r="O1459" i="6"/>
  <c r="O1451" i="6"/>
  <c r="O1443" i="6"/>
  <c r="O1435" i="6"/>
  <c r="O1427" i="6"/>
  <c r="O1419" i="6"/>
  <c r="O1411" i="6"/>
  <c r="O1403" i="6"/>
  <c r="O1395" i="6"/>
  <c r="O1387" i="6"/>
  <c r="O1379" i="6"/>
  <c r="O1371" i="6"/>
  <c r="O1363" i="6"/>
  <c r="O1355" i="6"/>
  <c r="O1621" i="6"/>
  <c r="O1613" i="6"/>
  <c r="O1605" i="6"/>
  <c r="O1597" i="6"/>
  <c r="O1589" i="6"/>
  <c r="O1581" i="6"/>
  <c r="O1573" i="6"/>
  <c r="O1562" i="6"/>
  <c r="O1554" i="6"/>
  <c r="O1546" i="6"/>
  <c r="O1538" i="6"/>
  <c r="O1530" i="6"/>
  <c r="O1522" i="6"/>
  <c r="O1514" i="6"/>
  <c r="O1506" i="6"/>
  <c r="O1498" i="6"/>
  <c r="O1490" i="6"/>
  <c r="O1482" i="6"/>
  <c r="O1474" i="6"/>
  <c r="O1466" i="6"/>
  <c r="O1458" i="6"/>
  <c r="O1450" i="6"/>
  <c r="O1442" i="6"/>
  <c r="O1434" i="6"/>
  <c r="O1426" i="6"/>
  <c r="O1418" i="6"/>
  <c r="O1410" i="6"/>
  <c r="O1402" i="6"/>
  <c r="O1394" i="6"/>
  <c r="O1386" i="6"/>
  <c r="O1378" i="6"/>
  <c r="O1370" i="6"/>
  <c r="O1362" i="6"/>
  <c r="O1354" i="6"/>
  <c r="O1620" i="6"/>
  <c r="O1612" i="6"/>
  <c r="O1604" i="6"/>
  <c r="O1596" i="6"/>
  <c r="O1588" i="6"/>
  <c r="O1580" i="6"/>
  <c r="O1572" i="6"/>
  <c r="O1385" i="6"/>
  <c r="O1377" i="6"/>
  <c r="O1369" i="6"/>
  <c r="O1361" i="6"/>
  <c r="O1353" i="6"/>
  <c r="O1619" i="6"/>
  <c r="O1611" i="6"/>
  <c r="O1603" i="6"/>
  <c r="O1595" i="6"/>
  <c r="O1587" i="6"/>
  <c r="O1579" i="6"/>
  <c r="O1571" i="6"/>
  <c r="O1568" i="6"/>
  <c r="O1560" i="6"/>
  <c r="O1552" i="6"/>
  <c r="O1544" i="6"/>
  <c r="O1536" i="6"/>
  <c r="O1528" i="6"/>
  <c r="O1520" i="6"/>
  <c r="O1512" i="6"/>
  <c r="O1504" i="6"/>
  <c r="O1496" i="6"/>
  <c r="O1488" i="6"/>
  <c r="O1480" i="6"/>
  <c r="O1472" i="6"/>
  <c r="O1464" i="6"/>
  <c r="O1456" i="6"/>
  <c r="O1448" i="6"/>
  <c r="O1440" i="6"/>
  <c r="O1432" i="6"/>
  <c r="O1424" i="6"/>
  <c r="O1416" i="6"/>
  <c r="O1408" i="6"/>
  <c r="O1400" i="6"/>
  <c r="O1392" i="6"/>
  <c r="O1384" i="6"/>
  <c r="O1376" i="6"/>
  <c r="O1368" i="6"/>
  <c r="O1360" i="6"/>
  <c r="O1352" i="6"/>
  <c r="O1626" i="6"/>
  <c r="O1618" i="6"/>
  <c r="O1610" i="6"/>
  <c r="O1602" i="6"/>
  <c r="O1594" i="6"/>
  <c r="O1586" i="6"/>
  <c r="O1578" i="6"/>
  <c r="O1570" i="6"/>
  <c r="O1567" i="6"/>
  <c r="O1559" i="6"/>
  <c r="O1551" i="6"/>
  <c r="O1543" i="6"/>
  <c r="O1535" i="6"/>
  <c r="O1527" i="6"/>
  <c r="O1519" i="6"/>
  <c r="O1511" i="6"/>
  <c r="O1503" i="6"/>
  <c r="O1495" i="6"/>
  <c r="O1487" i="6"/>
  <c r="O1479" i="6"/>
  <c r="O1471" i="6"/>
  <c r="O1463" i="6"/>
  <c r="O1455" i="6"/>
  <c r="O1447" i="6"/>
  <c r="O1439" i="6"/>
  <c r="O1431" i="6"/>
  <c r="O1423" i="6"/>
  <c r="O1415" i="6"/>
  <c r="O1407" i="6"/>
  <c r="O1399" i="6"/>
  <c r="O1391" i="6"/>
  <c r="O1383" i="6"/>
  <c r="O1375" i="6"/>
  <c r="O1367" i="6"/>
  <c r="O1359" i="6"/>
  <c r="O1351" i="6"/>
  <c r="O1625" i="6"/>
  <c r="O1617" i="6"/>
  <c r="O1609" i="6"/>
  <c r="O1601" i="6"/>
  <c r="O1593" i="6"/>
  <c r="O1585" i="6"/>
  <c r="O1577" i="6"/>
  <c r="O97" i="6"/>
  <c r="O89" i="6"/>
  <c r="O81" i="6"/>
  <c r="O73" i="6"/>
  <c r="O65" i="6"/>
  <c r="O358" i="6"/>
  <c r="O294" i="6"/>
  <c r="O230" i="6"/>
  <c r="O201" i="6"/>
  <c r="O193" i="6"/>
  <c r="O185" i="6"/>
  <c r="O177" i="6"/>
  <c r="O169" i="6"/>
  <c r="O161" i="6"/>
  <c r="O110" i="6"/>
  <c r="O111" i="6"/>
  <c r="O379" i="6"/>
  <c r="O579" i="6"/>
  <c r="O571" i="6"/>
  <c r="O563" i="6"/>
  <c r="O555" i="6"/>
  <c r="O495" i="6"/>
  <c r="O1187" i="6"/>
  <c r="O1064" i="6"/>
  <c r="O782" i="6"/>
  <c r="O774" i="6"/>
  <c r="O766" i="6"/>
  <c r="O758" i="6"/>
  <c r="O750" i="6"/>
  <c r="O742" i="6"/>
  <c r="O734" i="6"/>
  <c r="O726" i="6"/>
  <c r="O718" i="6"/>
  <c r="O710" i="6"/>
  <c r="O702" i="6"/>
  <c r="O694" i="6"/>
  <c r="O686" i="6"/>
  <c r="O678" i="6"/>
  <c r="O642" i="6"/>
  <c r="O634" i="6"/>
  <c r="O626" i="6"/>
  <c r="O618" i="6"/>
  <c r="O610" i="6"/>
  <c r="O602" i="6"/>
  <c r="O594" i="6"/>
  <c r="O586" i="6"/>
  <c r="O851" i="6"/>
  <c r="O843" i="6"/>
  <c r="O835" i="6"/>
  <c r="O827" i="6"/>
  <c r="O819" i="6"/>
  <c r="O811" i="6"/>
  <c r="O803" i="6"/>
  <c r="O795" i="6"/>
  <c r="O787" i="6"/>
  <c r="O895" i="6"/>
  <c r="O887" i="6"/>
  <c r="O879" i="6"/>
  <c r="O871" i="6"/>
  <c r="O863" i="6"/>
  <c r="O1008" i="6"/>
  <c r="O104" i="6"/>
  <c r="O96" i="6"/>
  <c r="O88" i="6"/>
  <c r="O80" i="6"/>
  <c r="O72" i="6"/>
  <c r="O64" i="6"/>
  <c r="O350" i="6"/>
  <c r="O286" i="6"/>
  <c r="O222" i="6"/>
  <c r="O200" i="6"/>
  <c r="O192" i="6"/>
  <c r="O184" i="6"/>
  <c r="O176" i="6"/>
  <c r="O168" i="6"/>
  <c r="O160" i="6"/>
  <c r="O109" i="6"/>
  <c r="O411" i="6"/>
  <c r="O371" i="6"/>
  <c r="O578" i="6"/>
  <c r="O570" i="6"/>
  <c r="O562" i="6"/>
  <c r="O551" i="6"/>
  <c r="O487" i="6"/>
  <c r="O995" i="6"/>
  <c r="O781" i="6"/>
  <c r="O773" i="6"/>
  <c r="O765" i="6"/>
  <c r="O757" i="6"/>
  <c r="O749" i="6"/>
  <c r="O741" i="6"/>
  <c r="O733" i="6"/>
  <c r="O725" i="6"/>
  <c r="O717" i="6"/>
  <c r="O709" i="6"/>
  <c r="O701" i="6"/>
  <c r="O693" i="6"/>
  <c r="O685" i="6"/>
  <c r="O677" i="6"/>
  <c r="O641" i="6"/>
  <c r="O633" i="6"/>
  <c r="O625" i="6"/>
  <c r="O617" i="6"/>
  <c r="O609" i="6"/>
  <c r="O601" i="6"/>
  <c r="O593" i="6"/>
  <c r="O585" i="6"/>
  <c r="O850" i="6"/>
  <c r="O842" i="6"/>
  <c r="O834" i="6"/>
  <c r="O826" i="6"/>
  <c r="O818" i="6"/>
  <c r="O810" i="6"/>
  <c r="O802" i="6"/>
  <c r="O794" i="6"/>
  <c r="O786" i="6"/>
  <c r="O894" i="6"/>
  <c r="O886" i="6"/>
  <c r="O878" i="6"/>
  <c r="O870" i="6"/>
  <c r="O862" i="6"/>
  <c r="O1000" i="6"/>
  <c r="O832" i="6"/>
  <c r="O800" i="6"/>
  <c r="O868" i="6"/>
  <c r="O101" i="6"/>
  <c r="O93" i="6"/>
  <c r="O85" i="6"/>
  <c r="O77" i="6"/>
  <c r="O69" i="6"/>
  <c r="O61" i="6"/>
  <c r="O326" i="6"/>
  <c r="O262" i="6"/>
  <c r="O205" i="6"/>
  <c r="O197" i="6"/>
  <c r="O189" i="6"/>
  <c r="O181" i="6"/>
  <c r="O173" i="6"/>
  <c r="O165" i="6"/>
  <c r="O142" i="6"/>
  <c r="O106" i="6"/>
  <c r="O575" i="6"/>
  <c r="O567" i="6"/>
  <c r="O559" i="6"/>
  <c r="O527" i="6"/>
  <c r="O949" i="6"/>
  <c r="O778" i="6"/>
  <c r="O770" i="6"/>
  <c r="O762" i="6"/>
  <c r="O754" i="6"/>
  <c r="O746" i="6"/>
  <c r="O738" i="6"/>
  <c r="O730" i="6"/>
  <c r="O722" i="6"/>
  <c r="O714" i="6"/>
  <c r="O706" i="6"/>
  <c r="O698" i="6"/>
  <c r="O690" i="6"/>
  <c r="O682" i="6"/>
  <c r="O660" i="6"/>
  <c r="O638" i="6"/>
  <c r="O630" i="6"/>
  <c r="O622" i="6"/>
  <c r="O614" i="6"/>
  <c r="O606" i="6"/>
  <c r="O598" i="6"/>
  <c r="O590" i="6"/>
  <c r="O582" i="6"/>
  <c r="O855" i="6"/>
  <c r="O847" i="6"/>
  <c r="O839" i="6"/>
  <c r="O831" i="6"/>
  <c r="O823" i="6"/>
  <c r="O815" i="6"/>
  <c r="O807" i="6"/>
  <c r="O799" i="6"/>
  <c r="O791" i="6"/>
  <c r="O891" i="6"/>
  <c r="O883" i="6"/>
  <c r="O875" i="6"/>
  <c r="O867" i="6"/>
  <c r="O859" i="6"/>
  <c r="O1218" i="6"/>
  <c r="O816" i="6"/>
  <c r="O876" i="6"/>
  <c r="O100" i="6"/>
  <c r="O92" i="6"/>
  <c r="O84" i="6"/>
  <c r="O76" i="6"/>
  <c r="O68" i="6"/>
  <c r="O318" i="6"/>
  <c r="O254" i="6"/>
  <c r="O204" i="6"/>
  <c r="O196" i="6"/>
  <c r="O188" i="6"/>
  <c r="O180" i="6"/>
  <c r="O172" i="6"/>
  <c r="O164" i="6"/>
  <c r="O134" i="6"/>
  <c r="O105" i="6"/>
  <c r="O574" i="6"/>
  <c r="O566" i="6"/>
  <c r="O558" i="6"/>
  <c r="O519" i="6"/>
  <c r="O1290" i="6"/>
  <c r="O896" i="6"/>
  <c r="O785" i="6"/>
  <c r="O777" i="6"/>
  <c r="O769" i="6"/>
  <c r="O761" i="6"/>
  <c r="O753" i="6"/>
  <c r="O745" i="6"/>
  <c r="O737" i="6"/>
  <c r="O729" i="6"/>
  <c r="O721" i="6"/>
  <c r="O713" i="6"/>
  <c r="O705" i="6"/>
  <c r="O697" i="6"/>
  <c r="O689" i="6"/>
  <c r="O681" i="6"/>
  <c r="O652" i="6"/>
  <c r="O637" i="6"/>
  <c r="O629" i="6"/>
  <c r="O621" i="6"/>
  <c r="O613" i="6"/>
  <c r="O605" i="6"/>
  <c r="O597" i="6"/>
  <c r="O589" i="6"/>
  <c r="O581" i="6"/>
  <c r="O854" i="6"/>
  <c r="O846" i="6"/>
  <c r="O838" i="6"/>
  <c r="O830" i="6"/>
  <c r="O822" i="6"/>
  <c r="O814" i="6"/>
  <c r="O806" i="6"/>
  <c r="O798" i="6"/>
  <c r="O790" i="6"/>
  <c r="O903" i="6"/>
  <c r="O890" i="6"/>
  <c r="O882" i="6"/>
  <c r="O874" i="6"/>
  <c r="O866" i="6"/>
  <c r="O858" i="6"/>
  <c r="O1210" i="6"/>
  <c r="O840" i="6"/>
  <c r="O808" i="6"/>
  <c r="O892" i="6"/>
  <c r="O860" i="6"/>
  <c r="O99" i="6"/>
  <c r="O91" i="6"/>
  <c r="O83" i="6"/>
  <c r="O75" i="6"/>
  <c r="O67" i="6"/>
  <c r="O310" i="6"/>
  <c r="O246" i="6"/>
  <c r="O203" i="6"/>
  <c r="O195" i="6"/>
  <c r="O187" i="6"/>
  <c r="O179" i="6"/>
  <c r="O171" i="6"/>
  <c r="O163" i="6"/>
  <c r="O126" i="6"/>
  <c r="O573" i="6"/>
  <c r="O565" i="6"/>
  <c r="O557" i="6"/>
  <c r="O511" i="6"/>
  <c r="O1282" i="6"/>
  <c r="O645" i="6"/>
  <c r="O784" i="6"/>
  <c r="O776" i="6"/>
  <c r="O768" i="6"/>
  <c r="O760" i="6"/>
  <c r="O752" i="6"/>
  <c r="O744" i="6"/>
  <c r="O736" i="6"/>
  <c r="O728" i="6"/>
  <c r="O720" i="6"/>
  <c r="O712" i="6"/>
  <c r="O704" i="6"/>
  <c r="O696" i="6"/>
  <c r="O688" i="6"/>
  <c r="O680" i="6"/>
  <c r="O644" i="6"/>
  <c r="O636" i="6"/>
  <c r="O628" i="6"/>
  <c r="O620" i="6"/>
  <c r="O612" i="6"/>
  <c r="O604" i="6"/>
  <c r="O596" i="6"/>
  <c r="O588" i="6"/>
  <c r="O853" i="6"/>
  <c r="O845" i="6"/>
  <c r="O837" i="6"/>
  <c r="O829" i="6"/>
  <c r="O821" i="6"/>
  <c r="O813" i="6"/>
  <c r="O805" i="6"/>
  <c r="O797" i="6"/>
  <c r="O789" i="6"/>
  <c r="O902" i="6"/>
  <c r="O889" i="6"/>
  <c r="O881" i="6"/>
  <c r="O873" i="6"/>
  <c r="O865" i="6"/>
  <c r="O857" i="6"/>
  <c r="O1202" i="6"/>
  <c r="O824" i="6"/>
  <c r="O792" i="6"/>
  <c r="O884" i="6"/>
  <c r="O1234" i="6"/>
  <c r="O98" i="6"/>
  <c r="O90" i="6"/>
  <c r="O82" i="6"/>
  <c r="O74" i="6"/>
  <c r="O66" i="6"/>
  <c r="O302" i="6"/>
  <c r="O238" i="6"/>
  <c r="O202" i="6"/>
  <c r="O194" i="6"/>
  <c r="O186" i="6"/>
  <c r="O178" i="6"/>
  <c r="O170" i="6"/>
  <c r="O162" i="6"/>
  <c r="O118" i="6"/>
  <c r="O580" i="6"/>
  <c r="O572" i="6"/>
  <c r="O564" i="6"/>
  <c r="O556" i="6"/>
  <c r="O503" i="6"/>
  <c r="O1258" i="6"/>
  <c r="O783" i="6"/>
  <c r="O775" i="6"/>
  <c r="O767" i="6"/>
  <c r="O759" i="6"/>
  <c r="O751" i="6"/>
  <c r="O743" i="6"/>
  <c r="O735" i="6"/>
  <c r="O727" i="6"/>
  <c r="O719" i="6"/>
  <c r="O711" i="6"/>
  <c r="O703" i="6"/>
  <c r="O695" i="6"/>
  <c r="O687" i="6"/>
  <c r="O679" i="6"/>
  <c r="O643" i="6"/>
  <c r="O635" i="6"/>
  <c r="O627" i="6"/>
  <c r="O619" i="6"/>
  <c r="O611" i="6"/>
  <c r="O603" i="6"/>
  <c r="O595" i="6"/>
  <c r="O587" i="6"/>
  <c r="O852" i="6"/>
  <c r="O844" i="6"/>
  <c r="O836" i="6"/>
  <c r="O828" i="6"/>
  <c r="O820" i="6"/>
  <c r="O812" i="6"/>
  <c r="O804" i="6"/>
  <c r="O796" i="6"/>
  <c r="O788" i="6"/>
  <c r="O901" i="6"/>
  <c r="O888" i="6"/>
  <c r="O880" i="6"/>
  <c r="O872" i="6"/>
  <c r="O864" i="6"/>
  <c r="O856" i="6"/>
  <c r="O1289" i="6"/>
  <c r="O1242" i="6"/>
  <c r="O1281" i="6"/>
  <c r="O1226" i="6"/>
  <c r="O1274" i="6"/>
  <c r="O1273" i="6"/>
  <c r="O1298" i="6"/>
  <c r="O1266" i="6"/>
  <c r="O1297" i="6"/>
  <c r="O1265" i="6"/>
  <c r="O1257" i="6"/>
  <c r="O1249" i="6"/>
  <c r="O1241" i="6"/>
  <c r="O1233" i="6"/>
  <c r="O1225" i="6"/>
  <c r="O1217" i="6"/>
  <c r="O1209" i="6"/>
  <c r="O1201" i="6"/>
  <c r="O1193" i="6"/>
  <c r="O1296" i="6"/>
  <c r="O1288" i="6"/>
  <c r="O1280" i="6"/>
  <c r="O1272" i="6"/>
  <c r="O1264" i="6"/>
  <c r="O1256" i="6"/>
  <c r="O1248" i="6"/>
  <c r="O1240" i="6"/>
  <c r="O1232" i="6"/>
  <c r="O1224" i="6"/>
  <c r="O1216" i="6"/>
  <c r="O1208" i="6"/>
  <c r="O1200" i="6"/>
  <c r="O1192" i="6"/>
  <c r="O1295" i="6"/>
  <c r="O1287" i="6"/>
  <c r="O1279" i="6"/>
  <c r="O1271" i="6"/>
  <c r="O1263" i="6"/>
  <c r="O1255" i="6"/>
  <c r="O1247" i="6"/>
  <c r="O1239" i="6"/>
  <c r="O1231" i="6"/>
  <c r="O1223" i="6"/>
  <c r="O1215" i="6"/>
  <c r="O1207" i="6"/>
  <c r="O1199" i="6"/>
  <c r="O1191" i="6"/>
  <c r="O1294" i="6"/>
  <c r="O1286" i="6"/>
  <c r="O1278" i="6"/>
  <c r="O1270" i="6"/>
  <c r="O1262" i="6"/>
  <c r="O1254" i="6"/>
  <c r="O1246" i="6"/>
  <c r="O1238" i="6"/>
  <c r="O1230" i="6"/>
  <c r="O1222" i="6"/>
  <c r="O1214" i="6"/>
  <c r="O1206" i="6"/>
  <c r="O1198" i="6"/>
  <c r="O1190" i="6"/>
  <c r="O1293" i="6"/>
  <c r="O1285" i="6"/>
  <c r="O1277" i="6"/>
  <c r="O1269" i="6"/>
  <c r="O1261" i="6"/>
  <c r="O1253" i="6"/>
  <c r="O1245" i="6"/>
  <c r="O1237" i="6"/>
  <c r="O1229" i="6"/>
  <c r="O1221" i="6"/>
  <c r="O1213" i="6"/>
  <c r="O1205" i="6"/>
  <c r="O1197" i="6"/>
  <c r="O1189" i="6"/>
  <c r="O1292" i="6"/>
  <c r="O1284" i="6"/>
  <c r="O1276" i="6"/>
  <c r="O1268" i="6"/>
  <c r="O1260" i="6"/>
  <c r="O1252" i="6"/>
  <c r="O1244" i="6"/>
  <c r="O1236" i="6"/>
  <c r="O1228" i="6"/>
  <c r="O1220" i="6"/>
  <c r="O1212" i="6"/>
  <c r="O1204" i="6"/>
  <c r="O1196" i="6"/>
  <c r="O1188" i="6"/>
  <c r="O1291" i="6"/>
  <c r="O1283" i="6"/>
  <c r="O1275" i="6"/>
  <c r="O1267" i="6"/>
  <c r="O1259" i="6"/>
  <c r="O1251" i="6"/>
  <c r="O1243" i="6"/>
  <c r="O1235" i="6"/>
  <c r="O1227" i="6"/>
  <c r="O1219" i="6"/>
  <c r="O1211" i="6"/>
  <c r="O1203" i="6"/>
  <c r="O1195" i="6"/>
  <c r="O1176" i="6"/>
  <c r="O1048" i="6"/>
  <c r="O1168" i="6"/>
  <c r="O1104" i="6"/>
  <c r="O1040" i="6"/>
  <c r="O1120" i="6"/>
  <c r="O1112" i="6"/>
  <c r="O1160" i="6"/>
  <c r="O1096" i="6"/>
  <c r="O1032" i="6"/>
  <c r="O1152" i="6"/>
  <c r="O1088" i="6"/>
  <c r="O1024" i="6"/>
  <c r="O1144" i="6"/>
  <c r="O1080" i="6"/>
  <c r="O1016" i="6"/>
  <c r="O1184" i="6"/>
  <c r="O1136" i="6"/>
  <c r="O1072" i="6"/>
  <c r="O1056" i="6"/>
  <c r="O1128" i="6"/>
  <c r="O1186" i="6"/>
  <c r="O1178" i="6"/>
  <c r="O1170" i="6"/>
  <c r="O1162" i="6"/>
  <c r="O1154" i="6"/>
  <c r="O1146" i="6"/>
  <c r="O1138" i="6"/>
  <c r="O1130" i="6"/>
  <c r="O1122" i="6"/>
  <c r="O1114" i="6"/>
  <c r="O1106" i="6"/>
  <c r="O1098" i="6"/>
  <c r="O1090" i="6"/>
  <c r="O1082" i="6"/>
  <c r="O1074" i="6"/>
  <c r="O1066" i="6"/>
  <c r="O1058" i="6"/>
  <c r="O1050" i="6"/>
  <c r="O1042" i="6"/>
  <c r="O1034" i="6"/>
  <c r="O1026" i="6"/>
  <c r="O1018" i="6"/>
  <c r="O1010" i="6"/>
  <c r="O1002" i="6"/>
  <c r="O1185" i="6"/>
  <c r="O1177" i="6"/>
  <c r="O1169" i="6"/>
  <c r="O1161" i="6"/>
  <c r="O1153" i="6"/>
  <c r="O1145" i="6"/>
  <c r="O1137" i="6"/>
  <c r="O1129" i="6"/>
  <c r="O1121" i="6"/>
  <c r="O1113" i="6"/>
  <c r="O1105" i="6"/>
  <c r="O1097" i="6"/>
  <c r="O1089" i="6"/>
  <c r="O1081" i="6"/>
  <c r="O1073" i="6"/>
  <c r="O1065" i="6"/>
  <c r="O1057" i="6"/>
  <c r="O1049" i="6"/>
  <c r="O1041" i="6"/>
  <c r="O1033" i="6"/>
  <c r="O1025" i="6"/>
  <c r="O1017" i="6"/>
  <c r="O1009" i="6"/>
  <c r="O1001" i="6"/>
  <c r="O1183" i="6"/>
  <c r="O1175" i="6"/>
  <c r="O1167" i="6"/>
  <c r="O1159" i="6"/>
  <c r="O1151" i="6"/>
  <c r="O1143" i="6"/>
  <c r="O1135" i="6"/>
  <c r="O1127" i="6"/>
  <c r="O1119" i="6"/>
  <c r="O1111" i="6"/>
  <c r="O1103" i="6"/>
  <c r="O1095" i="6"/>
  <c r="O1087" i="6"/>
  <c r="O1079" i="6"/>
  <c r="O1071" i="6"/>
  <c r="O1063" i="6"/>
  <c r="O1055" i="6"/>
  <c r="O1047" i="6"/>
  <c r="O1039" i="6"/>
  <c r="O1031" i="6"/>
  <c r="O1023" i="6"/>
  <c r="O1015" i="6"/>
  <c r="O1007" i="6"/>
  <c r="O999" i="6"/>
  <c r="O1182" i="6"/>
  <c r="O1174" i="6"/>
  <c r="O1166" i="6"/>
  <c r="O1158" i="6"/>
  <c r="O1150" i="6"/>
  <c r="O1142" i="6"/>
  <c r="O1134" i="6"/>
  <c r="O1126" i="6"/>
  <c r="O1118" i="6"/>
  <c r="O1110" i="6"/>
  <c r="O1102" i="6"/>
  <c r="O1094" i="6"/>
  <c r="O1086" i="6"/>
  <c r="O1078" i="6"/>
  <c r="O1070" i="6"/>
  <c r="O1062" i="6"/>
  <c r="O1054" i="6"/>
  <c r="O1046" i="6"/>
  <c r="O1038" i="6"/>
  <c r="O1030" i="6"/>
  <c r="O1022" i="6"/>
  <c r="O1014" i="6"/>
  <c r="O1006" i="6"/>
  <c r="O998" i="6"/>
  <c r="O1181" i="6"/>
  <c r="O1173" i="6"/>
  <c r="O1165" i="6"/>
  <c r="O1157" i="6"/>
  <c r="O1149" i="6"/>
  <c r="O1141" i="6"/>
  <c r="O1133" i="6"/>
  <c r="O1125" i="6"/>
  <c r="O1117" i="6"/>
  <c r="O1109" i="6"/>
  <c r="O1101" i="6"/>
  <c r="O1093" i="6"/>
  <c r="O1085" i="6"/>
  <c r="O1077" i="6"/>
  <c r="O1069" i="6"/>
  <c r="O1061" i="6"/>
  <c r="O1053" i="6"/>
  <c r="O1045" i="6"/>
  <c r="O1037" i="6"/>
  <c r="O1029" i="6"/>
  <c r="O1021" i="6"/>
  <c r="O1013" i="6"/>
  <c r="O1005" i="6"/>
  <c r="O997" i="6"/>
  <c r="O1180" i="6"/>
  <c r="O1172" i="6"/>
  <c r="O1164" i="6"/>
  <c r="O1156" i="6"/>
  <c r="O1148" i="6"/>
  <c r="O1140" i="6"/>
  <c r="O1132" i="6"/>
  <c r="O1124" i="6"/>
  <c r="O1116" i="6"/>
  <c r="O1108" i="6"/>
  <c r="O1100" i="6"/>
  <c r="O1092" i="6"/>
  <c r="O1084" i="6"/>
  <c r="O1076" i="6"/>
  <c r="O1068" i="6"/>
  <c r="O1060" i="6"/>
  <c r="O1052" i="6"/>
  <c r="O1044" i="6"/>
  <c r="O1036" i="6"/>
  <c r="O1028" i="6"/>
  <c r="O1020" i="6"/>
  <c r="O1012" i="6"/>
  <c r="O1004" i="6"/>
  <c r="O996" i="6"/>
  <c r="O1179" i="6"/>
  <c r="O1171" i="6"/>
  <c r="O1163" i="6"/>
  <c r="O1155" i="6"/>
  <c r="O1147" i="6"/>
  <c r="O1139" i="6"/>
  <c r="O1131" i="6"/>
  <c r="O1123" i="6"/>
  <c r="O1115" i="6"/>
  <c r="O1107" i="6"/>
  <c r="O1099" i="6"/>
  <c r="O1091" i="6"/>
  <c r="O1083" i="6"/>
  <c r="O1075" i="6"/>
  <c r="O1067" i="6"/>
  <c r="O1059" i="6"/>
  <c r="O1051" i="6"/>
  <c r="O1043" i="6"/>
  <c r="O1035" i="6"/>
  <c r="O1027" i="6"/>
  <c r="O1019" i="6"/>
  <c r="O1011" i="6"/>
  <c r="O1003" i="6"/>
  <c r="O941" i="6"/>
  <c r="O933" i="6"/>
  <c r="O989" i="6"/>
  <c r="O925" i="6"/>
  <c r="O981" i="6"/>
  <c r="O917" i="6"/>
  <c r="O973" i="6"/>
  <c r="O909" i="6"/>
  <c r="O965" i="6"/>
  <c r="O957" i="6"/>
  <c r="O991" i="6"/>
  <c r="O983" i="6"/>
  <c r="O975" i="6"/>
  <c r="O967" i="6"/>
  <c r="O959" i="6"/>
  <c r="O951" i="6"/>
  <c r="O943" i="6"/>
  <c r="O935" i="6"/>
  <c r="O927" i="6"/>
  <c r="O919" i="6"/>
  <c r="O911" i="6"/>
  <c r="O990" i="6"/>
  <c r="O982" i="6"/>
  <c r="O974" i="6"/>
  <c r="O966" i="6"/>
  <c r="O958" i="6"/>
  <c r="O950" i="6"/>
  <c r="O942" i="6"/>
  <c r="O934" i="6"/>
  <c r="O926" i="6"/>
  <c r="O918" i="6"/>
  <c r="O910" i="6"/>
  <c r="O988" i="6"/>
  <c r="O980" i="6"/>
  <c r="O972" i="6"/>
  <c r="O964" i="6"/>
  <c r="O956" i="6"/>
  <c r="O948" i="6"/>
  <c r="O940" i="6"/>
  <c r="O932" i="6"/>
  <c r="O924" i="6"/>
  <c r="O916" i="6"/>
  <c r="O908" i="6"/>
  <c r="O900" i="6"/>
  <c r="O987" i="6"/>
  <c r="O979" i="6"/>
  <c r="O971" i="6"/>
  <c r="O963" i="6"/>
  <c r="O955" i="6"/>
  <c r="O947" i="6"/>
  <c r="O939" i="6"/>
  <c r="O931" i="6"/>
  <c r="O923" i="6"/>
  <c r="O915" i="6"/>
  <c r="O907" i="6"/>
  <c r="O899" i="6"/>
  <c r="O994" i="6"/>
  <c r="O986" i="6"/>
  <c r="O978" i="6"/>
  <c r="O970" i="6"/>
  <c r="O962" i="6"/>
  <c r="O954" i="6"/>
  <c r="O946" i="6"/>
  <c r="O938" i="6"/>
  <c r="O930" i="6"/>
  <c r="O922" i="6"/>
  <c r="O914" i="6"/>
  <c r="O906" i="6"/>
  <c r="O898" i="6"/>
  <c r="O993" i="6"/>
  <c r="O985" i="6"/>
  <c r="O977" i="6"/>
  <c r="O969" i="6"/>
  <c r="O961" i="6"/>
  <c r="O953" i="6"/>
  <c r="O945" i="6"/>
  <c r="O937" i="6"/>
  <c r="O929" i="6"/>
  <c r="O921" i="6"/>
  <c r="O913" i="6"/>
  <c r="O905" i="6"/>
  <c r="O897" i="6"/>
  <c r="O992" i="6"/>
  <c r="O984" i="6"/>
  <c r="O976" i="6"/>
  <c r="O968" i="6"/>
  <c r="O960" i="6"/>
  <c r="O952" i="6"/>
  <c r="O944" i="6"/>
  <c r="O936" i="6"/>
  <c r="O928" i="6"/>
  <c r="O920" i="6"/>
  <c r="O912" i="6"/>
  <c r="O904" i="6"/>
  <c r="O675" i="6"/>
  <c r="O667" i="6"/>
  <c r="O659" i="6"/>
  <c r="O651" i="6"/>
  <c r="O674" i="6"/>
  <c r="O666" i="6"/>
  <c r="O658" i="6"/>
  <c r="O650" i="6"/>
  <c r="O673" i="6"/>
  <c r="O665" i="6"/>
  <c r="O657" i="6"/>
  <c r="O649" i="6"/>
  <c r="O672" i="6"/>
  <c r="O664" i="6"/>
  <c r="O656" i="6"/>
  <c r="O648" i="6"/>
  <c r="O671" i="6"/>
  <c r="O663" i="6"/>
  <c r="O655" i="6"/>
  <c r="O647" i="6"/>
  <c r="O670" i="6"/>
  <c r="O662" i="6"/>
  <c r="O654" i="6"/>
  <c r="O646" i="6"/>
  <c r="O669" i="6"/>
  <c r="O661" i="6"/>
  <c r="O653" i="6"/>
  <c r="O550" i="6"/>
  <c r="O542" i="6"/>
  <c r="O534" i="6"/>
  <c r="O526" i="6"/>
  <c r="O518" i="6"/>
  <c r="O510" i="6"/>
  <c r="O502" i="6"/>
  <c r="O494" i="6"/>
  <c r="O486" i="6"/>
  <c r="O478" i="6"/>
  <c r="O549" i="6"/>
  <c r="O541" i="6"/>
  <c r="O533" i="6"/>
  <c r="O525" i="6"/>
  <c r="O517" i="6"/>
  <c r="O509" i="6"/>
  <c r="O501" i="6"/>
  <c r="O493" i="6"/>
  <c r="O485" i="6"/>
  <c r="O477" i="6"/>
  <c r="O548" i="6"/>
  <c r="O540" i="6"/>
  <c r="O532" i="6"/>
  <c r="O524" i="6"/>
  <c r="O516" i="6"/>
  <c r="O508" i="6"/>
  <c r="O500" i="6"/>
  <c r="O492" i="6"/>
  <c r="O484" i="6"/>
  <c r="O476" i="6"/>
  <c r="O547" i="6"/>
  <c r="O539" i="6"/>
  <c r="O531" i="6"/>
  <c r="O523" i="6"/>
  <c r="O515" i="6"/>
  <c r="O507" i="6"/>
  <c r="O499" i="6"/>
  <c r="O491" i="6"/>
  <c r="O483" i="6"/>
  <c r="O475" i="6"/>
  <c r="O554" i="6"/>
  <c r="O546" i="6"/>
  <c r="O538" i="6"/>
  <c r="O530" i="6"/>
  <c r="O522" i="6"/>
  <c r="O514" i="6"/>
  <c r="O506" i="6"/>
  <c r="O498" i="6"/>
  <c r="O490" i="6"/>
  <c r="O482" i="6"/>
  <c r="O474" i="6"/>
  <c r="O553" i="6"/>
  <c r="O545" i="6"/>
  <c r="O537" i="6"/>
  <c r="O529" i="6"/>
  <c r="O521" i="6"/>
  <c r="O513" i="6"/>
  <c r="O505" i="6"/>
  <c r="O497" i="6"/>
  <c r="O489" i="6"/>
  <c r="O481" i="6"/>
  <c r="O473" i="6"/>
  <c r="O552" i="6"/>
  <c r="O544" i="6"/>
  <c r="O536" i="6"/>
  <c r="O528" i="6"/>
  <c r="O520" i="6"/>
  <c r="O512" i="6"/>
  <c r="O504" i="6"/>
  <c r="O496" i="6"/>
  <c r="O488" i="6"/>
  <c r="O480" i="6"/>
  <c r="O451" i="6"/>
  <c r="O435" i="6"/>
  <c r="O427" i="6"/>
  <c r="O419" i="6"/>
  <c r="O467" i="6"/>
  <c r="O403" i="6"/>
  <c r="O459" i="6"/>
  <c r="O395" i="6"/>
  <c r="O387" i="6"/>
  <c r="O443" i="6"/>
  <c r="O466" i="6"/>
  <c r="O458" i="6"/>
  <c r="O450" i="6"/>
  <c r="O442" i="6"/>
  <c r="O434" i="6"/>
  <c r="O426" i="6"/>
  <c r="O418" i="6"/>
  <c r="O410" i="6"/>
  <c r="O402" i="6"/>
  <c r="O394" i="6"/>
  <c r="O386" i="6"/>
  <c r="O378" i="6"/>
  <c r="O370" i="6"/>
  <c r="O465" i="6"/>
  <c r="O457" i="6"/>
  <c r="O449" i="6"/>
  <c r="O441" i="6"/>
  <c r="O433" i="6"/>
  <c r="O425" i="6"/>
  <c r="O417" i="6"/>
  <c r="O409" i="6"/>
  <c r="O401" i="6"/>
  <c r="O393" i="6"/>
  <c r="O385" i="6"/>
  <c r="O377" i="6"/>
  <c r="O369" i="6"/>
  <c r="O464" i="6"/>
  <c r="O456" i="6"/>
  <c r="O448" i="6"/>
  <c r="O440" i="6"/>
  <c r="O432" i="6"/>
  <c r="O424" i="6"/>
  <c r="O416" i="6"/>
  <c r="O408" i="6"/>
  <c r="O400" i="6"/>
  <c r="O392" i="6"/>
  <c r="O384" i="6"/>
  <c r="O376" i="6"/>
  <c r="O368" i="6"/>
  <c r="O471" i="6"/>
  <c r="O463" i="6"/>
  <c r="O455" i="6"/>
  <c r="O447" i="6"/>
  <c r="O439" i="6"/>
  <c r="O431" i="6"/>
  <c r="O423" i="6"/>
  <c r="O415" i="6"/>
  <c r="O407" i="6"/>
  <c r="O399" i="6"/>
  <c r="O391" i="6"/>
  <c r="O383" i="6"/>
  <c r="O375" i="6"/>
  <c r="O367" i="6"/>
  <c r="O470" i="6"/>
  <c r="O462" i="6"/>
  <c r="O454" i="6"/>
  <c r="O446" i="6"/>
  <c r="O438" i="6"/>
  <c r="O430" i="6"/>
  <c r="O422" i="6"/>
  <c r="O414" i="6"/>
  <c r="O406" i="6"/>
  <c r="O398" i="6"/>
  <c r="O390" i="6"/>
  <c r="O382" i="6"/>
  <c r="O374" i="6"/>
  <c r="O366" i="6"/>
  <c r="O469" i="6"/>
  <c r="O461" i="6"/>
  <c r="O453" i="6"/>
  <c r="O445" i="6"/>
  <c r="O437" i="6"/>
  <c r="O429" i="6"/>
  <c r="O421" i="6"/>
  <c r="O413" i="6"/>
  <c r="O405" i="6"/>
  <c r="O397" i="6"/>
  <c r="O389" i="6"/>
  <c r="O381" i="6"/>
  <c r="O373" i="6"/>
  <c r="O365" i="6"/>
  <c r="O468" i="6"/>
  <c r="O460" i="6"/>
  <c r="O452" i="6"/>
  <c r="O444" i="6"/>
  <c r="O436" i="6"/>
  <c r="O428" i="6"/>
  <c r="O420" i="6"/>
  <c r="O412" i="6"/>
  <c r="O404" i="6"/>
  <c r="O396" i="6"/>
  <c r="O388" i="6"/>
  <c r="O380" i="6"/>
  <c r="O372" i="6"/>
  <c r="O357" i="6"/>
  <c r="O349" i="6"/>
  <c r="O341" i="6"/>
  <c r="O333" i="6"/>
  <c r="O325" i="6"/>
  <c r="O317" i="6"/>
  <c r="O309" i="6"/>
  <c r="O301" i="6"/>
  <c r="O293" i="6"/>
  <c r="O285" i="6"/>
  <c r="O277" i="6"/>
  <c r="O269" i="6"/>
  <c r="O261" i="6"/>
  <c r="O253" i="6"/>
  <c r="O245" i="6"/>
  <c r="O237" i="6"/>
  <c r="O229" i="6"/>
  <c r="O221" i="6"/>
  <c r="O213" i="6"/>
  <c r="O157" i="6"/>
  <c r="O149" i="6"/>
  <c r="O141" i="6"/>
  <c r="O133" i="6"/>
  <c r="O125" i="6"/>
  <c r="O117" i="6"/>
  <c r="O356" i="6"/>
  <c r="O348" i="6"/>
  <c r="O340" i="6"/>
  <c r="O332" i="6"/>
  <c r="O324" i="6"/>
  <c r="O316" i="6"/>
  <c r="O308" i="6"/>
  <c r="O300" i="6"/>
  <c r="O292" i="6"/>
  <c r="O284" i="6"/>
  <c r="O276" i="6"/>
  <c r="O268" i="6"/>
  <c r="O260" i="6"/>
  <c r="O252" i="6"/>
  <c r="O244" i="6"/>
  <c r="O236" i="6"/>
  <c r="O228" i="6"/>
  <c r="O220" i="6"/>
  <c r="O212" i="6"/>
  <c r="O156" i="6"/>
  <c r="O148" i="6"/>
  <c r="O140" i="6"/>
  <c r="O132" i="6"/>
  <c r="O124" i="6"/>
  <c r="O116" i="6"/>
  <c r="O363" i="6"/>
  <c r="O355" i="6"/>
  <c r="O347" i="6"/>
  <c r="O339" i="6"/>
  <c r="O331" i="6"/>
  <c r="O323" i="6"/>
  <c r="O315" i="6"/>
  <c r="O307" i="6"/>
  <c r="O299" i="6"/>
  <c r="O291" i="6"/>
  <c r="O283" i="6"/>
  <c r="O275" i="6"/>
  <c r="O267" i="6"/>
  <c r="O259" i="6"/>
  <c r="O251" i="6"/>
  <c r="O243" i="6"/>
  <c r="O235" i="6"/>
  <c r="O227" i="6"/>
  <c r="O219" i="6"/>
  <c r="O211" i="6"/>
  <c r="O155" i="6"/>
  <c r="O147" i="6"/>
  <c r="O139" i="6"/>
  <c r="O131" i="6"/>
  <c r="O123" i="6"/>
  <c r="O115" i="6"/>
  <c r="O362" i="6"/>
  <c r="O354" i="6"/>
  <c r="O346" i="6"/>
  <c r="O338" i="6"/>
  <c r="O330" i="6"/>
  <c r="O322" i="6"/>
  <c r="O314" i="6"/>
  <c r="O306" i="6"/>
  <c r="O298" i="6"/>
  <c r="O290" i="6"/>
  <c r="O282" i="6"/>
  <c r="O274" i="6"/>
  <c r="O266" i="6"/>
  <c r="O258" i="6"/>
  <c r="O250" i="6"/>
  <c r="O242" i="6"/>
  <c r="O234" i="6"/>
  <c r="O226" i="6"/>
  <c r="O218" i="6"/>
  <c r="O210" i="6"/>
  <c r="O154" i="6"/>
  <c r="O146" i="6"/>
  <c r="O138" i="6"/>
  <c r="O130" i="6"/>
  <c r="O122" i="6"/>
  <c r="O114" i="6"/>
  <c r="O361" i="6"/>
  <c r="O353" i="6"/>
  <c r="O345" i="6"/>
  <c r="O337" i="6"/>
  <c r="O329" i="6"/>
  <c r="O321" i="6"/>
  <c r="O313" i="6"/>
  <c r="O305" i="6"/>
  <c r="O297" i="6"/>
  <c r="O289" i="6"/>
  <c r="O281" i="6"/>
  <c r="O273" i="6"/>
  <c r="O265" i="6"/>
  <c r="O257" i="6"/>
  <c r="O249" i="6"/>
  <c r="O241" i="6"/>
  <c r="O233" i="6"/>
  <c r="O225" i="6"/>
  <c r="O217" i="6"/>
  <c r="O209" i="6"/>
  <c r="O153" i="6"/>
  <c r="O145" i="6"/>
  <c r="O137" i="6"/>
  <c r="O129" i="6"/>
  <c r="O121" i="6"/>
  <c r="O113" i="6"/>
  <c r="O360" i="6"/>
  <c r="O352" i="6"/>
  <c r="O344" i="6"/>
  <c r="O336" i="6"/>
  <c r="O328" i="6"/>
  <c r="O320" i="6"/>
  <c r="O312" i="6"/>
  <c r="O304" i="6"/>
  <c r="O296" i="6"/>
  <c r="O288" i="6"/>
  <c r="O280" i="6"/>
  <c r="O272" i="6"/>
  <c r="O264" i="6"/>
  <c r="O256" i="6"/>
  <c r="O248" i="6"/>
  <c r="O240" i="6"/>
  <c r="O232" i="6"/>
  <c r="O224" i="6"/>
  <c r="O216" i="6"/>
  <c r="O208" i="6"/>
  <c r="O152" i="6"/>
  <c r="O144" i="6"/>
  <c r="O136" i="6"/>
  <c r="O128" i="6"/>
  <c r="O120" i="6"/>
  <c r="O112" i="6"/>
  <c r="O359" i="6"/>
  <c r="O351" i="6"/>
  <c r="O343" i="6"/>
  <c r="O335" i="6"/>
  <c r="O327" i="6"/>
  <c r="O319" i="6"/>
  <c r="O311" i="6"/>
  <c r="O303" i="6"/>
  <c r="O295" i="6"/>
  <c r="O287" i="6"/>
  <c r="O279" i="6"/>
  <c r="O271" i="6"/>
  <c r="O263" i="6"/>
  <c r="O255" i="6"/>
  <c r="O247" i="6"/>
  <c r="O239" i="6"/>
  <c r="O231" i="6"/>
  <c r="O223" i="6"/>
  <c r="O215" i="6"/>
  <c r="O207" i="6"/>
  <c r="O159" i="6"/>
  <c r="O151" i="6"/>
  <c r="O143" i="6"/>
  <c r="O135" i="6"/>
  <c r="O127" i="6"/>
  <c r="O119" i="6"/>
  <c r="R1770" i="1"/>
  <c r="S1770" i="1" s="1"/>
  <c r="G8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2" i="3"/>
  <c r="R367" i="1"/>
  <c r="S367" i="1" s="1"/>
  <c r="R368" i="1"/>
  <c r="S368" i="1" s="1"/>
  <c r="R371" i="1"/>
  <c r="S371" i="1" s="1"/>
  <c r="R372" i="1"/>
  <c r="S372" i="1" s="1"/>
  <c r="R615" i="1"/>
  <c r="S615" i="1" s="1"/>
  <c r="R847" i="1"/>
  <c r="S847" i="1" s="1"/>
  <c r="R992" i="1"/>
  <c r="S992" i="1" s="1"/>
  <c r="R993" i="1"/>
  <c r="S993" i="1" s="1"/>
  <c r="R1000" i="1"/>
  <c r="S1000" i="1" s="1"/>
  <c r="R1010" i="1"/>
  <c r="S1010" i="1" s="1"/>
  <c r="R1012" i="1"/>
  <c r="S1012" i="1" s="1"/>
  <c r="R1013" i="1"/>
  <c r="S1013" i="1" s="1"/>
  <c r="R1014" i="1"/>
  <c r="S1014" i="1" s="1"/>
  <c r="G3" i="2"/>
  <c r="G4" i="2"/>
  <c r="R365" i="1" s="1"/>
  <c r="S365" i="1" s="1"/>
  <c r="G5" i="2"/>
  <c r="G6" i="2"/>
  <c r="R378" i="1" s="1"/>
  <c r="S378" i="1" s="1"/>
  <c r="G7" i="2"/>
  <c r="R408" i="1"/>
  <c r="S408" i="1" s="1"/>
  <c r="G2" i="2"/>
  <c r="S929" i="6" l="1"/>
  <c r="S765" i="6"/>
  <c r="S362" i="6"/>
  <c r="S993" i="6"/>
  <c r="S1084" i="6"/>
  <c r="S1577" i="6"/>
  <c r="S1579" i="6"/>
  <c r="S1770" i="6"/>
  <c r="S355" i="6"/>
  <c r="S981" i="6"/>
  <c r="S1094" i="6"/>
  <c r="S603" i="6"/>
  <c r="S851" i="6"/>
  <c r="S1559" i="6"/>
  <c r="S138" i="6"/>
  <c r="S900" i="6"/>
  <c r="S343" i="6"/>
  <c r="S990" i="6"/>
  <c r="S582" i="6"/>
  <c r="S1335" i="6"/>
  <c r="S336" i="6"/>
  <c r="S512" i="6"/>
  <c r="S976" i="6"/>
  <c r="S1098" i="6"/>
  <c r="S826" i="6"/>
  <c r="S1590" i="6"/>
  <c r="S399" i="6"/>
  <c r="S303" i="6"/>
  <c r="S224" i="6"/>
  <c r="S322" i="6"/>
  <c r="S292" i="6"/>
  <c r="S390" i="6"/>
  <c r="S407" i="6"/>
  <c r="S1196" i="6"/>
  <c r="S595" i="6"/>
  <c r="S1971" i="6"/>
  <c r="S1912" i="6"/>
  <c r="S1161" i="6"/>
  <c r="S1218" i="6"/>
  <c r="S520" i="6"/>
  <c r="S1102" i="6"/>
  <c r="S1042" i="6"/>
  <c r="R2046" i="1"/>
  <c r="S2046" i="1" s="1"/>
  <c r="P2022" i="6"/>
  <c r="P2078" i="6"/>
  <c r="P1771" i="6"/>
  <c r="P2210" i="6"/>
  <c r="P2144" i="6"/>
  <c r="P2160" i="6"/>
  <c r="P2016" i="6"/>
  <c r="P2032" i="6"/>
  <c r="P2040" i="6"/>
  <c r="P2064" i="6"/>
  <c r="P1866" i="6"/>
  <c r="P2076" i="6"/>
  <c r="P2023" i="6"/>
  <c r="P1914" i="6"/>
  <c r="P2025" i="6"/>
  <c r="P2041" i="6"/>
  <c r="P1918" i="6"/>
  <c r="P2029" i="6"/>
  <c r="P2077" i="6"/>
  <c r="P1786" i="6"/>
  <c r="P2079" i="6"/>
  <c r="P1908" i="6"/>
  <c r="S1908" i="6" s="1"/>
  <c r="P2019" i="6"/>
  <c r="P996" i="6"/>
  <c r="S996" i="6" s="1"/>
  <c r="P1020" i="6"/>
  <c r="S1020" i="6" s="1"/>
  <c r="P1044" i="6"/>
  <c r="P1052" i="6"/>
  <c r="P1060" i="6"/>
  <c r="P1076" i="6"/>
  <c r="P1092" i="6"/>
  <c r="S1092" i="6" s="1"/>
  <c r="P1148" i="6"/>
  <c r="P921" i="6"/>
  <c r="P937" i="6"/>
  <c r="S937" i="6" s="1"/>
  <c r="P977" i="6"/>
  <c r="P985" i="6"/>
  <c r="P993" i="6"/>
  <c r="P997" i="6"/>
  <c r="P1013" i="6"/>
  <c r="S1013" i="6" s="1"/>
  <c r="P1045" i="6"/>
  <c r="P1061" i="6"/>
  <c r="S1061" i="6" s="1"/>
  <c r="P1093" i="6"/>
  <c r="P1109" i="6"/>
  <c r="P1141" i="6"/>
  <c r="P906" i="6"/>
  <c r="P938" i="6"/>
  <c r="P1219" i="6"/>
  <c r="S1219" i="6" s="1"/>
  <c r="P1230" i="6"/>
  <c r="S1230" i="6" s="1"/>
  <c r="P1022" i="6"/>
  <c r="S1022" i="6" s="1"/>
  <c r="P1054" i="6"/>
  <c r="P1078" i="6"/>
  <c r="P1142" i="6"/>
  <c r="P907" i="6"/>
  <c r="P915" i="6"/>
  <c r="S915" i="6" s="1"/>
  <c r="P923" i="6"/>
  <c r="S923" i="6" s="1"/>
  <c r="P931" i="6"/>
  <c r="S931" i="6" s="1"/>
  <c r="P939" i="6"/>
  <c r="P955" i="6"/>
  <c r="P963" i="6"/>
  <c r="P599" i="6"/>
  <c r="P999" i="6"/>
  <c r="P1007" i="6"/>
  <c r="P1047" i="6"/>
  <c r="S1047" i="6" s="1"/>
  <c r="P1167" i="6"/>
  <c r="S1167" i="6" s="1"/>
  <c r="P1175" i="6"/>
  <c r="P908" i="6"/>
  <c r="P924" i="6"/>
  <c r="P1024" i="6"/>
  <c r="P1064" i="6"/>
  <c r="P1080" i="6"/>
  <c r="P1057" i="6"/>
  <c r="S1057" i="6" s="1"/>
  <c r="P1081" i="6"/>
  <c r="P1089" i="6"/>
  <c r="S1089" i="6" s="1"/>
  <c r="P1105" i="6"/>
  <c r="P1145" i="6"/>
  <c r="P1153" i="6"/>
  <c r="S1153" i="6" s="1"/>
  <c r="P1161" i="6"/>
  <c r="P1042" i="6"/>
  <c r="P1074" i="6"/>
  <c r="S1074" i="6" s="1"/>
  <c r="P1139" i="6"/>
  <c r="P927" i="6"/>
  <c r="P943" i="6"/>
  <c r="P954" i="6"/>
  <c r="P841" i="6"/>
  <c r="P587" i="6"/>
  <c r="P761" i="6"/>
  <c r="P366" i="6"/>
  <c r="S366" i="6" s="1"/>
  <c r="P422" i="6"/>
  <c r="P1011" i="6"/>
  <c r="P1144" i="6"/>
  <c r="P966" i="6"/>
  <c r="P976" i="6"/>
  <c r="P988" i="6"/>
  <c r="P618" i="6"/>
  <c r="P762" i="6"/>
  <c r="S762" i="6" s="1"/>
  <c r="P1104" i="6"/>
  <c r="P1146" i="6"/>
  <c r="P917" i="6"/>
  <c r="P933" i="6"/>
  <c r="S933" i="6" s="1"/>
  <c r="P946" i="6"/>
  <c r="P763" i="6"/>
  <c r="P368" i="6"/>
  <c r="P424" i="6"/>
  <c r="S424" i="6" s="1"/>
  <c r="P1247" i="6"/>
  <c r="S1247" i="6" s="1"/>
  <c r="P1083" i="6"/>
  <c r="S1083" i="6" s="1"/>
  <c r="P1147" i="6"/>
  <c r="P1170" i="6"/>
  <c r="S1170" i="6" s="1"/>
  <c r="P918" i="6"/>
  <c r="P934" i="6"/>
  <c r="P948" i="6"/>
  <c r="P968" i="6"/>
  <c r="S968" i="6" s="1"/>
  <c r="P990" i="6"/>
  <c r="P620" i="6"/>
  <c r="S620" i="6" s="1"/>
  <c r="P772" i="6"/>
  <c r="P1297" i="6"/>
  <c r="P991" i="6"/>
  <c r="P582" i="6"/>
  <c r="P621" i="6"/>
  <c r="P733" i="6"/>
  <c r="S733" i="6" s="1"/>
  <c r="P741" i="6"/>
  <c r="P757" i="6"/>
  <c r="P773" i="6"/>
  <c r="S773" i="6" s="1"/>
  <c r="P370" i="6"/>
  <c r="P1215" i="6"/>
  <c r="P1090" i="6"/>
  <c r="S1090" i="6" s="1"/>
  <c r="P1112" i="6"/>
  <c r="P904" i="6"/>
  <c r="S904" i="6" s="1"/>
  <c r="P960" i="6"/>
  <c r="P992" i="6"/>
  <c r="P837" i="6"/>
  <c r="P742" i="6"/>
  <c r="P774" i="6"/>
  <c r="P782" i="6"/>
  <c r="P427" i="6"/>
  <c r="P1091" i="6"/>
  <c r="S1091" i="6" s="1"/>
  <c r="P925" i="6"/>
  <c r="S925" i="6" s="1"/>
  <c r="P962" i="6"/>
  <c r="S962" i="6" s="1"/>
  <c r="P973" i="6"/>
  <c r="P606" i="6"/>
  <c r="P767" i="6"/>
  <c r="P775" i="6"/>
  <c r="P396" i="6"/>
  <c r="P736" i="6"/>
  <c r="P305" i="6"/>
  <c r="P353" i="6"/>
  <c r="S353" i="6" s="1"/>
  <c r="P98" i="6"/>
  <c r="S98" i="6" s="1"/>
  <c r="P38" i="6"/>
  <c r="P291" i="6"/>
  <c r="P355" i="6"/>
  <c r="P952" i="6"/>
  <c r="P316" i="6"/>
  <c r="S316" i="6" s="1"/>
  <c r="P356" i="6"/>
  <c r="S356" i="6" s="1"/>
  <c r="P101" i="6"/>
  <c r="P397" i="6"/>
  <c r="P288" i="6"/>
  <c r="S288" i="6" s="1"/>
  <c r="P851" i="6"/>
  <c r="P270" i="6"/>
  <c r="P278" i="6"/>
  <c r="P286" i="6"/>
  <c r="S286" i="6" s="1"/>
  <c r="P984" i="6"/>
  <c r="P279" i="6"/>
  <c r="S279" i="6" s="1"/>
  <c r="P96" i="6"/>
  <c r="P272" i="6"/>
  <c r="S272" i="6" s="1"/>
  <c r="R2001" i="1"/>
  <c r="S2001" i="1" s="1"/>
  <c r="R996" i="1"/>
  <c r="S996" i="1" s="1"/>
  <c r="R903" i="1"/>
  <c r="S903" i="1" s="1"/>
  <c r="R1008" i="1"/>
  <c r="S1008" i="1" s="1"/>
  <c r="S217" i="6"/>
  <c r="S1181" i="6"/>
  <c r="S1054" i="6"/>
  <c r="S347" i="6"/>
  <c r="S447" i="6"/>
  <c r="S917" i="6"/>
  <c r="S1148" i="6"/>
  <c r="S612" i="6"/>
  <c r="S621" i="6"/>
  <c r="S1402" i="6"/>
  <c r="S2144" i="6"/>
  <c r="S227" i="6"/>
  <c r="S438" i="6"/>
  <c r="S1093" i="6"/>
  <c r="S318" i="6"/>
  <c r="S1474" i="6"/>
  <c r="S1508" i="6"/>
  <c r="S429" i="6"/>
  <c r="S474" i="6"/>
  <c r="S1166" i="6"/>
  <c r="S311" i="6"/>
  <c r="S432" i="6"/>
  <c r="S649" i="6"/>
  <c r="S986" i="6"/>
  <c r="S319" i="6"/>
  <c r="S240" i="6"/>
  <c r="S948" i="6"/>
  <c r="S1147" i="6"/>
  <c r="S246" i="6"/>
  <c r="S230" i="6"/>
  <c r="S1369" i="6"/>
  <c r="S2044" i="6"/>
  <c r="S9" i="6"/>
  <c r="S507" i="6"/>
  <c r="S934" i="6"/>
  <c r="S1159" i="6"/>
  <c r="S1268" i="6"/>
  <c r="S746" i="6"/>
  <c r="R324" i="1"/>
  <c r="S324" i="1" s="1"/>
  <c r="P1363" i="6"/>
  <c r="P446" i="6"/>
  <c r="S446" i="6" s="1"/>
  <c r="P383" i="6"/>
  <c r="S383" i="6" s="1"/>
  <c r="P439" i="6"/>
  <c r="P447" i="6"/>
  <c r="P440" i="6"/>
  <c r="S440" i="6" s="1"/>
  <c r="P448" i="6"/>
  <c r="P378" i="6"/>
  <c r="P442" i="6"/>
  <c r="P450" i="6"/>
  <c r="S450" i="6" s="1"/>
  <c r="P379" i="6"/>
  <c r="P451" i="6"/>
  <c r="P380" i="6"/>
  <c r="P436" i="6"/>
  <c r="S436" i="6" s="1"/>
  <c r="P444" i="6"/>
  <c r="P321" i="6"/>
  <c r="S321" i="6" s="1"/>
  <c r="P329" i="6"/>
  <c r="P337" i="6"/>
  <c r="S337" i="6" s="1"/>
  <c r="P437" i="6"/>
  <c r="S437" i="6" s="1"/>
  <c r="P322" i="6"/>
  <c r="P330" i="6"/>
  <c r="P338" i="6"/>
  <c r="S338" i="6" s="1"/>
  <c r="P336" i="6"/>
  <c r="P441" i="6"/>
  <c r="S441" i="6" s="1"/>
  <c r="P323" i="6"/>
  <c r="P331" i="6"/>
  <c r="P339" i="6"/>
  <c r="P381" i="6"/>
  <c r="S381" i="6" s="1"/>
  <c r="P445" i="6"/>
  <c r="P324" i="6"/>
  <c r="S324" i="6" s="1"/>
  <c r="P332" i="6"/>
  <c r="S332" i="6" s="1"/>
  <c r="P340" i="6"/>
  <c r="P320" i="6"/>
  <c r="P325" i="6"/>
  <c r="S325" i="6" s="1"/>
  <c r="P333" i="6"/>
  <c r="S333" i="6" s="1"/>
  <c r="P341" i="6"/>
  <c r="S341" i="6" s="1"/>
  <c r="P318" i="6"/>
  <c r="P326" i="6"/>
  <c r="S326" i="6" s="1"/>
  <c r="P334" i="6"/>
  <c r="P342" i="6"/>
  <c r="P319" i="6"/>
  <c r="P327" i="6"/>
  <c r="P335" i="6"/>
  <c r="R379" i="1"/>
  <c r="S379" i="1" s="1"/>
  <c r="R381" i="1"/>
  <c r="S381" i="1" s="1"/>
  <c r="S329" i="6"/>
  <c r="S427" i="6"/>
  <c r="S984" i="6"/>
  <c r="S1036" i="6"/>
  <c r="S135" i="6"/>
  <c r="R1099" i="1"/>
  <c r="S1099" i="1" s="1"/>
  <c r="P2211" i="6"/>
  <c r="P2208" i="6"/>
  <c r="P1913" i="6"/>
  <c r="P1840" i="6"/>
  <c r="P2213" i="6"/>
  <c r="P2214" i="6"/>
  <c r="P2048" i="6"/>
  <c r="P2204" i="6"/>
  <c r="P2020" i="6"/>
  <c r="S2020" i="6" s="1"/>
  <c r="P2044" i="6"/>
  <c r="P2073" i="6"/>
  <c r="P1835" i="6"/>
  <c r="P1837" i="6"/>
  <c r="S1837" i="6" s="1"/>
  <c r="P1210" i="6"/>
  <c r="P1250" i="6"/>
  <c r="P2045" i="6"/>
  <c r="P2031" i="6"/>
  <c r="S2031" i="6" s="1"/>
  <c r="P1188" i="6"/>
  <c r="P1244" i="6"/>
  <c r="S1244" i="6" s="1"/>
  <c r="P2033" i="6"/>
  <c r="P2049" i="6"/>
  <c r="P2065" i="6"/>
  <c r="P1206" i="6"/>
  <c r="S1206" i="6" s="1"/>
  <c r="P1216" i="6"/>
  <c r="P1108" i="6"/>
  <c r="S1108" i="6" s="1"/>
  <c r="P1124" i="6"/>
  <c r="P1156" i="6"/>
  <c r="P929" i="6"/>
  <c r="P953" i="6"/>
  <c r="P597" i="6"/>
  <c r="P1217" i="6"/>
  <c r="S1217" i="6" s="1"/>
  <c r="P1037" i="6"/>
  <c r="S1037" i="6" s="1"/>
  <c r="P1053" i="6"/>
  <c r="S1053" i="6" s="1"/>
  <c r="P1077" i="6"/>
  <c r="P1149" i="6"/>
  <c r="S1149" i="6" s="1"/>
  <c r="P1165" i="6"/>
  <c r="P998" i="6"/>
  <c r="P1102" i="6"/>
  <c r="P1158" i="6"/>
  <c r="S1158" i="6" s="1"/>
  <c r="P971" i="6"/>
  <c r="P2005" i="6"/>
  <c r="S2005" i="6" s="1"/>
  <c r="P1209" i="6"/>
  <c r="P1221" i="6"/>
  <c r="S1221" i="6" s="1"/>
  <c r="P1015" i="6"/>
  <c r="P1151" i="6"/>
  <c r="S1151" i="6" s="1"/>
  <c r="P1222" i="6"/>
  <c r="P1243" i="6"/>
  <c r="S1243" i="6" s="1"/>
  <c r="P1000" i="6"/>
  <c r="P1072" i="6"/>
  <c r="P1213" i="6"/>
  <c r="P1223" i="6"/>
  <c r="P1097" i="6"/>
  <c r="P1177" i="6"/>
  <c r="P1162" i="6"/>
  <c r="S1162" i="6" s="1"/>
  <c r="P374" i="6"/>
  <c r="S374" i="6" s="1"/>
  <c r="P406" i="6"/>
  <c r="P1075" i="6"/>
  <c r="S1075" i="6" s="1"/>
  <c r="P1163" i="6"/>
  <c r="S1163" i="6" s="1"/>
  <c r="P610" i="6"/>
  <c r="P730" i="6"/>
  <c r="P770" i="6"/>
  <c r="P778" i="6"/>
  <c r="P367" i="6"/>
  <c r="P407" i="6"/>
  <c r="P2067" i="6"/>
  <c r="S2067" i="6" s="1"/>
  <c r="P1123" i="6"/>
  <c r="P844" i="6"/>
  <c r="S844" i="6" s="1"/>
  <c r="P739" i="6"/>
  <c r="P980" i="6"/>
  <c r="S980" i="6" s="1"/>
  <c r="P855" i="6"/>
  <c r="P592" i="6"/>
  <c r="P612" i="6"/>
  <c r="P1214" i="6"/>
  <c r="S1214" i="6" s="1"/>
  <c r="P1107" i="6"/>
  <c r="P1152" i="6"/>
  <c r="P949" i="6"/>
  <c r="P981" i="6"/>
  <c r="P603" i="6"/>
  <c r="P410" i="6"/>
  <c r="S410" i="6" s="1"/>
  <c r="P1176" i="6"/>
  <c r="S1176" i="6" s="1"/>
  <c r="P972" i="6"/>
  <c r="S972" i="6" s="1"/>
  <c r="P758" i="6"/>
  <c r="P371" i="6"/>
  <c r="S371" i="6" s="1"/>
  <c r="P435" i="6"/>
  <c r="P1155" i="6"/>
  <c r="S1155" i="6" s="1"/>
  <c r="P1178" i="6"/>
  <c r="P951" i="6"/>
  <c r="P838" i="6"/>
  <c r="S838" i="6" s="1"/>
  <c r="P364" i="6"/>
  <c r="S364" i="6" s="1"/>
  <c r="P372" i="6"/>
  <c r="P369" i="6"/>
  <c r="S369" i="6" s="1"/>
  <c r="P273" i="6"/>
  <c r="S273" i="6" s="1"/>
  <c r="P281" i="6"/>
  <c r="P313" i="6"/>
  <c r="S313" i="6" s="1"/>
  <c r="P13" i="6"/>
  <c r="S13" i="6" s="1"/>
  <c r="P21" i="6"/>
  <c r="P926" i="6"/>
  <c r="S926" i="6" s="1"/>
  <c r="P616" i="6"/>
  <c r="P373" i="6"/>
  <c r="S373" i="6" s="1"/>
  <c r="P405" i="6"/>
  <c r="P274" i="6"/>
  <c r="P282" i="6"/>
  <c r="P354" i="6"/>
  <c r="S354" i="6" s="1"/>
  <c r="P409" i="6"/>
  <c r="P307" i="6"/>
  <c r="S307" i="6" s="1"/>
  <c r="P347" i="6"/>
  <c r="P100" i="6"/>
  <c r="P32" i="6"/>
  <c r="S32" i="6" s="1"/>
  <c r="P1138" i="6"/>
  <c r="P348" i="6"/>
  <c r="S348" i="6" s="1"/>
  <c r="P1225" i="6"/>
  <c r="S1225" i="6" s="1"/>
  <c r="P1160" i="6"/>
  <c r="S1160" i="6" s="1"/>
  <c r="P357" i="6"/>
  <c r="S357" i="6" s="1"/>
  <c r="P9" i="6"/>
  <c r="P776" i="6"/>
  <c r="S776" i="6" s="1"/>
  <c r="P343" i="6"/>
  <c r="P359" i="6"/>
  <c r="P19" i="6"/>
  <c r="R369" i="1"/>
  <c r="S369" i="1" s="1"/>
  <c r="R362" i="1"/>
  <c r="S362" i="1" s="1"/>
  <c r="R370" i="1"/>
  <c r="S370" i="1" s="1"/>
  <c r="R997" i="1"/>
  <c r="S997" i="1" s="1"/>
  <c r="S236" i="6"/>
  <c r="S445" i="6"/>
  <c r="S457" i="6"/>
  <c r="S451" i="6"/>
  <c r="S647" i="6"/>
  <c r="S922" i="6"/>
  <c r="S1052" i="6"/>
  <c r="R1508" i="1"/>
  <c r="S1508" i="1" s="1"/>
  <c r="P2219" i="6"/>
  <c r="P2200" i="6"/>
  <c r="P2194" i="6"/>
  <c r="P2184" i="6"/>
  <c r="P2141" i="6"/>
  <c r="S2141" i="6" s="1"/>
  <c r="P2212" i="6"/>
  <c r="P2220" i="6"/>
  <c r="P2201" i="6"/>
  <c r="P2209" i="6"/>
  <c r="S2209" i="6" s="1"/>
  <c r="P2195" i="6"/>
  <c r="P2185" i="6"/>
  <c r="S2185" i="6" s="1"/>
  <c r="P2142" i="6"/>
  <c r="P2150" i="6"/>
  <c r="S2150" i="6" s="1"/>
  <c r="P2158" i="6"/>
  <c r="P2174" i="6"/>
  <c r="P2122" i="6"/>
  <c r="P2130" i="6"/>
  <c r="P2111" i="6"/>
  <c r="P2084" i="6"/>
  <c r="S2084" i="6" s="1"/>
  <c r="P2092" i="6"/>
  <c r="P2006" i="6"/>
  <c r="S2006" i="6" s="1"/>
  <c r="P2014" i="6"/>
  <c r="P2030" i="6"/>
  <c r="P2046" i="6"/>
  <c r="P2054" i="6"/>
  <c r="P2062" i="6"/>
  <c r="P2070" i="6"/>
  <c r="S2070" i="6" s="1"/>
  <c r="P1926" i="6"/>
  <c r="P1934" i="6"/>
  <c r="S1934" i="6" s="1"/>
  <c r="P1942" i="6"/>
  <c r="P1950" i="6"/>
  <c r="P1958" i="6"/>
  <c r="P1966" i="6"/>
  <c r="P1974" i="6"/>
  <c r="P1982" i="6"/>
  <c r="S1982" i="6" s="1"/>
  <c r="P1990" i="6"/>
  <c r="P1998" i="6"/>
  <c r="S1998" i="6" s="1"/>
  <c r="P1881" i="6"/>
  <c r="P1889" i="6"/>
  <c r="P1897" i="6"/>
  <c r="P1905" i="6"/>
  <c r="P1824" i="6"/>
  <c r="P1832" i="6"/>
  <c r="S1832" i="6" s="1"/>
  <c r="P1848" i="6"/>
  <c r="P1856" i="6"/>
  <c r="S1856" i="6" s="1"/>
  <c r="P1872" i="6"/>
  <c r="P1880" i="6"/>
  <c r="P1796" i="6"/>
  <c r="P1812" i="6"/>
  <c r="P1707" i="6"/>
  <c r="P1715" i="6"/>
  <c r="P1723" i="6"/>
  <c r="P1731" i="6"/>
  <c r="S1731" i="6" s="1"/>
  <c r="P1739" i="6"/>
  <c r="P1747" i="6"/>
  <c r="P1680" i="6"/>
  <c r="P1688" i="6"/>
  <c r="P1696" i="6"/>
  <c r="P1571" i="6"/>
  <c r="P1579" i="6"/>
  <c r="P1587" i="6"/>
  <c r="S1587" i="6" s="1"/>
  <c r="P1595" i="6"/>
  <c r="P1603" i="6"/>
  <c r="P1611" i="6"/>
  <c r="P1619" i="6"/>
  <c r="S1619" i="6" s="1"/>
  <c r="P1300" i="6"/>
  <c r="P1308" i="6"/>
  <c r="S1308" i="6" s="1"/>
  <c r="P2221" i="6"/>
  <c r="P2202" i="6"/>
  <c r="S2202" i="6" s="1"/>
  <c r="P2196" i="6"/>
  <c r="P2186" i="6"/>
  <c r="P2143" i="6"/>
  <c r="P2151" i="6"/>
  <c r="P2159" i="6"/>
  <c r="P2167" i="6"/>
  <c r="S2167" i="6" s="1"/>
  <c r="P2175" i="6"/>
  <c r="P2123" i="6"/>
  <c r="S2123" i="6" s="1"/>
  <c r="P2222" i="6"/>
  <c r="P2203" i="6"/>
  <c r="P2189" i="6"/>
  <c r="P2197" i="6"/>
  <c r="P2187" i="6"/>
  <c r="P2152" i="6"/>
  <c r="S2152" i="6" s="1"/>
  <c r="P2168" i="6"/>
  <c r="P2176" i="6"/>
  <c r="P2132" i="6"/>
  <c r="P2099" i="6"/>
  <c r="P2107" i="6"/>
  <c r="P2086" i="6"/>
  <c r="P2094" i="6"/>
  <c r="P2008" i="6"/>
  <c r="S2008" i="6" s="1"/>
  <c r="P2056" i="6"/>
  <c r="P2072" i="6"/>
  <c r="S2072" i="6" s="1"/>
  <c r="P2080" i="6"/>
  <c r="P1928" i="6"/>
  <c r="P1936" i="6"/>
  <c r="P1944" i="6"/>
  <c r="P1952" i="6"/>
  <c r="P1960" i="6"/>
  <c r="P1968" i="6"/>
  <c r="P1976" i="6"/>
  <c r="S1976" i="6" s="1"/>
  <c r="P1984" i="6"/>
  <c r="P1992" i="6"/>
  <c r="P2000" i="6"/>
  <c r="P1883" i="6"/>
  <c r="P1891" i="6"/>
  <c r="P1899" i="6"/>
  <c r="S1899" i="6" s="1"/>
  <c r="P1907" i="6"/>
  <c r="P1915" i="6"/>
  <c r="S1915" i="6" s="1"/>
  <c r="P1826" i="6"/>
  <c r="P1842" i="6"/>
  <c r="P1850" i="6"/>
  <c r="P1858" i="6"/>
  <c r="P1874" i="6"/>
  <c r="P1798" i="6"/>
  <c r="S1798" i="6" s="1"/>
  <c r="P1806" i="6"/>
  <c r="P1814" i="6"/>
  <c r="S1814" i="6" s="1"/>
  <c r="P1709" i="6"/>
  <c r="P1717" i="6"/>
  <c r="P1725" i="6"/>
  <c r="P1733" i="6"/>
  <c r="S1733" i="6" s="1"/>
  <c r="P1741" i="6"/>
  <c r="P1749" i="6"/>
  <c r="S1749" i="6" s="1"/>
  <c r="P1674" i="6"/>
  <c r="P1682" i="6"/>
  <c r="P1690" i="6"/>
  <c r="P1698" i="6"/>
  <c r="P1573" i="6"/>
  <c r="P1581" i="6"/>
  <c r="P1589" i="6"/>
  <c r="P1597" i="6"/>
  <c r="S1597" i="6" s="1"/>
  <c r="P1605" i="6"/>
  <c r="S1605" i="6" s="1"/>
  <c r="P1613" i="6"/>
  <c r="S1613" i="6" s="1"/>
  <c r="P1621" i="6"/>
  <c r="P2215" i="6"/>
  <c r="P2190" i="6"/>
  <c r="P2198" i="6"/>
  <c r="P2188" i="6"/>
  <c r="P2145" i="6"/>
  <c r="S2145" i="6" s="1"/>
  <c r="P2153" i="6"/>
  <c r="P2161" i="6"/>
  <c r="S2161" i="6" s="1"/>
  <c r="P2216" i="6"/>
  <c r="P2205" i="6"/>
  <c r="P2191" i="6"/>
  <c r="P2181" i="6"/>
  <c r="P2146" i="6"/>
  <c r="P2154" i="6"/>
  <c r="S2154" i="6" s="1"/>
  <c r="P2162" i="6"/>
  <c r="P2170" i="6"/>
  <c r="S2170" i="6" s="1"/>
  <c r="P2178" i="6"/>
  <c r="P2126" i="6"/>
  <c r="P2134" i="6"/>
  <c r="P2115" i="6"/>
  <c r="P2109" i="6"/>
  <c r="P2088" i="6"/>
  <c r="S2088" i="6" s="1"/>
  <c r="P2096" i="6"/>
  <c r="P2010" i="6"/>
  <c r="P2026" i="6"/>
  <c r="P2034" i="6"/>
  <c r="P2042" i="6"/>
  <c r="P2050" i="6"/>
  <c r="P2058" i="6"/>
  <c r="P2066" i="6"/>
  <c r="S2066" i="6" s="1"/>
  <c r="P1922" i="6"/>
  <c r="P1930" i="6"/>
  <c r="P1938" i="6"/>
  <c r="P1946" i="6"/>
  <c r="P1954" i="6"/>
  <c r="P1962" i="6"/>
  <c r="P1970" i="6"/>
  <c r="S1970" i="6" s="1"/>
  <c r="P1978" i="6"/>
  <c r="S1978" i="6" s="1"/>
  <c r="P1986" i="6"/>
  <c r="P1994" i="6"/>
  <c r="P2002" i="6"/>
  <c r="P1885" i="6"/>
  <c r="P1893" i="6"/>
  <c r="P1901" i="6"/>
  <c r="P1909" i="6"/>
  <c r="P1917" i="6"/>
  <c r="S1917" i="6" s="1"/>
  <c r="P1828" i="6"/>
  <c r="P1836" i="6"/>
  <c r="S1836" i="6" s="1"/>
  <c r="P1844" i="6"/>
  <c r="P1852" i="6"/>
  <c r="P1860" i="6"/>
  <c r="P1868" i="6"/>
  <c r="P1876" i="6"/>
  <c r="P1792" i="6"/>
  <c r="P1808" i="6"/>
  <c r="S1808" i="6" s="1"/>
  <c r="P1816" i="6"/>
  <c r="S1816" i="6" s="1"/>
  <c r="P1703" i="6"/>
  <c r="P1711" i="6"/>
  <c r="P1719" i="6"/>
  <c r="P1727" i="6"/>
  <c r="P1735" i="6"/>
  <c r="P1743" i="6"/>
  <c r="P1783" i="6"/>
  <c r="P1628" i="6"/>
  <c r="S1628" i="6" s="1"/>
  <c r="P1636" i="6"/>
  <c r="P1676" i="6"/>
  <c r="P1684" i="6"/>
  <c r="P1692" i="6"/>
  <c r="P1700" i="6"/>
  <c r="P1575" i="6"/>
  <c r="S1575" i="6" s="1"/>
  <c r="P1583" i="6"/>
  <c r="P1591" i="6"/>
  <c r="S1591" i="6" s="1"/>
  <c r="P1599" i="6"/>
  <c r="P1607" i="6"/>
  <c r="P1615" i="6"/>
  <c r="P1623" i="6"/>
  <c r="P2217" i="6"/>
  <c r="P2225" i="6"/>
  <c r="P2206" i="6"/>
  <c r="P2192" i="6"/>
  <c r="S2192" i="6" s="1"/>
  <c r="P2182" i="6"/>
  <c r="P2155" i="6"/>
  <c r="P2163" i="6"/>
  <c r="P2179" i="6"/>
  <c r="P2127" i="6"/>
  <c r="P2135" i="6"/>
  <c r="P2218" i="6"/>
  <c r="P2199" i="6"/>
  <c r="S2199" i="6" s="1"/>
  <c r="P2207" i="6"/>
  <c r="P2193" i="6"/>
  <c r="P2183" i="6"/>
  <c r="P2148" i="6"/>
  <c r="P2156" i="6"/>
  <c r="P2164" i="6"/>
  <c r="P2172" i="6"/>
  <c r="P2180" i="6"/>
  <c r="P2128" i="6"/>
  <c r="P2136" i="6"/>
  <c r="P2090" i="6"/>
  <c r="P2098" i="6"/>
  <c r="P2012" i="6"/>
  <c r="P2036" i="6"/>
  <c r="S2036" i="6" s="1"/>
  <c r="P2052" i="6"/>
  <c r="P2060" i="6"/>
  <c r="P1924" i="6"/>
  <c r="P1932" i="6"/>
  <c r="P1940" i="6"/>
  <c r="P1948" i="6"/>
  <c r="P1956" i="6"/>
  <c r="P1964" i="6"/>
  <c r="P1972" i="6"/>
  <c r="P1980" i="6"/>
  <c r="S1980" i="6" s="1"/>
  <c r="P1988" i="6"/>
  <c r="P1996" i="6"/>
  <c r="P2004" i="6"/>
  <c r="P1887" i="6"/>
  <c r="P1895" i="6"/>
  <c r="P1903" i="6"/>
  <c r="P1830" i="6"/>
  <c r="P1854" i="6"/>
  <c r="S1854" i="6" s="1"/>
  <c r="P1862" i="6"/>
  <c r="P1870" i="6"/>
  <c r="P1878" i="6"/>
  <c r="P1794" i="6"/>
  <c r="P1810" i="6"/>
  <c r="P1705" i="6"/>
  <c r="S1705" i="6" s="1"/>
  <c r="P1713" i="6"/>
  <c r="P1721" i="6"/>
  <c r="S1721" i="6" s="1"/>
  <c r="P1729" i="6"/>
  <c r="P1737" i="6"/>
  <c r="P1745" i="6"/>
  <c r="P1769" i="6"/>
  <c r="P1785" i="6"/>
  <c r="P1630" i="6"/>
  <c r="S1630" i="6" s="1"/>
  <c r="P1678" i="6"/>
  <c r="P1686" i="6"/>
  <c r="S1686" i="6" s="1"/>
  <c r="P1694" i="6"/>
  <c r="P1569" i="6"/>
  <c r="P1577" i="6"/>
  <c r="P1585" i="6"/>
  <c r="S1585" i="6" s="1"/>
  <c r="P1593" i="6"/>
  <c r="P1601" i="6"/>
  <c r="P1609" i="6"/>
  <c r="P1617" i="6"/>
  <c r="S1617" i="6" s="1"/>
  <c r="P1625" i="6"/>
  <c r="P2149" i="6"/>
  <c r="P2129" i="6"/>
  <c r="P2085" i="6"/>
  <c r="P2007" i="6"/>
  <c r="P2055" i="6"/>
  <c r="P2071" i="6"/>
  <c r="P1927" i="6"/>
  <c r="S1927" i="6" s="1"/>
  <c r="P1943" i="6"/>
  <c r="P1959" i="6"/>
  <c r="P1975" i="6"/>
  <c r="P1991" i="6"/>
  <c r="S1991" i="6" s="1"/>
  <c r="P1882" i="6"/>
  <c r="P1898" i="6"/>
  <c r="P1833" i="6"/>
  <c r="P1849" i="6"/>
  <c r="P1823" i="6"/>
  <c r="P1805" i="6"/>
  <c r="P1716" i="6"/>
  <c r="P1732" i="6"/>
  <c r="P1748" i="6"/>
  <c r="P1633" i="6"/>
  <c r="P1681" i="6"/>
  <c r="P1697" i="6"/>
  <c r="S1697" i="6" s="1"/>
  <c r="P1580" i="6"/>
  <c r="P1596" i="6"/>
  <c r="P1612" i="6"/>
  <c r="S1612" i="6" s="1"/>
  <c r="P1301" i="6"/>
  <c r="P1310" i="6"/>
  <c r="P1318" i="6"/>
  <c r="S1318" i="6" s="1"/>
  <c r="P1326" i="6"/>
  <c r="P1334" i="6"/>
  <c r="S1334" i="6" s="1"/>
  <c r="P1342" i="6"/>
  <c r="P1350" i="6"/>
  <c r="P1358" i="6"/>
  <c r="P1366" i="6"/>
  <c r="P1374" i="6"/>
  <c r="P1382" i="6"/>
  <c r="S1382" i="6" s="1"/>
  <c r="P1390" i="6"/>
  <c r="P1398" i="6"/>
  <c r="S1398" i="6" s="1"/>
  <c r="P1406" i="6"/>
  <c r="P1414" i="6"/>
  <c r="P1422" i="6"/>
  <c r="P1430" i="6"/>
  <c r="P1438" i="6"/>
  <c r="P1446" i="6"/>
  <c r="S1446" i="6" s="1"/>
  <c r="P1454" i="6"/>
  <c r="P1462" i="6"/>
  <c r="P1470" i="6"/>
  <c r="P1478" i="6"/>
  <c r="P1486" i="6"/>
  <c r="P1494" i="6"/>
  <c r="P1502" i="6"/>
  <c r="P1510" i="6"/>
  <c r="S1510" i="6" s="1"/>
  <c r="P1518" i="6"/>
  <c r="P1526" i="6"/>
  <c r="S1526" i="6" s="1"/>
  <c r="P1534" i="6"/>
  <c r="P1542" i="6"/>
  <c r="P1550" i="6"/>
  <c r="P1558" i="6"/>
  <c r="P2131" i="6"/>
  <c r="P2100" i="6"/>
  <c r="P2087" i="6"/>
  <c r="P2009" i="6"/>
  <c r="S2009" i="6" s="1"/>
  <c r="P2057" i="6"/>
  <c r="P1929" i="6"/>
  <c r="P1945" i="6"/>
  <c r="P1961" i="6"/>
  <c r="P1977" i="6"/>
  <c r="P1993" i="6"/>
  <c r="P1884" i="6"/>
  <c r="P1900" i="6"/>
  <c r="S1900" i="6" s="1"/>
  <c r="P1916" i="6"/>
  <c r="P1851" i="6"/>
  <c r="P1867" i="6"/>
  <c r="P1807" i="6"/>
  <c r="P1702" i="6"/>
  <c r="P1718" i="6"/>
  <c r="P1734" i="6"/>
  <c r="P1750" i="6"/>
  <c r="S1750" i="6" s="1"/>
  <c r="P1683" i="6"/>
  <c r="P1699" i="6"/>
  <c r="P1582" i="6"/>
  <c r="S1582" i="6" s="1"/>
  <c r="P1598" i="6"/>
  <c r="P1614" i="6"/>
  <c r="P1302" i="6"/>
  <c r="P1311" i="6"/>
  <c r="S1311" i="6" s="1"/>
  <c r="P1319" i="6"/>
  <c r="S1319" i="6" s="1"/>
  <c r="P1327" i="6"/>
  <c r="S1327" i="6" s="1"/>
  <c r="P1335" i="6"/>
  <c r="P1343" i="6"/>
  <c r="S1343" i="6" s="1"/>
  <c r="P1351" i="6"/>
  <c r="P1359" i="6"/>
  <c r="S1359" i="6" s="1"/>
  <c r="P1367" i="6"/>
  <c r="S1367" i="6" s="1"/>
  <c r="P1375" i="6"/>
  <c r="P1383" i="6"/>
  <c r="P1399" i="6"/>
  <c r="P1407" i="6"/>
  <c r="P1415" i="6"/>
  <c r="P1423" i="6"/>
  <c r="P1431" i="6"/>
  <c r="S1431" i="6" s="1"/>
  <c r="P1439" i="6"/>
  <c r="P1447" i="6"/>
  <c r="P1455" i="6"/>
  <c r="S1455" i="6" s="1"/>
  <c r="P1463" i="6"/>
  <c r="P1471" i="6"/>
  <c r="P1479" i="6"/>
  <c r="P1487" i="6"/>
  <c r="S1487" i="6" s="1"/>
  <c r="P1495" i="6"/>
  <c r="S1495" i="6" s="1"/>
  <c r="P1503" i="6"/>
  <c r="P1511" i="6"/>
  <c r="P1519" i="6"/>
  <c r="S1519" i="6" s="1"/>
  <c r="P2165" i="6"/>
  <c r="P2133" i="6"/>
  <c r="P2102" i="6"/>
  <c r="P2089" i="6"/>
  <c r="P2011" i="6"/>
  <c r="P2043" i="6"/>
  <c r="S2043" i="6" s="1"/>
  <c r="P2059" i="6"/>
  <c r="P2075" i="6"/>
  <c r="S2075" i="6" s="1"/>
  <c r="P1931" i="6"/>
  <c r="P1947" i="6"/>
  <c r="P1963" i="6"/>
  <c r="P1979" i="6"/>
  <c r="P1995" i="6"/>
  <c r="P1886" i="6"/>
  <c r="P1902" i="6"/>
  <c r="P1853" i="6"/>
  <c r="S1853" i="6" s="1"/>
  <c r="P1869" i="6"/>
  <c r="P1793" i="6"/>
  <c r="P1809" i="6"/>
  <c r="P1704" i="6"/>
  <c r="P1720" i="6"/>
  <c r="P1736" i="6"/>
  <c r="S1736" i="6" s="1"/>
  <c r="P1685" i="6"/>
  <c r="P1701" i="6"/>
  <c r="S1701" i="6" s="1"/>
  <c r="P1584" i="6"/>
  <c r="P1600" i="6"/>
  <c r="P1616" i="6"/>
  <c r="P1303" i="6"/>
  <c r="P1312" i="6"/>
  <c r="P1320" i="6"/>
  <c r="P1328" i="6"/>
  <c r="P1336" i="6"/>
  <c r="P1344" i="6"/>
  <c r="P1352" i="6"/>
  <c r="P1360" i="6"/>
  <c r="P1368" i="6"/>
  <c r="S1368" i="6" s="1"/>
  <c r="P1376" i="6"/>
  <c r="P1384" i="6"/>
  <c r="S1384" i="6" s="1"/>
  <c r="P1392" i="6"/>
  <c r="S1392" i="6" s="1"/>
  <c r="P1400" i="6"/>
  <c r="S1400" i="6" s="1"/>
  <c r="P1408" i="6"/>
  <c r="P1416" i="6"/>
  <c r="P1424" i="6"/>
  <c r="P1432" i="6"/>
  <c r="P1440" i="6"/>
  <c r="P1448" i="6"/>
  <c r="S1448" i="6" s="1"/>
  <c r="P1456" i="6"/>
  <c r="S1456" i="6" s="1"/>
  <c r="P1464" i="6"/>
  <c r="S1464" i="6" s="1"/>
  <c r="P1472" i="6"/>
  <c r="P1480" i="6"/>
  <c r="P1488" i="6"/>
  <c r="P1496" i="6"/>
  <c r="P1504" i="6"/>
  <c r="P1512" i="6"/>
  <c r="P1520" i="6"/>
  <c r="P1528" i="6"/>
  <c r="S1528" i="6" s="1"/>
  <c r="P1536" i="6"/>
  <c r="P1544" i="6"/>
  <c r="P1552" i="6"/>
  <c r="P1560" i="6"/>
  <c r="P1568" i="6"/>
  <c r="P1194" i="6"/>
  <c r="S1194" i="6" s="1"/>
  <c r="P1202" i="6"/>
  <c r="P1234" i="6"/>
  <c r="S1234" i="6" s="1"/>
  <c r="P1258" i="6"/>
  <c r="P1266" i="6"/>
  <c r="S1266" i="6" s="1"/>
  <c r="P1274" i="6"/>
  <c r="P1282" i="6"/>
  <c r="S1282" i="6" s="1"/>
  <c r="P1290" i="6"/>
  <c r="P2169" i="6"/>
  <c r="P2137" i="6"/>
  <c r="P2091" i="6"/>
  <c r="S2091" i="6" s="1"/>
  <c r="P2061" i="6"/>
  <c r="P1933" i="6"/>
  <c r="P1949" i="6"/>
  <c r="P1965" i="6"/>
  <c r="P1981" i="6"/>
  <c r="P1997" i="6"/>
  <c r="S1997" i="6" s="1"/>
  <c r="P1888" i="6"/>
  <c r="P1904" i="6"/>
  <c r="S1904" i="6" s="1"/>
  <c r="P1855" i="6"/>
  <c r="P1871" i="6"/>
  <c r="P1811" i="6"/>
  <c r="P1706" i="6"/>
  <c r="P1722" i="6"/>
  <c r="P1738" i="6"/>
  <c r="S1738" i="6" s="1"/>
  <c r="P1770" i="6"/>
  <c r="P1687" i="6"/>
  <c r="S1687" i="6" s="1"/>
  <c r="P1570" i="6"/>
  <c r="P1586" i="6"/>
  <c r="P1602" i="6"/>
  <c r="P1618" i="6"/>
  <c r="P1304" i="6"/>
  <c r="P1313" i="6"/>
  <c r="P1321" i="6"/>
  <c r="P1329" i="6"/>
  <c r="S1329" i="6" s="1"/>
  <c r="P1337" i="6"/>
  <c r="S1337" i="6" s="1"/>
  <c r="P1345" i="6"/>
  <c r="P1353" i="6"/>
  <c r="P1361" i="6"/>
  <c r="P1369" i="6"/>
  <c r="P1377" i="6"/>
  <c r="S1377" i="6" s="1"/>
  <c r="P1385" i="6"/>
  <c r="P1393" i="6"/>
  <c r="S1393" i="6" s="1"/>
  <c r="P1401" i="6"/>
  <c r="P1409" i="6"/>
  <c r="P1417" i="6"/>
  <c r="P1425" i="6"/>
  <c r="P1433" i="6"/>
  <c r="P1441" i="6"/>
  <c r="S1441" i="6" s="1"/>
  <c r="P1449" i="6"/>
  <c r="P1457" i="6"/>
  <c r="S1457" i="6" s="1"/>
  <c r="P1465" i="6"/>
  <c r="P1473" i="6"/>
  <c r="P1481" i="6"/>
  <c r="P1489" i="6"/>
  <c r="P1497" i="6"/>
  <c r="P1505" i="6"/>
  <c r="S1505" i="6" s="1"/>
  <c r="P1513" i="6"/>
  <c r="P1521" i="6"/>
  <c r="S1521" i="6" s="1"/>
  <c r="P1529" i="6"/>
  <c r="P2173" i="6"/>
  <c r="P2112" i="6"/>
  <c r="P2106" i="6"/>
  <c r="P2093" i="6"/>
  <c r="P2015" i="6"/>
  <c r="S2015" i="6" s="1"/>
  <c r="P2063" i="6"/>
  <c r="P1935" i="6"/>
  <c r="S1935" i="6" s="1"/>
  <c r="P1951" i="6"/>
  <c r="P1967" i="6"/>
  <c r="P1983" i="6"/>
  <c r="P1999" i="6"/>
  <c r="P1890" i="6"/>
  <c r="P1906" i="6"/>
  <c r="P1825" i="6"/>
  <c r="P1841" i="6"/>
  <c r="S1841" i="6" s="1"/>
  <c r="P1857" i="6"/>
  <c r="P1873" i="6"/>
  <c r="P1797" i="6"/>
  <c r="P1813" i="6"/>
  <c r="S1813" i="6" s="1"/>
  <c r="P1708" i="6"/>
  <c r="P1724" i="6"/>
  <c r="P1740" i="6"/>
  <c r="P1689" i="6"/>
  <c r="S1689" i="6" s="1"/>
  <c r="P1572" i="6"/>
  <c r="P1588" i="6"/>
  <c r="P1604" i="6"/>
  <c r="P1620" i="6"/>
  <c r="S1620" i="6" s="1"/>
  <c r="P1305" i="6"/>
  <c r="S1305" i="6" s="1"/>
  <c r="P1314" i="6"/>
  <c r="S1314" i="6" s="1"/>
  <c r="P1322" i="6"/>
  <c r="P1330" i="6"/>
  <c r="S1330" i="6" s="1"/>
  <c r="P1338" i="6"/>
  <c r="P1346" i="6"/>
  <c r="P1354" i="6"/>
  <c r="P1362" i="6"/>
  <c r="P1370" i="6"/>
  <c r="P1378" i="6"/>
  <c r="S1378" i="6" s="1"/>
  <c r="P1386" i="6"/>
  <c r="P1394" i="6"/>
  <c r="S1394" i="6" s="1"/>
  <c r="P1402" i="6"/>
  <c r="P1410" i="6"/>
  <c r="P1418" i="6"/>
  <c r="P1426" i="6"/>
  <c r="P1434" i="6"/>
  <c r="P1442" i="6"/>
  <c r="P1450" i="6"/>
  <c r="P1458" i="6"/>
  <c r="S1458" i="6" s="1"/>
  <c r="P1466" i="6"/>
  <c r="P1474" i="6"/>
  <c r="P1482" i="6"/>
  <c r="P1490" i="6"/>
  <c r="P1498" i="6"/>
  <c r="P1506" i="6"/>
  <c r="S1506" i="6" s="1"/>
  <c r="P1514" i="6"/>
  <c r="P1522" i="6"/>
  <c r="S1522" i="6" s="1"/>
  <c r="P1530" i="6"/>
  <c r="S1530" i="6" s="1"/>
  <c r="P1538" i="6"/>
  <c r="S1538" i="6" s="1"/>
  <c r="P1546" i="6"/>
  <c r="P1554" i="6"/>
  <c r="P1562" i="6"/>
  <c r="P1196" i="6"/>
  <c r="P1204" i="6"/>
  <c r="S1204" i="6" s="1"/>
  <c r="P1220" i="6"/>
  <c r="S1220" i="6" s="1"/>
  <c r="P1228" i="6"/>
  <c r="P1236" i="6"/>
  <c r="P1260" i="6"/>
  <c r="S1260" i="6" s="1"/>
  <c r="P1268" i="6"/>
  <c r="P1276" i="6"/>
  <c r="S1276" i="6" s="1"/>
  <c r="P1284" i="6"/>
  <c r="S1284" i="6" s="1"/>
  <c r="P2177" i="6"/>
  <c r="P2114" i="6"/>
  <c r="S2114" i="6" s="1"/>
  <c r="P2095" i="6"/>
  <c r="P1921" i="6"/>
  <c r="P1937" i="6"/>
  <c r="P1953" i="6"/>
  <c r="P1969" i="6"/>
  <c r="S1969" i="6" s="1"/>
  <c r="P1985" i="6"/>
  <c r="S1985" i="6" s="1"/>
  <c r="P2001" i="6"/>
  <c r="P1892" i="6"/>
  <c r="S1892" i="6" s="1"/>
  <c r="P1827" i="6"/>
  <c r="P1843" i="6"/>
  <c r="S1843" i="6" s="1"/>
  <c r="P1859" i="6"/>
  <c r="P1875" i="6"/>
  <c r="P1710" i="6"/>
  <c r="P1726" i="6"/>
  <c r="S1726" i="6" s="1"/>
  <c r="P1742" i="6"/>
  <c r="P1627" i="6"/>
  <c r="S1627" i="6" s="1"/>
  <c r="P1675" i="6"/>
  <c r="P1691" i="6"/>
  <c r="P1574" i="6"/>
  <c r="P1590" i="6"/>
  <c r="P1606" i="6"/>
  <c r="P1622" i="6"/>
  <c r="S1622" i="6" s="1"/>
  <c r="P1306" i="6"/>
  <c r="P1315" i="6"/>
  <c r="S1315" i="6" s="1"/>
  <c r="P1323" i="6"/>
  <c r="P1331" i="6"/>
  <c r="P1339" i="6"/>
  <c r="P1347" i="6"/>
  <c r="P1355" i="6"/>
  <c r="P1371" i="6"/>
  <c r="P1379" i="6"/>
  <c r="P1387" i="6"/>
  <c r="S1387" i="6" s="1"/>
  <c r="P1395" i="6"/>
  <c r="S1395" i="6" s="1"/>
  <c r="P1403" i="6"/>
  <c r="P1411" i="6"/>
  <c r="P1419" i="6"/>
  <c r="P1427" i="6"/>
  <c r="P1435" i="6"/>
  <c r="P1443" i="6"/>
  <c r="P1451" i="6"/>
  <c r="S1451" i="6" s="1"/>
  <c r="P1459" i="6"/>
  <c r="P2121" i="6"/>
  <c r="P1923" i="6"/>
  <c r="P1987" i="6"/>
  <c r="P1829" i="6"/>
  <c r="P1744" i="6"/>
  <c r="S1744" i="6" s="1"/>
  <c r="P1576" i="6"/>
  <c r="P1307" i="6"/>
  <c r="S1307" i="6" s="1"/>
  <c r="P1340" i="6"/>
  <c r="P1372" i="6"/>
  <c r="S1372" i="6" s="1"/>
  <c r="P1404" i="6"/>
  <c r="P1436" i="6"/>
  <c r="S1436" i="6" s="1"/>
  <c r="P1467" i="6"/>
  <c r="P1485" i="6"/>
  <c r="S1485" i="6" s="1"/>
  <c r="P1508" i="6"/>
  <c r="P1527" i="6"/>
  <c r="S1527" i="6" s="1"/>
  <c r="P1541" i="6"/>
  <c r="S1541" i="6" s="1"/>
  <c r="P1555" i="6"/>
  <c r="P1566" i="6"/>
  <c r="P1195" i="6"/>
  <c r="S1195" i="6" s="1"/>
  <c r="P1227" i="6"/>
  <c r="P1238" i="6"/>
  <c r="S1238" i="6" s="1"/>
  <c r="P1259" i="6"/>
  <c r="S1259" i="6" s="1"/>
  <c r="P1270" i="6"/>
  <c r="S1270" i="6" s="1"/>
  <c r="P1280" i="6"/>
  <c r="P1291" i="6"/>
  <c r="P1004" i="6"/>
  <c r="P1012" i="6"/>
  <c r="P1036" i="6"/>
  <c r="P1068" i="6"/>
  <c r="S1068" i="6" s="1"/>
  <c r="P1084" i="6"/>
  <c r="P1116" i="6"/>
  <c r="S1116" i="6" s="1"/>
  <c r="P1164" i="6"/>
  <c r="S1164" i="6" s="1"/>
  <c r="P1180" i="6"/>
  <c r="S1180" i="6" s="1"/>
  <c r="P857" i="6"/>
  <c r="P865" i="6"/>
  <c r="P873" i="6"/>
  <c r="S873" i="6" s="1"/>
  <c r="P881" i="6"/>
  <c r="S881" i="6" s="1"/>
  <c r="P889" i="6"/>
  <c r="P897" i="6"/>
  <c r="S897" i="6" s="1"/>
  <c r="P913" i="6"/>
  <c r="P969" i="6"/>
  <c r="P792" i="6"/>
  <c r="P800" i="6"/>
  <c r="P808" i="6"/>
  <c r="S808" i="6" s="1"/>
  <c r="P816" i="6"/>
  <c r="S816" i="6" s="1"/>
  <c r="P824" i="6"/>
  <c r="P832" i="6"/>
  <c r="P848" i="6"/>
  <c r="P605" i="6"/>
  <c r="P1925" i="6"/>
  <c r="P1989" i="6"/>
  <c r="P1831" i="6"/>
  <c r="S1831" i="6" s="1"/>
  <c r="P1746" i="6"/>
  <c r="S1746" i="6" s="1"/>
  <c r="P1578" i="6"/>
  <c r="P1309" i="6"/>
  <c r="S1309" i="6" s="1"/>
  <c r="P1341" i="6"/>
  <c r="P1373" i="6"/>
  <c r="P1405" i="6"/>
  <c r="P1437" i="6"/>
  <c r="P1468" i="6"/>
  <c r="P1491" i="6"/>
  <c r="S1491" i="6" s="1"/>
  <c r="P1509" i="6"/>
  <c r="P1531" i="6"/>
  <c r="S1531" i="6" s="1"/>
  <c r="P1543" i="6"/>
  <c r="P1556" i="6"/>
  <c r="P1567" i="6"/>
  <c r="P1207" i="6"/>
  <c r="P1229" i="6"/>
  <c r="S1229" i="6" s="1"/>
  <c r="P1239" i="6"/>
  <c r="S1239" i="6" s="1"/>
  <c r="P1261" i="6"/>
  <c r="P1271" i="6"/>
  <c r="S1271" i="6" s="1"/>
  <c r="P1281" i="6"/>
  <c r="P1292" i="6"/>
  <c r="P1005" i="6"/>
  <c r="P1021" i="6"/>
  <c r="S1021" i="6" s="1"/>
  <c r="P1069" i="6"/>
  <c r="P1085" i="6"/>
  <c r="S1085" i="6" s="1"/>
  <c r="P1101" i="6"/>
  <c r="S1101" i="6" s="1"/>
  <c r="P1125" i="6"/>
  <c r="S1125" i="6" s="1"/>
  <c r="P1181" i="6"/>
  <c r="P858" i="6"/>
  <c r="P866" i="6"/>
  <c r="P874" i="6"/>
  <c r="P882" i="6"/>
  <c r="P890" i="6"/>
  <c r="S890" i="6" s="1"/>
  <c r="P898" i="6"/>
  <c r="S898" i="6" s="1"/>
  <c r="P914" i="6"/>
  <c r="S914" i="6" s="1"/>
  <c r="P922" i="6"/>
  <c r="P930" i="6"/>
  <c r="P2035" i="6"/>
  <c r="P1939" i="6"/>
  <c r="P2003" i="6"/>
  <c r="P1845" i="6"/>
  <c r="P1592" i="6"/>
  <c r="P1316" i="6"/>
  <c r="S1316" i="6" s="1"/>
  <c r="P1348" i="6"/>
  <c r="P1380" i="6"/>
  <c r="S1380" i="6" s="1"/>
  <c r="P1412" i="6"/>
  <c r="P1444" i="6"/>
  <c r="P1469" i="6"/>
  <c r="P1492" i="6"/>
  <c r="P1515" i="6"/>
  <c r="P1532" i="6"/>
  <c r="S1532" i="6" s="1"/>
  <c r="P1545" i="6"/>
  <c r="P1557" i="6"/>
  <c r="P1198" i="6"/>
  <c r="P1208" i="6"/>
  <c r="S1208" i="6" s="1"/>
  <c r="P1240" i="6"/>
  <c r="P1251" i="6"/>
  <c r="S1251" i="6" s="1"/>
  <c r="P1262" i="6"/>
  <c r="P1272" i="6"/>
  <c r="S1272" i="6" s="1"/>
  <c r="P1283" i="6"/>
  <c r="P1293" i="6"/>
  <c r="S1293" i="6" s="1"/>
  <c r="P1006" i="6"/>
  <c r="P1014" i="6"/>
  <c r="P1062" i="6"/>
  <c r="P1070" i="6"/>
  <c r="S1070" i="6" s="1"/>
  <c r="P1094" i="6"/>
  <c r="P1110" i="6"/>
  <c r="S1110" i="6" s="1"/>
  <c r="P1126" i="6"/>
  <c r="P1182" i="6"/>
  <c r="S1182" i="6" s="1"/>
  <c r="P859" i="6"/>
  <c r="P867" i="6"/>
  <c r="S867" i="6" s="1"/>
  <c r="P875" i="6"/>
  <c r="P883" i="6"/>
  <c r="S883" i="6" s="1"/>
  <c r="P891" i="6"/>
  <c r="P899" i="6"/>
  <c r="S899" i="6" s="1"/>
  <c r="P979" i="6"/>
  <c r="S979" i="6" s="1"/>
  <c r="P786" i="6"/>
  <c r="P794" i="6"/>
  <c r="P802" i="6"/>
  <c r="P810" i="6"/>
  <c r="P818" i="6"/>
  <c r="S818" i="6" s="1"/>
  <c r="P826" i="6"/>
  <c r="P834" i="6"/>
  <c r="S834" i="6" s="1"/>
  <c r="P842" i="6"/>
  <c r="P591" i="6"/>
  <c r="P2037" i="6"/>
  <c r="P1941" i="6"/>
  <c r="P1847" i="6"/>
  <c r="P1594" i="6"/>
  <c r="S1594" i="6" s="1"/>
  <c r="P1317" i="6"/>
  <c r="P1349" i="6"/>
  <c r="S1349" i="6" s="1"/>
  <c r="P1381" i="6"/>
  <c r="P1413" i="6"/>
  <c r="S1413" i="6" s="1"/>
  <c r="P1445" i="6"/>
  <c r="P1475" i="6"/>
  <c r="P1493" i="6"/>
  <c r="P1516" i="6"/>
  <c r="S1516" i="6" s="1"/>
  <c r="P1533" i="6"/>
  <c r="P1547" i="6"/>
  <c r="S1547" i="6" s="1"/>
  <c r="P1559" i="6"/>
  <c r="P1189" i="6"/>
  <c r="P1231" i="6"/>
  <c r="P1253" i="6"/>
  <c r="P1263" i="6"/>
  <c r="P1273" i="6"/>
  <c r="S1273" i="6" s="1"/>
  <c r="P1294" i="6"/>
  <c r="S1294" i="6" s="1"/>
  <c r="P1023" i="6"/>
  <c r="S1023" i="6" s="1"/>
  <c r="P1031" i="6"/>
  <c r="S1031" i="6" s="1"/>
  <c r="P1055" i="6"/>
  <c r="P1087" i="6"/>
  <c r="S1087" i="6" s="1"/>
  <c r="P1095" i="6"/>
  <c r="S1095" i="6" s="1"/>
  <c r="P1103" i="6"/>
  <c r="S1103" i="6" s="1"/>
  <c r="P1183" i="6"/>
  <c r="S1183" i="6" s="1"/>
  <c r="P860" i="6"/>
  <c r="P868" i="6"/>
  <c r="S868" i="6" s="1"/>
  <c r="P876" i="6"/>
  <c r="P884" i="6"/>
  <c r="P892" i="6"/>
  <c r="S892" i="6" s="1"/>
  <c r="P900" i="6"/>
  <c r="P916" i="6"/>
  <c r="S916" i="6" s="1"/>
  <c r="P2051" i="6"/>
  <c r="P1955" i="6"/>
  <c r="P1894" i="6"/>
  <c r="S1894" i="6" s="1"/>
  <c r="P1712" i="6"/>
  <c r="P1677" i="6"/>
  <c r="P1608" i="6"/>
  <c r="P1324" i="6"/>
  <c r="P1356" i="6"/>
  <c r="S1356" i="6" s="1"/>
  <c r="P1388" i="6"/>
  <c r="P1420" i="6"/>
  <c r="P1452" i="6"/>
  <c r="P1476" i="6"/>
  <c r="P1499" i="6"/>
  <c r="P1517" i="6"/>
  <c r="P1535" i="6"/>
  <c r="P1548" i="6"/>
  <c r="P1561" i="6"/>
  <c r="S1561" i="6" s="1"/>
  <c r="P1190" i="6"/>
  <c r="P1200" i="6"/>
  <c r="S1200" i="6" s="1"/>
  <c r="P1232" i="6"/>
  <c r="P1254" i="6"/>
  <c r="P1264" i="6"/>
  <c r="P1275" i="6"/>
  <c r="S1275" i="6" s="1"/>
  <c r="P1008" i="6"/>
  <c r="P1032" i="6"/>
  <c r="P1040" i="6"/>
  <c r="P2083" i="6"/>
  <c r="S2083" i="6" s="1"/>
  <c r="P2053" i="6"/>
  <c r="P1957" i="6"/>
  <c r="P1896" i="6"/>
  <c r="P1714" i="6"/>
  <c r="S1714" i="6" s="1"/>
  <c r="P1679" i="6"/>
  <c r="S1679" i="6" s="1"/>
  <c r="P1610" i="6"/>
  <c r="S1610" i="6" s="1"/>
  <c r="P1325" i="6"/>
  <c r="P1357" i="6"/>
  <c r="S1357" i="6" s="1"/>
  <c r="P1389" i="6"/>
  <c r="P1421" i="6"/>
  <c r="S1421" i="6" s="1"/>
  <c r="P1453" i="6"/>
  <c r="P1477" i="6"/>
  <c r="S1477" i="6" s="1"/>
  <c r="P1500" i="6"/>
  <c r="S1500" i="6" s="1"/>
  <c r="P1523" i="6"/>
  <c r="S1523" i="6" s="1"/>
  <c r="P1537" i="6"/>
  <c r="P1549" i="6"/>
  <c r="S1549" i="6" s="1"/>
  <c r="P1563" i="6"/>
  <c r="P1201" i="6"/>
  <c r="P1245" i="6"/>
  <c r="P1255" i="6"/>
  <c r="S1255" i="6" s="1"/>
  <c r="P1265" i="6"/>
  <c r="S1265" i="6" s="1"/>
  <c r="P1277" i="6"/>
  <c r="S1277" i="6" s="1"/>
  <c r="P1296" i="6"/>
  <c r="P1001" i="6"/>
  <c r="P1009" i="6"/>
  <c r="P1049" i="6"/>
  <c r="P1073" i="6"/>
  <c r="P1113" i="6"/>
  <c r="S1113" i="6" s="1"/>
  <c r="P1169" i="6"/>
  <c r="S1169" i="6" s="1"/>
  <c r="P1185" i="6"/>
  <c r="P862" i="6"/>
  <c r="P870" i="6"/>
  <c r="S870" i="6" s="1"/>
  <c r="P878" i="6"/>
  <c r="S878" i="6" s="1"/>
  <c r="P886" i="6"/>
  <c r="P894" i="6"/>
  <c r="P2097" i="6"/>
  <c r="P1877" i="6"/>
  <c r="P1624" i="6"/>
  <c r="P1428" i="6"/>
  <c r="P1524" i="6"/>
  <c r="S1524" i="6" s="1"/>
  <c r="P1192" i="6"/>
  <c r="P1235" i="6"/>
  <c r="P1278" i="6"/>
  <c r="P1010" i="6"/>
  <c r="S1010" i="6" s="1"/>
  <c r="P1120" i="6"/>
  <c r="S1120" i="6" s="1"/>
  <c r="P1184" i="6"/>
  <c r="S1184" i="6" s="1"/>
  <c r="P872" i="6"/>
  <c r="P895" i="6"/>
  <c r="S895" i="6" s="1"/>
  <c r="P965" i="6"/>
  <c r="P986" i="6"/>
  <c r="P788" i="6"/>
  <c r="P798" i="6"/>
  <c r="S798" i="6" s="1"/>
  <c r="P809" i="6"/>
  <c r="S809" i="6" s="1"/>
  <c r="P820" i="6"/>
  <c r="P830" i="6"/>
  <c r="P609" i="6"/>
  <c r="S609" i="6" s="1"/>
  <c r="P617" i="6"/>
  <c r="S617" i="6" s="1"/>
  <c r="P633" i="6"/>
  <c r="P641" i="6"/>
  <c r="P649" i="6"/>
  <c r="P657" i="6"/>
  <c r="P665" i="6"/>
  <c r="P673" i="6"/>
  <c r="P681" i="6"/>
  <c r="S681" i="6" s="1"/>
  <c r="P689" i="6"/>
  <c r="P697" i="6"/>
  <c r="P705" i="6"/>
  <c r="P713" i="6"/>
  <c r="S713" i="6" s="1"/>
  <c r="P721" i="6"/>
  <c r="S721" i="6" s="1"/>
  <c r="P737" i="6"/>
  <c r="S737" i="6" s="1"/>
  <c r="P777" i="6"/>
  <c r="P479" i="6"/>
  <c r="S479" i="6" s="1"/>
  <c r="P487" i="6"/>
  <c r="P495" i="6"/>
  <c r="P503" i="6"/>
  <c r="P511" i="6"/>
  <c r="S511" i="6" s="1"/>
  <c r="P519" i="6"/>
  <c r="S519" i="6" s="1"/>
  <c r="P527" i="6"/>
  <c r="S527" i="6" s="1"/>
  <c r="P535" i="6"/>
  <c r="P543" i="6"/>
  <c r="S543" i="6" s="1"/>
  <c r="P551" i="6"/>
  <c r="P559" i="6"/>
  <c r="S559" i="6" s="1"/>
  <c r="P567" i="6"/>
  <c r="S567" i="6" s="1"/>
  <c r="P575" i="6"/>
  <c r="P390" i="6"/>
  <c r="P414" i="6"/>
  <c r="P430" i="6"/>
  <c r="S430" i="6" s="1"/>
  <c r="P470" i="6"/>
  <c r="S470" i="6" s="1"/>
  <c r="P111" i="6"/>
  <c r="S111" i="6" s="1"/>
  <c r="P119" i="6"/>
  <c r="S119" i="6" s="1"/>
  <c r="P2081" i="6"/>
  <c r="P1879" i="6"/>
  <c r="P1626" i="6"/>
  <c r="P1299" i="6"/>
  <c r="P1429" i="6"/>
  <c r="P1525" i="6"/>
  <c r="S1525" i="6" s="1"/>
  <c r="P1237" i="6"/>
  <c r="P1279" i="6"/>
  <c r="P1186" i="6"/>
  <c r="P877" i="6"/>
  <c r="P896" i="6"/>
  <c r="S896" i="6" s="1"/>
  <c r="P928" i="6"/>
  <c r="S928" i="6" s="1"/>
  <c r="P956" i="6"/>
  <c r="S956" i="6" s="1"/>
  <c r="P789" i="6"/>
  <c r="S789" i="6" s="1"/>
  <c r="P799" i="6"/>
  <c r="S799" i="6" s="1"/>
  <c r="P811" i="6"/>
  <c r="P821" i="6"/>
  <c r="S821" i="6" s="1"/>
  <c r="P831" i="6"/>
  <c r="S831" i="6" s="1"/>
  <c r="P853" i="6"/>
  <c r="P600" i="6"/>
  <c r="S600" i="6" s="1"/>
  <c r="P634" i="6"/>
  <c r="S634" i="6" s="1"/>
  <c r="P642" i="6"/>
  <c r="S642" i="6" s="1"/>
  <c r="P650" i="6"/>
  <c r="S650" i="6" s="1"/>
  <c r="P658" i="6"/>
  <c r="S658" i="6" s="1"/>
  <c r="P666" i="6"/>
  <c r="S666" i="6" s="1"/>
  <c r="P674" i="6"/>
  <c r="P682" i="6"/>
  <c r="S682" i="6" s="1"/>
  <c r="P690" i="6"/>
  <c r="P698" i="6"/>
  <c r="P706" i="6"/>
  <c r="S706" i="6" s="1"/>
  <c r="P714" i="6"/>
  <c r="P722" i="6"/>
  <c r="P746" i="6"/>
  <c r="P472" i="6"/>
  <c r="P480" i="6"/>
  <c r="S480" i="6" s="1"/>
  <c r="P488" i="6"/>
  <c r="P496" i="6"/>
  <c r="P504" i="6"/>
  <c r="S504" i="6" s="1"/>
  <c r="P512" i="6"/>
  <c r="P520" i="6"/>
  <c r="P528" i="6"/>
  <c r="P536" i="6"/>
  <c r="P544" i="6"/>
  <c r="S544" i="6" s="1"/>
  <c r="P552" i="6"/>
  <c r="P560" i="6"/>
  <c r="P568" i="6"/>
  <c r="P576" i="6"/>
  <c r="P375" i="6"/>
  <c r="P391" i="6"/>
  <c r="S391" i="6" s="1"/>
  <c r="P415" i="6"/>
  <c r="S415" i="6" s="1"/>
  <c r="P423" i="6"/>
  <c r="S423" i="6" s="1"/>
  <c r="P471" i="6"/>
  <c r="S471" i="6" s="1"/>
  <c r="P112" i="6"/>
  <c r="S112" i="6" s="1"/>
  <c r="P1728" i="6"/>
  <c r="P1332" i="6"/>
  <c r="P1460" i="6"/>
  <c r="P1539" i="6"/>
  <c r="P1050" i="6"/>
  <c r="S1050" i="6" s="1"/>
  <c r="P1168" i="6"/>
  <c r="S1168" i="6" s="1"/>
  <c r="P856" i="6"/>
  <c r="S856" i="6" s="1"/>
  <c r="P879" i="6"/>
  <c r="P901" i="6"/>
  <c r="P957" i="6"/>
  <c r="S957" i="6" s="1"/>
  <c r="P967" i="6"/>
  <c r="S967" i="6" s="1"/>
  <c r="P978" i="6"/>
  <c r="P989" i="6"/>
  <c r="P790" i="6"/>
  <c r="P801" i="6"/>
  <c r="S801" i="6" s="1"/>
  <c r="P812" i="6"/>
  <c r="S812" i="6" s="1"/>
  <c r="P822" i="6"/>
  <c r="S822" i="6" s="1"/>
  <c r="P833" i="6"/>
  <c r="P854" i="6"/>
  <c r="P590" i="6"/>
  <c r="S590" i="6" s="1"/>
  <c r="P601" i="6"/>
  <c r="P611" i="6"/>
  <c r="P627" i="6"/>
  <c r="S627" i="6" s="1"/>
  <c r="P635" i="6"/>
  <c r="P643" i="6"/>
  <c r="S643" i="6" s="1"/>
  <c r="P651" i="6"/>
  <c r="P659" i="6"/>
  <c r="P667" i="6"/>
  <c r="P675" i="6"/>
  <c r="P683" i="6"/>
  <c r="P691" i="6"/>
  <c r="P699" i="6"/>
  <c r="P707" i="6"/>
  <c r="S707" i="6" s="1"/>
  <c r="P715" i="6"/>
  <c r="P723" i="6"/>
  <c r="P731" i="6"/>
  <c r="P747" i="6"/>
  <c r="P779" i="6"/>
  <c r="S779" i="6" s="1"/>
  <c r="P473" i="6"/>
  <c r="S473" i="6" s="1"/>
  <c r="P481" i="6"/>
  <c r="P489" i="6"/>
  <c r="S489" i="6" s="1"/>
  <c r="P497" i="6"/>
  <c r="S497" i="6" s="1"/>
  <c r="P505" i="6"/>
  <c r="P513" i="6"/>
  <c r="S513" i="6" s="1"/>
  <c r="P521" i="6"/>
  <c r="S521" i="6" s="1"/>
  <c r="P529" i="6"/>
  <c r="S529" i="6" s="1"/>
  <c r="P537" i="6"/>
  <c r="S537" i="6" s="1"/>
  <c r="P545" i="6"/>
  <c r="S545" i="6" s="1"/>
  <c r="P553" i="6"/>
  <c r="S553" i="6" s="1"/>
  <c r="P561" i="6"/>
  <c r="P569" i="6"/>
  <c r="P577" i="6"/>
  <c r="P384" i="6"/>
  <c r="S384" i="6" s="1"/>
  <c r="P392" i="6"/>
  <c r="P416" i="6"/>
  <c r="S416" i="6" s="1"/>
  <c r="P432" i="6"/>
  <c r="P105" i="6"/>
  <c r="S105" i="6" s="1"/>
  <c r="P113" i="6"/>
  <c r="S113" i="6" s="1"/>
  <c r="P121" i="6"/>
  <c r="P129" i="6"/>
  <c r="P137" i="6"/>
  <c r="S137" i="6" s="1"/>
  <c r="P2069" i="6"/>
  <c r="S2069" i="6" s="1"/>
  <c r="P1730" i="6"/>
  <c r="S1730" i="6" s="1"/>
  <c r="P1333" i="6"/>
  <c r="P1461" i="6"/>
  <c r="S1461" i="6" s="1"/>
  <c r="P1540" i="6"/>
  <c r="P1205" i="6"/>
  <c r="P1289" i="6"/>
  <c r="P861" i="6"/>
  <c r="S861" i="6" s="1"/>
  <c r="P880" i="6"/>
  <c r="S880" i="6" s="1"/>
  <c r="P902" i="6"/>
  <c r="S902" i="6" s="1"/>
  <c r="P958" i="6"/>
  <c r="P791" i="6"/>
  <c r="S791" i="6" s="1"/>
  <c r="P803" i="6"/>
  <c r="P813" i="6"/>
  <c r="P823" i="6"/>
  <c r="P835" i="6"/>
  <c r="P602" i="6"/>
  <c r="S602" i="6" s="1"/>
  <c r="P628" i="6"/>
  <c r="P636" i="6"/>
  <c r="P644" i="6"/>
  <c r="S644" i="6" s="1"/>
  <c r="P652" i="6"/>
  <c r="P660" i="6"/>
  <c r="S660" i="6" s="1"/>
  <c r="P668" i="6"/>
  <c r="P676" i="6"/>
  <c r="P684" i="6"/>
  <c r="S684" i="6" s="1"/>
  <c r="P692" i="6"/>
  <c r="S692" i="6" s="1"/>
  <c r="P700" i="6"/>
  <c r="P708" i="6"/>
  <c r="S708" i="6" s="1"/>
  <c r="P716" i="6"/>
  <c r="P724" i="6"/>
  <c r="P732" i="6"/>
  <c r="P748" i="6"/>
  <c r="P756" i="6"/>
  <c r="P764" i="6"/>
  <c r="P474" i="6"/>
  <c r="P482" i="6"/>
  <c r="S482" i="6" s="1"/>
  <c r="P490" i="6"/>
  <c r="S490" i="6" s="1"/>
  <c r="P498" i="6"/>
  <c r="P506" i="6"/>
  <c r="P514" i="6"/>
  <c r="P522" i="6"/>
  <c r="S522" i="6" s="1"/>
  <c r="P530" i="6"/>
  <c r="S530" i="6" s="1"/>
  <c r="P538" i="6"/>
  <c r="P546" i="6"/>
  <c r="P554" i="6"/>
  <c r="P1971" i="6"/>
  <c r="P1629" i="6"/>
  <c r="P1364" i="6"/>
  <c r="P1483" i="6"/>
  <c r="S1483" i="6" s="1"/>
  <c r="P1551" i="6"/>
  <c r="S1551" i="6" s="1"/>
  <c r="P1256" i="6"/>
  <c r="P1088" i="6"/>
  <c r="S1088" i="6" s="1"/>
  <c r="P1171" i="6"/>
  <c r="P863" i="6"/>
  <c r="P885" i="6"/>
  <c r="P903" i="6"/>
  <c r="S903" i="6" s="1"/>
  <c r="P919" i="6"/>
  <c r="S919" i="6" s="1"/>
  <c r="P935" i="6"/>
  <c r="S935" i="6" s="1"/>
  <c r="P959" i="6"/>
  <c r="P970" i="6"/>
  <c r="S970" i="6" s="1"/>
  <c r="P793" i="6"/>
  <c r="P804" i="6"/>
  <c r="P814" i="6"/>
  <c r="P825" i="6"/>
  <c r="P593" i="6"/>
  <c r="S593" i="6" s="1"/>
  <c r="P629" i="6"/>
  <c r="S629" i="6" s="1"/>
  <c r="P637" i="6"/>
  <c r="P645" i="6"/>
  <c r="S645" i="6" s="1"/>
  <c r="P653" i="6"/>
  <c r="P661" i="6"/>
  <c r="P669" i="6"/>
  <c r="P677" i="6"/>
  <c r="S677" i="6" s="1"/>
  <c r="P685" i="6"/>
  <c r="S685" i="6" s="1"/>
  <c r="P693" i="6"/>
  <c r="S693" i="6" s="1"/>
  <c r="P701" i="6"/>
  <c r="S701" i="6" s="1"/>
  <c r="P709" i="6"/>
  <c r="S709" i="6" s="1"/>
  <c r="P717" i="6"/>
  <c r="P725" i="6"/>
  <c r="P475" i="6"/>
  <c r="P483" i="6"/>
  <c r="S483" i="6" s="1"/>
  <c r="P491" i="6"/>
  <c r="P499" i="6"/>
  <c r="S499" i="6" s="1"/>
  <c r="P507" i="6"/>
  <c r="P515" i="6"/>
  <c r="S515" i="6" s="1"/>
  <c r="P523" i="6"/>
  <c r="P531" i="6"/>
  <c r="S531" i="6" s="1"/>
  <c r="P539" i="6"/>
  <c r="P547" i="6"/>
  <c r="S547" i="6" s="1"/>
  <c r="P555" i="6"/>
  <c r="S555" i="6" s="1"/>
  <c r="P563" i="6"/>
  <c r="P571" i="6"/>
  <c r="P579" i="6"/>
  <c r="S579" i="6" s="1"/>
  <c r="P386" i="6"/>
  <c r="S386" i="6" s="1"/>
  <c r="P394" i="6"/>
  <c r="S394" i="6" s="1"/>
  <c r="P402" i="6"/>
  <c r="P418" i="6"/>
  <c r="S418" i="6" s="1"/>
  <c r="P426" i="6"/>
  <c r="P434" i="6"/>
  <c r="S434" i="6" s="1"/>
  <c r="P107" i="6"/>
  <c r="P115" i="6"/>
  <c r="S115" i="6" s="1"/>
  <c r="P1973" i="6"/>
  <c r="S1973" i="6" s="1"/>
  <c r="P1631" i="6"/>
  <c r="P1365" i="6"/>
  <c r="P1484" i="6"/>
  <c r="P1553" i="6"/>
  <c r="P1257" i="6"/>
  <c r="S1257" i="6" s="1"/>
  <c r="P1059" i="6"/>
  <c r="P1154" i="6"/>
  <c r="S1154" i="6" s="1"/>
  <c r="P864" i="6"/>
  <c r="S864" i="6" s="1"/>
  <c r="P887" i="6"/>
  <c r="P936" i="6"/>
  <c r="S936" i="6" s="1"/>
  <c r="P950" i="6"/>
  <c r="S950" i="6" s="1"/>
  <c r="P982" i="6"/>
  <c r="P795" i="6"/>
  <c r="S795" i="6" s="1"/>
  <c r="P805" i="6"/>
  <c r="P815" i="6"/>
  <c r="S815" i="6" s="1"/>
  <c r="P827" i="6"/>
  <c r="P614" i="6"/>
  <c r="P630" i="6"/>
  <c r="P638" i="6"/>
  <c r="P646" i="6"/>
  <c r="S646" i="6" s="1"/>
  <c r="P654" i="6"/>
  <c r="S654" i="6" s="1"/>
  <c r="P662" i="6"/>
  <c r="P670" i="6"/>
  <c r="S670" i="6" s="1"/>
  <c r="P678" i="6"/>
  <c r="P686" i="6"/>
  <c r="P694" i="6"/>
  <c r="P702" i="6"/>
  <c r="S702" i="6" s="1"/>
  <c r="P710" i="6"/>
  <c r="S710" i="6" s="1"/>
  <c r="P718" i="6"/>
  <c r="S718" i="6" s="1"/>
  <c r="P726" i="6"/>
  <c r="S726" i="6" s="1"/>
  <c r="P750" i="6"/>
  <c r="S750" i="6" s="1"/>
  <c r="P766" i="6"/>
  <c r="P476" i="6"/>
  <c r="P484" i="6"/>
  <c r="P492" i="6"/>
  <c r="S492" i="6" s="1"/>
  <c r="P500" i="6"/>
  <c r="S500" i="6" s="1"/>
  <c r="P508" i="6"/>
  <c r="S508" i="6" s="1"/>
  <c r="P516" i="6"/>
  <c r="S516" i="6" s="1"/>
  <c r="P524" i="6"/>
  <c r="S524" i="6" s="1"/>
  <c r="P532" i="6"/>
  <c r="P540" i="6"/>
  <c r="P548" i="6"/>
  <c r="S548" i="6" s="1"/>
  <c r="P556" i="6"/>
  <c r="P564" i="6"/>
  <c r="S564" i="6" s="1"/>
  <c r="P572" i="6"/>
  <c r="S572" i="6" s="1"/>
  <c r="P580" i="6"/>
  <c r="P387" i="6"/>
  <c r="S387" i="6" s="1"/>
  <c r="P395" i="6"/>
  <c r="P403" i="6"/>
  <c r="P411" i="6"/>
  <c r="P467" i="6"/>
  <c r="S467" i="6" s="1"/>
  <c r="P108" i="6"/>
  <c r="S108" i="6" s="1"/>
  <c r="P1910" i="6"/>
  <c r="S1910" i="6" s="1"/>
  <c r="P1693" i="6"/>
  <c r="P1396" i="6"/>
  <c r="S1396" i="6" s="1"/>
  <c r="P1501" i="6"/>
  <c r="P1564" i="6"/>
  <c r="P1224" i="6"/>
  <c r="P1267" i="6"/>
  <c r="S1267" i="6" s="1"/>
  <c r="P1002" i="6"/>
  <c r="P1034" i="6"/>
  <c r="S1034" i="6" s="1"/>
  <c r="P1066" i="6"/>
  <c r="P1136" i="6"/>
  <c r="S1136" i="6" s="1"/>
  <c r="P869" i="6"/>
  <c r="P888" i="6"/>
  <c r="P909" i="6"/>
  <c r="P796" i="6"/>
  <c r="P806" i="6"/>
  <c r="S806" i="6" s="1"/>
  <c r="P817" i="6"/>
  <c r="P828" i="6"/>
  <c r="P631" i="6"/>
  <c r="S631" i="6" s="1"/>
  <c r="P639" i="6"/>
  <c r="P647" i="6"/>
  <c r="P655" i="6"/>
  <c r="P663" i="6"/>
  <c r="S663" i="6" s="1"/>
  <c r="P671" i="6"/>
  <c r="P679" i="6"/>
  <c r="S679" i="6" s="1"/>
  <c r="P687" i="6"/>
  <c r="S687" i="6" s="1"/>
  <c r="P695" i="6"/>
  <c r="S695" i="6" s="1"/>
  <c r="P703" i="6"/>
  <c r="P711" i="6"/>
  <c r="P719" i="6"/>
  <c r="P727" i="6"/>
  <c r="P477" i="6"/>
  <c r="S477" i="6" s="1"/>
  <c r="P485" i="6"/>
  <c r="S485" i="6" s="1"/>
  <c r="P493" i="6"/>
  <c r="P501" i="6"/>
  <c r="S501" i="6" s="1"/>
  <c r="P509" i="6"/>
  <c r="P517" i="6"/>
  <c r="P525" i="6"/>
  <c r="P533" i="6"/>
  <c r="S533" i="6" s="1"/>
  <c r="P541" i="6"/>
  <c r="S541" i="6" s="1"/>
  <c r="P549" i="6"/>
  <c r="S549" i="6" s="1"/>
  <c r="P557" i="6"/>
  <c r="P565" i="6"/>
  <c r="S565" i="6" s="1"/>
  <c r="P573" i="6"/>
  <c r="S573" i="6" s="1"/>
  <c r="P388" i="6"/>
  <c r="P404" i="6"/>
  <c r="S404" i="6" s="1"/>
  <c r="P412" i="6"/>
  <c r="S412" i="6" s="1"/>
  <c r="P428" i="6"/>
  <c r="S428" i="6" s="1"/>
  <c r="P1067" i="6"/>
  <c r="S1067" i="6" s="1"/>
  <c r="P797" i="6"/>
  <c r="P608" i="6"/>
  <c r="S608" i="6" s="1"/>
  <c r="P672" i="6"/>
  <c r="P486" i="6"/>
  <c r="S486" i="6" s="1"/>
  <c r="P550" i="6"/>
  <c r="P433" i="6"/>
  <c r="S433" i="6" s="1"/>
  <c r="P117" i="6"/>
  <c r="S117" i="6" s="1"/>
  <c r="P127" i="6"/>
  <c r="S127" i="6" s="1"/>
  <c r="P136" i="6"/>
  <c r="P145" i="6"/>
  <c r="S145" i="6" s="1"/>
  <c r="P153" i="6"/>
  <c r="S153" i="6" s="1"/>
  <c r="P161" i="6"/>
  <c r="P169" i="6"/>
  <c r="P177" i="6"/>
  <c r="S177" i="6" s="1"/>
  <c r="P185" i="6"/>
  <c r="S185" i="6" s="1"/>
  <c r="P193" i="6"/>
  <c r="P201" i="6"/>
  <c r="P209" i="6"/>
  <c r="S209" i="6" s="1"/>
  <c r="P217" i="6"/>
  <c r="P225" i="6"/>
  <c r="S225" i="6" s="1"/>
  <c r="P233" i="6"/>
  <c r="P241" i="6"/>
  <c r="P249" i="6"/>
  <c r="S249" i="6" s="1"/>
  <c r="P257" i="6"/>
  <c r="S257" i="6" s="1"/>
  <c r="P265" i="6"/>
  <c r="P361" i="6"/>
  <c r="S361" i="6" s="1"/>
  <c r="P66" i="6"/>
  <c r="P74" i="6"/>
  <c r="P82" i="6"/>
  <c r="P90" i="6"/>
  <c r="P45" i="6"/>
  <c r="P53" i="6"/>
  <c r="P152" i="6"/>
  <c r="S152" i="6" s="1"/>
  <c r="P208" i="6"/>
  <c r="S208" i="6" s="1"/>
  <c r="P248" i="6"/>
  <c r="P360" i="6"/>
  <c r="S360" i="6" s="1"/>
  <c r="P1695" i="6"/>
  <c r="P1397" i="6"/>
  <c r="P807" i="6"/>
  <c r="S807" i="6" s="1"/>
  <c r="P680" i="6"/>
  <c r="S680" i="6" s="1"/>
  <c r="P744" i="6"/>
  <c r="P494" i="6"/>
  <c r="S494" i="6" s="1"/>
  <c r="P558" i="6"/>
  <c r="P468" i="6"/>
  <c r="S468" i="6" s="1"/>
  <c r="P118" i="6"/>
  <c r="P128" i="6"/>
  <c r="S128" i="6" s="1"/>
  <c r="P138" i="6"/>
  <c r="P146" i="6"/>
  <c r="S146" i="6" s="1"/>
  <c r="P154" i="6"/>
  <c r="S154" i="6" s="1"/>
  <c r="P162" i="6"/>
  <c r="S162" i="6" s="1"/>
  <c r="P170" i="6"/>
  <c r="P178" i="6"/>
  <c r="P186" i="6"/>
  <c r="P194" i="6"/>
  <c r="S194" i="6" s="1"/>
  <c r="P202" i="6"/>
  <c r="S202" i="6" s="1"/>
  <c r="P210" i="6"/>
  <c r="S210" i="6" s="1"/>
  <c r="P218" i="6"/>
  <c r="P226" i="6"/>
  <c r="S226" i="6" s="1"/>
  <c r="P234" i="6"/>
  <c r="S234" i="6" s="1"/>
  <c r="P242" i="6"/>
  <c r="P250" i="6"/>
  <c r="S250" i="6" s="1"/>
  <c r="P258" i="6"/>
  <c r="S258" i="6" s="1"/>
  <c r="P266" i="6"/>
  <c r="S266" i="6" s="1"/>
  <c r="P290" i="6"/>
  <c r="S290" i="6" s="1"/>
  <c r="P314" i="6"/>
  <c r="P346" i="6"/>
  <c r="S346" i="6" s="1"/>
  <c r="P362" i="6"/>
  <c r="P67" i="6"/>
  <c r="P75" i="6"/>
  <c r="P83" i="6"/>
  <c r="S83" i="6" s="1"/>
  <c r="P91" i="6"/>
  <c r="S91" i="6" s="1"/>
  <c r="P6" i="6"/>
  <c r="S6" i="6" s="1"/>
  <c r="P46" i="6"/>
  <c r="P54" i="6"/>
  <c r="S54" i="6" s="1"/>
  <c r="P56" i="6"/>
  <c r="P728" i="6"/>
  <c r="P116" i="6"/>
  <c r="S116" i="6" s="1"/>
  <c r="P176" i="6"/>
  <c r="P240" i="6"/>
  <c r="P296" i="6"/>
  <c r="S296" i="6" s="1"/>
  <c r="P89" i="6"/>
  <c r="P1507" i="6"/>
  <c r="S1507" i="6" s="1"/>
  <c r="P1115" i="6"/>
  <c r="P942" i="6"/>
  <c r="P819" i="6"/>
  <c r="P688" i="6"/>
  <c r="P752" i="6"/>
  <c r="P502" i="6"/>
  <c r="S502" i="6" s="1"/>
  <c r="P562" i="6"/>
  <c r="P377" i="6"/>
  <c r="S377" i="6" s="1"/>
  <c r="P469" i="6"/>
  <c r="P120" i="6"/>
  <c r="S120" i="6" s="1"/>
  <c r="P130" i="6"/>
  <c r="S130" i="6" s="1"/>
  <c r="P139" i="6"/>
  <c r="S139" i="6" s="1"/>
  <c r="P147" i="6"/>
  <c r="P155" i="6"/>
  <c r="S155" i="6" s="1"/>
  <c r="P163" i="6"/>
  <c r="P171" i="6"/>
  <c r="P179" i="6"/>
  <c r="P187" i="6"/>
  <c r="P195" i="6"/>
  <c r="P203" i="6"/>
  <c r="P211" i="6"/>
  <c r="P219" i="6"/>
  <c r="S219" i="6" s="1"/>
  <c r="P227" i="6"/>
  <c r="P235" i="6"/>
  <c r="S235" i="6" s="1"/>
  <c r="P243" i="6"/>
  <c r="S243" i="6" s="1"/>
  <c r="P251" i="6"/>
  <c r="S251" i="6" s="1"/>
  <c r="P259" i="6"/>
  <c r="P267" i="6"/>
  <c r="S267" i="6" s="1"/>
  <c r="P275" i="6"/>
  <c r="P283" i="6"/>
  <c r="S283" i="6" s="1"/>
  <c r="P363" i="6"/>
  <c r="S363" i="6" s="1"/>
  <c r="P68" i="6"/>
  <c r="S68" i="6" s="1"/>
  <c r="P76" i="6"/>
  <c r="P84" i="6"/>
  <c r="P39" i="6"/>
  <c r="S39" i="6" s="1"/>
  <c r="P47" i="6"/>
  <c r="S47" i="6" s="1"/>
  <c r="P55" i="6"/>
  <c r="S55" i="6" s="1"/>
  <c r="P478" i="6"/>
  <c r="S478" i="6" s="1"/>
  <c r="P126" i="6"/>
  <c r="S126" i="6" s="1"/>
  <c r="P168" i="6"/>
  <c r="S168" i="6" s="1"/>
  <c r="P216" i="6"/>
  <c r="S216" i="6" s="1"/>
  <c r="P280" i="6"/>
  <c r="S280" i="6" s="1"/>
  <c r="P52" i="6"/>
  <c r="P1565" i="6"/>
  <c r="P829" i="6"/>
  <c r="S829" i="6" s="1"/>
  <c r="P632" i="6"/>
  <c r="P696" i="6"/>
  <c r="P510" i="6"/>
  <c r="S510" i="6" s="1"/>
  <c r="P566" i="6"/>
  <c r="P413" i="6"/>
  <c r="S413" i="6" s="1"/>
  <c r="P106" i="6"/>
  <c r="P122" i="6"/>
  <c r="S122" i="6" s="1"/>
  <c r="P131" i="6"/>
  <c r="S131" i="6" s="1"/>
  <c r="P140" i="6"/>
  <c r="S140" i="6" s="1"/>
  <c r="P148" i="6"/>
  <c r="P156" i="6"/>
  <c r="S156" i="6" s="1"/>
  <c r="P164" i="6"/>
  <c r="P172" i="6"/>
  <c r="P180" i="6"/>
  <c r="P188" i="6"/>
  <c r="S188" i="6" s="1"/>
  <c r="P196" i="6"/>
  <c r="P204" i="6"/>
  <c r="S204" i="6" s="1"/>
  <c r="P212" i="6"/>
  <c r="S212" i="6" s="1"/>
  <c r="P220" i="6"/>
  <c r="S220" i="6" s="1"/>
  <c r="P228" i="6"/>
  <c r="S228" i="6" s="1"/>
  <c r="P236" i="6"/>
  <c r="P244" i="6"/>
  <c r="P252" i="6"/>
  <c r="P260" i="6"/>
  <c r="S260" i="6" s="1"/>
  <c r="P268" i="6"/>
  <c r="S268" i="6" s="1"/>
  <c r="P276" i="6"/>
  <c r="S276" i="6" s="1"/>
  <c r="P284" i="6"/>
  <c r="S284" i="6" s="1"/>
  <c r="P292" i="6"/>
  <c r="P300" i="6"/>
  <c r="S300" i="6" s="1"/>
  <c r="P61" i="6"/>
  <c r="P69" i="6"/>
  <c r="P77" i="6"/>
  <c r="P85" i="6"/>
  <c r="S85" i="6" s="1"/>
  <c r="P48" i="6"/>
  <c r="P144" i="6"/>
  <c r="S144" i="6" s="1"/>
  <c r="P264" i="6"/>
  <c r="S264" i="6" s="1"/>
  <c r="P964" i="6"/>
  <c r="S964" i="6" s="1"/>
  <c r="P839" i="6"/>
  <c r="P640" i="6"/>
  <c r="S640" i="6" s="1"/>
  <c r="P704" i="6"/>
  <c r="S704" i="6" s="1"/>
  <c r="P768" i="6"/>
  <c r="S768" i="6" s="1"/>
  <c r="P518" i="6"/>
  <c r="S518" i="6" s="1"/>
  <c r="P570" i="6"/>
  <c r="S570" i="6" s="1"/>
  <c r="P385" i="6"/>
  <c r="P417" i="6"/>
  <c r="P109" i="6"/>
  <c r="P123" i="6"/>
  <c r="S123" i="6" s="1"/>
  <c r="P132" i="6"/>
  <c r="S132" i="6" s="1"/>
  <c r="P141" i="6"/>
  <c r="S141" i="6" s="1"/>
  <c r="P149" i="6"/>
  <c r="S149" i="6" s="1"/>
  <c r="P157" i="6"/>
  <c r="S157" i="6" s="1"/>
  <c r="P165" i="6"/>
  <c r="P173" i="6"/>
  <c r="P181" i="6"/>
  <c r="P189" i="6"/>
  <c r="P197" i="6"/>
  <c r="S197" i="6" s="1"/>
  <c r="P205" i="6"/>
  <c r="S205" i="6" s="1"/>
  <c r="P213" i="6"/>
  <c r="S213" i="6" s="1"/>
  <c r="P221" i="6"/>
  <c r="S221" i="6" s="1"/>
  <c r="P229" i="6"/>
  <c r="S229" i="6" s="1"/>
  <c r="P237" i="6"/>
  <c r="P245" i="6"/>
  <c r="P253" i="6"/>
  <c r="P261" i="6"/>
  <c r="S261" i="6" s="1"/>
  <c r="P277" i="6"/>
  <c r="S277" i="6" s="1"/>
  <c r="P293" i="6"/>
  <c r="S293" i="6" s="1"/>
  <c r="P309" i="6"/>
  <c r="S309" i="6" s="1"/>
  <c r="P317" i="6"/>
  <c r="P349" i="6"/>
  <c r="S349" i="6" s="1"/>
  <c r="P62" i="6"/>
  <c r="P70" i="6"/>
  <c r="P78" i="6"/>
  <c r="P86" i="6"/>
  <c r="S86" i="6" s="1"/>
  <c r="P94" i="6"/>
  <c r="P33" i="6"/>
  <c r="S33" i="6" s="1"/>
  <c r="P49" i="6"/>
  <c r="P57" i="6"/>
  <c r="P787" i="6"/>
  <c r="S787" i="6" s="1"/>
  <c r="P135" i="6"/>
  <c r="P184" i="6"/>
  <c r="S184" i="6" s="1"/>
  <c r="P232" i="6"/>
  <c r="S232" i="6" s="1"/>
  <c r="P81" i="6"/>
  <c r="P36" i="6"/>
  <c r="S36" i="6" s="1"/>
  <c r="P1269" i="6"/>
  <c r="P648" i="6"/>
  <c r="S648" i="6" s="1"/>
  <c r="P712" i="6"/>
  <c r="S712" i="6" s="1"/>
  <c r="P526" i="6"/>
  <c r="S526" i="6" s="1"/>
  <c r="P574" i="6"/>
  <c r="S574" i="6" s="1"/>
  <c r="P389" i="6"/>
  <c r="S389" i="6" s="1"/>
  <c r="P110" i="6"/>
  <c r="S110" i="6" s="1"/>
  <c r="P124" i="6"/>
  <c r="S124" i="6" s="1"/>
  <c r="P133" i="6"/>
  <c r="P142" i="6"/>
  <c r="P150" i="6"/>
  <c r="P158" i="6"/>
  <c r="P166" i="6"/>
  <c r="S166" i="6" s="1"/>
  <c r="P174" i="6"/>
  <c r="S174" i="6" s="1"/>
  <c r="P182" i="6"/>
  <c r="P190" i="6"/>
  <c r="S190" i="6" s="1"/>
  <c r="P198" i="6"/>
  <c r="P206" i="6"/>
  <c r="P214" i="6"/>
  <c r="P222" i="6"/>
  <c r="P230" i="6"/>
  <c r="P238" i="6"/>
  <c r="S238" i="6" s="1"/>
  <c r="P246" i="6"/>
  <c r="P254" i="6"/>
  <c r="S254" i="6" s="1"/>
  <c r="P262" i="6"/>
  <c r="P302" i="6"/>
  <c r="P310" i="6"/>
  <c r="S310" i="6" s="1"/>
  <c r="P350" i="6"/>
  <c r="S350" i="6" s="1"/>
  <c r="P358" i="6"/>
  <c r="S358" i="6" s="1"/>
  <c r="P63" i="6"/>
  <c r="S63" i="6" s="1"/>
  <c r="P71" i="6"/>
  <c r="P79" i="6"/>
  <c r="P87" i="6"/>
  <c r="P50" i="6"/>
  <c r="S50" i="6" s="1"/>
  <c r="P58" i="6"/>
  <c r="S58" i="6" s="1"/>
  <c r="P893" i="6"/>
  <c r="P664" i="6"/>
  <c r="S664" i="6" s="1"/>
  <c r="P429" i="6"/>
  <c r="P160" i="6"/>
  <c r="P200" i="6"/>
  <c r="S200" i="6" s="1"/>
  <c r="P256" i="6"/>
  <c r="P65" i="6"/>
  <c r="P60" i="6"/>
  <c r="P871" i="6"/>
  <c r="P656" i="6"/>
  <c r="S656" i="6" s="1"/>
  <c r="P720" i="6"/>
  <c r="P784" i="6"/>
  <c r="P534" i="6"/>
  <c r="S534" i="6" s="1"/>
  <c r="P578" i="6"/>
  <c r="S578" i="6" s="1"/>
  <c r="P393" i="6"/>
  <c r="S393" i="6" s="1"/>
  <c r="P425" i="6"/>
  <c r="S425" i="6" s="1"/>
  <c r="P114" i="6"/>
  <c r="P125" i="6"/>
  <c r="P134" i="6"/>
  <c r="S134" i="6" s="1"/>
  <c r="P143" i="6"/>
  <c r="P151" i="6"/>
  <c r="S151" i="6" s="1"/>
  <c r="P159" i="6"/>
  <c r="P167" i="6"/>
  <c r="P175" i="6"/>
  <c r="P183" i="6"/>
  <c r="P191" i="6"/>
  <c r="S191" i="6" s="1"/>
  <c r="P199" i="6"/>
  <c r="P207" i="6"/>
  <c r="P215" i="6"/>
  <c r="S215" i="6" s="1"/>
  <c r="P223" i="6"/>
  <c r="S223" i="6" s="1"/>
  <c r="P231" i="6"/>
  <c r="S231" i="6" s="1"/>
  <c r="P239" i="6"/>
  <c r="S239" i="6" s="1"/>
  <c r="P247" i="6"/>
  <c r="S247" i="6" s="1"/>
  <c r="P255" i="6"/>
  <c r="S255" i="6" s="1"/>
  <c r="P263" i="6"/>
  <c r="P271" i="6"/>
  <c r="P295" i="6"/>
  <c r="S295" i="6" s="1"/>
  <c r="P303" i="6"/>
  <c r="P64" i="6"/>
  <c r="P72" i="6"/>
  <c r="P80" i="6"/>
  <c r="P88" i="6"/>
  <c r="S88" i="6" s="1"/>
  <c r="P51" i="6"/>
  <c r="S51" i="6" s="1"/>
  <c r="P59" i="6"/>
  <c r="P1035" i="6"/>
  <c r="S1035" i="6" s="1"/>
  <c r="P542" i="6"/>
  <c r="P192" i="6"/>
  <c r="S192" i="6" s="1"/>
  <c r="P224" i="6"/>
  <c r="P73" i="6"/>
  <c r="R377" i="1"/>
  <c r="S377" i="1" s="1"/>
  <c r="R1019" i="1"/>
  <c r="S1019" i="1" s="1"/>
  <c r="R364" i="1"/>
  <c r="S364" i="1" s="1"/>
  <c r="S328" i="6"/>
  <c r="S396" i="6"/>
  <c r="S481" i="6"/>
  <c r="S484" i="6"/>
  <c r="S954" i="6"/>
  <c r="S1026" i="6"/>
  <c r="S1032" i="6"/>
  <c r="S1213" i="6"/>
  <c r="S1264" i="6"/>
  <c r="S804" i="6"/>
  <c r="S777" i="6"/>
  <c r="S189" i="6"/>
  <c r="S1064" i="6"/>
  <c r="S1423" i="6"/>
  <c r="S1520" i="6"/>
  <c r="S1466" i="6"/>
  <c r="S1515" i="6"/>
  <c r="S1564" i="6"/>
  <c r="S1833" i="6"/>
  <c r="S1972" i="6"/>
  <c r="S2000" i="6"/>
  <c r="S1366" i="6"/>
  <c r="S242" i="6"/>
  <c r="S291" i="6"/>
  <c r="S340" i="6"/>
  <c r="S987" i="6"/>
  <c r="S975" i="6"/>
  <c r="S1156" i="6"/>
  <c r="S1097" i="6"/>
  <c r="S1298" i="6"/>
  <c r="S846" i="6"/>
  <c r="S96" i="6"/>
  <c r="S734" i="6"/>
  <c r="S1618" i="6"/>
  <c r="S1410" i="6"/>
  <c r="S1459" i="6"/>
  <c r="S1444" i="6"/>
  <c r="S359" i="6"/>
  <c r="S265" i="6"/>
  <c r="S314" i="6"/>
  <c r="S402" i="6"/>
  <c r="S538" i="6"/>
  <c r="S662" i="6"/>
  <c r="S906" i="6"/>
  <c r="S942" i="6"/>
  <c r="S1165" i="6"/>
  <c r="S1105" i="6"/>
  <c r="R366" i="1"/>
  <c r="S366" i="1" s="1"/>
  <c r="S143" i="6"/>
  <c r="S281" i="6"/>
  <c r="S330" i="6"/>
  <c r="S462" i="6"/>
  <c r="S368" i="6"/>
  <c r="S536" i="6"/>
  <c r="S554" i="6"/>
  <c r="S550" i="6"/>
  <c r="S651" i="6"/>
  <c r="S958" i="6"/>
  <c r="S1115" i="6"/>
  <c r="R751" i="1"/>
  <c r="S751" i="1" s="1"/>
  <c r="P2166" i="6"/>
  <c r="P2038" i="6"/>
  <c r="S2038" i="6" s="1"/>
  <c r="P1864" i="6"/>
  <c r="P1787" i="6"/>
  <c r="S1787" i="6" s="1"/>
  <c r="P1632" i="6"/>
  <c r="P2124" i="6"/>
  <c r="S2124" i="6" s="1"/>
  <c r="P2024" i="6"/>
  <c r="P1834" i="6"/>
  <c r="P1634" i="6"/>
  <c r="P2224" i="6"/>
  <c r="S2224" i="6" s="1"/>
  <c r="P2138" i="6"/>
  <c r="P2101" i="6"/>
  <c r="P2018" i="6"/>
  <c r="P2074" i="6"/>
  <c r="P2139" i="6"/>
  <c r="P2147" i="6"/>
  <c r="P2171" i="6"/>
  <c r="P2140" i="6"/>
  <c r="S2140" i="6" s="1"/>
  <c r="P2028" i="6"/>
  <c r="P2068" i="6"/>
  <c r="P1911" i="6"/>
  <c r="P1919" i="6"/>
  <c r="P1838" i="6"/>
  <c r="P1846" i="6"/>
  <c r="P2039" i="6"/>
  <c r="P1865" i="6"/>
  <c r="S1865" i="6" s="1"/>
  <c r="P2157" i="6"/>
  <c r="P1635" i="6"/>
  <c r="P2027" i="6"/>
  <c r="P1784" i="6"/>
  <c r="P1637" i="6"/>
  <c r="P1218" i="6"/>
  <c r="P1226" i="6"/>
  <c r="P1242" i="6"/>
  <c r="S1242" i="6" s="1"/>
  <c r="P1298" i="6"/>
  <c r="P1920" i="6"/>
  <c r="P1839" i="6"/>
  <c r="S1839" i="6" s="1"/>
  <c r="P1795" i="6"/>
  <c r="P2047" i="6"/>
  <c r="P1212" i="6"/>
  <c r="S1212" i="6" s="1"/>
  <c r="P1252" i="6"/>
  <c r="P2017" i="6"/>
  <c r="S2017" i="6" s="1"/>
  <c r="P1248" i="6"/>
  <c r="P1028" i="6"/>
  <c r="S1028" i="6" s="1"/>
  <c r="P1100" i="6"/>
  <c r="S1100" i="6" s="1"/>
  <c r="P1132" i="6"/>
  <c r="P1140" i="6"/>
  <c r="P1172" i="6"/>
  <c r="P905" i="6"/>
  <c r="P945" i="6"/>
  <c r="S945" i="6" s="1"/>
  <c r="P961" i="6"/>
  <c r="S961" i="6" s="1"/>
  <c r="P840" i="6"/>
  <c r="P581" i="6"/>
  <c r="P589" i="6"/>
  <c r="P2125" i="6"/>
  <c r="P2021" i="6"/>
  <c r="S2021" i="6" s="1"/>
  <c r="P1197" i="6"/>
  <c r="P1249" i="6"/>
  <c r="S1249" i="6" s="1"/>
  <c r="P1029" i="6"/>
  <c r="S1029" i="6" s="1"/>
  <c r="P1117" i="6"/>
  <c r="S1117" i="6" s="1"/>
  <c r="P1133" i="6"/>
  <c r="P1157" i="6"/>
  <c r="S1157" i="6" s="1"/>
  <c r="P1173" i="6"/>
  <c r="P1187" i="6"/>
  <c r="S1187" i="6" s="1"/>
  <c r="P1030" i="6"/>
  <c r="S1030" i="6" s="1"/>
  <c r="P1038" i="6"/>
  <c r="S1038" i="6" s="1"/>
  <c r="P1046" i="6"/>
  <c r="P1086" i="6"/>
  <c r="S1086" i="6" s="1"/>
  <c r="P1118" i="6"/>
  <c r="S1118" i="6" s="1"/>
  <c r="P1134" i="6"/>
  <c r="S1134" i="6" s="1"/>
  <c r="P1150" i="6"/>
  <c r="S1150" i="6" s="1"/>
  <c r="P1166" i="6"/>
  <c r="P1174" i="6"/>
  <c r="P947" i="6"/>
  <c r="S947" i="6" s="1"/>
  <c r="P987" i="6"/>
  <c r="P850" i="6"/>
  <c r="S850" i="6" s="1"/>
  <c r="P583" i="6"/>
  <c r="P607" i="6"/>
  <c r="P1199" i="6"/>
  <c r="S1199" i="6" s="1"/>
  <c r="P1241" i="6"/>
  <c r="S1241" i="6" s="1"/>
  <c r="P1285" i="6"/>
  <c r="S1285" i="6" s="1"/>
  <c r="P1039" i="6"/>
  <c r="S1039" i="6" s="1"/>
  <c r="P1063" i="6"/>
  <c r="S1063" i="6" s="1"/>
  <c r="P1071" i="6"/>
  <c r="P1079" i="6"/>
  <c r="P1111" i="6"/>
  <c r="P1119" i="6"/>
  <c r="P1127" i="6"/>
  <c r="P1135" i="6"/>
  <c r="P1143" i="6"/>
  <c r="S1143" i="6" s="1"/>
  <c r="P1159" i="6"/>
  <c r="P932" i="6"/>
  <c r="P940" i="6"/>
  <c r="P1861" i="6"/>
  <c r="P1211" i="6"/>
  <c r="P1286" i="6"/>
  <c r="P1295" i="6"/>
  <c r="P1016" i="6"/>
  <c r="S1016" i="6" s="1"/>
  <c r="P1048" i="6"/>
  <c r="S1048" i="6" s="1"/>
  <c r="P1056" i="6"/>
  <c r="P1863" i="6"/>
  <c r="P1191" i="6"/>
  <c r="S1191" i="6" s="1"/>
  <c r="P1233" i="6"/>
  <c r="P1287" i="6"/>
  <c r="P1017" i="6"/>
  <c r="P1025" i="6"/>
  <c r="S1025" i="6" s="1"/>
  <c r="P1033" i="6"/>
  <c r="S1033" i="6" s="1"/>
  <c r="P1041" i="6"/>
  <c r="S1041" i="6" s="1"/>
  <c r="P1065" i="6"/>
  <c r="P1121" i="6"/>
  <c r="S1121" i="6" s="1"/>
  <c r="P1129" i="6"/>
  <c r="P1137" i="6"/>
  <c r="P1098" i="6"/>
  <c r="P911" i="6"/>
  <c r="S911" i="6" s="1"/>
  <c r="P975" i="6"/>
  <c r="P852" i="6"/>
  <c r="S852" i="6" s="1"/>
  <c r="P598" i="6"/>
  <c r="P625" i="6"/>
  <c r="P729" i="6"/>
  <c r="P745" i="6"/>
  <c r="P753" i="6"/>
  <c r="P769" i="6"/>
  <c r="S769" i="6" s="1"/>
  <c r="P785" i="6"/>
  <c r="S785" i="6" s="1"/>
  <c r="P398" i="6"/>
  <c r="S398" i="6" s="1"/>
  <c r="P1193" i="6"/>
  <c r="P1043" i="6"/>
  <c r="S1043" i="6" s="1"/>
  <c r="P1099" i="6"/>
  <c r="S1099" i="6" s="1"/>
  <c r="P1122" i="6"/>
  <c r="P912" i="6"/>
  <c r="S912" i="6" s="1"/>
  <c r="P944" i="6"/>
  <c r="S944" i="6" s="1"/>
  <c r="P843" i="6"/>
  <c r="S843" i="6" s="1"/>
  <c r="P588" i="6"/>
  <c r="P626" i="6"/>
  <c r="P738" i="6"/>
  <c r="S738" i="6" s="1"/>
  <c r="P754" i="6"/>
  <c r="P399" i="6"/>
  <c r="P431" i="6"/>
  <c r="P1203" i="6"/>
  <c r="S1203" i="6" s="1"/>
  <c r="P1246" i="6"/>
  <c r="S1246" i="6" s="1"/>
  <c r="P1288" i="6"/>
  <c r="P1018" i="6"/>
  <c r="P1082" i="6"/>
  <c r="P619" i="6"/>
  <c r="P755" i="6"/>
  <c r="P771" i="6"/>
  <c r="P376" i="6"/>
  <c r="S376" i="6" s="1"/>
  <c r="P400" i="6"/>
  <c r="S400" i="6" s="1"/>
  <c r="P408" i="6"/>
  <c r="S408" i="6" s="1"/>
  <c r="P1019" i="6"/>
  <c r="S1019" i="6" s="1"/>
  <c r="P1051" i="6"/>
  <c r="S1051" i="6" s="1"/>
  <c r="P1106" i="6"/>
  <c r="S1106" i="6" s="1"/>
  <c r="P1128" i="6"/>
  <c r="P845" i="6"/>
  <c r="P740" i="6"/>
  <c r="P780" i="6"/>
  <c r="P1026" i="6"/>
  <c r="P1058" i="6"/>
  <c r="P1130" i="6"/>
  <c r="S1130" i="6" s="1"/>
  <c r="P836" i="6"/>
  <c r="P846" i="6"/>
  <c r="P613" i="6"/>
  <c r="P749" i="6"/>
  <c r="S749" i="6" s="1"/>
  <c r="P765" i="6"/>
  <c r="P781" i="6"/>
  <c r="P995" i="6"/>
  <c r="P1027" i="6"/>
  <c r="S1027" i="6" s="1"/>
  <c r="P1131" i="6"/>
  <c r="P920" i="6"/>
  <c r="S920" i="6" s="1"/>
  <c r="P847" i="6"/>
  <c r="P584" i="6"/>
  <c r="S584" i="6" s="1"/>
  <c r="P594" i="6"/>
  <c r="P604" i="6"/>
  <c r="P622" i="6"/>
  <c r="P734" i="6"/>
  <c r="P1114" i="6"/>
  <c r="P941" i="6"/>
  <c r="P983" i="6"/>
  <c r="S983" i="6" s="1"/>
  <c r="P994" i="6"/>
  <c r="S994" i="6" s="1"/>
  <c r="P849" i="6"/>
  <c r="P585" i="6"/>
  <c r="P595" i="6"/>
  <c r="P615" i="6"/>
  <c r="P623" i="6"/>
  <c r="P735" i="6"/>
  <c r="P743" i="6"/>
  <c r="P751" i="6"/>
  <c r="S751" i="6" s="1"/>
  <c r="P759" i="6"/>
  <c r="S759" i="6" s="1"/>
  <c r="P783" i="6"/>
  <c r="S783" i="6" s="1"/>
  <c r="P1912" i="6"/>
  <c r="P910" i="6"/>
  <c r="S910" i="6" s="1"/>
  <c r="P401" i="6"/>
  <c r="P289" i="6"/>
  <c r="S289" i="6" s="1"/>
  <c r="P297" i="6"/>
  <c r="P345" i="6"/>
  <c r="S345" i="6" s="1"/>
  <c r="P5" i="6"/>
  <c r="P29" i="6"/>
  <c r="P37" i="6"/>
  <c r="P40" i="6"/>
  <c r="S40" i="6" s="1"/>
  <c r="P365" i="6"/>
  <c r="S365" i="6" s="1"/>
  <c r="P312" i="6"/>
  <c r="P12" i="6"/>
  <c r="P1096" i="6"/>
  <c r="S1096" i="6" s="1"/>
  <c r="P298" i="6"/>
  <c r="S298" i="6" s="1"/>
  <c r="P306" i="6"/>
  <c r="S306" i="6" s="1"/>
  <c r="P99" i="6"/>
  <c r="P14" i="6"/>
  <c r="P22" i="6"/>
  <c r="P30" i="6"/>
  <c r="P44" i="6"/>
  <c r="P624" i="6"/>
  <c r="S624" i="6" s="1"/>
  <c r="P299" i="6"/>
  <c r="S299" i="6" s="1"/>
  <c r="P315" i="6"/>
  <c r="S315" i="6" s="1"/>
  <c r="P92" i="6"/>
  <c r="P7" i="6"/>
  <c r="P15" i="6"/>
  <c r="P23" i="6"/>
  <c r="S23" i="6" s="1"/>
  <c r="P31" i="6"/>
  <c r="S31" i="6" s="1"/>
  <c r="P97" i="6"/>
  <c r="S97" i="6" s="1"/>
  <c r="P760" i="6"/>
  <c r="P308" i="6"/>
  <c r="S308" i="6" s="1"/>
  <c r="P93" i="6"/>
  <c r="S93" i="6" s="1"/>
  <c r="P8" i="6"/>
  <c r="S8" i="6" s="1"/>
  <c r="P16" i="6"/>
  <c r="S16" i="6" s="1"/>
  <c r="P24" i="6"/>
  <c r="S24" i="6" s="1"/>
  <c r="P20" i="6"/>
  <c r="P269" i="6"/>
  <c r="S269" i="6" s="1"/>
  <c r="P285" i="6"/>
  <c r="S285" i="6" s="1"/>
  <c r="P301" i="6"/>
  <c r="P102" i="6"/>
  <c r="P17" i="6"/>
  <c r="S17" i="6" s="1"/>
  <c r="P25" i="6"/>
  <c r="P41" i="6"/>
  <c r="S41" i="6" s="1"/>
  <c r="P352" i="6"/>
  <c r="S352" i="6" s="1"/>
  <c r="P1179" i="6"/>
  <c r="S1179" i="6" s="1"/>
  <c r="P974" i="6"/>
  <c r="P294" i="6"/>
  <c r="S294" i="6" s="1"/>
  <c r="P95" i="6"/>
  <c r="P103" i="6"/>
  <c r="P10" i="6"/>
  <c r="S10" i="6" s="1"/>
  <c r="P18" i="6"/>
  <c r="S18" i="6" s="1"/>
  <c r="P26" i="6"/>
  <c r="P34" i="6"/>
  <c r="S34" i="6" s="1"/>
  <c r="P42" i="6"/>
  <c r="S42" i="6" s="1"/>
  <c r="P304" i="6"/>
  <c r="S304" i="6" s="1"/>
  <c r="P4" i="6"/>
  <c r="P1003" i="6"/>
  <c r="S1003" i="6" s="1"/>
  <c r="P586" i="6"/>
  <c r="P287" i="6"/>
  <c r="S287" i="6" s="1"/>
  <c r="P311" i="6"/>
  <c r="P351" i="6"/>
  <c r="S351" i="6" s="1"/>
  <c r="P104" i="6"/>
  <c r="P11" i="6"/>
  <c r="P27" i="6"/>
  <c r="P35" i="6"/>
  <c r="P43" i="6"/>
  <c r="P596" i="6"/>
  <c r="P344" i="6"/>
  <c r="S344" i="6" s="1"/>
  <c r="P28" i="6"/>
  <c r="S28" i="6" s="1"/>
  <c r="R1015" i="1"/>
  <c r="S1015" i="1" s="1"/>
  <c r="R1016" i="1"/>
  <c r="S1016" i="1" s="1"/>
  <c r="R995" i="1"/>
  <c r="S995" i="1" s="1"/>
  <c r="R376" i="1"/>
  <c r="S376" i="1" s="1"/>
  <c r="R848" i="1"/>
  <c r="S848" i="1" s="1"/>
  <c r="R1017" i="1"/>
  <c r="S1017" i="1" s="1"/>
  <c r="R994" i="1"/>
  <c r="S994" i="1" s="1"/>
  <c r="R374" i="1"/>
  <c r="S374" i="1" s="1"/>
  <c r="R363" i="1"/>
  <c r="S363" i="1" s="1"/>
  <c r="S1851" i="6"/>
  <c r="S1977" i="6"/>
  <c r="S1979" i="6"/>
  <c r="S1981" i="6"/>
  <c r="S1990" i="6"/>
  <c r="S1999" i="6"/>
  <c r="S1806" i="6"/>
  <c r="S87" i="6"/>
  <c r="S591" i="6"/>
  <c r="S1874" i="6"/>
  <c r="S2194" i="6"/>
  <c r="S334" i="6"/>
  <c r="S1785" i="6"/>
  <c r="S1656" i="6"/>
  <c r="S2219" i="6"/>
  <c r="S1414" i="6"/>
  <c r="S1624" i="6"/>
  <c r="S1639" i="6"/>
  <c r="S1729" i="6"/>
  <c r="S1871" i="6"/>
  <c r="S2042" i="6"/>
  <c r="S2142" i="6"/>
  <c r="S772" i="6"/>
  <c r="S1342" i="6"/>
  <c r="S1693" i="6"/>
  <c r="S1629" i="6"/>
  <c r="S1719" i="6"/>
  <c r="S1868" i="6"/>
  <c r="S2081" i="6"/>
  <c r="S2191" i="6"/>
  <c r="S1660" i="6"/>
  <c r="S70" i="6"/>
  <c r="S1592" i="6"/>
  <c r="S1879" i="6"/>
  <c r="S2050" i="6"/>
  <c r="S739" i="6"/>
  <c r="S52" i="6"/>
  <c r="S699" i="6"/>
  <c r="S1425" i="6"/>
  <c r="S1299" i="6"/>
  <c r="S385" i="6"/>
  <c r="S443" i="6"/>
  <c r="S435" i="6"/>
  <c r="S528" i="6"/>
  <c r="S505" i="6"/>
  <c r="S546" i="6"/>
  <c r="S523" i="6"/>
  <c r="S493" i="6"/>
  <c r="S542" i="6"/>
  <c r="S672" i="6"/>
  <c r="S674" i="6"/>
  <c r="S992" i="6"/>
  <c r="S953" i="6"/>
  <c r="S978" i="6"/>
  <c r="S939" i="6"/>
  <c r="S908" i="6"/>
  <c r="S927" i="6"/>
  <c r="S991" i="6"/>
  <c r="S989" i="6"/>
  <c r="S1107" i="6"/>
  <c r="S1171" i="6"/>
  <c r="S1044" i="6"/>
  <c r="S1172" i="6"/>
  <c r="S1045" i="6"/>
  <c r="S1109" i="6"/>
  <c r="S1173" i="6"/>
  <c r="S1046" i="6"/>
  <c r="S1174" i="6"/>
  <c r="S1111" i="6"/>
  <c r="S1175" i="6"/>
  <c r="S1049" i="6"/>
  <c r="S1177" i="6"/>
  <c r="S1114" i="6"/>
  <c r="S1178" i="6"/>
  <c r="S1080" i="6"/>
  <c r="S1112" i="6"/>
  <c r="S1237" i="6"/>
  <c r="S1190" i="6"/>
  <c r="S1254" i="6"/>
  <c r="S1207" i="6"/>
  <c r="S1224" i="6"/>
  <c r="S1288" i="6"/>
  <c r="S1274" i="6"/>
  <c r="S828" i="6"/>
  <c r="S619" i="6"/>
  <c r="S711" i="6"/>
  <c r="S775" i="6"/>
  <c r="S118" i="6"/>
  <c r="S302" i="6"/>
  <c r="S792" i="6"/>
  <c r="S845" i="6"/>
  <c r="S636" i="6"/>
  <c r="S728" i="6"/>
  <c r="S171" i="6"/>
  <c r="S75" i="6"/>
  <c r="S1210" i="6"/>
  <c r="S581" i="6"/>
  <c r="S652" i="6"/>
  <c r="S1290" i="6"/>
  <c r="S172" i="6"/>
  <c r="S76" i="6"/>
  <c r="S823" i="6"/>
  <c r="S606" i="6"/>
  <c r="S698" i="6"/>
  <c r="S106" i="6"/>
  <c r="S262" i="6"/>
  <c r="S894" i="6"/>
  <c r="S842" i="6"/>
  <c r="S633" i="6"/>
  <c r="S725" i="6"/>
  <c r="S995" i="6"/>
  <c r="S1055" i="6"/>
  <c r="S1119" i="6"/>
  <c r="S1185" i="6"/>
  <c r="S1058" i="6"/>
  <c r="S1122" i="6"/>
  <c r="S1186" i="6"/>
  <c r="S1144" i="6"/>
  <c r="S1211" i="6"/>
  <c r="S1228" i="6"/>
  <c r="S1292" i="6"/>
  <c r="S1245" i="6"/>
  <c r="S1198" i="6"/>
  <c r="S1262" i="6"/>
  <c r="S1215" i="6"/>
  <c r="S1279" i="6"/>
  <c r="S1232" i="6"/>
  <c r="S1296" i="6"/>
  <c r="S1226" i="6"/>
  <c r="S888" i="6"/>
  <c r="S836" i="6"/>
  <c r="S719" i="6"/>
  <c r="S66" i="6"/>
  <c r="S824" i="6"/>
  <c r="S853" i="6"/>
  <c r="S736" i="6"/>
  <c r="S179" i="6"/>
  <c r="S858" i="6"/>
  <c r="S589" i="6"/>
  <c r="S745" i="6"/>
  <c r="S180" i="6"/>
  <c r="S84" i="6"/>
  <c r="S875" i="6"/>
  <c r="S614" i="6"/>
  <c r="S770" i="6"/>
  <c r="S142" i="6"/>
  <c r="S800" i="6"/>
  <c r="S786" i="6"/>
  <c r="S641" i="6"/>
  <c r="S487" i="6"/>
  <c r="S160" i="6"/>
  <c r="S863" i="6"/>
  <c r="S811" i="6"/>
  <c r="S694" i="6"/>
  <c r="S758" i="6"/>
  <c r="S563" i="6"/>
  <c r="S73" i="6"/>
  <c r="S1609" i="6"/>
  <c r="S1391" i="6"/>
  <c r="S1578" i="6"/>
  <c r="S1360" i="6"/>
  <c r="S1424" i="6"/>
  <c r="S1488" i="6"/>
  <c r="S1552" i="6"/>
  <c r="S1611" i="6"/>
  <c r="S1580" i="6"/>
  <c r="S1370" i="6"/>
  <c r="S1434" i="6"/>
  <c r="S1498" i="6"/>
  <c r="S1562" i="6"/>
  <c r="S1355" i="6"/>
  <c r="S1419" i="6"/>
  <c r="S1614" i="6"/>
  <c r="S1404" i="6"/>
  <c r="S1468" i="6"/>
  <c r="S1599" i="6"/>
  <c r="S1381" i="6"/>
  <c r="S1445" i="6"/>
  <c r="S1509" i="6"/>
  <c r="S1834" i="6"/>
  <c r="S1852" i="6"/>
  <c r="S2001" i="6"/>
  <c r="S2002" i="6"/>
  <c r="S2003" i="6"/>
  <c r="S2004" i="6"/>
  <c r="S1950" i="6"/>
  <c r="S1959" i="6"/>
  <c r="S1968" i="6"/>
  <c r="S1638" i="6"/>
  <c r="S2112" i="6"/>
  <c r="S15" i="6"/>
  <c r="S755" i="6"/>
  <c r="S1891" i="6"/>
  <c r="S1321" i="6"/>
  <c r="S2007" i="6"/>
  <c r="S1936" i="6"/>
  <c r="S1409" i="6"/>
  <c r="S2139" i="6"/>
  <c r="S7" i="6"/>
  <c r="S568" i="6"/>
  <c r="S259" i="6"/>
  <c r="S244" i="6"/>
  <c r="S237" i="6"/>
  <c r="S401" i="6"/>
  <c r="S426" i="6"/>
  <c r="S475" i="6"/>
  <c r="S655" i="6"/>
  <c r="S969" i="6"/>
  <c r="S924" i="6"/>
  <c r="S966" i="6"/>
  <c r="S965" i="6"/>
  <c r="S1059" i="6"/>
  <c r="S1060" i="6"/>
  <c r="S997" i="6"/>
  <c r="S1062" i="6"/>
  <c r="S1126" i="6"/>
  <c r="S1001" i="6"/>
  <c r="S1129" i="6"/>
  <c r="S1066" i="6"/>
  <c r="S1128" i="6"/>
  <c r="S1236" i="6"/>
  <c r="S1253" i="6"/>
  <c r="S1240" i="6"/>
  <c r="S901" i="6"/>
  <c r="S635" i="6"/>
  <c r="S727" i="6"/>
  <c r="S1202" i="6"/>
  <c r="S588" i="6"/>
  <c r="S866" i="6"/>
  <c r="S597" i="6"/>
  <c r="S753" i="6"/>
  <c r="S558" i="6"/>
  <c r="S839" i="6"/>
  <c r="S622" i="6"/>
  <c r="S714" i="6"/>
  <c r="S778" i="6"/>
  <c r="S165" i="6"/>
  <c r="S61" i="6"/>
  <c r="S832" i="6"/>
  <c r="S794" i="6"/>
  <c r="S585" i="6"/>
  <c r="S741" i="6"/>
  <c r="S551" i="6"/>
  <c r="S64" i="6"/>
  <c r="S871" i="6"/>
  <c r="S819" i="6"/>
  <c r="S610" i="6"/>
  <c r="S766" i="6"/>
  <c r="S571" i="6"/>
  <c r="S81" i="6"/>
  <c r="S1399" i="6"/>
  <c r="S1463" i="6"/>
  <c r="S1586" i="6"/>
  <c r="S1432" i="6"/>
  <c r="S1496" i="6"/>
  <c r="S1560" i="6"/>
  <c r="S1588" i="6"/>
  <c r="S1442" i="6"/>
  <c r="S1573" i="6"/>
  <c r="S1363" i="6"/>
  <c r="S1427" i="6"/>
  <c r="S1555" i="6"/>
  <c r="S1412" i="6"/>
  <c r="S1476" i="6"/>
  <c r="S1540" i="6"/>
  <c r="S1607" i="6"/>
  <c r="S1389" i="6"/>
  <c r="S1453" i="6"/>
  <c r="S1517" i="6"/>
  <c r="S1840" i="6"/>
  <c r="S1842" i="6"/>
  <c r="S1838" i="6"/>
  <c r="S1858" i="6"/>
  <c r="S1946" i="6"/>
  <c r="S1947" i="6"/>
  <c r="S1948" i="6"/>
  <c r="S1949" i="6"/>
  <c r="S1958" i="6"/>
  <c r="S1967" i="6"/>
  <c r="S1945" i="6"/>
  <c r="S1670" i="6"/>
  <c r="S2090" i="6"/>
  <c r="S1313" i="6"/>
  <c r="S206" i="6"/>
  <c r="S2071" i="6"/>
  <c r="S1896" i="6"/>
  <c r="S1537" i="6"/>
  <c r="S26" i="6"/>
  <c r="S780" i="6"/>
  <c r="S1542" i="6"/>
  <c r="S1328" i="6"/>
  <c r="S1671" i="6"/>
  <c r="S1815" i="6"/>
  <c r="S1937" i="6"/>
  <c r="S2099" i="6"/>
  <c r="S342" i="6"/>
  <c r="S616" i="6"/>
  <c r="S1470" i="6"/>
  <c r="S1310" i="6"/>
  <c r="S1751" i="6"/>
  <c r="S2169" i="6"/>
  <c r="S2068" i="6"/>
  <c r="S2132" i="6"/>
  <c r="S274" i="6"/>
  <c r="S147" i="6"/>
  <c r="S125" i="6"/>
  <c r="S372" i="6"/>
  <c r="S395" i="6"/>
  <c r="S498" i="6"/>
  <c r="S539" i="6"/>
  <c r="S509" i="6"/>
  <c r="S653" i="6"/>
  <c r="S657" i="6"/>
  <c r="S659" i="6"/>
  <c r="S905" i="6"/>
  <c r="S930" i="6"/>
  <c r="S955" i="6"/>
  <c r="S988" i="6"/>
  <c r="S943" i="6"/>
  <c r="S941" i="6"/>
  <c r="S1123" i="6"/>
  <c r="S1124" i="6"/>
  <c r="S998" i="6"/>
  <c r="S999" i="6"/>
  <c r="S1127" i="6"/>
  <c r="S1065" i="6"/>
  <c r="S1002" i="6"/>
  <c r="S1024" i="6"/>
  <c r="S1040" i="6"/>
  <c r="S1283" i="6"/>
  <c r="S1189" i="6"/>
  <c r="S1223" i="6"/>
  <c r="S1287" i="6"/>
  <c r="S1193" i="6"/>
  <c r="S1281" i="6"/>
  <c r="S1258" i="6"/>
  <c r="S170" i="6"/>
  <c r="S74" i="6"/>
  <c r="S797" i="6"/>
  <c r="S744" i="6"/>
  <c r="S187" i="6"/>
  <c r="S814" i="6"/>
  <c r="S689" i="6"/>
  <c r="S92" i="6"/>
  <c r="R1769" i="1"/>
  <c r="S1769" i="1" s="1"/>
  <c r="P2119" i="6"/>
  <c r="P1763" i="6"/>
  <c r="P1779" i="6"/>
  <c r="S1779" i="6" s="1"/>
  <c r="P2113" i="6"/>
  <c r="P1790" i="6"/>
  <c r="S1790" i="6" s="1"/>
  <c r="P1765" i="6"/>
  <c r="S1765" i="6" s="1"/>
  <c r="P1773" i="6"/>
  <c r="S1773" i="6" s="1"/>
  <c r="P1781" i="6"/>
  <c r="P1789" i="6"/>
  <c r="P2223" i="6"/>
  <c r="P1767" i="6"/>
  <c r="P1775" i="6"/>
  <c r="P2117" i="6"/>
  <c r="P2082" i="6"/>
  <c r="S2082" i="6" s="1"/>
  <c r="P1761" i="6"/>
  <c r="S1761" i="6" s="1"/>
  <c r="P1777" i="6"/>
  <c r="P2120" i="6"/>
  <c r="P1764" i="6"/>
  <c r="P1780" i="6"/>
  <c r="S1780" i="6" s="1"/>
  <c r="P1791" i="6"/>
  <c r="S1791" i="6" s="1"/>
  <c r="P1766" i="6"/>
  <c r="P1782" i="6"/>
  <c r="S1782" i="6" s="1"/>
  <c r="P1768" i="6"/>
  <c r="S1768" i="6" s="1"/>
  <c r="P2013" i="6"/>
  <c r="P1772" i="6"/>
  <c r="P1788" i="6"/>
  <c r="P1774" i="6"/>
  <c r="S1774" i="6" s="1"/>
  <c r="P2116" i="6"/>
  <c r="P2118" i="6"/>
  <c r="P1762" i="6"/>
  <c r="S1762" i="6" s="1"/>
  <c r="P1776" i="6"/>
  <c r="S1776" i="6" s="1"/>
  <c r="P1778" i="6"/>
  <c r="S1778" i="6" s="1"/>
  <c r="R2067" i="1"/>
  <c r="S2067" i="1" s="1"/>
  <c r="R2068" i="1"/>
  <c r="S2068" i="1" s="1"/>
  <c r="S159" i="6"/>
  <c r="S263" i="6"/>
  <c r="S327" i="6"/>
  <c r="S136" i="6"/>
  <c r="S248" i="6"/>
  <c r="S312" i="6"/>
  <c r="S121" i="6"/>
  <c r="S233" i="6"/>
  <c r="S297" i="6"/>
  <c r="S218" i="6"/>
  <c r="S282" i="6"/>
  <c r="S331" i="6"/>
  <c r="S252" i="6"/>
  <c r="S133" i="6"/>
  <c r="S245" i="6"/>
  <c r="S380" i="6"/>
  <c r="S444" i="6"/>
  <c r="S397" i="6"/>
  <c r="S461" i="6"/>
  <c r="S414" i="6"/>
  <c r="S367" i="6"/>
  <c r="S431" i="6"/>
  <c r="S448" i="6"/>
  <c r="S409" i="6"/>
  <c r="S370" i="6"/>
  <c r="S488" i="6"/>
  <c r="S552" i="6"/>
  <c r="S506" i="6"/>
  <c r="S532" i="6"/>
  <c r="S517" i="6"/>
  <c r="S661" i="6"/>
  <c r="S665" i="6"/>
  <c r="S667" i="6"/>
  <c r="S952" i="6"/>
  <c r="S913" i="6"/>
  <c r="S977" i="6"/>
  <c r="S938" i="6"/>
  <c r="S963" i="6"/>
  <c r="S932" i="6"/>
  <c r="S974" i="6"/>
  <c r="S951" i="6"/>
  <c r="S909" i="6"/>
  <c r="S1131" i="6"/>
  <c r="S1004" i="6"/>
  <c r="S1132" i="6"/>
  <c r="S1005" i="6"/>
  <c r="S1069" i="6"/>
  <c r="S1133" i="6"/>
  <c r="S1006" i="6"/>
  <c r="S1007" i="6"/>
  <c r="S1071" i="6"/>
  <c r="S1135" i="6"/>
  <c r="S1009" i="6"/>
  <c r="S1073" i="6"/>
  <c r="S1137" i="6"/>
  <c r="S1138" i="6"/>
  <c r="S1056" i="6"/>
  <c r="S1104" i="6"/>
  <c r="S1227" i="6"/>
  <c r="S1291" i="6"/>
  <c r="S1197" i="6"/>
  <c r="S1261" i="6"/>
  <c r="S1278" i="6"/>
  <c r="S1231" i="6"/>
  <c r="S1295" i="6"/>
  <c r="S1248" i="6"/>
  <c r="S1201" i="6"/>
  <c r="S788" i="6"/>
  <c r="S735" i="6"/>
  <c r="S503" i="6"/>
  <c r="S323" i="6"/>
  <c r="S301" i="6"/>
  <c r="S406" i="6"/>
  <c r="R456" i="1"/>
  <c r="S456" i="1" s="1"/>
  <c r="P2105" i="6"/>
  <c r="P1804" i="6"/>
  <c r="P1820" i="6"/>
  <c r="P1755" i="6"/>
  <c r="P1640" i="6"/>
  <c r="P1648" i="6"/>
  <c r="S1648" i="6" s="1"/>
  <c r="P1656" i="6"/>
  <c r="P1664" i="6"/>
  <c r="P1672" i="6"/>
  <c r="S1672" i="6" s="1"/>
  <c r="P1822" i="6"/>
  <c r="P1757" i="6"/>
  <c r="P1642" i="6"/>
  <c r="S1642" i="6" s="1"/>
  <c r="P1650" i="6"/>
  <c r="S1650" i="6" s="1"/>
  <c r="P1658" i="6"/>
  <c r="S1658" i="6" s="1"/>
  <c r="P1666" i="6"/>
  <c r="P1800" i="6"/>
  <c r="P1751" i="6"/>
  <c r="P1759" i="6"/>
  <c r="S1759" i="6" s="1"/>
  <c r="P1644" i="6"/>
  <c r="P1652" i="6"/>
  <c r="S1652" i="6" s="1"/>
  <c r="P1660" i="6"/>
  <c r="P1668" i="6"/>
  <c r="S1668" i="6" s="1"/>
  <c r="P2103" i="6"/>
  <c r="P1802" i="6"/>
  <c r="P1818" i="6"/>
  <c r="P1753" i="6"/>
  <c r="P1638" i="6"/>
  <c r="P1646" i="6"/>
  <c r="P1654" i="6"/>
  <c r="P1662" i="6"/>
  <c r="S1662" i="6" s="1"/>
  <c r="P1670" i="6"/>
  <c r="P1821" i="6"/>
  <c r="P1649" i="6"/>
  <c r="P1665" i="6"/>
  <c r="P1651" i="6"/>
  <c r="P1667" i="6"/>
  <c r="S1667" i="6" s="1"/>
  <c r="P1391" i="6"/>
  <c r="P1752" i="6"/>
  <c r="S1752" i="6" s="1"/>
  <c r="P1653" i="6"/>
  <c r="P1669" i="6"/>
  <c r="P2104" i="6"/>
  <c r="P1754" i="6"/>
  <c r="P1639" i="6"/>
  <c r="P1655" i="6"/>
  <c r="S1655" i="6" s="1"/>
  <c r="P1671" i="6"/>
  <c r="P1756" i="6"/>
  <c r="P1641" i="6"/>
  <c r="P1657" i="6"/>
  <c r="P1673" i="6"/>
  <c r="P2108" i="6"/>
  <c r="S2108" i="6" s="1"/>
  <c r="P1799" i="6"/>
  <c r="P1815" i="6"/>
  <c r="P1758" i="6"/>
  <c r="P1643" i="6"/>
  <c r="S1643" i="6" s="1"/>
  <c r="P1659" i="6"/>
  <c r="P1801" i="6"/>
  <c r="P1645" i="6"/>
  <c r="P1803" i="6"/>
  <c r="P1647" i="6"/>
  <c r="P1817" i="6"/>
  <c r="S1817" i="6" s="1"/>
  <c r="P1760" i="6"/>
  <c r="P1661" i="6"/>
  <c r="S1661" i="6" s="1"/>
  <c r="P1819" i="6"/>
  <c r="P1663" i="6"/>
  <c r="P2110" i="6"/>
  <c r="P382" i="6"/>
  <c r="S382" i="6" s="1"/>
  <c r="P438" i="6"/>
  <c r="P454" i="6"/>
  <c r="S454" i="6" s="1"/>
  <c r="P462" i="6"/>
  <c r="P455" i="6"/>
  <c r="S455" i="6" s="1"/>
  <c r="P463" i="6"/>
  <c r="S463" i="6" s="1"/>
  <c r="P456" i="6"/>
  <c r="P464" i="6"/>
  <c r="S464" i="6" s="1"/>
  <c r="P458" i="6"/>
  <c r="S458" i="6" s="1"/>
  <c r="P466" i="6"/>
  <c r="S466" i="6" s="1"/>
  <c r="P419" i="6"/>
  <c r="S419" i="6" s="1"/>
  <c r="P443" i="6"/>
  <c r="P459" i="6"/>
  <c r="S459" i="6" s="1"/>
  <c r="P420" i="6"/>
  <c r="S420" i="6" s="1"/>
  <c r="P452" i="6"/>
  <c r="P460" i="6"/>
  <c r="S460" i="6" s="1"/>
  <c r="P465" i="6"/>
  <c r="S465" i="6" s="1"/>
  <c r="P328" i="6"/>
  <c r="P449" i="6"/>
  <c r="S449" i="6" s="1"/>
  <c r="P421" i="6"/>
  <c r="S421" i="6" s="1"/>
  <c r="P453" i="6"/>
  <c r="S453" i="6" s="1"/>
  <c r="P457" i="6"/>
  <c r="P461" i="6"/>
  <c r="S207" i="6"/>
  <c r="S271" i="6"/>
  <c r="S335" i="6"/>
  <c r="S256" i="6"/>
  <c r="S320" i="6"/>
  <c r="S129" i="6"/>
  <c r="S241" i="6"/>
  <c r="S305" i="6"/>
  <c r="S114" i="6"/>
  <c r="S211" i="6"/>
  <c r="S275" i="6"/>
  <c r="S339" i="6"/>
  <c r="S148" i="6"/>
  <c r="S253" i="6"/>
  <c r="S317" i="6"/>
  <c r="S388" i="6"/>
  <c r="S452" i="6"/>
  <c r="S405" i="6"/>
  <c r="S469" i="6"/>
  <c r="S422" i="6"/>
  <c r="S375" i="6"/>
  <c r="S439" i="6"/>
  <c r="S392" i="6"/>
  <c r="S456" i="6"/>
  <c r="S417" i="6"/>
  <c r="S378" i="6"/>
  <c r="S442" i="6"/>
  <c r="S403" i="6"/>
  <c r="S496" i="6"/>
  <c r="S514" i="6"/>
  <c r="S491" i="6"/>
  <c r="S476" i="6"/>
  <c r="S540" i="6"/>
  <c r="S525" i="6"/>
  <c r="S669" i="6"/>
  <c r="S671" i="6"/>
  <c r="S673" i="6"/>
  <c r="S675" i="6"/>
  <c r="S960" i="6"/>
  <c r="S921" i="6"/>
  <c r="S985" i="6"/>
  <c r="S946" i="6"/>
  <c r="S907" i="6"/>
  <c r="S971" i="6"/>
  <c r="S940" i="6"/>
  <c r="S918" i="6"/>
  <c r="S982" i="6"/>
  <c r="S959" i="6"/>
  <c r="S973" i="6"/>
  <c r="S1011" i="6"/>
  <c r="S1139" i="6"/>
  <c r="S1012" i="6"/>
  <c r="S1076" i="6"/>
  <c r="S1140" i="6"/>
  <c r="S1077" i="6"/>
  <c r="S1141" i="6"/>
  <c r="S1014" i="6"/>
  <c r="S1078" i="6"/>
  <c r="S1142" i="6"/>
  <c r="S1015" i="6"/>
  <c r="S1079" i="6"/>
  <c r="S1017" i="6"/>
  <c r="S1081" i="6"/>
  <c r="S1145" i="6"/>
  <c r="S1018" i="6"/>
  <c r="S1082" i="6"/>
  <c r="S1146" i="6"/>
  <c r="S1072" i="6"/>
  <c r="S1152" i="6"/>
  <c r="S1235" i="6"/>
  <c r="S1188" i="6"/>
  <c r="S1252" i="6"/>
  <c r="S1205" i="6"/>
  <c r="S1269" i="6"/>
  <c r="S1222" i="6"/>
  <c r="S1286" i="6"/>
  <c r="S1192" i="6"/>
  <c r="S1256" i="6"/>
  <c r="S1209" i="6"/>
  <c r="S1297" i="6"/>
  <c r="S1289" i="6"/>
  <c r="S796" i="6"/>
  <c r="S587" i="6"/>
  <c r="S743" i="6"/>
  <c r="S556" i="6"/>
  <c r="S186" i="6"/>
  <c r="S90" i="6"/>
  <c r="S865" i="6"/>
  <c r="S813" i="6"/>
  <c r="S604" i="6"/>
  <c r="S696" i="6"/>
  <c r="S760" i="6"/>
  <c r="S203" i="6"/>
  <c r="S860" i="6"/>
  <c r="S882" i="6"/>
  <c r="S830" i="6"/>
  <c r="S613" i="6"/>
  <c r="S705" i="6"/>
  <c r="S876" i="6"/>
  <c r="S855" i="6"/>
  <c r="S638" i="6"/>
  <c r="S730" i="6"/>
  <c r="S181" i="6"/>
  <c r="S77" i="6"/>
  <c r="S862" i="6"/>
  <c r="S810" i="6"/>
  <c r="S601" i="6"/>
  <c r="S757" i="6"/>
  <c r="S80" i="6"/>
  <c r="S887" i="6"/>
  <c r="S835" i="6"/>
  <c r="S626" i="6"/>
  <c r="S782" i="6"/>
  <c r="S379" i="6"/>
  <c r="S201" i="6"/>
  <c r="S1351" i="6"/>
  <c r="S1415" i="6"/>
  <c r="S1479" i="6"/>
  <c r="S1543" i="6"/>
  <c r="S1602" i="6"/>
  <c r="S1512" i="6"/>
  <c r="S1571" i="6"/>
  <c r="S1361" i="6"/>
  <c r="S1604" i="6"/>
  <c r="S1589" i="6"/>
  <c r="S1379" i="6"/>
  <c r="S1443" i="6"/>
  <c r="S1263" i="6"/>
  <c r="S1216" i="6"/>
  <c r="S1280" i="6"/>
  <c r="S1233" i="6"/>
  <c r="S872" i="6"/>
  <c r="S820" i="6"/>
  <c r="S611" i="6"/>
  <c r="S703" i="6"/>
  <c r="S767" i="6"/>
  <c r="S580" i="6"/>
  <c r="S884" i="6"/>
  <c r="S889" i="6"/>
  <c r="S837" i="6"/>
  <c r="S628" i="6"/>
  <c r="S720" i="6"/>
  <c r="S784" i="6"/>
  <c r="S163" i="6"/>
  <c r="S67" i="6"/>
  <c r="S840" i="6"/>
  <c r="S790" i="6"/>
  <c r="S854" i="6"/>
  <c r="S637" i="6"/>
  <c r="S729" i="6"/>
  <c r="S164" i="6"/>
  <c r="S859" i="6"/>
  <c r="S598" i="6"/>
  <c r="S690" i="6"/>
  <c r="S754" i="6"/>
  <c r="S575" i="6"/>
  <c r="S101" i="6"/>
  <c r="S886" i="6"/>
  <c r="S625" i="6"/>
  <c r="S717" i="6"/>
  <c r="S781" i="6"/>
  <c r="S411" i="6"/>
  <c r="S222" i="6"/>
  <c r="S104" i="6"/>
  <c r="S586" i="6"/>
  <c r="S678" i="6"/>
  <c r="S742" i="6"/>
  <c r="S495" i="6"/>
  <c r="S161" i="6"/>
  <c r="S1593" i="6"/>
  <c r="S1375" i="6"/>
  <c r="S1439" i="6"/>
  <c r="S1503" i="6"/>
  <c r="S1567" i="6"/>
  <c r="S1626" i="6"/>
  <c r="S1408" i="6"/>
  <c r="S1472" i="6"/>
  <c r="S1536" i="6"/>
  <c r="S1595" i="6"/>
  <c r="S1385" i="6"/>
  <c r="S1354" i="6"/>
  <c r="S1418" i="6"/>
  <c r="S1482" i="6"/>
  <c r="S1546" i="6"/>
  <c r="S1403" i="6"/>
  <c r="S1467" i="6"/>
  <c r="S1598" i="6"/>
  <c r="S1388" i="6"/>
  <c r="S1452" i="6"/>
  <c r="S1583" i="6"/>
  <c r="S1365" i="6"/>
  <c r="S1429" i="6"/>
  <c r="S1493" i="6"/>
  <c r="S1557" i="6"/>
  <c r="S1775" i="6"/>
  <c r="S1849" i="6"/>
  <c r="S1847" i="6"/>
  <c r="S1986" i="6"/>
  <c r="S109" i="6"/>
  <c r="S1008" i="6"/>
  <c r="S803" i="6"/>
  <c r="S594" i="6"/>
  <c r="S686" i="6"/>
  <c r="S169" i="6"/>
  <c r="S65" i="6"/>
  <c r="S1601" i="6"/>
  <c r="S1383" i="6"/>
  <c r="S1447" i="6"/>
  <c r="S1511" i="6"/>
  <c r="S1570" i="6"/>
  <c r="S1352" i="6"/>
  <c r="S1416" i="6"/>
  <c r="S1480" i="6"/>
  <c r="S1544" i="6"/>
  <c r="S1603" i="6"/>
  <c r="S1572" i="6"/>
  <c r="S1362" i="6"/>
  <c r="S1426" i="6"/>
  <c r="S1490" i="6"/>
  <c r="S1554" i="6"/>
  <c r="S1621" i="6"/>
  <c r="S1411" i="6"/>
  <c r="S1475" i="6"/>
  <c r="S1539" i="6"/>
  <c r="S1606" i="6"/>
  <c r="S1460" i="6"/>
  <c r="S1373" i="6"/>
  <c r="S1437" i="6"/>
  <c r="S1501" i="6"/>
  <c r="S1565" i="6"/>
  <c r="S1857" i="6"/>
  <c r="S1844" i="6"/>
  <c r="S1855" i="6"/>
  <c r="S1993" i="6"/>
  <c r="S1994" i="6"/>
  <c r="S1995" i="6"/>
  <c r="S1996" i="6"/>
  <c r="S1951" i="6"/>
  <c r="S1960" i="6"/>
  <c r="S1845" i="6"/>
  <c r="S1760" i="6"/>
  <c r="S2176" i="6"/>
  <c r="S1640" i="6"/>
  <c r="S198" i="6"/>
  <c r="S1704" i="6"/>
  <c r="S599" i="6"/>
  <c r="S1923" i="6"/>
  <c r="S1616" i="6"/>
  <c r="S2121" i="6"/>
  <c r="S2060" i="6"/>
  <c r="S1866" i="6"/>
  <c r="S535" i="6"/>
  <c r="S1324" i="6"/>
  <c r="S1675" i="6"/>
  <c r="S178" i="6"/>
  <c r="S82" i="6"/>
  <c r="S857" i="6"/>
  <c r="S805" i="6"/>
  <c r="S596" i="6"/>
  <c r="S688" i="6"/>
  <c r="S752" i="6"/>
  <c r="S557" i="6"/>
  <c r="S195" i="6"/>
  <c r="S99" i="6"/>
  <c r="S874" i="6"/>
  <c r="S605" i="6"/>
  <c r="S697" i="6"/>
  <c r="S761" i="6"/>
  <c r="S566" i="6"/>
  <c r="S196" i="6"/>
  <c r="S100" i="6"/>
  <c r="S891" i="6"/>
  <c r="S847" i="6"/>
  <c r="S630" i="6"/>
  <c r="S722" i="6"/>
  <c r="S949" i="6"/>
  <c r="S173" i="6"/>
  <c r="S69" i="6"/>
  <c r="S1000" i="6"/>
  <c r="S802" i="6"/>
  <c r="S562" i="6"/>
  <c r="S176" i="6"/>
  <c r="S72" i="6"/>
  <c r="S879" i="6"/>
  <c r="S827" i="6"/>
  <c r="S618" i="6"/>
  <c r="S774" i="6"/>
  <c r="S193" i="6"/>
  <c r="S89" i="6"/>
  <c r="S1625" i="6"/>
  <c r="S1407" i="6"/>
  <c r="S1471" i="6"/>
  <c r="S1535" i="6"/>
  <c r="S1376" i="6"/>
  <c r="S1440" i="6"/>
  <c r="S1504" i="6"/>
  <c r="S1568" i="6"/>
  <c r="S1353" i="6"/>
  <c r="S1596" i="6"/>
  <c r="S1386" i="6"/>
  <c r="S1450" i="6"/>
  <c r="S1514" i="6"/>
  <c r="S1581" i="6"/>
  <c r="S1371" i="6"/>
  <c r="S1435" i="6"/>
  <c r="S1499" i="6"/>
  <c r="S1563" i="6"/>
  <c r="S1420" i="6"/>
  <c r="S1484" i="6"/>
  <c r="S1548" i="6"/>
  <c r="S1615" i="6"/>
  <c r="S1397" i="6"/>
  <c r="S1777" i="6"/>
  <c r="S1848" i="6"/>
  <c r="S1850" i="6"/>
  <c r="S1846" i="6"/>
  <c r="S1953" i="6"/>
  <c r="S1954" i="6"/>
  <c r="S1955" i="6"/>
  <c r="S1956" i="6"/>
  <c r="S1957" i="6"/>
  <c r="S1966" i="6"/>
  <c r="S1574" i="6"/>
  <c r="S1364" i="6"/>
  <c r="S1428" i="6"/>
  <c r="S1492" i="6"/>
  <c r="S1556" i="6"/>
  <c r="S1623" i="6"/>
  <c r="S1405" i="6"/>
  <c r="S1469" i="6"/>
  <c r="S1533" i="6"/>
  <c r="S1781" i="6"/>
  <c r="S1835" i="6"/>
  <c r="S1961" i="6"/>
  <c r="S1962" i="6"/>
  <c r="S1963" i="6"/>
  <c r="S1964" i="6"/>
  <c r="S1965" i="6"/>
  <c r="S1974" i="6"/>
  <c r="S1983" i="6"/>
  <c r="S1992" i="6"/>
  <c r="S2028" i="6"/>
  <c r="S723" i="6"/>
  <c r="S1869" i="6"/>
  <c r="S1481" i="6"/>
  <c r="S2093" i="6"/>
  <c r="S1678" i="6"/>
  <c r="S885" i="6"/>
  <c r="S623" i="6"/>
  <c r="S1907" i="6"/>
  <c r="S1712" i="6"/>
  <c r="S1569" i="6"/>
  <c r="S2076" i="6"/>
  <c r="S1303" i="6"/>
  <c r="S2160" i="6"/>
  <c r="S716" i="6"/>
  <c r="S1478" i="6"/>
  <c r="S1312" i="6"/>
  <c r="S1745" i="6"/>
  <c r="S1799" i="6"/>
  <c r="S2074" i="6"/>
  <c r="S2174" i="6"/>
  <c r="S158" i="6"/>
  <c r="S849" i="6"/>
  <c r="S1406" i="6"/>
  <c r="S1608" i="6"/>
  <c r="S1645" i="6"/>
  <c r="S1735" i="6"/>
  <c r="S1797" i="6"/>
  <c r="S2053" i="6"/>
  <c r="S2188" i="6"/>
  <c r="S1529" i="6"/>
  <c r="S29" i="6"/>
  <c r="S732" i="6"/>
  <c r="S1462" i="6"/>
  <c r="S1659" i="6"/>
  <c r="S1803" i="6"/>
  <c r="S1929" i="6"/>
  <c r="S2130" i="6"/>
  <c r="S103" i="6"/>
  <c r="S1341" i="6"/>
  <c r="S1758" i="6"/>
  <c r="S5" i="6"/>
  <c r="S4" i="6"/>
  <c r="S763" i="6"/>
  <c r="S1489" i="6"/>
  <c r="S1666" i="6"/>
  <c r="S1756" i="6"/>
  <c r="S1810" i="6"/>
  <c r="S1944" i="6"/>
  <c r="S2201" i="6"/>
  <c r="S615" i="6"/>
  <c r="S1301" i="6"/>
  <c r="S1812" i="6"/>
  <c r="S43" i="6"/>
  <c r="S175" i="6"/>
  <c r="S893" i="6"/>
  <c r="S1338" i="6"/>
  <c r="S1681" i="6"/>
  <c r="S1771" i="6"/>
  <c r="S1707" i="6"/>
  <c r="S1898" i="6"/>
  <c r="S2013" i="6"/>
  <c r="S2220" i="6"/>
  <c r="S2054" i="6"/>
  <c r="S2086" i="6"/>
  <c r="S2162" i="6"/>
  <c r="S2213" i="6"/>
  <c r="S1889" i="6"/>
  <c r="S2051" i="6"/>
  <c r="S2151" i="6"/>
  <c r="S2207" i="6"/>
  <c r="S1919" i="6"/>
  <c r="S2073" i="6"/>
  <c r="S2165" i="6"/>
  <c r="S2216" i="6"/>
  <c r="S2056" i="6"/>
  <c r="S2156" i="6"/>
  <c r="S2155" i="6"/>
  <c r="S1664" i="6"/>
  <c r="S683" i="6"/>
  <c r="S1304" i="6"/>
  <c r="S1647" i="6"/>
  <c r="S1737" i="6"/>
  <c r="S2058" i="6"/>
  <c r="S2158" i="6"/>
  <c r="S560" i="6"/>
  <c r="S793" i="6"/>
  <c r="S1358" i="6"/>
  <c r="S1637" i="6"/>
  <c r="S1727" i="6"/>
  <c r="S1823" i="6"/>
  <c r="S2037" i="6"/>
  <c r="S2187" i="6"/>
  <c r="S1676" i="6"/>
  <c r="S700" i="6"/>
  <c r="S1430" i="6"/>
  <c r="S1300" i="6"/>
  <c r="S1651" i="6"/>
  <c r="S1741" i="6"/>
  <c r="S1794" i="6"/>
  <c r="S2166" i="6"/>
  <c r="S1325" i="6"/>
  <c r="S1742" i="6"/>
  <c r="S60" i="6"/>
  <c r="S95" i="6"/>
  <c r="S731" i="6"/>
  <c r="S1748" i="6"/>
  <c r="S1802" i="6"/>
  <c r="S1928" i="6"/>
  <c r="S2104" i="6"/>
  <c r="S2222" i="6"/>
  <c r="S848" i="6"/>
  <c r="S1700" i="6"/>
  <c r="S1796" i="6"/>
  <c r="S35" i="6"/>
  <c r="S576" i="6"/>
  <c r="S1550" i="6"/>
  <c r="S1673" i="6"/>
  <c r="S1763" i="6"/>
  <c r="S1882" i="6"/>
  <c r="S2095" i="6"/>
  <c r="S1878" i="6"/>
  <c r="S1884" i="6"/>
  <c r="S2046" i="6"/>
  <c r="S2103" i="6"/>
  <c r="S1875" i="6"/>
  <c r="S1881" i="6"/>
  <c r="S2100" i="6"/>
  <c r="S2143" i="6"/>
  <c r="S1911" i="6"/>
  <c r="S2065" i="6"/>
  <c r="S2097" i="6"/>
  <c r="S2157" i="6"/>
  <c r="S1880" i="6"/>
  <c r="S1886" i="6"/>
  <c r="S2048" i="6"/>
  <c r="S2105" i="6"/>
  <c r="S2148" i="6"/>
  <c r="S2137" i="6"/>
  <c r="S1696" i="6"/>
  <c r="S1740" i="6"/>
  <c r="S1793" i="6"/>
  <c r="S2079" i="6"/>
  <c r="S2117" i="6"/>
  <c r="S38" i="6"/>
  <c r="S1250" i="6"/>
  <c r="S1684" i="6"/>
  <c r="S27" i="6"/>
  <c r="S756" i="6"/>
  <c r="S1518" i="6"/>
  <c r="S1322" i="6"/>
  <c r="S1665" i="6"/>
  <c r="S1755" i="6"/>
  <c r="S1809" i="6"/>
  <c r="S1942" i="6"/>
  <c r="S2102" i="6"/>
  <c r="S1870" i="6"/>
  <c r="S1938" i="6"/>
  <c r="S2119" i="6"/>
  <c r="S2146" i="6"/>
  <c r="S1867" i="6"/>
  <c r="S1943" i="6"/>
  <c r="S2035" i="6"/>
  <c r="S2116" i="6"/>
  <c r="S2186" i="6"/>
  <c r="S2225" i="6"/>
  <c r="S1903" i="6"/>
  <c r="S2057" i="6"/>
  <c r="S2089" i="6"/>
  <c r="S2149" i="6"/>
  <c r="S1872" i="6"/>
  <c r="S1940" i="6"/>
  <c r="S2040" i="6"/>
  <c r="S2113" i="6"/>
  <c r="S2023" i="6"/>
  <c r="S1449" i="6"/>
  <c r="S1987" i="6"/>
  <c r="S1988" i="6"/>
  <c r="S1989" i="6"/>
  <c r="S1952" i="6"/>
  <c r="S472" i="6"/>
  <c r="S1728" i="6"/>
  <c r="S1545" i="6"/>
  <c r="S747" i="6"/>
  <c r="S817" i="6"/>
  <c r="S2055" i="6"/>
  <c r="S1680" i="6"/>
  <c r="S869" i="6"/>
  <c r="S2101" i="6"/>
  <c r="S1654" i="6"/>
  <c r="S2212" i="6"/>
  <c r="S1720" i="6"/>
  <c r="S691" i="6"/>
  <c r="S57" i="6"/>
  <c r="S199" i="6"/>
  <c r="S592" i="6"/>
  <c r="S1374" i="6"/>
  <c r="S1695" i="6"/>
  <c r="S1631" i="6"/>
  <c r="S1828" i="6"/>
  <c r="S2026" i="6"/>
  <c r="S2197" i="6"/>
  <c r="S740" i="6"/>
  <c r="S1566" i="6"/>
  <c r="S1685" i="6"/>
  <c r="S1784" i="6"/>
  <c r="S1711" i="6"/>
  <c r="S1825" i="6"/>
  <c r="S2087" i="6"/>
  <c r="S2211" i="6"/>
  <c r="S2085" i="6"/>
  <c r="S2204" i="6"/>
  <c r="S1636" i="6"/>
  <c r="S278" i="6"/>
  <c r="S1348" i="6"/>
  <c r="S1699" i="6"/>
  <c r="S1635" i="6"/>
  <c r="S1725" i="6"/>
  <c r="S1863" i="6"/>
  <c r="S2034" i="6"/>
  <c r="S668" i="6"/>
  <c r="S1600" i="6"/>
  <c r="S1718" i="6"/>
  <c r="S44" i="6"/>
  <c r="S270" i="6"/>
  <c r="S639" i="6"/>
  <c r="S1584" i="6"/>
  <c r="S1732" i="6"/>
  <c r="S1877" i="6"/>
  <c r="S2063" i="6"/>
  <c r="S2129" i="6"/>
  <c r="S14" i="6"/>
  <c r="S1497" i="6"/>
  <c r="S45" i="6"/>
  <c r="S19" i="6"/>
  <c r="S724" i="6"/>
  <c r="S1486" i="6"/>
  <c r="S1657" i="6"/>
  <c r="S1747" i="6"/>
  <c r="S1801" i="6"/>
  <c r="S1926" i="6"/>
  <c r="S2115" i="6"/>
  <c r="S1862" i="6"/>
  <c r="S1930" i="6"/>
  <c r="S2030" i="6"/>
  <c r="S2111" i="6"/>
  <c r="S2138" i="6"/>
  <c r="S1859" i="6"/>
  <c r="S2027" i="6"/>
  <c r="S2136" i="6"/>
  <c r="S2198" i="6"/>
  <c r="S2217" i="6"/>
  <c r="S1895" i="6"/>
  <c r="S2049" i="6"/>
  <c r="S2106" i="6"/>
  <c r="S1864" i="6"/>
  <c r="S1932" i="6"/>
  <c r="S2032" i="6"/>
  <c r="S2133" i="6"/>
  <c r="S2183" i="6"/>
  <c r="S1826" i="6"/>
  <c r="S715" i="6"/>
  <c r="S2210" i="6"/>
  <c r="S561" i="6"/>
  <c r="S49" i="6"/>
  <c r="S167" i="6"/>
  <c r="S1344" i="6"/>
  <c r="S1786" i="6"/>
  <c r="S1713" i="6"/>
  <c r="S1909" i="6"/>
  <c r="S2010" i="6"/>
  <c r="S2214" i="6"/>
  <c r="S1534" i="6"/>
  <c r="S1326" i="6"/>
  <c r="S1677" i="6"/>
  <c r="S1767" i="6"/>
  <c r="S1703" i="6"/>
  <c r="S1906" i="6"/>
  <c r="S2110" i="6"/>
  <c r="S1888" i="6"/>
  <c r="S2109" i="6"/>
  <c r="S1783" i="6"/>
  <c r="S183" i="6"/>
  <c r="S841" i="6"/>
  <c r="S1340" i="6"/>
  <c r="S1691" i="6"/>
  <c r="S1717" i="6"/>
  <c r="S2018" i="6"/>
  <c r="S2189" i="6"/>
  <c r="S583" i="6"/>
  <c r="S1692" i="6"/>
  <c r="S1702" i="6"/>
  <c r="S182" i="6"/>
  <c r="S607" i="6"/>
  <c r="S1347" i="6"/>
  <c r="S1698" i="6"/>
  <c r="S1634" i="6"/>
  <c r="S1724" i="6"/>
  <c r="S1861" i="6"/>
  <c r="S2047" i="6"/>
  <c r="S2179" i="6"/>
  <c r="S71" i="6"/>
  <c r="S1433" i="6"/>
  <c r="S1766" i="6"/>
  <c r="S21" i="6"/>
  <c r="S11" i="6"/>
  <c r="S1454" i="6"/>
  <c r="S1306" i="6"/>
  <c r="S1649" i="6"/>
  <c r="S1739" i="6"/>
  <c r="S1792" i="6"/>
  <c r="S2077" i="6"/>
  <c r="S2127" i="6"/>
  <c r="S1827" i="6"/>
  <c r="S1922" i="6"/>
  <c r="S2022" i="6"/>
  <c r="S2131" i="6"/>
  <c r="S2181" i="6"/>
  <c r="S1824" i="6"/>
  <c r="S2019" i="6"/>
  <c r="S2128" i="6"/>
  <c r="S2190" i="6"/>
  <c r="S1795" i="6"/>
  <c r="S1887" i="6"/>
  <c r="S2041" i="6"/>
  <c r="S2184" i="6"/>
  <c r="S1829" i="6"/>
  <c r="S1924" i="6"/>
  <c r="S2024" i="6"/>
  <c r="S2125" i="6"/>
  <c r="S2195" i="6"/>
  <c r="S1800" i="6"/>
  <c r="S569" i="6"/>
  <c r="S877" i="6"/>
  <c r="S1336" i="6"/>
  <c r="S1769" i="6"/>
  <c r="S1893" i="6"/>
  <c r="S2092" i="6"/>
  <c r="S78" i="6"/>
  <c r="S676" i="6"/>
  <c r="S1502" i="6"/>
  <c r="S1669" i="6"/>
  <c r="S1821" i="6"/>
  <c r="S1890" i="6"/>
  <c r="S2135" i="6"/>
  <c r="S1931" i="6"/>
  <c r="S2120" i="6"/>
  <c r="S30" i="6"/>
  <c r="S1558" i="6"/>
  <c r="S1332" i="6"/>
  <c r="S1683" i="6"/>
  <c r="S1709" i="6"/>
  <c r="S1901" i="6"/>
  <c r="S1804" i="6"/>
  <c r="S107" i="6"/>
  <c r="S833" i="6"/>
  <c r="S1339" i="6"/>
  <c r="S1690" i="6"/>
  <c r="S1789" i="6"/>
  <c r="S1716" i="6"/>
  <c r="S2163" i="6"/>
  <c r="S150" i="6"/>
  <c r="S1350" i="6"/>
  <c r="S1734" i="6"/>
  <c r="S102" i="6"/>
  <c r="S94" i="6"/>
  <c r="S632" i="6"/>
  <c r="S1422" i="6"/>
  <c r="S1576" i="6"/>
  <c r="S1641" i="6"/>
  <c r="S1876" i="6"/>
  <c r="S2061" i="6"/>
  <c r="S2177" i="6"/>
  <c r="S1916" i="6"/>
  <c r="S2078" i="6"/>
  <c r="S2014" i="6"/>
  <c r="S2193" i="6"/>
  <c r="S1913" i="6"/>
  <c r="S2011" i="6"/>
  <c r="S2175" i="6"/>
  <c r="S2208" i="6"/>
  <c r="S1873" i="6"/>
  <c r="S1941" i="6"/>
  <c r="S2033" i="6"/>
  <c r="S2134" i="6"/>
  <c r="S2196" i="6"/>
  <c r="S1918" i="6"/>
  <c r="S2080" i="6"/>
  <c r="S2016" i="6"/>
  <c r="S2180" i="6"/>
  <c r="S2205" i="6"/>
  <c r="S1722" i="6"/>
  <c r="S1819" i="6"/>
  <c r="S1885" i="6"/>
  <c r="S2107" i="6"/>
  <c r="S46" i="6"/>
  <c r="S1465" i="6"/>
  <c r="S1644" i="6"/>
  <c r="S1920" i="6"/>
  <c r="S20" i="6"/>
  <c r="S577" i="6"/>
  <c r="S1553" i="6"/>
  <c r="S1331" i="6"/>
  <c r="S1682" i="6"/>
  <c r="S1772" i="6"/>
  <c r="S1708" i="6"/>
  <c r="S2147" i="6"/>
  <c r="S771" i="6"/>
  <c r="S1333" i="6"/>
  <c r="S1710" i="6"/>
  <c r="S59" i="6"/>
  <c r="S62" i="6"/>
  <c r="S1390" i="6"/>
  <c r="S1633" i="6"/>
  <c r="S1723" i="6"/>
  <c r="S1860" i="6"/>
  <c r="S2045" i="6"/>
  <c r="S2178" i="6"/>
  <c r="S2203" i="6"/>
  <c r="S1905" i="6"/>
  <c r="S2200" i="6"/>
  <c r="S1933" i="6"/>
  <c r="S2025" i="6"/>
  <c r="S2126" i="6"/>
  <c r="S2206" i="6"/>
  <c r="S2172" i="6"/>
  <c r="S2223" i="6"/>
  <c r="S1754" i="6"/>
  <c r="S79" i="6"/>
  <c r="S1975" i="6"/>
  <c r="S1984" i="6"/>
  <c r="S2171" i="6"/>
  <c r="S1473" i="6"/>
  <c r="S2039" i="6"/>
  <c r="S1345" i="6"/>
  <c r="S56" i="6"/>
  <c r="S1646" i="6"/>
  <c r="S1417" i="6"/>
  <c r="S1706" i="6"/>
  <c r="S1513" i="6"/>
  <c r="S1939" i="6"/>
  <c r="S1822" i="6"/>
  <c r="S2012" i="6"/>
  <c r="S1694" i="6"/>
  <c r="S48" i="6"/>
  <c r="S25" i="6"/>
  <c r="S748" i="6"/>
  <c r="S1320" i="6"/>
  <c r="S1663" i="6"/>
  <c r="S1753" i="6"/>
  <c r="S1807" i="6"/>
  <c r="S1921" i="6"/>
  <c r="S2122" i="6"/>
  <c r="S1438" i="6"/>
  <c r="S1302" i="6"/>
  <c r="S1653" i="6"/>
  <c r="S1743" i="6"/>
  <c r="S1805" i="6"/>
  <c r="S2153" i="6"/>
  <c r="S2052" i="6"/>
  <c r="S2168" i="6"/>
  <c r="S53" i="6"/>
  <c r="S764" i="6"/>
  <c r="S1494" i="6"/>
  <c r="S1757" i="6"/>
  <c r="S1811" i="6"/>
  <c r="S2118" i="6"/>
  <c r="S22" i="6"/>
  <c r="S1401" i="6"/>
  <c r="S37" i="6"/>
  <c r="S12" i="6"/>
  <c r="S1323" i="6"/>
  <c r="S1674" i="6"/>
  <c r="S1764" i="6"/>
  <c r="S1818" i="6"/>
  <c r="S1883" i="6"/>
  <c r="S2098" i="6"/>
  <c r="S2182" i="6"/>
  <c r="S1317" i="6"/>
  <c r="S1820" i="6"/>
  <c r="S214" i="6"/>
  <c r="S825" i="6"/>
  <c r="S1346" i="6"/>
  <c r="S1788" i="6"/>
  <c r="S1715" i="6"/>
  <c r="S1914" i="6"/>
  <c r="S2029" i="6"/>
  <c r="S2062" i="6"/>
  <c r="S2094" i="6"/>
  <c r="S2221" i="6"/>
  <c r="S1897" i="6"/>
  <c r="S2059" i="6"/>
  <c r="S2159" i="6"/>
  <c r="S2218" i="6"/>
  <c r="S1830" i="6"/>
  <c r="S1925" i="6"/>
  <c r="S2173" i="6"/>
  <c r="S1902" i="6"/>
  <c r="S2064" i="6"/>
  <c r="S2096" i="6"/>
  <c r="S2164" i="6"/>
  <c r="S2215" i="6"/>
  <c r="S1632" i="6"/>
  <c r="S1688" i="6"/>
  <c r="R1224" i="1"/>
  <c r="S1224" i="1" s="1"/>
  <c r="R1160" i="1"/>
  <c r="S1160" i="1" s="1"/>
  <c r="R1288" i="1"/>
  <c r="S1288" i="1" s="1"/>
  <c r="R1272" i="1"/>
  <c r="S1272" i="1" s="1"/>
  <c r="R1264" i="1"/>
  <c r="S1264" i="1" s="1"/>
  <c r="R1256" i="1"/>
  <c r="S1256" i="1" s="1"/>
  <c r="R1248" i="1"/>
  <c r="S1248" i="1" s="1"/>
  <c r="R1241" i="1"/>
  <c r="S1241" i="1" s="1"/>
  <c r="R1124" i="1"/>
  <c r="S1124" i="1" s="1"/>
  <c r="R1294" i="1"/>
  <c r="S1294" i="1" s="1"/>
  <c r="R1216" i="1"/>
  <c r="S1216" i="1" s="1"/>
  <c r="R1214" i="1"/>
  <c r="S1214" i="1" s="1"/>
  <c r="R1200" i="1"/>
  <c r="S1200" i="1" s="1"/>
  <c r="R1192" i="1"/>
  <c r="S1192" i="1" s="1"/>
  <c r="R2" i="1"/>
  <c r="S2" i="1" s="1"/>
  <c r="R1176" i="1"/>
  <c r="S1176" i="1" s="1"/>
  <c r="R1240" i="1"/>
  <c r="S1240" i="1" s="1"/>
  <c r="R1152" i="1"/>
  <c r="S1152" i="1" s="1"/>
  <c r="R1211" i="1"/>
  <c r="S1211" i="1" s="1"/>
  <c r="R1280" i="1"/>
  <c r="S1280" i="1" s="1"/>
  <c r="R1232" i="1"/>
  <c r="S1232" i="1" s="1"/>
  <c r="R1208" i="1"/>
  <c r="S1208" i="1" s="1"/>
  <c r="R1140" i="1"/>
  <c r="S1140" i="1" s="1"/>
  <c r="R1998" i="1"/>
  <c r="S1998" i="1" s="1"/>
  <c r="R1222" i="1"/>
  <c r="S1222" i="1" s="1"/>
  <c r="R1108" i="1"/>
  <c r="S1108" i="1" s="1"/>
  <c r="R1755" i="1"/>
  <c r="S1755" i="1" s="1"/>
  <c r="R1220" i="1"/>
  <c r="S1220" i="1" s="1"/>
  <c r="R1185" i="1"/>
  <c r="S1185" i="1" s="1"/>
  <c r="R1035" i="1"/>
  <c r="S1035" i="1" s="1"/>
  <c r="R1754" i="1"/>
  <c r="S1754" i="1" s="1"/>
  <c r="R1249" i="1"/>
  <c r="S1249" i="1" s="1"/>
  <c r="R1219" i="1"/>
  <c r="S1219" i="1" s="1"/>
  <c r="R1184" i="1"/>
  <c r="S1184" i="1" s="1"/>
  <c r="R1092" i="1"/>
  <c r="S1092" i="1" s="1"/>
  <c r="R975" i="1"/>
  <c r="S975" i="1" s="1"/>
  <c r="R1986" i="1"/>
  <c r="S1986" i="1" s="1"/>
  <c r="R2097" i="1"/>
  <c r="S2097" i="1" s="1"/>
  <c r="R2091" i="1"/>
  <c r="S2091" i="1" s="1"/>
  <c r="R2104" i="1"/>
  <c r="S2104" i="1" s="1"/>
  <c r="R1848" i="1"/>
  <c r="S1848" i="1" s="1"/>
  <c r="R1825" i="1"/>
  <c r="S1825" i="1" s="1"/>
  <c r="R1833" i="1"/>
  <c r="S1833" i="1" s="1"/>
  <c r="R1826" i="1"/>
  <c r="S1826" i="1" s="1"/>
  <c r="R1850" i="1"/>
  <c r="S1850" i="1" s="1"/>
  <c r="R1772" i="1"/>
  <c r="S1772" i="1" s="1"/>
  <c r="R1851" i="1"/>
  <c r="S1851" i="1" s="1"/>
  <c r="R1821" i="1"/>
  <c r="S1821" i="1" s="1"/>
  <c r="R1852" i="1"/>
  <c r="S1852" i="1" s="1"/>
  <c r="R399" i="1"/>
  <c r="S399" i="1" s="1"/>
  <c r="R583" i="1"/>
  <c r="S583" i="1" s="1"/>
  <c r="R622" i="1"/>
  <c r="S622" i="1" s="1"/>
  <c r="R593" i="1"/>
  <c r="S593" i="1" s="1"/>
  <c r="R616" i="1"/>
  <c r="S616" i="1" s="1"/>
  <c r="R579" i="1"/>
  <c r="S579" i="1" s="1"/>
  <c r="R587" i="1"/>
  <c r="S587" i="1" s="1"/>
  <c r="R611" i="1"/>
  <c r="S611" i="1" s="1"/>
  <c r="R397" i="1"/>
  <c r="S397" i="1" s="1"/>
  <c r="R581" i="1"/>
  <c r="S581" i="1" s="1"/>
  <c r="R605" i="1"/>
  <c r="S605" i="1" s="1"/>
  <c r="R613" i="1"/>
  <c r="S613" i="1" s="1"/>
  <c r="R620" i="1"/>
  <c r="S620" i="1" s="1"/>
  <c r="R396" i="1"/>
  <c r="S396" i="1" s="1"/>
  <c r="R586" i="1"/>
  <c r="S586" i="1" s="1"/>
  <c r="R602" i="1"/>
  <c r="S602" i="1" s="1"/>
  <c r="R840" i="1"/>
  <c r="S840" i="1" s="1"/>
  <c r="R398" i="1"/>
  <c r="S398" i="1" s="1"/>
  <c r="R619" i="1"/>
  <c r="S619" i="1" s="1"/>
  <c r="R833" i="1"/>
  <c r="S833" i="1" s="1"/>
  <c r="R849" i="1"/>
  <c r="S849" i="1" s="1"/>
  <c r="R621" i="1"/>
  <c r="S621" i="1" s="1"/>
  <c r="R842" i="1"/>
  <c r="S842" i="1" s="1"/>
  <c r="R1775" i="1"/>
  <c r="S1775" i="1" s="1"/>
  <c r="R592" i="1"/>
  <c r="S592" i="1" s="1"/>
  <c r="R623" i="1"/>
  <c r="S623" i="1" s="1"/>
  <c r="R843" i="1"/>
  <c r="S843" i="1" s="1"/>
  <c r="R907" i="1"/>
  <c r="S907" i="1" s="1"/>
  <c r="R406" i="1"/>
  <c r="S406" i="1" s="1"/>
  <c r="R594" i="1"/>
  <c r="S594" i="1" s="1"/>
  <c r="R732" i="1"/>
  <c r="S732" i="1" s="1"/>
  <c r="R844" i="1"/>
  <c r="S844" i="1" s="1"/>
  <c r="R908" i="1"/>
  <c r="S908" i="1" s="1"/>
  <c r="R596" i="1"/>
  <c r="S596" i="1" s="1"/>
  <c r="R837" i="1"/>
  <c r="S837" i="1" s="1"/>
  <c r="R909" i="1"/>
  <c r="S909" i="1" s="1"/>
  <c r="R917" i="1"/>
  <c r="S917" i="1" s="1"/>
  <c r="R582" i="1"/>
  <c r="S582" i="1" s="1"/>
  <c r="R726" i="1"/>
  <c r="S726" i="1" s="1"/>
  <c r="R846" i="1"/>
  <c r="S846" i="1" s="1"/>
  <c r="R902" i="1"/>
  <c r="S902" i="1" s="1"/>
  <c r="R1295" i="1"/>
  <c r="S1295" i="1" s="1"/>
  <c r="R1287" i="1"/>
  <c r="S1287" i="1" s="1"/>
  <c r="R1279" i="1"/>
  <c r="S1279" i="1" s="1"/>
  <c r="R1271" i="1"/>
  <c r="S1271" i="1" s="1"/>
  <c r="R1263" i="1"/>
  <c r="S1263" i="1" s="1"/>
  <c r="R1255" i="1"/>
  <c r="S1255" i="1" s="1"/>
  <c r="R1247" i="1"/>
  <c r="S1247" i="1" s="1"/>
  <c r="R1239" i="1"/>
  <c r="S1239" i="1" s="1"/>
  <c r="R1231" i="1"/>
  <c r="S1231" i="1" s="1"/>
  <c r="R1223" i="1"/>
  <c r="S1223" i="1" s="1"/>
  <c r="R1215" i="1"/>
  <c r="S1215" i="1" s="1"/>
  <c r="R1207" i="1"/>
  <c r="S1207" i="1" s="1"/>
  <c r="R1199" i="1"/>
  <c r="S1199" i="1" s="1"/>
  <c r="R1191" i="1"/>
  <c r="S1191" i="1" s="1"/>
  <c r="R1183" i="1"/>
  <c r="S1183" i="1" s="1"/>
  <c r="R1175" i="1"/>
  <c r="S1175" i="1" s="1"/>
  <c r="R1167" i="1"/>
  <c r="S1167" i="1" s="1"/>
  <c r="R1159" i="1"/>
  <c r="S1159" i="1" s="1"/>
  <c r="R1151" i="1"/>
  <c r="S1151" i="1" s="1"/>
  <c r="R1139" i="1"/>
  <c r="S1139" i="1" s="1"/>
  <c r="R1123" i="1"/>
  <c r="S1123" i="1" s="1"/>
  <c r="R1107" i="1"/>
  <c r="S1107" i="1" s="1"/>
  <c r="R1091" i="1"/>
  <c r="S1091" i="1" s="1"/>
  <c r="R1063" i="1"/>
  <c r="S1063" i="1" s="1"/>
  <c r="R1031" i="1"/>
  <c r="S1031" i="1" s="1"/>
  <c r="R967" i="1"/>
  <c r="S967" i="1" s="1"/>
  <c r="R839" i="1"/>
  <c r="S839" i="1" s="1"/>
  <c r="R775" i="1"/>
  <c r="S775" i="1" s="1"/>
  <c r="R709" i="1"/>
  <c r="S709" i="1" s="1"/>
  <c r="R600" i="1"/>
  <c r="S600" i="1" s="1"/>
  <c r="R472" i="1"/>
  <c r="S472" i="1" s="1"/>
  <c r="R289" i="1"/>
  <c r="S289" i="1" s="1"/>
  <c r="R1881" i="1"/>
  <c r="S1881" i="1" s="1"/>
  <c r="R1824" i="1"/>
  <c r="S1824" i="1" s="1"/>
  <c r="R1827" i="1"/>
  <c r="S1827" i="1" s="1"/>
  <c r="R1822" i="1"/>
  <c r="S1822" i="1" s="1"/>
  <c r="R407" i="1"/>
  <c r="S407" i="1" s="1"/>
  <c r="R601" i="1"/>
  <c r="S601" i="1" s="1"/>
  <c r="R403" i="1"/>
  <c r="S403" i="1" s="1"/>
  <c r="R595" i="1"/>
  <c r="S595" i="1" s="1"/>
  <c r="R1991" i="1"/>
  <c r="S1991" i="1" s="1"/>
  <c r="R405" i="1"/>
  <c r="S405" i="1" s="1"/>
  <c r="R841" i="1"/>
  <c r="S841" i="1" s="1"/>
  <c r="R590" i="1"/>
  <c r="S590" i="1" s="1"/>
  <c r="R404" i="1"/>
  <c r="S404" i="1" s="1"/>
  <c r="R608" i="1"/>
  <c r="S608" i="1" s="1"/>
  <c r="R835" i="1"/>
  <c r="S835" i="1" s="1"/>
  <c r="R610" i="1"/>
  <c r="S610" i="1" s="1"/>
  <c r="R852" i="1"/>
  <c r="S852" i="1" s="1"/>
  <c r="R614" i="1"/>
  <c r="S614" i="1" s="1"/>
  <c r="R1067" i="1"/>
  <c r="S1067" i="1" s="1"/>
  <c r="R911" i="1"/>
  <c r="S911" i="1" s="1"/>
  <c r="R488" i="1"/>
  <c r="S488" i="1" s="1"/>
  <c r="R2088" i="1"/>
  <c r="S2088" i="1" s="1"/>
  <c r="R2100" i="1"/>
  <c r="S2100" i="1" s="1"/>
  <c r="R1774" i="1"/>
  <c r="S1774" i="1" s="1"/>
  <c r="R585" i="1"/>
  <c r="S585" i="1" s="1"/>
  <c r="R395" i="1"/>
  <c r="S395" i="1" s="1"/>
  <c r="R618" i="1"/>
  <c r="S618" i="1" s="1"/>
  <c r="R597" i="1"/>
  <c r="S597" i="1" s="1"/>
  <c r="R617" i="1"/>
  <c r="S617" i="1" s="1"/>
  <c r="R904" i="1"/>
  <c r="S904" i="1" s="1"/>
  <c r="R912" i="1"/>
  <c r="S912" i="1" s="1"/>
  <c r="R920" i="1"/>
  <c r="S920" i="1" s="1"/>
  <c r="R420" i="1"/>
  <c r="S420" i="1" s="1"/>
  <c r="R604" i="1"/>
  <c r="S604" i="1" s="1"/>
  <c r="R905" i="1"/>
  <c r="S905" i="1" s="1"/>
  <c r="R921" i="1"/>
  <c r="S921" i="1" s="1"/>
  <c r="R730" i="1"/>
  <c r="S730" i="1" s="1"/>
  <c r="R834" i="1"/>
  <c r="S834" i="1" s="1"/>
  <c r="R914" i="1"/>
  <c r="S914" i="1" s="1"/>
  <c r="R922" i="1"/>
  <c r="S922" i="1" s="1"/>
  <c r="R915" i="1"/>
  <c r="S915" i="1" s="1"/>
  <c r="R580" i="1"/>
  <c r="S580" i="1" s="1"/>
  <c r="R733" i="1"/>
  <c r="S733" i="1" s="1"/>
  <c r="R901" i="1"/>
  <c r="S901" i="1" s="1"/>
  <c r="R1853" i="1"/>
  <c r="S1853" i="1" s="1"/>
  <c r="R838" i="1"/>
  <c r="S838" i="1" s="1"/>
  <c r="R918" i="1"/>
  <c r="S918" i="1" s="1"/>
  <c r="R1286" i="1"/>
  <c r="S1286" i="1" s="1"/>
  <c r="R1270" i="1"/>
  <c r="S1270" i="1" s="1"/>
  <c r="R1254" i="1"/>
  <c r="S1254" i="1" s="1"/>
  <c r="R1206" i="1"/>
  <c r="S1206" i="1" s="1"/>
  <c r="R1198" i="1"/>
  <c r="S1198" i="1" s="1"/>
  <c r="R1190" i="1"/>
  <c r="S1190" i="1" s="1"/>
  <c r="R1182" i="1"/>
  <c r="S1182" i="1" s="1"/>
  <c r="R1174" i="1"/>
  <c r="S1174" i="1" s="1"/>
  <c r="R1166" i="1"/>
  <c r="S1166" i="1" s="1"/>
  <c r="R1158" i="1"/>
  <c r="S1158" i="1" s="1"/>
  <c r="R1150" i="1"/>
  <c r="S1150" i="1" s="1"/>
  <c r="R1136" i="1"/>
  <c r="S1136" i="1" s="1"/>
  <c r="R1120" i="1"/>
  <c r="S1120" i="1" s="1"/>
  <c r="R1104" i="1"/>
  <c r="S1104" i="1" s="1"/>
  <c r="R1087" i="1"/>
  <c r="S1087" i="1" s="1"/>
  <c r="R1059" i="1"/>
  <c r="S1059" i="1" s="1"/>
  <c r="R1027" i="1"/>
  <c r="S1027" i="1" s="1"/>
  <c r="R959" i="1"/>
  <c r="S959" i="1" s="1"/>
  <c r="R895" i="1"/>
  <c r="S895" i="1" s="1"/>
  <c r="R831" i="1"/>
  <c r="S831" i="1" s="1"/>
  <c r="R767" i="1"/>
  <c r="S767" i="1" s="1"/>
  <c r="R699" i="1"/>
  <c r="S699" i="1" s="1"/>
  <c r="R584" i="1"/>
  <c r="S584" i="1" s="1"/>
  <c r="R240" i="1"/>
  <c r="S240" i="1" s="1"/>
  <c r="R1278" i="1"/>
  <c r="S1278" i="1" s="1"/>
  <c r="R1262" i="1"/>
  <c r="S1262" i="1" s="1"/>
  <c r="R1246" i="1"/>
  <c r="S1246" i="1" s="1"/>
  <c r="R1238" i="1"/>
  <c r="S1238" i="1" s="1"/>
  <c r="R1230" i="1"/>
  <c r="S1230" i="1" s="1"/>
  <c r="R2070" i="1"/>
  <c r="S2070" i="1" s="1"/>
  <c r="R2071" i="1"/>
  <c r="S2071" i="1" s="1"/>
  <c r="R2072" i="1"/>
  <c r="S2072" i="1" s="1"/>
  <c r="R2073" i="1"/>
  <c r="S2073" i="1" s="1"/>
  <c r="R2069" i="1"/>
  <c r="S2069" i="1" s="1"/>
  <c r="R1748" i="1"/>
  <c r="S1748" i="1" s="1"/>
  <c r="R1637" i="1"/>
  <c r="S1637" i="1" s="1"/>
  <c r="R1645" i="1"/>
  <c r="S1645" i="1" s="1"/>
  <c r="R1653" i="1"/>
  <c r="S1653" i="1" s="1"/>
  <c r="R1661" i="1"/>
  <c r="S1661" i="1" s="1"/>
  <c r="R1791" i="1"/>
  <c r="S1791" i="1" s="1"/>
  <c r="R1807" i="1"/>
  <c r="S1807" i="1" s="1"/>
  <c r="R1749" i="1"/>
  <c r="S1749" i="1" s="1"/>
  <c r="R1638" i="1"/>
  <c r="S1638" i="1" s="1"/>
  <c r="R1646" i="1"/>
  <c r="S1646" i="1" s="1"/>
  <c r="R1654" i="1"/>
  <c r="S1654" i="1" s="1"/>
  <c r="R1662" i="1"/>
  <c r="S1662" i="1" s="1"/>
  <c r="R1750" i="1"/>
  <c r="S1750" i="1" s="1"/>
  <c r="R1808" i="1"/>
  <c r="S1808" i="1" s="1"/>
  <c r="R1639" i="1"/>
  <c r="S1639" i="1" s="1"/>
  <c r="R1647" i="1"/>
  <c r="S1647" i="1" s="1"/>
  <c r="R1655" i="1"/>
  <c r="S1655" i="1" s="1"/>
  <c r="R1663" i="1"/>
  <c r="S1663" i="1" s="1"/>
  <c r="R1751" i="1"/>
  <c r="S1751" i="1" s="1"/>
  <c r="R1809" i="1"/>
  <c r="S1809" i="1" s="1"/>
  <c r="R1632" i="1"/>
  <c r="S1632" i="1" s="1"/>
  <c r="R1640" i="1"/>
  <c r="S1640" i="1" s="1"/>
  <c r="R1648" i="1"/>
  <c r="S1648" i="1" s="1"/>
  <c r="R1656" i="1"/>
  <c r="S1656" i="1" s="1"/>
  <c r="R1664" i="1"/>
  <c r="S1664" i="1" s="1"/>
  <c r="R1752" i="1"/>
  <c r="S1752" i="1" s="1"/>
  <c r="R1786" i="1"/>
  <c r="S1786" i="1" s="1"/>
  <c r="R1802" i="1"/>
  <c r="S1802" i="1" s="1"/>
  <c r="R1745" i="1"/>
  <c r="S1745" i="1" s="1"/>
  <c r="R1386" i="1"/>
  <c r="S1386" i="1" s="1"/>
  <c r="R1633" i="1"/>
  <c r="S1633" i="1" s="1"/>
  <c r="R1641" i="1"/>
  <c r="S1641" i="1" s="1"/>
  <c r="R1649" i="1"/>
  <c r="S1649" i="1" s="1"/>
  <c r="R1657" i="1"/>
  <c r="S1657" i="1" s="1"/>
  <c r="R1665" i="1"/>
  <c r="S1665" i="1" s="1"/>
  <c r="R1753" i="1"/>
  <c r="S1753" i="1" s="1"/>
  <c r="R1787" i="1"/>
  <c r="S1787" i="1" s="1"/>
  <c r="R1650" i="1"/>
  <c r="S1650" i="1" s="1"/>
  <c r="R1651" i="1"/>
  <c r="S1651" i="1" s="1"/>
  <c r="R1804" i="1"/>
  <c r="S1804" i="1" s="1"/>
  <c r="R1746" i="1"/>
  <c r="S1746" i="1" s="1"/>
  <c r="R1634" i="1"/>
  <c r="S1634" i="1" s="1"/>
  <c r="R1652" i="1"/>
  <c r="S1652" i="1" s="1"/>
  <c r="R1805" i="1"/>
  <c r="S1805" i="1" s="1"/>
  <c r="R1747" i="1"/>
  <c r="S1747" i="1" s="1"/>
  <c r="R1635" i="1"/>
  <c r="S1635" i="1" s="1"/>
  <c r="R1658" i="1"/>
  <c r="S1658" i="1" s="1"/>
  <c r="R1788" i="1"/>
  <c r="S1788" i="1" s="1"/>
  <c r="R1806" i="1"/>
  <c r="S1806" i="1" s="1"/>
  <c r="R1643" i="1"/>
  <c r="S1643" i="1" s="1"/>
  <c r="R1666" i="1"/>
  <c r="S1666" i="1" s="1"/>
  <c r="R447" i="1"/>
  <c r="S447" i="1" s="1"/>
  <c r="R455" i="1"/>
  <c r="S455" i="1" s="1"/>
  <c r="R463" i="1"/>
  <c r="S463" i="1" s="1"/>
  <c r="R1636" i="1"/>
  <c r="S1636" i="1" s="1"/>
  <c r="R1642" i="1"/>
  <c r="S1642" i="1" s="1"/>
  <c r="R417" i="1"/>
  <c r="S417" i="1" s="1"/>
  <c r="R441" i="1"/>
  <c r="S441" i="1" s="1"/>
  <c r="R457" i="1"/>
  <c r="S457" i="1" s="1"/>
  <c r="R1644" i="1"/>
  <c r="S1644" i="1" s="1"/>
  <c r="R1659" i="1"/>
  <c r="S1659" i="1" s="1"/>
  <c r="R419" i="1"/>
  <c r="S419" i="1" s="1"/>
  <c r="R451" i="1"/>
  <c r="S451" i="1" s="1"/>
  <c r="R459" i="1"/>
  <c r="S459" i="1" s="1"/>
  <c r="R1667" i="1"/>
  <c r="S1667" i="1" s="1"/>
  <c r="R1789" i="1"/>
  <c r="S1789" i="1" s="1"/>
  <c r="R453" i="1"/>
  <c r="S453" i="1" s="1"/>
  <c r="R461" i="1"/>
  <c r="S461" i="1" s="1"/>
  <c r="R326" i="1"/>
  <c r="S326" i="1" s="1"/>
  <c r="R418" i="1"/>
  <c r="S418" i="1" s="1"/>
  <c r="R458" i="1"/>
  <c r="S458" i="1" s="1"/>
  <c r="R380" i="1"/>
  <c r="S380" i="1" s="1"/>
  <c r="R460" i="1"/>
  <c r="S460" i="1" s="1"/>
  <c r="R462" i="1"/>
  <c r="S462" i="1" s="1"/>
  <c r="R464" i="1"/>
  <c r="S464" i="1" s="1"/>
  <c r="R1660" i="1"/>
  <c r="S1660" i="1" s="1"/>
  <c r="R1790" i="1"/>
  <c r="S1790" i="1" s="1"/>
  <c r="R450" i="1"/>
  <c r="S450" i="1" s="1"/>
  <c r="R452" i="1"/>
  <c r="S452" i="1" s="1"/>
  <c r="R454" i="1"/>
  <c r="S454" i="1" s="1"/>
  <c r="R1293" i="1"/>
  <c r="S1293" i="1" s="1"/>
  <c r="R1285" i="1"/>
  <c r="S1285" i="1" s="1"/>
  <c r="R1277" i="1"/>
  <c r="S1277" i="1" s="1"/>
  <c r="R1269" i="1"/>
  <c r="S1269" i="1" s="1"/>
  <c r="R1261" i="1"/>
  <c r="S1261" i="1" s="1"/>
  <c r="R1253" i="1"/>
  <c r="S1253" i="1" s="1"/>
  <c r="R1245" i="1"/>
  <c r="S1245" i="1" s="1"/>
  <c r="R1237" i="1"/>
  <c r="S1237" i="1" s="1"/>
  <c r="R1229" i="1"/>
  <c r="S1229" i="1" s="1"/>
  <c r="R1221" i="1"/>
  <c r="S1221" i="1" s="1"/>
  <c r="R1213" i="1"/>
  <c r="S1213" i="1" s="1"/>
  <c r="R1205" i="1"/>
  <c r="S1205" i="1" s="1"/>
  <c r="R1197" i="1"/>
  <c r="S1197" i="1" s="1"/>
  <c r="R1189" i="1"/>
  <c r="S1189" i="1" s="1"/>
  <c r="R1181" i="1"/>
  <c r="S1181" i="1" s="1"/>
  <c r="R1173" i="1"/>
  <c r="S1173" i="1" s="1"/>
  <c r="R1165" i="1"/>
  <c r="S1165" i="1" s="1"/>
  <c r="R1157" i="1"/>
  <c r="S1157" i="1" s="1"/>
  <c r="R1149" i="1"/>
  <c r="S1149" i="1" s="1"/>
  <c r="R1135" i="1"/>
  <c r="S1135" i="1" s="1"/>
  <c r="R1119" i="1"/>
  <c r="S1119" i="1" s="1"/>
  <c r="R1103" i="1"/>
  <c r="S1103" i="1" s="1"/>
  <c r="R1084" i="1"/>
  <c r="S1084" i="1" s="1"/>
  <c r="R1055" i="1"/>
  <c r="S1055" i="1" s="1"/>
  <c r="R1023" i="1"/>
  <c r="S1023" i="1" s="1"/>
  <c r="R951" i="1"/>
  <c r="S951" i="1" s="1"/>
  <c r="R887" i="1"/>
  <c r="S887" i="1" s="1"/>
  <c r="R823" i="1"/>
  <c r="S823" i="1" s="1"/>
  <c r="R759" i="1"/>
  <c r="S759" i="1" s="1"/>
  <c r="R689" i="1"/>
  <c r="S689" i="1" s="1"/>
  <c r="R568" i="1"/>
  <c r="S568" i="1" s="1"/>
  <c r="R436" i="1"/>
  <c r="S436" i="1" s="1"/>
  <c r="R167" i="1"/>
  <c r="S167" i="1" s="1"/>
  <c r="R1358" i="1"/>
  <c r="S1358" i="1" s="1"/>
  <c r="R319" i="1"/>
  <c r="S319" i="1" s="1"/>
  <c r="R327" i="1"/>
  <c r="S327" i="1" s="1"/>
  <c r="R335" i="1"/>
  <c r="S335" i="1" s="1"/>
  <c r="R439" i="1"/>
  <c r="S439" i="1" s="1"/>
  <c r="R320" i="1"/>
  <c r="S320" i="1" s="1"/>
  <c r="R328" i="1"/>
  <c r="S328" i="1" s="1"/>
  <c r="R336" i="1"/>
  <c r="S336" i="1" s="1"/>
  <c r="R440" i="1"/>
  <c r="S440" i="1" s="1"/>
  <c r="R448" i="1"/>
  <c r="S448" i="1" s="1"/>
  <c r="R321" i="1"/>
  <c r="S321" i="1" s="1"/>
  <c r="R329" i="1"/>
  <c r="S329" i="1" s="1"/>
  <c r="R337" i="1"/>
  <c r="S337" i="1" s="1"/>
  <c r="R449" i="1"/>
  <c r="S449" i="1" s="1"/>
  <c r="R322" i="1"/>
  <c r="S322" i="1" s="1"/>
  <c r="R330" i="1"/>
  <c r="S330" i="1" s="1"/>
  <c r="R338" i="1"/>
  <c r="S338" i="1" s="1"/>
  <c r="R323" i="1"/>
  <c r="S323" i="1" s="1"/>
  <c r="R331" i="1"/>
  <c r="S331" i="1" s="1"/>
  <c r="R339" i="1"/>
  <c r="S339" i="1" s="1"/>
  <c r="R435" i="1"/>
  <c r="S435" i="1" s="1"/>
  <c r="R443" i="1"/>
  <c r="S443" i="1" s="1"/>
  <c r="R317" i="1"/>
  <c r="S317" i="1" s="1"/>
  <c r="R325" i="1"/>
  <c r="S325" i="1" s="1"/>
  <c r="R333" i="1"/>
  <c r="S333" i="1" s="1"/>
  <c r="R437" i="1"/>
  <c r="S437" i="1" s="1"/>
  <c r="R445" i="1"/>
  <c r="S445" i="1" s="1"/>
  <c r="R438" i="1"/>
  <c r="S438" i="1" s="1"/>
  <c r="R332" i="1"/>
  <c r="S332" i="1" s="1"/>
  <c r="R442" i="1"/>
  <c r="S442" i="1" s="1"/>
  <c r="R334" i="1"/>
  <c r="S334" i="1" s="1"/>
  <c r="R444" i="1"/>
  <c r="S444" i="1" s="1"/>
  <c r="R340" i="1"/>
  <c r="S340" i="1" s="1"/>
  <c r="R446" i="1"/>
  <c r="S446" i="1" s="1"/>
  <c r="R316" i="1"/>
  <c r="S316" i="1" s="1"/>
  <c r="R318" i="1"/>
  <c r="S318" i="1" s="1"/>
  <c r="R434" i="1"/>
  <c r="S434" i="1" s="1"/>
  <c r="R1284" i="1"/>
  <c r="S1284" i="1" s="1"/>
  <c r="R1268" i="1"/>
  <c r="S1268" i="1" s="1"/>
  <c r="R1252" i="1"/>
  <c r="S1252" i="1" s="1"/>
  <c r="R1244" i="1"/>
  <c r="S1244" i="1" s="1"/>
  <c r="R1236" i="1"/>
  <c r="S1236" i="1" s="1"/>
  <c r="R1228" i="1"/>
  <c r="S1228" i="1" s="1"/>
  <c r="R1212" i="1"/>
  <c r="S1212" i="1" s="1"/>
  <c r="R1204" i="1"/>
  <c r="S1204" i="1" s="1"/>
  <c r="R1196" i="1"/>
  <c r="S1196" i="1" s="1"/>
  <c r="R1188" i="1"/>
  <c r="S1188" i="1" s="1"/>
  <c r="R1180" i="1"/>
  <c r="S1180" i="1" s="1"/>
  <c r="R1172" i="1"/>
  <c r="S1172" i="1" s="1"/>
  <c r="R1164" i="1"/>
  <c r="S1164" i="1" s="1"/>
  <c r="R1156" i="1"/>
  <c r="S1156" i="1" s="1"/>
  <c r="R1148" i="1"/>
  <c r="S1148" i="1" s="1"/>
  <c r="R1132" i="1"/>
  <c r="S1132" i="1" s="1"/>
  <c r="R1116" i="1"/>
  <c r="S1116" i="1" s="1"/>
  <c r="R1100" i="1"/>
  <c r="S1100" i="1" s="1"/>
  <c r="R1083" i="1"/>
  <c r="S1083" i="1" s="1"/>
  <c r="R1051" i="1"/>
  <c r="S1051" i="1" s="1"/>
  <c r="R943" i="1"/>
  <c r="S943" i="1" s="1"/>
  <c r="R879" i="1"/>
  <c r="S879" i="1" s="1"/>
  <c r="R815" i="1"/>
  <c r="S815" i="1" s="1"/>
  <c r="R677" i="1"/>
  <c r="S677" i="1" s="1"/>
  <c r="R552" i="1"/>
  <c r="S552" i="1" s="1"/>
  <c r="R414" i="1"/>
  <c r="S414" i="1" s="1"/>
  <c r="R80" i="1"/>
  <c r="S80" i="1" s="1"/>
  <c r="R1168" i="1"/>
  <c r="S1168" i="1" s="1"/>
  <c r="R719" i="1"/>
  <c r="S719" i="1" s="1"/>
  <c r="R2056" i="1"/>
  <c r="S2056" i="1" s="1"/>
  <c r="R1629" i="1"/>
  <c r="S1629" i="1" s="1"/>
  <c r="R1631" i="1"/>
  <c r="S1631" i="1" s="1"/>
  <c r="R1898" i="1"/>
  <c r="S1898" i="1" s="1"/>
  <c r="R2002" i="1"/>
  <c r="S2002" i="1" s="1"/>
  <c r="R3" i="1"/>
  <c r="S3" i="1" s="1"/>
  <c r="R27" i="1"/>
  <c r="S27" i="1" s="1"/>
  <c r="R35" i="1"/>
  <c r="S35" i="1" s="1"/>
  <c r="R91" i="1"/>
  <c r="S91" i="1" s="1"/>
  <c r="R267" i="1"/>
  <c r="S267" i="1" s="1"/>
  <c r="R283" i="1"/>
  <c r="S283" i="1" s="1"/>
  <c r="R299" i="1"/>
  <c r="S299" i="1" s="1"/>
  <c r="R1628" i="1"/>
  <c r="S1628" i="1" s="1"/>
  <c r="R2003" i="1"/>
  <c r="S2003" i="1" s="1"/>
  <c r="R12" i="1"/>
  <c r="S12" i="1" s="1"/>
  <c r="R20" i="1"/>
  <c r="S20" i="1" s="1"/>
  <c r="R28" i="1"/>
  <c r="S28" i="1" s="1"/>
  <c r="R100" i="1"/>
  <c r="S100" i="1" s="1"/>
  <c r="R292" i="1"/>
  <c r="S292" i="1" s="1"/>
  <c r="R1782" i="1"/>
  <c r="S1782" i="1" s="1"/>
  <c r="R2010" i="1"/>
  <c r="S2010" i="1" s="1"/>
  <c r="R5" i="1"/>
  <c r="S5" i="1" s="1"/>
  <c r="R13" i="1"/>
  <c r="S13" i="1" s="1"/>
  <c r="R21" i="1"/>
  <c r="S21" i="1" s="1"/>
  <c r="R29" i="1"/>
  <c r="S29" i="1" s="1"/>
  <c r="R93" i="1"/>
  <c r="S93" i="1" s="1"/>
  <c r="R101" i="1"/>
  <c r="S101" i="1" s="1"/>
  <c r="R2011" i="1"/>
  <c r="S2011" i="1" s="1"/>
  <c r="R2050" i="1"/>
  <c r="S2050" i="1" s="1"/>
  <c r="R6" i="1"/>
  <c r="S6" i="1" s="1"/>
  <c r="R14" i="1"/>
  <c r="S14" i="1" s="1"/>
  <c r="R22" i="1"/>
  <c r="S22" i="1" s="1"/>
  <c r="R38" i="1"/>
  <c r="S38" i="1" s="1"/>
  <c r="R102" i="1"/>
  <c r="S102" i="1" s="1"/>
  <c r="R1906" i="1"/>
  <c r="S1906" i="1" s="1"/>
  <c r="R2021" i="1"/>
  <c r="S2021" i="1" s="1"/>
  <c r="R2029" i="1"/>
  <c r="S2029" i="1" s="1"/>
  <c r="R9" i="1"/>
  <c r="S9" i="1" s="1"/>
  <c r="R25" i="1"/>
  <c r="S25" i="1" s="1"/>
  <c r="R33" i="1"/>
  <c r="S33" i="1" s="1"/>
  <c r="R41" i="1"/>
  <c r="S41" i="1" s="1"/>
  <c r="R97" i="1"/>
  <c r="S97" i="1" s="1"/>
  <c r="R1626" i="1"/>
  <c r="S1626" i="1" s="1"/>
  <c r="R24" i="1"/>
  <c r="S24" i="1" s="1"/>
  <c r="R343" i="1"/>
  <c r="S343" i="1" s="1"/>
  <c r="R26" i="1"/>
  <c r="S26" i="1" s="1"/>
  <c r="R90" i="1"/>
  <c r="S90" i="1" s="1"/>
  <c r="R285" i="1"/>
  <c r="S285" i="1" s="1"/>
  <c r="R295" i="1"/>
  <c r="S295" i="1" s="1"/>
  <c r="R304" i="1"/>
  <c r="S304" i="1" s="1"/>
  <c r="R1897" i="1"/>
  <c r="S1897" i="1" s="1"/>
  <c r="R8" i="1"/>
  <c r="S8" i="1" s="1"/>
  <c r="R95" i="1"/>
  <c r="S95" i="1" s="1"/>
  <c r="R296" i="1"/>
  <c r="S296" i="1" s="1"/>
  <c r="R313" i="1"/>
  <c r="S313" i="1" s="1"/>
  <c r="R2020" i="1"/>
  <c r="S2020" i="1" s="1"/>
  <c r="R10" i="1"/>
  <c r="S10" i="1" s="1"/>
  <c r="R32" i="1"/>
  <c r="S32" i="1" s="1"/>
  <c r="R287" i="1"/>
  <c r="S287" i="1" s="1"/>
  <c r="R297" i="1"/>
  <c r="S297" i="1" s="1"/>
  <c r="R306" i="1"/>
  <c r="S306" i="1" s="1"/>
  <c r="R1905" i="1"/>
  <c r="S1905" i="1" s="1"/>
  <c r="R15" i="1"/>
  <c r="S15" i="1" s="1"/>
  <c r="R2007" i="1"/>
  <c r="S2007" i="1" s="1"/>
  <c r="R18" i="1"/>
  <c r="S18" i="1" s="1"/>
  <c r="R40" i="1"/>
  <c r="S40" i="1" s="1"/>
  <c r="R309" i="1"/>
  <c r="S309" i="1" s="1"/>
  <c r="R349" i="1"/>
  <c r="S349" i="1" s="1"/>
  <c r="R429" i="1"/>
  <c r="S429" i="1" s="1"/>
  <c r="R752" i="1"/>
  <c r="S752" i="1" s="1"/>
  <c r="R768" i="1"/>
  <c r="S768" i="1" s="1"/>
  <c r="R944" i="1"/>
  <c r="S944" i="1" s="1"/>
  <c r="R984" i="1"/>
  <c r="S984" i="1" s="1"/>
  <c r="R1024" i="1"/>
  <c r="S1024" i="1" s="1"/>
  <c r="R1040" i="1"/>
  <c r="S1040" i="1" s="1"/>
  <c r="R1048" i="1"/>
  <c r="S1048" i="1" s="1"/>
  <c r="R16" i="1"/>
  <c r="S16" i="1" s="1"/>
  <c r="R737" i="1"/>
  <c r="S737" i="1" s="1"/>
  <c r="R777" i="1"/>
  <c r="S777" i="1" s="1"/>
  <c r="R929" i="1"/>
  <c r="S929" i="1" s="1"/>
  <c r="R937" i="1"/>
  <c r="S937" i="1" s="1"/>
  <c r="R1025" i="1"/>
  <c r="S1025" i="1" s="1"/>
  <c r="R1097" i="1"/>
  <c r="S1097" i="1" s="1"/>
  <c r="R1129" i="1"/>
  <c r="S1129" i="1" s="1"/>
  <c r="R1137" i="1"/>
  <c r="S1137" i="1" s="1"/>
  <c r="R23" i="1"/>
  <c r="S23" i="1" s="1"/>
  <c r="R302" i="1"/>
  <c r="S302" i="1" s="1"/>
  <c r="R746" i="1"/>
  <c r="S746" i="1" s="1"/>
  <c r="R762" i="1"/>
  <c r="S762" i="1" s="1"/>
  <c r="R778" i="1"/>
  <c r="S778" i="1" s="1"/>
  <c r="R938" i="1"/>
  <c r="S938" i="1" s="1"/>
  <c r="R1026" i="1"/>
  <c r="S1026" i="1" s="1"/>
  <c r="R1114" i="1"/>
  <c r="S1114" i="1" s="1"/>
  <c r="R1130" i="1"/>
  <c r="S1130" i="1" s="1"/>
  <c r="R39" i="1"/>
  <c r="S39" i="1" s="1"/>
  <c r="R731" i="1"/>
  <c r="S731" i="1" s="1"/>
  <c r="R971" i="1"/>
  <c r="S971" i="1" s="1"/>
  <c r="R42" i="1"/>
  <c r="S42" i="1" s="1"/>
  <c r="R310" i="1"/>
  <c r="S310" i="1" s="1"/>
  <c r="R342" i="1"/>
  <c r="S342" i="1" s="1"/>
  <c r="R740" i="1"/>
  <c r="S740" i="1" s="1"/>
  <c r="R748" i="1"/>
  <c r="S748" i="1" s="1"/>
  <c r="R756" i="1"/>
  <c r="S756" i="1" s="1"/>
  <c r="R780" i="1"/>
  <c r="S780" i="1" s="1"/>
  <c r="R972" i="1"/>
  <c r="S972" i="1" s="1"/>
  <c r="R980" i="1"/>
  <c r="S980" i="1" s="1"/>
  <c r="R1036" i="1"/>
  <c r="S1036" i="1" s="1"/>
  <c r="R1060" i="1"/>
  <c r="S1060" i="1" s="1"/>
  <c r="R1068" i="1"/>
  <c r="S1068" i="1" s="1"/>
  <c r="R1076" i="1"/>
  <c r="S1076" i="1" s="1"/>
  <c r="R757" i="1"/>
  <c r="S757" i="1" s="1"/>
  <c r="R941" i="1"/>
  <c r="S941" i="1" s="1"/>
  <c r="R1045" i="1"/>
  <c r="S1045" i="1" s="1"/>
  <c r="R1053" i="1"/>
  <c r="S1053" i="1" s="1"/>
  <c r="R1093" i="1"/>
  <c r="S1093" i="1" s="1"/>
  <c r="R1125" i="1"/>
  <c r="S1125" i="1" s="1"/>
  <c r="R350" i="1"/>
  <c r="S350" i="1" s="1"/>
  <c r="R742" i="1"/>
  <c r="S742" i="1" s="1"/>
  <c r="R750" i="1"/>
  <c r="S750" i="1" s="1"/>
  <c r="R766" i="1"/>
  <c r="S766" i="1" s="1"/>
  <c r="R782" i="1"/>
  <c r="S782" i="1" s="1"/>
  <c r="R942" i="1"/>
  <c r="S942" i="1" s="1"/>
  <c r="R958" i="1"/>
  <c r="S958" i="1" s="1"/>
  <c r="R1022" i="1"/>
  <c r="S1022" i="1" s="1"/>
  <c r="R1030" i="1"/>
  <c r="S1030" i="1" s="1"/>
  <c r="R1038" i="1"/>
  <c r="S1038" i="1" s="1"/>
  <c r="R1062" i="1"/>
  <c r="S1062" i="1" s="1"/>
  <c r="R1118" i="1"/>
  <c r="S1118" i="1" s="1"/>
  <c r="R1126" i="1"/>
  <c r="S1126" i="1" s="1"/>
  <c r="R1134" i="1"/>
  <c r="S1134" i="1" s="1"/>
  <c r="R1292" i="1"/>
  <c r="S1292" i="1" s="1"/>
  <c r="R1276" i="1"/>
  <c r="S1276" i="1" s="1"/>
  <c r="R1260" i="1"/>
  <c r="S1260" i="1" s="1"/>
  <c r="R1291" i="1"/>
  <c r="S1291" i="1" s="1"/>
  <c r="R1283" i="1"/>
  <c r="S1283" i="1" s="1"/>
  <c r="R1267" i="1"/>
  <c r="S1267" i="1" s="1"/>
  <c r="R1251" i="1"/>
  <c r="S1251" i="1" s="1"/>
  <c r="R1235" i="1"/>
  <c r="S1235" i="1" s="1"/>
  <c r="R1227" i="1"/>
  <c r="S1227" i="1" s="1"/>
  <c r="R1203" i="1"/>
  <c r="S1203" i="1" s="1"/>
  <c r="R1195" i="1"/>
  <c r="S1195" i="1" s="1"/>
  <c r="R1187" i="1"/>
  <c r="S1187" i="1" s="1"/>
  <c r="R1179" i="1"/>
  <c r="S1179" i="1" s="1"/>
  <c r="R1171" i="1"/>
  <c r="S1171" i="1" s="1"/>
  <c r="R1163" i="1"/>
  <c r="S1163" i="1" s="1"/>
  <c r="R1155" i="1"/>
  <c r="S1155" i="1" s="1"/>
  <c r="R1147" i="1"/>
  <c r="S1147" i="1" s="1"/>
  <c r="R1131" i="1"/>
  <c r="S1131" i="1" s="1"/>
  <c r="R1115" i="1"/>
  <c r="S1115" i="1" s="1"/>
  <c r="R1079" i="1"/>
  <c r="S1079" i="1" s="1"/>
  <c r="R1047" i="1"/>
  <c r="S1047" i="1" s="1"/>
  <c r="R1007" i="1"/>
  <c r="S1007" i="1" s="1"/>
  <c r="R935" i="1"/>
  <c r="S935" i="1" s="1"/>
  <c r="R871" i="1"/>
  <c r="S871" i="1" s="1"/>
  <c r="R807" i="1"/>
  <c r="S807" i="1" s="1"/>
  <c r="R743" i="1"/>
  <c r="S743" i="1" s="1"/>
  <c r="R663" i="1"/>
  <c r="S663" i="1" s="1"/>
  <c r="R536" i="1"/>
  <c r="S536" i="1" s="1"/>
  <c r="R394" i="1"/>
  <c r="S394" i="1" s="1"/>
  <c r="R1731" i="1"/>
  <c r="S1731" i="1" s="1"/>
  <c r="R783" i="1"/>
  <c r="S783" i="1" s="1"/>
  <c r="R2059" i="1"/>
  <c r="S2059" i="1" s="1"/>
  <c r="R2060" i="1"/>
  <c r="S2060" i="1" s="1"/>
  <c r="R2061" i="1"/>
  <c r="S2061" i="1" s="1"/>
  <c r="R2137" i="1"/>
  <c r="S2137" i="1" s="1"/>
  <c r="R2058" i="1"/>
  <c r="S2058" i="1" s="1"/>
  <c r="R1894" i="1"/>
  <c r="S1894" i="1" s="1"/>
  <c r="R1904" i="1"/>
  <c r="S1904" i="1" s="1"/>
  <c r="R2008" i="1"/>
  <c r="S2008" i="1" s="1"/>
  <c r="R2023" i="1"/>
  <c r="S2023" i="1" s="1"/>
  <c r="R99" i="1"/>
  <c r="S99" i="1" s="1"/>
  <c r="R36" i="1"/>
  <c r="S36" i="1" s="1"/>
  <c r="R268" i="1"/>
  <c r="S268" i="1" s="1"/>
  <c r="R276" i="1"/>
  <c r="S276" i="1" s="1"/>
  <c r="R284" i="1"/>
  <c r="S284" i="1" s="1"/>
  <c r="R1900" i="1"/>
  <c r="S1900" i="1" s="1"/>
  <c r="R2004" i="1"/>
  <c r="S2004" i="1" s="1"/>
  <c r="R94" i="1"/>
  <c r="S94" i="1" s="1"/>
  <c r="R2006" i="1"/>
  <c r="S2006" i="1" s="1"/>
  <c r="R303" i="1"/>
  <c r="S303" i="1" s="1"/>
  <c r="R351" i="1"/>
  <c r="S351" i="1" s="1"/>
  <c r="R2015" i="1"/>
  <c r="S2015" i="1" s="1"/>
  <c r="R286" i="1"/>
  <c r="S286" i="1" s="1"/>
  <c r="R353" i="1"/>
  <c r="S353" i="1" s="1"/>
  <c r="R425" i="1"/>
  <c r="S425" i="1" s="1"/>
  <c r="R96" i="1"/>
  <c r="S96" i="1" s="1"/>
  <c r="R277" i="1"/>
  <c r="S277" i="1" s="1"/>
  <c r="R314" i="1"/>
  <c r="S314" i="1" s="1"/>
  <c r="R354" i="1"/>
  <c r="S354" i="1" s="1"/>
  <c r="R2022" i="1"/>
  <c r="S2022" i="1" s="1"/>
  <c r="R270" i="1"/>
  <c r="S270" i="1" s="1"/>
  <c r="R760" i="1"/>
  <c r="S760" i="1" s="1"/>
  <c r="R928" i="1"/>
  <c r="S928" i="1" s="1"/>
  <c r="R936" i="1"/>
  <c r="S936" i="1" s="1"/>
  <c r="R952" i="1"/>
  <c r="S952" i="1" s="1"/>
  <c r="R960" i="1"/>
  <c r="S960" i="1" s="1"/>
  <c r="R1080" i="1"/>
  <c r="S1080" i="1" s="1"/>
  <c r="R1088" i="1"/>
  <c r="S1088" i="1" s="1"/>
  <c r="R769" i="1"/>
  <c r="S769" i="1" s="1"/>
  <c r="R945" i="1"/>
  <c r="S945" i="1" s="1"/>
  <c r="R985" i="1"/>
  <c r="S985" i="1" s="1"/>
  <c r="R1041" i="1"/>
  <c r="S1041" i="1" s="1"/>
  <c r="R1049" i="1"/>
  <c r="S1049" i="1" s="1"/>
  <c r="R1057" i="1"/>
  <c r="S1057" i="1" s="1"/>
  <c r="R1073" i="1"/>
  <c r="S1073" i="1" s="1"/>
  <c r="R1089" i="1"/>
  <c r="S1089" i="1" s="1"/>
  <c r="R1145" i="1"/>
  <c r="S1145" i="1" s="1"/>
  <c r="R422" i="1"/>
  <c r="S422" i="1" s="1"/>
  <c r="R738" i="1"/>
  <c r="S738" i="1" s="1"/>
  <c r="R754" i="1"/>
  <c r="S754" i="1" s="1"/>
  <c r="R770" i="1"/>
  <c r="S770" i="1" s="1"/>
  <c r="R930" i="1"/>
  <c r="S930" i="1" s="1"/>
  <c r="R970" i="1"/>
  <c r="S970" i="1" s="1"/>
  <c r="R1042" i="1"/>
  <c r="S1042" i="1" s="1"/>
  <c r="R1058" i="1"/>
  <c r="S1058" i="1" s="1"/>
  <c r="R1090" i="1"/>
  <c r="S1090" i="1" s="1"/>
  <c r="R1106" i="1"/>
  <c r="S1106" i="1" s="1"/>
  <c r="R1138" i="1"/>
  <c r="S1138" i="1" s="1"/>
  <c r="R739" i="1"/>
  <c r="S739" i="1" s="1"/>
  <c r="R771" i="1"/>
  <c r="S771" i="1" s="1"/>
  <c r="R779" i="1"/>
  <c r="S779" i="1" s="1"/>
  <c r="R931" i="1"/>
  <c r="S931" i="1" s="1"/>
  <c r="R963" i="1"/>
  <c r="S963" i="1" s="1"/>
  <c r="R987" i="1"/>
  <c r="S987" i="1" s="1"/>
  <c r="R2012" i="1"/>
  <c r="S2012" i="1" s="1"/>
  <c r="R764" i="1"/>
  <c r="S764" i="1" s="1"/>
  <c r="R772" i="1"/>
  <c r="S772" i="1" s="1"/>
  <c r="R924" i="1"/>
  <c r="S924" i="1" s="1"/>
  <c r="R940" i="1"/>
  <c r="S940" i="1" s="1"/>
  <c r="R988" i="1"/>
  <c r="S988" i="1" s="1"/>
  <c r="R1004" i="1"/>
  <c r="S1004" i="1" s="1"/>
  <c r="R1044" i="1"/>
  <c r="S1044" i="1" s="1"/>
  <c r="R949" i="1"/>
  <c r="S949" i="1" s="1"/>
  <c r="R957" i="1"/>
  <c r="S957" i="1" s="1"/>
  <c r="R965" i="1"/>
  <c r="S965" i="1" s="1"/>
  <c r="R973" i="1"/>
  <c r="S973" i="1" s="1"/>
  <c r="R981" i="1"/>
  <c r="S981" i="1" s="1"/>
  <c r="R989" i="1"/>
  <c r="S989" i="1" s="1"/>
  <c r="R1021" i="1"/>
  <c r="S1021" i="1" s="1"/>
  <c r="R1061" i="1"/>
  <c r="S1061" i="1" s="1"/>
  <c r="R1077" i="1"/>
  <c r="S1077" i="1" s="1"/>
  <c r="R1101" i="1"/>
  <c r="S1101" i="1" s="1"/>
  <c r="R1109" i="1"/>
  <c r="S1109" i="1" s="1"/>
  <c r="R1141" i="1"/>
  <c r="S1141" i="1" s="1"/>
  <c r="R758" i="1"/>
  <c r="S758" i="1" s="1"/>
  <c r="R934" i="1"/>
  <c r="S934" i="1" s="1"/>
  <c r="R974" i="1"/>
  <c r="S974" i="1" s="1"/>
  <c r="R982" i="1"/>
  <c r="S982" i="1" s="1"/>
  <c r="R990" i="1"/>
  <c r="S990" i="1" s="1"/>
  <c r="R1054" i="1"/>
  <c r="S1054" i="1" s="1"/>
  <c r="R1078" i="1"/>
  <c r="S1078" i="1" s="1"/>
  <c r="R1086" i="1"/>
  <c r="S1086" i="1" s="1"/>
  <c r="R1102" i="1"/>
  <c r="S1102" i="1" s="1"/>
  <c r="R1142" i="1"/>
  <c r="S1142" i="1" s="1"/>
  <c r="R1275" i="1"/>
  <c r="S1275" i="1" s="1"/>
  <c r="R1259" i="1"/>
  <c r="S1259" i="1" s="1"/>
  <c r="R1243" i="1"/>
  <c r="S1243" i="1" s="1"/>
  <c r="R603" i="1"/>
  <c r="S603" i="1" s="1"/>
  <c r="R606" i="1"/>
  <c r="S606" i="1" s="1"/>
  <c r="R2139" i="1"/>
  <c r="S2139" i="1" s="1"/>
  <c r="R2140" i="1"/>
  <c r="S2140" i="1" s="1"/>
  <c r="R2135" i="1"/>
  <c r="S2135" i="1" s="1"/>
  <c r="R2055" i="1"/>
  <c r="S2055" i="1" s="1"/>
  <c r="R2131" i="1"/>
  <c r="S2131" i="1" s="1"/>
  <c r="R2016" i="1"/>
  <c r="S2016" i="1" s="1"/>
  <c r="R2031" i="1"/>
  <c r="S2031" i="1" s="1"/>
  <c r="R2047" i="1"/>
  <c r="S2047" i="1" s="1"/>
  <c r="R11" i="1"/>
  <c r="S11" i="1" s="1"/>
  <c r="R19" i="1"/>
  <c r="S19" i="1" s="1"/>
  <c r="R1899" i="1"/>
  <c r="S1899" i="1" s="1"/>
  <c r="R2049" i="1"/>
  <c r="S2049" i="1" s="1"/>
  <c r="R2005" i="1"/>
  <c r="S2005" i="1" s="1"/>
  <c r="R2026" i="1"/>
  <c r="S2026" i="1" s="1"/>
  <c r="R30" i="1"/>
  <c r="S30" i="1" s="1"/>
  <c r="R2014" i="1"/>
  <c r="S2014" i="1" s="1"/>
  <c r="R17" i="1"/>
  <c r="S17" i="1" s="1"/>
  <c r="R272" i="1"/>
  <c r="S272" i="1" s="1"/>
  <c r="R311" i="1"/>
  <c r="S311" i="1" s="1"/>
  <c r="R7" i="1"/>
  <c r="S7" i="1" s="1"/>
  <c r="R352" i="1"/>
  <c r="S352" i="1" s="1"/>
  <c r="R305" i="1"/>
  <c r="S305" i="1" s="1"/>
  <c r="R345" i="1"/>
  <c r="S345" i="1" s="1"/>
  <c r="R433" i="1"/>
  <c r="S433" i="1" s="1"/>
  <c r="R346" i="1"/>
  <c r="S346" i="1" s="1"/>
  <c r="R98" i="1"/>
  <c r="S98" i="1" s="1"/>
  <c r="R355" i="1"/>
  <c r="S355" i="1" s="1"/>
  <c r="R280" i="1"/>
  <c r="S280" i="1" s="1"/>
  <c r="R341" i="1"/>
  <c r="S341" i="1" s="1"/>
  <c r="R357" i="1"/>
  <c r="S357" i="1" s="1"/>
  <c r="R736" i="1"/>
  <c r="S736" i="1" s="1"/>
  <c r="R968" i="1"/>
  <c r="S968" i="1" s="1"/>
  <c r="R1072" i="1"/>
  <c r="S1072" i="1" s="1"/>
  <c r="R969" i="1"/>
  <c r="S969" i="1" s="1"/>
  <c r="R977" i="1"/>
  <c r="S977" i="1" s="1"/>
  <c r="R1105" i="1"/>
  <c r="S1105" i="1" s="1"/>
  <c r="R1121" i="1"/>
  <c r="S1121" i="1" s="1"/>
  <c r="R946" i="1"/>
  <c r="S946" i="1" s="1"/>
  <c r="R978" i="1"/>
  <c r="S978" i="1" s="1"/>
  <c r="R1034" i="1"/>
  <c r="S1034" i="1" s="1"/>
  <c r="R1050" i="1"/>
  <c r="S1050" i="1" s="1"/>
  <c r="R1074" i="1"/>
  <c r="S1074" i="1" s="1"/>
  <c r="R1146" i="1"/>
  <c r="S1146" i="1" s="1"/>
  <c r="R755" i="1"/>
  <c r="S755" i="1" s="1"/>
  <c r="R923" i="1"/>
  <c r="S923" i="1" s="1"/>
  <c r="R271" i="1"/>
  <c r="S271" i="1" s="1"/>
  <c r="R948" i="1"/>
  <c r="S948" i="1" s="1"/>
  <c r="R2027" i="1"/>
  <c r="S2027" i="1" s="1"/>
  <c r="R279" i="1"/>
  <c r="S279" i="1" s="1"/>
  <c r="R773" i="1"/>
  <c r="S773" i="1" s="1"/>
  <c r="R1069" i="1"/>
  <c r="S1069" i="1" s="1"/>
  <c r="R2030" i="1"/>
  <c r="S2030" i="1" s="1"/>
  <c r="R926" i="1"/>
  <c r="S926" i="1" s="1"/>
  <c r="R950" i="1"/>
  <c r="S950" i="1" s="1"/>
  <c r="R1094" i="1"/>
  <c r="S1094" i="1" s="1"/>
  <c r="R1290" i="1"/>
  <c r="S1290" i="1" s="1"/>
  <c r="R1282" i="1"/>
  <c r="S1282" i="1" s="1"/>
  <c r="R1274" i="1"/>
  <c r="S1274" i="1" s="1"/>
  <c r="R1266" i="1"/>
  <c r="S1266" i="1" s="1"/>
  <c r="R1258" i="1"/>
  <c r="S1258" i="1" s="1"/>
  <c r="R1250" i="1"/>
  <c r="S1250" i="1" s="1"/>
  <c r="R1242" i="1"/>
  <c r="S1242" i="1" s="1"/>
  <c r="R1234" i="1"/>
  <c r="S1234" i="1" s="1"/>
  <c r="R1226" i="1"/>
  <c r="S1226" i="1" s="1"/>
  <c r="R1218" i="1"/>
  <c r="S1218" i="1" s="1"/>
  <c r="R1210" i="1"/>
  <c r="S1210" i="1" s="1"/>
  <c r="R1202" i="1"/>
  <c r="S1202" i="1" s="1"/>
  <c r="R1194" i="1"/>
  <c r="S1194" i="1" s="1"/>
  <c r="R1186" i="1"/>
  <c r="S1186" i="1" s="1"/>
  <c r="R1178" i="1"/>
  <c r="S1178" i="1" s="1"/>
  <c r="R1170" i="1"/>
  <c r="S1170" i="1" s="1"/>
  <c r="R1162" i="1"/>
  <c r="S1162" i="1" s="1"/>
  <c r="R1154" i="1"/>
  <c r="S1154" i="1" s="1"/>
  <c r="R1144" i="1"/>
  <c r="S1144" i="1" s="1"/>
  <c r="R1128" i="1"/>
  <c r="S1128" i="1" s="1"/>
  <c r="R1112" i="1"/>
  <c r="S1112" i="1" s="1"/>
  <c r="R1096" i="1"/>
  <c r="S1096" i="1" s="1"/>
  <c r="R1075" i="1"/>
  <c r="S1075" i="1" s="1"/>
  <c r="R1043" i="1"/>
  <c r="S1043" i="1" s="1"/>
  <c r="R991" i="1"/>
  <c r="S991" i="1" s="1"/>
  <c r="R927" i="1"/>
  <c r="S927" i="1" s="1"/>
  <c r="R863" i="1"/>
  <c r="S863" i="1" s="1"/>
  <c r="R799" i="1"/>
  <c r="S799" i="1" s="1"/>
  <c r="R735" i="1"/>
  <c r="S735" i="1" s="1"/>
  <c r="R647" i="1"/>
  <c r="S647" i="1" s="1"/>
  <c r="R520" i="1"/>
  <c r="S520" i="1" s="1"/>
  <c r="R2053" i="1"/>
  <c r="S2053" i="1" s="1"/>
  <c r="R2066" i="1"/>
  <c r="S2066" i="1" s="1"/>
  <c r="R2076" i="1"/>
  <c r="S2076" i="1" s="1"/>
  <c r="R2081" i="1"/>
  <c r="S2081" i="1" s="1"/>
  <c r="R2085" i="1"/>
  <c r="S2085" i="1" s="1"/>
  <c r="R2090" i="1"/>
  <c r="S2090" i="1" s="1"/>
  <c r="R2093" i="1"/>
  <c r="S2093" i="1" s="1"/>
  <c r="R2101" i="1"/>
  <c r="S2101" i="1" s="1"/>
  <c r="R2105" i="1"/>
  <c r="S2105" i="1" s="1"/>
  <c r="R2110" i="1"/>
  <c r="S2110" i="1" s="1"/>
  <c r="R2114" i="1"/>
  <c r="S2114" i="1" s="1"/>
  <c r="R2117" i="1"/>
  <c r="S2117" i="1" s="1"/>
  <c r="R2121" i="1"/>
  <c r="S2121" i="1" s="1"/>
  <c r="R2128" i="1"/>
  <c r="S2128" i="1" s="1"/>
  <c r="R2134" i="1"/>
  <c r="S2134" i="1" s="1"/>
  <c r="R2098" i="1"/>
  <c r="S2098" i="1" s="1"/>
  <c r="R2102" i="1"/>
  <c r="S2102" i="1" s="1"/>
  <c r="R2111" i="1"/>
  <c r="S2111" i="1" s="1"/>
  <c r="R2118" i="1"/>
  <c r="S2118" i="1" s="1"/>
  <c r="R2124" i="1"/>
  <c r="S2124" i="1" s="1"/>
  <c r="R2130" i="1"/>
  <c r="S2130" i="1" s="1"/>
  <c r="R2116" i="1"/>
  <c r="S2116" i="1" s="1"/>
  <c r="R2054" i="1"/>
  <c r="S2054" i="1" s="1"/>
  <c r="R2094" i="1"/>
  <c r="S2094" i="1" s="1"/>
  <c r="R2079" i="1"/>
  <c r="S2079" i="1" s="1"/>
  <c r="R2082" i="1"/>
  <c r="S2082" i="1" s="1"/>
  <c r="R2086" i="1"/>
  <c r="S2086" i="1" s="1"/>
  <c r="R2095" i="1"/>
  <c r="S2095" i="1" s="1"/>
  <c r="R2106" i="1"/>
  <c r="S2106" i="1" s="1"/>
  <c r="R2122" i="1"/>
  <c r="S2122" i="1" s="1"/>
  <c r="R2136" i="1"/>
  <c r="S2136" i="1" s="1"/>
  <c r="R2083" i="1"/>
  <c r="S2083" i="1" s="1"/>
  <c r="R2112" i="1"/>
  <c r="S2112" i="1" s="1"/>
  <c r="R2119" i="1"/>
  <c r="S2119" i="1" s="1"/>
  <c r="R2141" i="1"/>
  <c r="S2141" i="1" s="1"/>
  <c r="R2089" i="1"/>
  <c r="S2089" i="1" s="1"/>
  <c r="R2109" i="1"/>
  <c r="S2109" i="1" s="1"/>
  <c r="R2123" i="1"/>
  <c r="S2123" i="1" s="1"/>
  <c r="R2138" i="1"/>
  <c r="S2138" i="1" s="1"/>
  <c r="R2063" i="1"/>
  <c r="S2063" i="1" s="1"/>
  <c r="R2074" i="1"/>
  <c r="S2074" i="1" s="1"/>
  <c r="R2080" i="1"/>
  <c r="S2080" i="1" s="1"/>
  <c r="R2087" i="1"/>
  <c r="S2087" i="1" s="1"/>
  <c r="R2092" i="1"/>
  <c r="S2092" i="1" s="1"/>
  <c r="R2096" i="1"/>
  <c r="S2096" i="1" s="1"/>
  <c r="R2099" i="1"/>
  <c r="S2099" i="1" s="1"/>
  <c r="R2103" i="1"/>
  <c r="S2103" i="1" s="1"/>
  <c r="R2107" i="1"/>
  <c r="S2107" i="1" s="1"/>
  <c r="R2113" i="1"/>
  <c r="S2113" i="1" s="1"/>
  <c r="R2125" i="1"/>
  <c r="S2125" i="1" s="1"/>
  <c r="R2132" i="1"/>
  <c r="S2132" i="1" s="1"/>
  <c r="R2084" i="1"/>
  <c r="S2084" i="1" s="1"/>
  <c r="R2115" i="1"/>
  <c r="S2115" i="1" s="1"/>
  <c r="R2126" i="1"/>
  <c r="S2126" i="1" s="1"/>
  <c r="R2133" i="1"/>
  <c r="S2133" i="1" s="1"/>
  <c r="R2127" i="1"/>
  <c r="S2127" i="1" s="1"/>
  <c r="R2062" i="1"/>
  <c r="S2062" i="1" s="1"/>
  <c r="R2075" i="1"/>
  <c r="S2075" i="1" s="1"/>
  <c r="R2108" i="1"/>
  <c r="S2108" i="1" s="1"/>
  <c r="R2120" i="1"/>
  <c r="S2120" i="1" s="1"/>
  <c r="R2142" i="1"/>
  <c r="S2142" i="1" s="1"/>
  <c r="R2057" i="1"/>
  <c r="S2057" i="1" s="1"/>
  <c r="R2064" i="1"/>
  <c r="S2064" i="1" s="1"/>
  <c r="R2129" i="1"/>
  <c r="S2129" i="1" s="1"/>
  <c r="R2143" i="1"/>
  <c r="S2143" i="1" s="1"/>
  <c r="R2065" i="1"/>
  <c r="S2065" i="1" s="1"/>
  <c r="R1303" i="1"/>
  <c r="S1303" i="1" s="1"/>
  <c r="R1310" i="1"/>
  <c r="S1310" i="1" s="1"/>
  <c r="R1318" i="1"/>
  <c r="S1318" i="1" s="1"/>
  <c r="R1326" i="1"/>
  <c r="S1326" i="1" s="1"/>
  <c r="R1334" i="1"/>
  <c r="S1334" i="1" s="1"/>
  <c r="R1342" i="1"/>
  <c r="S1342" i="1" s="1"/>
  <c r="R1350" i="1"/>
  <c r="S1350" i="1" s="1"/>
  <c r="R1366" i="1"/>
  <c r="S1366" i="1" s="1"/>
  <c r="R1374" i="1"/>
  <c r="S1374" i="1" s="1"/>
  <c r="R1382" i="1"/>
  <c r="S1382" i="1" s="1"/>
  <c r="R1390" i="1"/>
  <c r="S1390" i="1" s="1"/>
  <c r="R1398" i="1"/>
  <c r="S1398" i="1" s="1"/>
  <c r="R1406" i="1"/>
  <c r="S1406" i="1" s="1"/>
  <c r="R1414" i="1"/>
  <c r="S1414" i="1" s="1"/>
  <c r="R1421" i="1"/>
  <c r="S1421" i="1" s="1"/>
  <c r="R1429" i="1"/>
  <c r="S1429" i="1" s="1"/>
  <c r="R1437" i="1"/>
  <c r="S1437" i="1" s="1"/>
  <c r="R1445" i="1"/>
  <c r="S1445" i="1" s="1"/>
  <c r="R1453" i="1"/>
  <c r="S1453" i="1" s="1"/>
  <c r="R1461" i="1"/>
  <c r="S1461" i="1" s="1"/>
  <c r="R1469" i="1"/>
  <c r="S1469" i="1" s="1"/>
  <c r="R1477" i="1"/>
  <c r="S1477" i="1" s="1"/>
  <c r="R1485" i="1"/>
  <c r="S1485" i="1" s="1"/>
  <c r="R1493" i="1"/>
  <c r="S1493" i="1" s="1"/>
  <c r="R1501" i="1"/>
  <c r="S1501" i="1" s="1"/>
  <c r="R1509" i="1"/>
  <c r="S1509" i="1" s="1"/>
  <c r="R1517" i="1"/>
  <c r="S1517" i="1" s="1"/>
  <c r="R1525" i="1"/>
  <c r="S1525" i="1" s="1"/>
  <c r="R1533" i="1"/>
  <c r="S1533" i="1" s="1"/>
  <c r="R1541" i="1"/>
  <c r="S1541" i="1" s="1"/>
  <c r="R1549" i="1"/>
  <c r="S1549" i="1" s="1"/>
  <c r="R1557" i="1"/>
  <c r="S1557" i="1" s="1"/>
  <c r="R1565" i="1"/>
  <c r="S1565" i="1" s="1"/>
  <c r="R1573" i="1"/>
  <c r="S1573" i="1" s="1"/>
  <c r="R1581" i="1"/>
  <c r="S1581" i="1" s="1"/>
  <c r="R1589" i="1"/>
  <c r="S1589" i="1" s="1"/>
  <c r="R1597" i="1"/>
  <c r="S1597" i="1" s="1"/>
  <c r="R1605" i="1"/>
  <c r="S1605" i="1" s="1"/>
  <c r="R1613" i="1"/>
  <c r="S1613" i="1" s="1"/>
  <c r="R1621" i="1"/>
  <c r="S1621" i="1" s="1"/>
  <c r="R1669" i="1"/>
  <c r="S1669" i="1" s="1"/>
  <c r="R1677" i="1"/>
  <c r="S1677" i="1" s="1"/>
  <c r="R1685" i="1"/>
  <c r="S1685" i="1" s="1"/>
  <c r="R1693" i="1"/>
  <c r="S1693" i="1" s="1"/>
  <c r="R1701" i="1"/>
  <c r="S1701" i="1" s="1"/>
  <c r="R1709" i="1"/>
  <c r="S1709" i="1" s="1"/>
  <c r="R1717" i="1"/>
  <c r="S1717" i="1" s="1"/>
  <c r="R1725" i="1"/>
  <c r="S1725" i="1" s="1"/>
  <c r="R1733" i="1"/>
  <c r="S1733" i="1" s="1"/>
  <c r="R1741" i="1"/>
  <c r="S1741" i="1" s="1"/>
  <c r="R1783" i="1"/>
  <c r="S1783" i="1" s="1"/>
  <c r="R1799" i="1"/>
  <c r="S1799" i="1" s="1"/>
  <c r="R1815" i="1"/>
  <c r="S1815" i="1" s="1"/>
  <c r="R1823" i="1"/>
  <c r="S1823" i="1" s="1"/>
  <c r="R1831" i="1"/>
  <c r="S1831" i="1" s="1"/>
  <c r="R1839" i="1"/>
  <c r="S1839" i="1" s="1"/>
  <c r="R1847" i="1"/>
  <c r="S1847" i="1" s="1"/>
  <c r="R1855" i="1"/>
  <c r="S1855" i="1" s="1"/>
  <c r="R1862" i="1"/>
  <c r="S1862" i="1" s="1"/>
  <c r="R1870" i="1"/>
  <c r="S1870" i="1" s="1"/>
  <c r="R1878" i="1"/>
  <c r="S1878" i="1" s="1"/>
  <c r="R1886" i="1"/>
  <c r="S1886" i="1" s="1"/>
  <c r="R1902" i="1"/>
  <c r="S1902" i="1" s="1"/>
  <c r="R1910" i="1"/>
  <c r="S1910" i="1" s="1"/>
  <c r="R1918" i="1"/>
  <c r="S1918" i="1" s="1"/>
  <c r="R1926" i="1"/>
  <c r="S1926" i="1" s="1"/>
  <c r="R1934" i="1"/>
  <c r="S1934" i="1" s="1"/>
  <c r="R1942" i="1"/>
  <c r="S1942" i="1" s="1"/>
  <c r="R1950" i="1"/>
  <c r="S1950" i="1" s="1"/>
  <c r="R1958" i="1"/>
  <c r="S1958" i="1" s="1"/>
  <c r="R1966" i="1"/>
  <c r="S1966" i="1" s="1"/>
  <c r="R1742" i="1"/>
  <c r="S1742" i="1" s="1"/>
  <c r="R1304" i="1"/>
  <c r="S1304" i="1" s="1"/>
  <c r="R1311" i="1"/>
  <c r="S1311" i="1" s="1"/>
  <c r="R1319" i="1"/>
  <c r="S1319" i="1" s="1"/>
  <c r="R1327" i="1"/>
  <c r="S1327" i="1" s="1"/>
  <c r="R1335" i="1"/>
  <c r="S1335" i="1" s="1"/>
  <c r="R1343" i="1"/>
  <c r="S1343" i="1" s="1"/>
  <c r="R1351" i="1"/>
  <c r="S1351" i="1" s="1"/>
  <c r="R1359" i="1"/>
  <c r="S1359" i="1" s="1"/>
  <c r="R1367" i="1"/>
  <c r="S1367" i="1" s="1"/>
  <c r="R1375" i="1"/>
  <c r="S1375" i="1" s="1"/>
  <c r="R1383" i="1"/>
  <c r="S1383" i="1" s="1"/>
  <c r="R1391" i="1"/>
  <c r="S1391" i="1" s="1"/>
  <c r="R1399" i="1"/>
  <c r="S1399" i="1" s="1"/>
  <c r="R1407" i="1"/>
  <c r="S1407" i="1" s="1"/>
  <c r="R1415" i="1"/>
  <c r="S1415" i="1" s="1"/>
  <c r="R1422" i="1"/>
  <c r="S1422" i="1" s="1"/>
  <c r="R1430" i="1"/>
  <c r="S1430" i="1" s="1"/>
  <c r="R1438" i="1"/>
  <c r="S1438" i="1" s="1"/>
  <c r="R1446" i="1"/>
  <c r="S1446" i="1" s="1"/>
  <c r="R1454" i="1"/>
  <c r="S1454" i="1" s="1"/>
  <c r="R1462" i="1"/>
  <c r="S1462" i="1" s="1"/>
  <c r="R1470" i="1"/>
  <c r="S1470" i="1" s="1"/>
  <c r="R1478" i="1"/>
  <c r="S1478" i="1" s="1"/>
  <c r="R1486" i="1"/>
  <c r="S1486" i="1" s="1"/>
  <c r="R1494" i="1"/>
  <c r="S1494" i="1" s="1"/>
  <c r="R1502" i="1"/>
  <c r="S1502" i="1" s="1"/>
  <c r="R1510" i="1"/>
  <c r="S1510" i="1" s="1"/>
  <c r="R1518" i="1"/>
  <c r="S1518" i="1" s="1"/>
  <c r="R1526" i="1"/>
  <c r="S1526" i="1" s="1"/>
  <c r="R1534" i="1"/>
  <c r="S1534" i="1" s="1"/>
  <c r="R1542" i="1"/>
  <c r="S1542" i="1" s="1"/>
  <c r="R1550" i="1"/>
  <c r="S1550" i="1" s="1"/>
  <c r="R1558" i="1"/>
  <c r="S1558" i="1" s="1"/>
  <c r="R1566" i="1"/>
  <c r="S1566" i="1" s="1"/>
  <c r="R1574" i="1"/>
  <c r="S1574" i="1" s="1"/>
  <c r="R1582" i="1"/>
  <c r="S1582" i="1" s="1"/>
  <c r="R1590" i="1"/>
  <c r="S1590" i="1" s="1"/>
  <c r="R1598" i="1"/>
  <c r="S1598" i="1" s="1"/>
  <c r="R1606" i="1"/>
  <c r="S1606" i="1" s="1"/>
  <c r="R1614" i="1"/>
  <c r="S1614" i="1" s="1"/>
  <c r="R1622" i="1"/>
  <c r="S1622" i="1" s="1"/>
  <c r="R1630" i="1"/>
  <c r="S1630" i="1" s="1"/>
  <c r="R1670" i="1"/>
  <c r="S1670" i="1" s="1"/>
  <c r="R1678" i="1"/>
  <c r="S1678" i="1" s="1"/>
  <c r="R1686" i="1"/>
  <c r="S1686" i="1" s="1"/>
  <c r="R1694" i="1"/>
  <c r="S1694" i="1" s="1"/>
  <c r="R1702" i="1"/>
  <c r="S1702" i="1" s="1"/>
  <c r="R1710" i="1"/>
  <c r="S1710" i="1" s="1"/>
  <c r="R1718" i="1"/>
  <c r="S1718" i="1" s="1"/>
  <c r="R1726" i="1"/>
  <c r="S1726" i="1" s="1"/>
  <c r="R1734" i="1"/>
  <c r="S1734" i="1" s="1"/>
  <c r="R1784" i="1"/>
  <c r="S1784" i="1" s="1"/>
  <c r="R1792" i="1"/>
  <c r="S1792" i="1" s="1"/>
  <c r="R1800" i="1"/>
  <c r="S1800" i="1" s="1"/>
  <c r="R1816" i="1"/>
  <c r="S1816" i="1" s="1"/>
  <c r="R1832" i="1"/>
  <c r="S1832" i="1" s="1"/>
  <c r="R1840" i="1"/>
  <c r="S1840" i="1" s="1"/>
  <c r="R1863" i="1"/>
  <c r="S1863" i="1" s="1"/>
  <c r="R1871" i="1"/>
  <c r="S1871" i="1" s="1"/>
  <c r="R1879" i="1"/>
  <c r="S1879" i="1" s="1"/>
  <c r="R1887" i="1"/>
  <c r="S1887" i="1" s="1"/>
  <c r="R1743" i="1"/>
  <c r="S1743" i="1" s="1"/>
  <c r="R1298" i="1"/>
  <c r="S1298" i="1" s="1"/>
  <c r="R1305" i="1"/>
  <c r="S1305" i="1" s="1"/>
  <c r="R1312" i="1"/>
  <c r="S1312" i="1" s="1"/>
  <c r="R1320" i="1"/>
  <c r="S1320" i="1" s="1"/>
  <c r="R1328" i="1"/>
  <c r="S1328" i="1" s="1"/>
  <c r="R1336" i="1"/>
  <c r="S1336" i="1" s="1"/>
  <c r="R1344" i="1"/>
  <c r="S1344" i="1" s="1"/>
  <c r="R1352" i="1"/>
  <c r="S1352" i="1" s="1"/>
  <c r="R1360" i="1"/>
  <c r="S1360" i="1" s="1"/>
  <c r="R1368" i="1"/>
  <c r="S1368" i="1" s="1"/>
  <c r="R1376" i="1"/>
  <c r="S1376" i="1" s="1"/>
  <c r="R1384" i="1"/>
  <c r="S1384" i="1" s="1"/>
  <c r="R1392" i="1"/>
  <c r="S1392" i="1" s="1"/>
  <c r="R1400" i="1"/>
  <c r="S1400" i="1" s="1"/>
  <c r="R1408" i="1"/>
  <c r="S1408" i="1" s="1"/>
  <c r="R1416" i="1"/>
  <c r="S1416" i="1" s="1"/>
  <c r="R1423" i="1"/>
  <c r="S1423" i="1" s="1"/>
  <c r="R1431" i="1"/>
  <c r="S1431" i="1" s="1"/>
  <c r="R1439" i="1"/>
  <c r="S1439" i="1" s="1"/>
  <c r="R1447" i="1"/>
  <c r="S1447" i="1" s="1"/>
  <c r="R1455" i="1"/>
  <c r="S1455" i="1" s="1"/>
  <c r="R1463" i="1"/>
  <c r="S1463" i="1" s="1"/>
  <c r="R1471" i="1"/>
  <c r="S1471" i="1" s="1"/>
  <c r="R1479" i="1"/>
  <c r="S1479" i="1" s="1"/>
  <c r="R1487" i="1"/>
  <c r="S1487" i="1" s="1"/>
  <c r="R1495" i="1"/>
  <c r="S1495" i="1" s="1"/>
  <c r="R1503" i="1"/>
  <c r="S1503" i="1" s="1"/>
  <c r="R1511" i="1"/>
  <c r="S1511" i="1" s="1"/>
  <c r="R1519" i="1"/>
  <c r="S1519" i="1" s="1"/>
  <c r="R1527" i="1"/>
  <c r="S1527" i="1" s="1"/>
  <c r="R1535" i="1"/>
  <c r="S1535" i="1" s="1"/>
  <c r="R1543" i="1"/>
  <c r="S1543" i="1" s="1"/>
  <c r="R1551" i="1"/>
  <c r="S1551" i="1" s="1"/>
  <c r="R1559" i="1"/>
  <c r="S1559" i="1" s="1"/>
  <c r="R1567" i="1"/>
  <c r="S1567" i="1" s="1"/>
  <c r="R1575" i="1"/>
  <c r="S1575" i="1" s="1"/>
  <c r="R1583" i="1"/>
  <c r="S1583" i="1" s="1"/>
  <c r="R1591" i="1"/>
  <c r="S1591" i="1" s="1"/>
  <c r="R1599" i="1"/>
  <c r="S1599" i="1" s="1"/>
  <c r="R1607" i="1"/>
  <c r="S1607" i="1" s="1"/>
  <c r="R1615" i="1"/>
  <c r="S1615" i="1" s="1"/>
  <c r="R1623" i="1"/>
  <c r="S1623" i="1" s="1"/>
  <c r="R1671" i="1"/>
  <c r="S1671" i="1" s="1"/>
  <c r="R1679" i="1"/>
  <c r="S1679" i="1" s="1"/>
  <c r="R1687" i="1"/>
  <c r="S1687" i="1" s="1"/>
  <c r="R1695" i="1"/>
  <c r="S1695" i="1" s="1"/>
  <c r="R1703" i="1"/>
  <c r="S1703" i="1" s="1"/>
  <c r="R1711" i="1"/>
  <c r="S1711" i="1" s="1"/>
  <c r="R1719" i="1"/>
  <c r="S1719" i="1" s="1"/>
  <c r="R1727" i="1"/>
  <c r="S1727" i="1" s="1"/>
  <c r="R1735" i="1"/>
  <c r="S1735" i="1" s="1"/>
  <c r="R1785" i="1"/>
  <c r="S1785" i="1" s="1"/>
  <c r="R1793" i="1"/>
  <c r="S1793" i="1" s="1"/>
  <c r="R1801" i="1"/>
  <c r="S1801" i="1" s="1"/>
  <c r="R1817" i="1"/>
  <c r="S1817" i="1" s="1"/>
  <c r="R1841" i="1"/>
  <c r="S1841" i="1" s="1"/>
  <c r="R1849" i="1"/>
  <c r="S1849" i="1" s="1"/>
  <c r="R1856" i="1"/>
  <c r="S1856" i="1" s="1"/>
  <c r="R1864" i="1"/>
  <c r="S1864" i="1" s="1"/>
  <c r="R1872" i="1"/>
  <c r="S1872" i="1" s="1"/>
  <c r="R1880" i="1"/>
  <c r="S1880" i="1" s="1"/>
  <c r="R1888" i="1"/>
  <c r="S1888" i="1" s="1"/>
  <c r="R1896" i="1"/>
  <c r="S1896" i="1" s="1"/>
  <c r="R1912" i="1"/>
  <c r="S1912" i="1" s="1"/>
  <c r="R1920" i="1"/>
  <c r="S1920" i="1" s="1"/>
  <c r="R1928" i="1"/>
  <c r="S1928" i="1" s="1"/>
  <c r="R1936" i="1"/>
  <c r="S1936" i="1" s="1"/>
  <c r="R1944" i="1"/>
  <c r="S1944" i="1" s="1"/>
  <c r="R1952" i="1"/>
  <c r="S1952" i="1" s="1"/>
  <c r="R1960" i="1"/>
  <c r="S1960" i="1" s="1"/>
  <c r="R1744" i="1"/>
  <c r="S1744" i="1" s="1"/>
  <c r="R1299" i="1"/>
  <c r="S1299" i="1" s="1"/>
  <c r="R1313" i="1"/>
  <c r="S1313" i="1" s="1"/>
  <c r="R1321" i="1"/>
  <c r="S1321" i="1" s="1"/>
  <c r="R1329" i="1"/>
  <c r="S1329" i="1" s="1"/>
  <c r="R1337" i="1"/>
  <c r="S1337" i="1" s="1"/>
  <c r="R1345" i="1"/>
  <c r="S1345" i="1" s="1"/>
  <c r="R1353" i="1"/>
  <c r="S1353" i="1" s="1"/>
  <c r="R1361" i="1"/>
  <c r="S1361" i="1" s="1"/>
  <c r="R1369" i="1"/>
  <c r="S1369" i="1" s="1"/>
  <c r="R1377" i="1"/>
  <c r="S1377" i="1" s="1"/>
  <c r="R1385" i="1"/>
  <c r="S1385" i="1" s="1"/>
  <c r="R1393" i="1"/>
  <c r="S1393" i="1" s="1"/>
  <c r="R1401" i="1"/>
  <c r="S1401" i="1" s="1"/>
  <c r="R1409" i="1"/>
  <c r="S1409" i="1" s="1"/>
  <c r="R1417" i="1"/>
  <c r="S1417" i="1" s="1"/>
  <c r="R1424" i="1"/>
  <c r="S1424" i="1" s="1"/>
  <c r="R1432" i="1"/>
  <c r="S1432" i="1" s="1"/>
  <c r="R1440" i="1"/>
  <c r="S1440" i="1" s="1"/>
  <c r="R1448" i="1"/>
  <c r="S1448" i="1" s="1"/>
  <c r="R1456" i="1"/>
  <c r="S1456" i="1" s="1"/>
  <c r="R1464" i="1"/>
  <c r="S1464" i="1" s="1"/>
  <c r="R1472" i="1"/>
  <c r="S1472" i="1" s="1"/>
  <c r="R1480" i="1"/>
  <c r="S1480" i="1" s="1"/>
  <c r="R1488" i="1"/>
  <c r="S1488" i="1" s="1"/>
  <c r="R1496" i="1"/>
  <c r="S1496" i="1" s="1"/>
  <c r="R1504" i="1"/>
  <c r="S1504" i="1" s="1"/>
  <c r="R1512" i="1"/>
  <c r="S1512" i="1" s="1"/>
  <c r="R1520" i="1"/>
  <c r="S1520" i="1" s="1"/>
  <c r="R1528" i="1"/>
  <c r="S1528" i="1" s="1"/>
  <c r="R1536" i="1"/>
  <c r="S1536" i="1" s="1"/>
  <c r="R1544" i="1"/>
  <c r="S1544" i="1" s="1"/>
  <c r="R1552" i="1"/>
  <c r="S1552" i="1" s="1"/>
  <c r="R1560" i="1"/>
  <c r="S1560" i="1" s="1"/>
  <c r="R1568" i="1"/>
  <c r="S1568" i="1" s="1"/>
  <c r="R1576" i="1"/>
  <c r="S1576" i="1" s="1"/>
  <c r="R1584" i="1"/>
  <c r="S1584" i="1" s="1"/>
  <c r="R1592" i="1"/>
  <c r="S1592" i="1" s="1"/>
  <c r="R1600" i="1"/>
  <c r="S1600" i="1" s="1"/>
  <c r="R1608" i="1"/>
  <c r="S1608" i="1" s="1"/>
  <c r="R1616" i="1"/>
  <c r="S1616" i="1" s="1"/>
  <c r="R1624" i="1"/>
  <c r="S1624" i="1" s="1"/>
  <c r="R1672" i="1"/>
  <c r="S1672" i="1" s="1"/>
  <c r="R1680" i="1"/>
  <c r="S1680" i="1" s="1"/>
  <c r="R1688" i="1"/>
  <c r="S1688" i="1" s="1"/>
  <c r="R1696" i="1"/>
  <c r="S1696" i="1" s="1"/>
  <c r="R1704" i="1"/>
  <c r="S1704" i="1" s="1"/>
  <c r="R1712" i="1"/>
  <c r="S1712" i="1" s="1"/>
  <c r="R1720" i="1"/>
  <c r="S1720" i="1" s="1"/>
  <c r="R1728" i="1"/>
  <c r="S1728" i="1" s="1"/>
  <c r="R1736" i="1"/>
  <c r="S1736" i="1" s="1"/>
  <c r="R1794" i="1"/>
  <c r="S1794" i="1" s="1"/>
  <c r="R1810" i="1"/>
  <c r="S1810" i="1" s="1"/>
  <c r="R1818" i="1"/>
  <c r="S1818" i="1" s="1"/>
  <c r="R1834" i="1"/>
  <c r="S1834" i="1" s="1"/>
  <c r="R1842" i="1"/>
  <c r="S1842" i="1" s="1"/>
  <c r="R1857" i="1"/>
  <c r="S1857" i="1" s="1"/>
  <c r="R1300" i="1"/>
  <c r="S1300" i="1" s="1"/>
  <c r="R1306" i="1"/>
  <c r="S1306" i="1" s="1"/>
  <c r="R1314" i="1"/>
  <c r="S1314" i="1" s="1"/>
  <c r="R1322" i="1"/>
  <c r="S1322" i="1" s="1"/>
  <c r="R1330" i="1"/>
  <c r="S1330" i="1" s="1"/>
  <c r="R1338" i="1"/>
  <c r="S1338" i="1" s="1"/>
  <c r="R1346" i="1"/>
  <c r="S1346" i="1" s="1"/>
  <c r="R1354" i="1"/>
  <c r="S1354" i="1" s="1"/>
  <c r="R1362" i="1"/>
  <c r="S1362" i="1" s="1"/>
  <c r="R1370" i="1"/>
  <c r="S1370" i="1" s="1"/>
  <c r="R1378" i="1"/>
  <c r="S1378" i="1" s="1"/>
  <c r="R1394" i="1"/>
  <c r="S1394" i="1" s="1"/>
  <c r="R1402" i="1"/>
  <c r="S1402" i="1" s="1"/>
  <c r="R1410" i="1"/>
  <c r="S1410" i="1" s="1"/>
  <c r="R1418" i="1"/>
  <c r="S1418" i="1" s="1"/>
  <c r="R1425" i="1"/>
  <c r="S1425" i="1" s="1"/>
  <c r="R1433" i="1"/>
  <c r="S1433" i="1" s="1"/>
  <c r="R1441" i="1"/>
  <c r="S1441" i="1" s="1"/>
  <c r="R1449" i="1"/>
  <c r="S1449" i="1" s="1"/>
  <c r="R1457" i="1"/>
  <c r="S1457" i="1" s="1"/>
  <c r="R1465" i="1"/>
  <c r="S1465" i="1" s="1"/>
  <c r="R1473" i="1"/>
  <c r="S1473" i="1" s="1"/>
  <c r="R1481" i="1"/>
  <c r="S1481" i="1" s="1"/>
  <c r="R1489" i="1"/>
  <c r="S1489" i="1" s="1"/>
  <c r="R1497" i="1"/>
  <c r="S1497" i="1" s="1"/>
  <c r="R1505" i="1"/>
  <c r="S1505" i="1" s="1"/>
  <c r="R1513" i="1"/>
  <c r="S1513" i="1" s="1"/>
  <c r="R1521" i="1"/>
  <c r="S1521" i="1" s="1"/>
  <c r="R1529" i="1"/>
  <c r="S1529" i="1" s="1"/>
  <c r="R1537" i="1"/>
  <c r="S1537" i="1" s="1"/>
  <c r="R1545" i="1"/>
  <c r="S1545" i="1" s="1"/>
  <c r="R1553" i="1"/>
  <c r="S1553" i="1" s="1"/>
  <c r="R1561" i="1"/>
  <c r="S1561" i="1" s="1"/>
  <c r="R1569" i="1"/>
  <c r="S1569" i="1" s="1"/>
  <c r="R1577" i="1"/>
  <c r="S1577" i="1" s="1"/>
  <c r="R1585" i="1"/>
  <c r="S1585" i="1" s="1"/>
  <c r="R1593" i="1"/>
  <c r="S1593" i="1" s="1"/>
  <c r="R1601" i="1"/>
  <c r="S1601" i="1" s="1"/>
  <c r="R1609" i="1"/>
  <c r="S1609" i="1" s="1"/>
  <c r="R1617" i="1"/>
  <c r="S1617" i="1" s="1"/>
  <c r="R1625" i="1"/>
  <c r="S1625" i="1" s="1"/>
  <c r="R1673" i="1"/>
  <c r="S1673" i="1" s="1"/>
  <c r="R1681" i="1"/>
  <c r="S1681" i="1" s="1"/>
  <c r="R1689" i="1"/>
  <c r="S1689" i="1" s="1"/>
  <c r="R1697" i="1"/>
  <c r="S1697" i="1" s="1"/>
  <c r="R1705" i="1"/>
  <c r="S1705" i="1" s="1"/>
  <c r="R1713" i="1"/>
  <c r="S1713" i="1" s="1"/>
  <c r="R1721" i="1"/>
  <c r="S1721" i="1" s="1"/>
  <c r="R1729" i="1"/>
  <c r="S1729" i="1" s="1"/>
  <c r="R1737" i="1"/>
  <c r="S1737" i="1" s="1"/>
  <c r="R1779" i="1"/>
  <c r="S1779" i="1" s="1"/>
  <c r="R1795" i="1"/>
  <c r="S1795" i="1" s="1"/>
  <c r="R1803" i="1"/>
  <c r="S1803" i="1" s="1"/>
  <c r="R1811" i="1"/>
  <c r="S1811" i="1" s="1"/>
  <c r="R1819" i="1"/>
  <c r="S1819" i="1" s="1"/>
  <c r="R1835" i="1"/>
  <c r="S1835" i="1" s="1"/>
  <c r="R1843" i="1"/>
  <c r="S1843" i="1" s="1"/>
  <c r="R1308" i="1"/>
  <c r="S1308" i="1" s="1"/>
  <c r="R1331" i="1"/>
  <c r="S1331" i="1" s="1"/>
  <c r="R1349" i="1"/>
  <c r="S1349" i="1" s="1"/>
  <c r="R1372" i="1"/>
  <c r="S1372" i="1" s="1"/>
  <c r="R1395" i="1"/>
  <c r="S1395" i="1" s="1"/>
  <c r="R1413" i="1"/>
  <c r="S1413" i="1" s="1"/>
  <c r="R1435" i="1"/>
  <c r="S1435" i="1" s="1"/>
  <c r="R1458" i="1"/>
  <c r="S1458" i="1" s="1"/>
  <c r="R1476" i="1"/>
  <c r="S1476" i="1" s="1"/>
  <c r="R1499" i="1"/>
  <c r="S1499" i="1" s="1"/>
  <c r="R1522" i="1"/>
  <c r="S1522" i="1" s="1"/>
  <c r="R1540" i="1"/>
  <c r="S1540" i="1" s="1"/>
  <c r="R1563" i="1"/>
  <c r="S1563" i="1" s="1"/>
  <c r="R1586" i="1"/>
  <c r="S1586" i="1" s="1"/>
  <c r="R1604" i="1"/>
  <c r="S1604" i="1" s="1"/>
  <c r="R1627" i="1"/>
  <c r="S1627" i="1" s="1"/>
  <c r="R1668" i="1"/>
  <c r="S1668" i="1" s="1"/>
  <c r="R1691" i="1"/>
  <c r="S1691" i="1" s="1"/>
  <c r="R1714" i="1"/>
  <c r="S1714" i="1" s="1"/>
  <c r="R1732" i="1"/>
  <c r="S1732" i="1" s="1"/>
  <c r="R1763" i="1"/>
  <c r="S1763" i="1" s="1"/>
  <c r="R1780" i="1"/>
  <c r="S1780" i="1" s="1"/>
  <c r="R1798" i="1"/>
  <c r="S1798" i="1" s="1"/>
  <c r="R1844" i="1"/>
  <c r="S1844" i="1" s="1"/>
  <c r="R1860" i="1"/>
  <c r="S1860" i="1" s="1"/>
  <c r="R1874" i="1"/>
  <c r="S1874" i="1" s="1"/>
  <c r="R1885" i="1"/>
  <c r="S1885" i="1" s="1"/>
  <c r="R1908" i="1"/>
  <c r="S1908" i="1" s="1"/>
  <c r="R1919" i="1"/>
  <c r="S1919" i="1" s="1"/>
  <c r="R1930" i="1"/>
  <c r="S1930" i="1" s="1"/>
  <c r="R1940" i="1"/>
  <c r="S1940" i="1" s="1"/>
  <c r="R1951" i="1"/>
  <c r="S1951" i="1" s="1"/>
  <c r="R1962" i="1"/>
  <c r="S1962" i="1" s="1"/>
  <c r="R1971" i="1"/>
  <c r="S1971" i="1" s="1"/>
  <c r="R1979" i="1"/>
  <c r="S1979" i="1" s="1"/>
  <c r="R1987" i="1"/>
  <c r="S1987" i="1" s="1"/>
  <c r="R1994" i="1"/>
  <c r="S1994" i="1" s="1"/>
  <c r="R2039" i="1"/>
  <c r="S2039" i="1" s="1"/>
  <c r="R43" i="1"/>
  <c r="S43" i="1" s="1"/>
  <c r="R51" i="1"/>
  <c r="S51" i="1" s="1"/>
  <c r="R59" i="1"/>
  <c r="S59" i="1" s="1"/>
  <c r="R67" i="1"/>
  <c r="S67" i="1" s="1"/>
  <c r="R75" i="1"/>
  <c r="S75" i="1" s="1"/>
  <c r="R83" i="1"/>
  <c r="S83" i="1" s="1"/>
  <c r="R107" i="1"/>
  <c r="S107" i="1" s="1"/>
  <c r="R115" i="1"/>
  <c r="S115" i="1" s="1"/>
  <c r="R123" i="1"/>
  <c r="S123" i="1" s="1"/>
  <c r="R131" i="1"/>
  <c r="S131" i="1" s="1"/>
  <c r="R139" i="1"/>
  <c r="S139" i="1" s="1"/>
  <c r="R147" i="1"/>
  <c r="S147" i="1" s="1"/>
  <c r="R155" i="1"/>
  <c r="S155" i="1" s="1"/>
  <c r="R163" i="1"/>
  <c r="S163" i="1" s="1"/>
  <c r="R171" i="1"/>
  <c r="S171" i="1" s="1"/>
  <c r="R179" i="1"/>
  <c r="S179" i="1" s="1"/>
  <c r="R187" i="1"/>
  <c r="S187" i="1" s="1"/>
  <c r="R195" i="1"/>
  <c r="S195" i="1" s="1"/>
  <c r="R203" i="1"/>
  <c r="S203" i="1" s="1"/>
  <c r="R211" i="1"/>
  <c r="S211" i="1" s="1"/>
  <c r="R219" i="1"/>
  <c r="S219" i="1" s="1"/>
  <c r="R227" i="1"/>
  <c r="S227" i="1" s="1"/>
  <c r="R235" i="1"/>
  <c r="S235" i="1" s="1"/>
  <c r="R243" i="1"/>
  <c r="S243" i="1" s="1"/>
  <c r="R251" i="1"/>
  <c r="S251" i="1" s="1"/>
  <c r="R259" i="1"/>
  <c r="S259" i="1" s="1"/>
  <c r="R275" i="1"/>
  <c r="S275" i="1" s="1"/>
  <c r="R291" i="1"/>
  <c r="S291" i="1" s="1"/>
  <c r="R1309" i="1"/>
  <c r="S1309" i="1" s="1"/>
  <c r="R1332" i="1"/>
  <c r="S1332" i="1" s="1"/>
  <c r="R1355" i="1"/>
  <c r="S1355" i="1" s="1"/>
  <c r="R1373" i="1"/>
  <c r="S1373" i="1" s="1"/>
  <c r="R1396" i="1"/>
  <c r="S1396" i="1" s="1"/>
  <c r="R1419" i="1"/>
  <c r="S1419" i="1" s="1"/>
  <c r="R1436" i="1"/>
  <c r="S1436" i="1" s="1"/>
  <c r="R1459" i="1"/>
  <c r="S1459" i="1" s="1"/>
  <c r="R1482" i="1"/>
  <c r="S1482" i="1" s="1"/>
  <c r="R1500" i="1"/>
  <c r="S1500" i="1" s="1"/>
  <c r="R1523" i="1"/>
  <c r="S1523" i="1" s="1"/>
  <c r="R1546" i="1"/>
  <c r="S1546" i="1" s="1"/>
  <c r="R1564" i="1"/>
  <c r="S1564" i="1" s="1"/>
  <c r="R1587" i="1"/>
  <c r="S1587" i="1" s="1"/>
  <c r="R1610" i="1"/>
  <c r="S1610" i="1" s="1"/>
  <c r="R1674" i="1"/>
  <c r="S1674" i="1" s="1"/>
  <c r="R1692" i="1"/>
  <c r="S1692" i="1" s="1"/>
  <c r="R1715" i="1"/>
  <c r="S1715" i="1" s="1"/>
  <c r="R1738" i="1"/>
  <c r="S1738" i="1" s="1"/>
  <c r="R1781" i="1"/>
  <c r="S1781" i="1" s="1"/>
  <c r="R1845" i="1"/>
  <c r="S1845" i="1" s="1"/>
  <c r="R1861" i="1"/>
  <c r="S1861" i="1" s="1"/>
  <c r="R1875" i="1"/>
  <c r="S1875" i="1" s="1"/>
  <c r="R1889" i="1"/>
  <c r="S1889" i="1" s="1"/>
  <c r="R1909" i="1"/>
  <c r="S1909" i="1" s="1"/>
  <c r="R1921" i="1"/>
  <c r="S1921" i="1" s="1"/>
  <c r="R1931" i="1"/>
  <c r="S1931" i="1" s="1"/>
  <c r="R1941" i="1"/>
  <c r="S1941" i="1" s="1"/>
  <c r="R1953" i="1"/>
  <c r="S1953" i="1" s="1"/>
  <c r="R1963" i="1"/>
  <c r="S1963" i="1" s="1"/>
  <c r="R1972" i="1"/>
  <c r="S1972" i="1" s="1"/>
  <c r="R1980" i="1"/>
  <c r="S1980" i="1" s="1"/>
  <c r="R1988" i="1"/>
  <c r="S1988" i="1" s="1"/>
  <c r="R1995" i="1"/>
  <c r="S1995" i="1" s="1"/>
  <c r="R2009" i="1"/>
  <c r="S2009" i="1" s="1"/>
  <c r="R2017" i="1"/>
  <c r="S2017" i="1" s="1"/>
  <c r="R2024" i="1"/>
  <c r="S2024" i="1" s="1"/>
  <c r="R2032" i="1"/>
  <c r="S2032" i="1" s="1"/>
  <c r="R2040" i="1"/>
  <c r="S2040" i="1" s="1"/>
  <c r="R2048" i="1"/>
  <c r="S2048" i="1" s="1"/>
  <c r="R4" i="1"/>
  <c r="S4" i="1" s="1"/>
  <c r="R44" i="1"/>
  <c r="S44" i="1" s="1"/>
  <c r="R52" i="1"/>
  <c r="S52" i="1" s="1"/>
  <c r="R60" i="1"/>
  <c r="S60" i="1" s="1"/>
  <c r="R68" i="1"/>
  <c r="S68" i="1" s="1"/>
  <c r="R76" i="1"/>
  <c r="S76" i="1" s="1"/>
  <c r="R84" i="1"/>
  <c r="S84" i="1" s="1"/>
  <c r="R92" i="1"/>
  <c r="S92" i="1" s="1"/>
  <c r="R108" i="1"/>
  <c r="S108" i="1" s="1"/>
  <c r="R116" i="1"/>
  <c r="S116" i="1" s="1"/>
  <c r="R124" i="1"/>
  <c r="S124" i="1" s="1"/>
  <c r="R132" i="1"/>
  <c r="S132" i="1" s="1"/>
  <c r="R140" i="1"/>
  <c r="S140" i="1" s="1"/>
  <c r="R148" i="1"/>
  <c r="S148" i="1" s="1"/>
  <c r="R156" i="1"/>
  <c r="S156" i="1" s="1"/>
  <c r="R164" i="1"/>
  <c r="S164" i="1" s="1"/>
  <c r="R172" i="1"/>
  <c r="S172" i="1" s="1"/>
  <c r="R180" i="1"/>
  <c r="S180" i="1" s="1"/>
  <c r="R188" i="1"/>
  <c r="S188" i="1" s="1"/>
  <c r="R196" i="1"/>
  <c r="S196" i="1" s="1"/>
  <c r="R204" i="1"/>
  <c r="S204" i="1" s="1"/>
  <c r="R212" i="1"/>
  <c r="S212" i="1" s="1"/>
  <c r="R220" i="1"/>
  <c r="S220" i="1" s="1"/>
  <c r="R228" i="1"/>
  <c r="S228" i="1" s="1"/>
  <c r="R236" i="1"/>
  <c r="S236" i="1" s="1"/>
  <c r="R244" i="1"/>
  <c r="S244" i="1" s="1"/>
  <c r="R252" i="1"/>
  <c r="S252" i="1" s="1"/>
  <c r="R260" i="1"/>
  <c r="S260" i="1" s="1"/>
  <c r="R1315" i="1"/>
  <c r="S1315" i="1" s="1"/>
  <c r="R1333" i="1"/>
  <c r="S1333" i="1" s="1"/>
  <c r="R1356" i="1"/>
  <c r="S1356" i="1" s="1"/>
  <c r="R1379" i="1"/>
  <c r="S1379" i="1" s="1"/>
  <c r="R1397" i="1"/>
  <c r="S1397" i="1" s="1"/>
  <c r="R1442" i="1"/>
  <c r="S1442" i="1" s="1"/>
  <c r="R1460" i="1"/>
  <c r="S1460" i="1" s="1"/>
  <c r="R1483" i="1"/>
  <c r="S1483" i="1" s="1"/>
  <c r="R1506" i="1"/>
  <c r="S1506" i="1" s="1"/>
  <c r="R1524" i="1"/>
  <c r="S1524" i="1" s="1"/>
  <c r="R1547" i="1"/>
  <c r="S1547" i="1" s="1"/>
  <c r="R1570" i="1"/>
  <c r="S1570" i="1" s="1"/>
  <c r="R1588" i="1"/>
  <c r="S1588" i="1" s="1"/>
  <c r="R1611" i="1"/>
  <c r="S1611" i="1" s="1"/>
  <c r="R1675" i="1"/>
  <c r="S1675" i="1" s="1"/>
  <c r="R1698" i="1"/>
  <c r="S1698" i="1" s="1"/>
  <c r="R1716" i="1"/>
  <c r="S1716" i="1" s="1"/>
  <c r="R1739" i="1"/>
  <c r="S1739" i="1" s="1"/>
  <c r="R1828" i="1"/>
  <c r="S1828" i="1" s="1"/>
  <c r="R1846" i="1"/>
  <c r="S1846" i="1" s="1"/>
  <c r="R1865" i="1"/>
  <c r="S1865" i="1" s="1"/>
  <c r="R1876" i="1"/>
  <c r="S1876" i="1" s="1"/>
  <c r="R1890" i="1"/>
  <c r="S1890" i="1" s="1"/>
  <c r="R1911" i="1"/>
  <c r="S1911" i="1" s="1"/>
  <c r="R1922" i="1"/>
  <c r="S1922" i="1" s="1"/>
  <c r="R1932" i="1"/>
  <c r="S1932" i="1" s="1"/>
  <c r="R1943" i="1"/>
  <c r="S1943" i="1" s="1"/>
  <c r="R1954" i="1"/>
  <c r="S1954" i="1" s="1"/>
  <c r="R1964" i="1"/>
  <c r="S1964" i="1" s="1"/>
  <c r="R1973" i="1"/>
  <c r="S1973" i="1" s="1"/>
  <c r="R1981" i="1"/>
  <c r="S1981" i="1" s="1"/>
  <c r="R1989" i="1"/>
  <c r="S1989" i="1" s="1"/>
  <c r="R1996" i="1"/>
  <c r="S1996" i="1" s="1"/>
  <c r="R2018" i="1"/>
  <c r="S2018" i="1" s="1"/>
  <c r="R2025" i="1"/>
  <c r="S2025" i="1" s="1"/>
  <c r="R2033" i="1"/>
  <c r="S2033" i="1" s="1"/>
  <c r="R2041" i="1"/>
  <c r="S2041" i="1" s="1"/>
  <c r="R37" i="1"/>
  <c r="S37" i="1" s="1"/>
  <c r="R45" i="1"/>
  <c r="S45" i="1" s="1"/>
  <c r="R53" i="1"/>
  <c r="S53" i="1" s="1"/>
  <c r="R61" i="1"/>
  <c r="S61" i="1" s="1"/>
  <c r="R69" i="1"/>
  <c r="S69" i="1" s="1"/>
  <c r="R77" i="1"/>
  <c r="S77" i="1" s="1"/>
  <c r="R85" i="1"/>
  <c r="S85" i="1" s="1"/>
  <c r="R109" i="1"/>
  <c r="S109" i="1" s="1"/>
  <c r="R117" i="1"/>
  <c r="S117" i="1" s="1"/>
  <c r="R125" i="1"/>
  <c r="S125" i="1" s="1"/>
  <c r="R133" i="1"/>
  <c r="S133" i="1" s="1"/>
  <c r="R141" i="1"/>
  <c r="S141" i="1" s="1"/>
  <c r="R149" i="1"/>
  <c r="S149" i="1" s="1"/>
  <c r="R157" i="1"/>
  <c r="S157" i="1" s="1"/>
  <c r="R165" i="1"/>
  <c r="S165" i="1" s="1"/>
  <c r="R173" i="1"/>
  <c r="S173" i="1" s="1"/>
  <c r="R181" i="1"/>
  <c r="S181" i="1" s="1"/>
  <c r="R189" i="1"/>
  <c r="S189" i="1" s="1"/>
  <c r="R197" i="1"/>
  <c r="S197" i="1" s="1"/>
  <c r="R205" i="1"/>
  <c r="S205" i="1" s="1"/>
  <c r="R213" i="1"/>
  <c r="S213" i="1" s="1"/>
  <c r="R221" i="1"/>
  <c r="S221" i="1" s="1"/>
  <c r="R229" i="1"/>
  <c r="S229" i="1" s="1"/>
  <c r="R237" i="1"/>
  <c r="S237" i="1" s="1"/>
  <c r="R245" i="1"/>
  <c r="S245" i="1" s="1"/>
  <c r="R253" i="1"/>
  <c r="S253" i="1" s="1"/>
  <c r="R261" i="1"/>
  <c r="S261" i="1" s="1"/>
  <c r="R269" i="1"/>
  <c r="S269" i="1" s="1"/>
  <c r="R1316" i="1"/>
  <c r="S1316" i="1" s="1"/>
  <c r="R1339" i="1"/>
  <c r="S1339" i="1" s="1"/>
  <c r="R1357" i="1"/>
  <c r="S1357" i="1" s="1"/>
  <c r="R1380" i="1"/>
  <c r="S1380" i="1" s="1"/>
  <c r="R1403" i="1"/>
  <c r="S1403" i="1" s="1"/>
  <c r="R1420" i="1"/>
  <c r="S1420" i="1" s="1"/>
  <c r="R1443" i="1"/>
  <c r="S1443" i="1" s="1"/>
  <c r="R1466" i="1"/>
  <c r="S1466" i="1" s="1"/>
  <c r="R1484" i="1"/>
  <c r="S1484" i="1" s="1"/>
  <c r="R1507" i="1"/>
  <c r="S1507" i="1" s="1"/>
  <c r="R1530" i="1"/>
  <c r="S1530" i="1" s="1"/>
  <c r="R1548" i="1"/>
  <c r="S1548" i="1" s="1"/>
  <c r="R1571" i="1"/>
  <c r="S1571" i="1" s="1"/>
  <c r="R1594" i="1"/>
  <c r="S1594" i="1" s="1"/>
  <c r="R1612" i="1"/>
  <c r="S1612" i="1" s="1"/>
  <c r="R1676" i="1"/>
  <c r="S1676" i="1" s="1"/>
  <c r="R1699" i="1"/>
  <c r="S1699" i="1" s="1"/>
  <c r="R1722" i="1"/>
  <c r="S1722" i="1" s="1"/>
  <c r="R1740" i="1"/>
  <c r="S1740" i="1" s="1"/>
  <c r="R1829" i="1"/>
  <c r="S1829" i="1" s="1"/>
  <c r="R1866" i="1"/>
  <c r="S1866" i="1" s="1"/>
  <c r="R1877" i="1"/>
  <c r="S1877" i="1" s="1"/>
  <c r="R1891" i="1"/>
  <c r="S1891" i="1" s="1"/>
  <c r="R1901" i="1"/>
  <c r="S1901" i="1" s="1"/>
  <c r="R1913" i="1"/>
  <c r="S1913" i="1" s="1"/>
  <c r="R1923" i="1"/>
  <c r="S1923" i="1" s="1"/>
  <c r="R1933" i="1"/>
  <c r="S1933" i="1" s="1"/>
  <c r="R1945" i="1"/>
  <c r="S1945" i="1" s="1"/>
  <c r="R1955" i="1"/>
  <c r="S1955" i="1" s="1"/>
  <c r="R1965" i="1"/>
  <c r="S1965" i="1" s="1"/>
  <c r="R1974" i="1"/>
  <c r="S1974" i="1" s="1"/>
  <c r="R1982" i="1"/>
  <c r="S1982" i="1" s="1"/>
  <c r="R1990" i="1"/>
  <c r="S1990" i="1" s="1"/>
  <c r="R1997" i="1"/>
  <c r="S1997" i="1" s="1"/>
  <c r="R2019" i="1"/>
  <c r="S2019" i="1" s="1"/>
  <c r="R2034" i="1"/>
  <c r="S2034" i="1" s="1"/>
  <c r="R2042" i="1"/>
  <c r="S2042" i="1" s="1"/>
  <c r="R46" i="1"/>
  <c r="S46" i="1" s="1"/>
  <c r="R54" i="1"/>
  <c r="S54" i="1" s="1"/>
  <c r="R62" i="1"/>
  <c r="S62" i="1" s="1"/>
  <c r="R70" i="1"/>
  <c r="S70" i="1" s="1"/>
  <c r="R78" i="1"/>
  <c r="S78" i="1" s="1"/>
  <c r="R86" i="1"/>
  <c r="S86" i="1" s="1"/>
  <c r="R110" i="1"/>
  <c r="S110" i="1" s="1"/>
  <c r="R118" i="1"/>
  <c r="S118" i="1" s="1"/>
  <c r="R126" i="1"/>
  <c r="S126" i="1" s="1"/>
  <c r="R134" i="1"/>
  <c r="S134" i="1" s="1"/>
  <c r="R142" i="1"/>
  <c r="S142" i="1" s="1"/>
  <c r="R150" i="1"/>
  <c r="S150" i="1" s="1"/>
  <c r="R158" i="1"/>
  <c r="S158" i="1" s="1"/>
  <c r="R166" i="1"/>
  <c r="S166" i="1" s="1"/>
  <c r="R174" i="1"/>
  <c r="S174" i="1" s="1"/>
  <c r="R182" i="1"/>
  <c r="S182" i="1" s="1"/>
  <c r="R190" i="1"/>
  <c r="S190" i="1" s="1"/>
  <c r="R198" i="1"/>
  <c r="S198" i="1" s="1"/>
  <c r="R206" i="1"/>
  <c r="S206" i="1" s="1"/>
  <c r="R214" i="1"/>
  <c r="S214" i="1" s="1"/>
  <c r="R222" i="1"/>
  <c r="S222" i="1" s="1"/>
  <c r="R230" i="1"/>
  <c r="S230" i="1" s="1"/>
  <c r="R238" i="1"/>
  <c r="S238" i="1" s="1"/>
  <c r="R246" i="1"/>
  <c r="S246" i="1" s="1"/>
  <c r="R1302" i="1"/>
  <c r="S1302" i="1" s="1"/>
  <c r="R1324" i="1"/>
  <c r="S1324" i="1" s="1"/>
  <c r="R1347" i="1"/>
  <c r="S1347" i="1" s="1"/>
  <c r="R1365" i="1"/>
  <c r="S1365" i="1" s="1"/>
  <c r="R1388" i="1"/>
  <c r="S1388" i="1" s="1"/>
  <c r="R1411" i="1"/>
  <c r="S1411" i="1" s="1"/>
  <c r="R1428" i="1"/>
  <c r="S1428" i="1" s="1"/>
  <c r="R1451" i="1"/>
  <c r="S1451" i="1" s="1"/>
  <c r="R1474" i="1"/>
  <c r="S1474" i="1" s="1"/>
  <c r="R1492" i="1"/>
  <c r="S1492" i="1" s="1"/>
  <c r="R1515" i="1"/>
  <c r="S1515" i="1" s="1"/>
  <c r="R1538" i="1"/>
  <c r="S1538" i="1" s="1"/>
  <c r="R1556" i="1"/>
  <c r="S1556" i="1" s="1"/>
  <c r="R1579" i="1"/>
  <c r="S1579" i="1" s="1"/>
  <c r="R1602" i="1"/>
  <c r="S1602" i="1" s="1"/>
  <c r="R1620" i="1"/>
  <c r="S1620" i="1" s="1"/>
  <c r="R1684" i="1"/>
  <c r="S1684" i="1" s="1"/>
  <c r="R1707" i="1"/>
  <c r="S1707" i="1" s="1"/>
  <c r="R1730" i="1"/>
  <c r="S1730" i="1" s="1"/>
  <c r="R1796" i="1"/>
  <c r="S1796" i="1" s="1"/>
  <c r="R1814" i="1"/>
  <c r="S1814" i="1" s="1"/>
  <c r="R1837" i="1"/>
  <c r="S1837" i="1" s="1"/>
  <c r="R1858" i="1"/>
  <c r="S1858" i="1" s="1"/>
  <c r="R1869" i="1"/>
  <c r="S1869" i="1" s="1"/>
  <c r="R1883" i="1"/>
  <c r="S1883" i="1" s="1"/>
  <c r="R1895" i="1"/>
  <c r="S1895" i="1" s="1"/>
  <c r="R1916" i="1"/>
  <c r="S1916" i="1" s="1"/>
  <c r="R1927" i="1"/>
  <c r="S1927" i="1" s="1"/>
  <c r="R1938" i="1"/>
  <c r="S1938" i="1" s="1"/>
  <c r="R1948" i="1"/>
  <c r="S1948" i="1" s="1"/>
  <c r="R1959" i="1"/>
  <c r="S1959" i="1" s="1"/>
  <c r="R1969" i="1"/>
  <c r="S1969" i="1" s="1"/>
  <c r="R1977" i="1"/>
  <c r="S1977" i="1" s="1"/>
  <c r="R1985" i="1"/>
  <c r="S1985" i="1" s="1"/>
  <c r="R1993" i="1"/>
  <c r="S1993" i="1" s="1"/>
  <c r="R2000" i="1"/>
  <c r="S2000" i="1" s="1"/>
  <c r="R2037" i="1"/>
  <c r="S2037" i="1" s="1"/>
  <c r="R2045" i="1"/>
  <c r="S2045" i="1" s="1"/>
  <c r="R1297" i="1"/>
  <c r="S1297" i="1" s="1"/>
  <c r="R49" i="1"/>
  <c r="S49" i="1" s="1"/>
  <c r="R57" i="1"/>
  <c r="S57" i="1" s="1"/>
  <c r="R65" i="1"/>
  <c r="S65" i="1" s="1"/>
  <c r="R73" i="1"/>
  <c r="S73" i="1" s="1"/>
  <c r="R81" i="1"/>
  <c r="S81" i="1" s="1"/>
  <c r="R89" i="1"/>
  <c r="S89" i="1" s="1"/>
  <c r="R105" i="1"/>
  <c r="S105" i="1" s="1"/>
  <c r="R113" i="1"/>
  <c r="S113" i="1" s="1"/>
  <c r="R121" i="1"/>
  <c r="S121" i="1" s="1"/>
  <c r="R129" i="1"/>
  <c r="S129" i="1" s="1"/>
  <c r="R137" i="1"/>
  <c r="S137" i="1" s="1"/>
  <c r="R145" i="1"/>
  <c r="S145" i="1" s="1"/>
  <c r="R153" i="1"/>
  <c r="S153" i="1" s="1"/>
  <c r="R161" i="1"/>
  <c r="S161" i="1" s="1"/>
  <c r="R169" i="1"/>
  <c r="S169" i="1" s="1"/>
  <c r="R177" i="1"/>
  <c r="S177" i="1" s="1"/>
  <c r="R185" i="1"/>
  <c r="S185" i="1" s="1"/>
  <c r="R193" i="1"/>
  <c r="S193" i="1" s="1"/>
  <c r="R201" i="1"/>
  <c r="S201" i="1" s="1"/>
  <c r="R1341" i="1"/>
  <c r="S1341" i="1" s="1"/>
  <c r="R1404" i="1"/>
  <c r="S1404" i="1" s="1"/>
  <c r="R1452" i="1"/>
  <c r="S1452" i="1" s="1"/>
  <c r="R1514" i="1"/>
  <c r="S1514" i="1" s="1"/>
  <c r="R1572" i="1"/>
  <c r="S1572" i="1" s="1"/>
  <c r="R1683" i="1"/>
  <c r="S1683" i="1" s="1"/>
  <c r="R1797" i="1"/>
  <c r="S1797" i="1" s="1"/>
  <c r="R1854" i="1"/>
  <c r="S1854" i="1" s="1"/>
  <c r="R1892" i="1"/>
  <c r="S1892" i="1" s="1"/>
  <c r="R1917" i="1"/>
  <c r="S1917" i="1" s="1"/>
  <c r="R1947" i="1"/>
  <c r="S1947" i="1" s="1"/>
  <c r="R1975" i="1"/>
  <c r="S1975" i="1" s="1"/>
  <c r="R2013" i="1"/>
  <c r="S2013" i="1" s="1"/>
  <c r="R2035" i="1"/>
  <c r="S2035" i="1" s="1"/>
  <c r="R1296" i="1"/>
  <c r="S1296" i="1" s="1"/>
  <c r="R47" i="1"/>
  <c r="S47" i="1" s="1"/>
  <c r="R66" i="1"/>
  <c r="S66" i="1" s="1"/>
  <c r="R88" i="1"/>
  <c r="S88" i="1" s="1"/>
  <c r="R111" i="1"/>
  <c r="S111" i="1" s="1"/>
  <c r="R130" i="1"/>
  <c r="S130" i="1" s="1"/>
  <c r="R152" i="1"/>
  <c r="S152" i="1" s="1"/>
  <c r="R175" i="1"/>
  <c r="S175" i="1" s="1"/>
  <c r="R194" i="1"/>
  <c r="S194" i="1" s="1"/>
  <c r="R215" i="1"/>
  <c r="S215" i="1" s="1"/>
  <c r="R231" i="1"/>
  <c r="S231" i="1" s="1"/>
  <c r="R247" i="1"/>
  <c r="S247" i="1" s="1"/>
  <c r="R258" i="1"/>
  <c r="S258" i="1" s="1"/>
  <c r="R282" i="1"/>
  <c r="S282" i="1" s="1"/>
  <c r="R294" i="1"/>
  <c r="S294" i="1" s="1"/>
  <c r="R359" i="1"/>
  <c r="S359" i="1" s="1"/>
  <c r="R375" i="1"/>
  <c r="S375" i="1" s="1"/>
  <c r="R383" i="1"/>
  <c r="S383" i="1" s="1"/>
  <c r="R391" i="1"/>
  <c r="S391" i="1" s="1"/>
  <c r="R415" i="1"/>
  <c r="S415" i="1" s="1"/>
  <c r="R423" i="1"/>
  <c r="S423" i="1" s="1"/>
  <c r="R431" i="1"/>
  <c r="S431" i="1" s="1"/>
  <c r="R471" i="1"/>
  <c r="S471" i="1" s="1"/>
  <c r="R479" i="1"/>
  <c r="S479" i="1" s="1"/>
  <c r="R487" i="1"/>
  <c r="S487" i="1" s="1"/>
  <c r="R495" i="1"/>
  <c r="S495" i="1" s="1"/>
  <c r="R503" i="1"/>
  <c r="S503" i="1" s="1"/>
  <c r="R511" i="1"/>
  <c r="S511" i="1" s="1"/>
  <c r="R519" i="1"/>
  <c r="S519" i="1" s="1"/>
  <c r="R527" i="1"/>
  <c r="S527" i="1" s="1"/>
  <c r="R535" i="1"/>
  <c r="S535" i="1" s="1"/>
  <c r="R543" i="1"/>
  <c r="S543" i="1" s="1"/>
  <c r="R551" i="1"/>
  <c r="S551" i="1" s="1"/>
  <c r="R559" i="1"/>
  <c r="S559" i="1" s="1"/>
  <c r="R567" i="1"/>
  <c r="S567" i="1" s="1"/>
  <c r="R575" i="1"/>
  <c r="S575" i="1" s="1"/>
  <c r="R591" i="1"/>
  <c r="S591" i="1" s="1"/>
  <c r="R599" i="1"/>
  <c r="S599" i="1" s="1"/>
  <c r="R607" i="1"/>
  <c r="S607" i="1" s="1"/>
  <c r="R630" i="1"/>
  <c r="S630" i="1" s="1"/>
  <c r="R638" i="1"/>
  <c r="S638" i="1" s="1"/>
  <c r="R646" i="1"/>
  <c r="S646" i="1" s="1"/>
  <c r="R654" i="1"/>
  <c r="S654" i="1" s="1"/>
  <c r="R662" i="1"/>
  <c r="S662" i="1" s="1"/>
  <c r="R670" i="1"/>
  <c r="S670" i="1" s="1"/>
  <c r="R678" i="1"/>
  <c r="S678" i="1" s="1"/>
  <c r="R686" i="1"/>
  <c r="S686" i="1" s="1"/>
  <c r="R694" i="1"/>
  <c r="S694" i="1" s="1"/>
  <c r="R702" i="1"/>
  <c r="S702" i="1" s="1"/>
  <c r="R710" i="1"/>
  <c r="S710" i="1" s="1"/>
  <c r="R1301" i="1"/>
  <c r="S1301" i="1" s="1"/>
  <c r="R1348" i="1"/>
  <c r="S1348" i="1" s="1"/>
  <c r="R1405" i="1"/>
  <c r="S1405" i="1" s="1"/>
  <c r="R1467" i="1"/>
  <c r="S1467" i="1" s="1"/>
  <c r="R1516" i="1"/>
  <c r="S1516" i="1" s="1"/>
  <c r="R1578" i="1"/>
  <c r="S1578" i="1" s="1"/>
  <c r="R1690" i="1"/>
  <c r="S1690" i="1" s="1"/>
  <c r="R1812" i="1"/>
  <c r="S1812" i="1" s="1"/>
  <c r="R1859" i="1"/>
  <c r="S1859" i="1" s="1"/>
  <c r="R1893" i="1"/>
  <c r="S1893" i="1" s="1"/>
  <c r="R1924" i="1"/>
  <c r="S1924" i="1" s="1"/>
  <c r="R1949" i="1"/>
  <c r="S1949" i="1" s="1"/>
  <c r="R1976" i="1"/>
  <c r="S1976" i="1" s="1"/>
  <c r="R2036" i="1"/>
  <c r="S2036" i="1" s="1"/>
  <c r="R48" i="1"/>
  <c r="S48" i="1" s="1"/>
  <c r="R71" i="1"/>
  <c r="S71" i="1" s="1"/>
  <c r="R112" i="1"/>
  <c r="S112" i="1" s="1"/>
  <c r="R135" i="1"/>
  <c r="S135" i="1" s="1"/>
  <c r="R154" i="1"/>
  <c r="S154" i="1" s="1"/>
  <c r="R176" i="1"/>
  <c r="S176" i="1" s="1"/>
  <c r="R199" i="1"/>
  <c r="S199" i="1" s="1"/>
  <c r="R216" i="1"/>
  <c r="S216" i="1" s="1"/>
  <c r="R232" i="1"/>
  <c r="S232" i="1" s="1"/>
  <c r="R248" i="1"/>
  <c r="S248" i="1" s="1"/>
  <c r="R262" i="1"/>
  <c r="S262" i="1" s="1"/>
  <c r="R273" i="1"/>
  <c r="S273" i="1" s="1"/>
  <c r="R312" i="1"/>
  <c r="S312" i="1" s="1"/>
  <c r="R344" i="1"/>
  <c r="S344" i="1" s="1"/>
  <c r="R360" i="1"/>
  <c r="S360" i="1" s="1"/>
  <c r="R384" i="1"/>
  <c r="S384" i="1" s="1"/>
  <c r="R392" i="1"/>
  <c r="S392" i="1" s="1"/>
  <c r="R400" i="1"/>
  <c r="S400" i="1" s="1"/>
  <c r="R416" i="1"/>
  <c r="S416" i="1" s="1"/>
  <c r="R424" i="1"/>
  <c r="S424" i="1" s="1"/>
  <c r="R432" i="1"/>
  <c r="S432" i="1" s="1"/>
  <c r="R1363" i="1"/>
  <c r="S1363" i="1" s="1"/>
  <c r="R1412" i="1"/>
  <c r="S1412" i="1" s="1"/>
  <c r="R1468" i="1"/>
  <c r="S1468" i="1" s="1"/>
  <c r="R1531" i="1"/>
  <c r="S1531" i="1" s="1"/>
  <c r="R1580" i="1"/>
  <c r="S1580" i="1" s="1"/>
  <c r="R1700" i="1"/>
  <c r="S1700" i="1" s="1"/>
  <c r="R1762" i="1"/>
  <c r="S1762" i="1" s="1"/>
  <c r="R1813" i="1"/>
  <c r="S1813" i="1" s="1"/>
  <c r="R1867" i="1"/>
  <c r="S1867" i="1" s="1"/>
  <c r="R1925" i="1"/>
  <c r="S1925" i="1" s="1"/>
  <c r="R1956" i="1"/>
  <c r="S1956" i="1" s="1"/>
  <c r="R1978" i="1"/>
  <c r="S1978" i="1" s="1"/>
  <c r="R1999" i="1"/>
  <c r="S1999" i="1" s="1"/>
  <c r="R2038" i="1"/>
  <c r="S2038" i="1" s="1"/>
  <c r="R31" i="1"/>
  <c r="S31" i="1" s="1"/>
  <c r="R50" i="1"/>
  <c r="S50" i="1" s="1"/>
  <c r="R72" i="1"/>
  <c r="S72" i="1" s="1"/>
  <c r="R114" i="1"/>
  <c r="S114" i="1" s="1"/>
  <c r="R136" i="1"/>
  <c r="S136" i="1" s="1"/>
  <c r="R159" i="1"/>
  <c r="S159" i="1" s="1"/>
  <c r="R178" i="1"/>
  <c r="S178" i="1" s="1"/>
  <c r="R200" i="1"/>
  <c r="S200" i="1" s="1"/>
  <c r="R217" i="1"/>
  <c r="S217" i="1" s="1"/>
  <c r="R233" i="1"/>
  <c r="S233" i="1" s="1"/>
  <c r="R249" i="1"/>
  <c r="S249" i="1" s="1"/>
  <c r="R263" i="1"/>
  <c r="S263" i="1" s="1"/>
  <c r="R274" i="1"/>
  <c r="S274" i="1" s="1"/>
  <c r="R361" i="1"/>
  <c r="S361" i="1" s="1"/>
  <c r="R385" i="1"/>
  <c r="S385" i="1" s="1"/>
  <c r="R393" i="1"/>
  <c r="S393" i="1" s="1"/>
  <c r="R401" i="1"/>
  <c r="S401" i="1" s="1"/>
  <c r="R409" i="1"/>
  <c r="S409" i="1" s="1"/>
  <c r="R465" i="1"/>
  <c r="S465" i="1" s="1"/>
  <c r="R473" i="1"/>
  <c r="S473" i="1" s="1"/>
  <c r="R481" i="1"/>
  <c r="S481" i="1" s="1"/>
  <c r="R489" i="1"/>
  <c r="S489" i="1" s="1"/>
  <c r="R497" i="1"/>
  <c r="S497" i="1" s="1"/>
  <c r="R505" i="1"/>
  <c r="S505" i="1" s="1"/>
  <c r="R513" i="1"/>
  <c r="S513" i="1" s="1"/>
  <c r="R521" i="1"/>
  <c r="S521" i="1" s="1"/>
  <c r="R529" i="1"/>
  <c r="S529" i="1" s="1"/>
  <c r="R537" i="1"/>
  <c r="S537" i="1" s="1"/>
  <c r="R545" i="1"/>
  <c r="S545" i="1" s="1"/>
  <c r="R553" i="1"/>
  <c r="S553" i="1" s="1"/>
  <c r="R561" i="1"/>
  <c r="S561" i="1" s="1"/>
  <c r="R569" i="1"/>
  <c r="S569" i="1" s="1"/>
  <c r="R577" i="1"/>
  <c r="S577" i="1" s="1"/>
  <c r="R609" i="1"/>
  <c r="S609" i="1" s="1"/>
  <c r="R624" i="1"/>
  <c r="S624" i="1" s="1"/>
  <c r="R632" i="1"/>
  <c r="S632" i="1" s="1"/>
  <c r="R640" i="1"/>
  <c r="S640" i="1" s="1"/>
  <c r="R648" i="1"/>
  <c r="S648" i="1" s="1"/>
  <c r="R656" i="1"/>
  <c r="S656" i="1" s="1"/>
  <c r="R664" i="1"/>
  <c r="S664" i="1" s="1"/>
  <c r="R672" i="1"/>
  <c r="S672" i="1" s="1"/>
  <c r="R680" i="1"/>
  <c r="S680" i="1" s="1"/>
  <c r="R688" i="1"/>
  <c r="S688" i="1" s="1"/>
  <c r="R696" i="1"/>
  <c r="S696" i="1" s="1"/>
  <c r="R704" i="1"/>
  <c r="S704" i="1" s="1"/>
  <c r="R712" i="1"/>
  <c r="S712" i="1" s="1"/>
  <c r="R1307" i="1"/>
  <c r="S1307" i="1" s="1"/>
  <c r="R1364" i="1"/>
  <c r="S1364" i="1" s="1"/>
  <c r="R1426" i="1"/>
  <c r="S1426" i="1" s="1"/>
  <c r="R1475" i="1"/>
  <c r="S1475" i="1" s="1"/>
  <c r="R1532" i="1"/>
  <c r="S1532" i="1" s="1"/>
  <c r="R1595" i="1"/>
  <c r="S1595" i="1" s="1"/>
  <c r="R1706" i="1"/>
  <c r="S1706" i="1" s="1"/>
  <c r="R1820" i="1"/>
  <c r="S1820" i="1" s="1"/>
  <c r="R1868" i="1"/>
  <c r="S1868" i="1" s="1"/>
  <c r="R1903" i="1"/>
  <c r="S1903" i="1" s="1"/>
  <c r="R1929" i="1"/>
  <c r="S1929" i="1" s="1"/>
  <c r="R1957" i="1"/>
  <c r="S1957" i="1" s="1"/>
  <c r="R1983" i="1"/>
  <c r="S1983" i="1" s="1"/>
  <c r="R2043" i="1"/>
  <c r="S2043" i="1" s="1"/>
  <c r="R55" i="1"/>
  <c r="S55" i="1" s="1"/>
  <c r="R74" i="1"/>
  <c r="S74" i="1" s="1"/>
  <c r="R119" i="1"/>
  <c r="S119" i="1" s="1"/>
  <c r="R138" i="1"/>
  <c r="S138" i="1" s="1"/>
  <c r="R160" i="1"/>
  <c r="S160" i="1" s="1"/>
  <c r="R183" i="1"/>
  <c r="S183" i="1" s="1"/>
  <c r="R202" i="1"/>
  <c r="S202" i="1" s="1"/>
  <c r="R218" i="1"/>
  <c r="S218" i="1" s="1"/>
  <c r="R234" i="1"/>
  <c r="S234" i="1" s="1"/>
  <c r="R250" i="1"/>
  <c r="S250" i="1" s="1"/>
  <c r="R264" i="1"/>
  <c r="S264" i="1" s="1"/>
  <c r="R1317" i="1"/>
  <c r="S1317" i="1" s="1"/>
  <c r="R1371" i="1"/>
  <c r="S1371" i="1" s="1"/>
  <c r="R1427" i="1"/>
  <c r="S1427" i="1" s="1"/>
  <c r="R1490" i="1"/>
  <c r="S1490" i="1" s="1"/>
  <c r="R1539" i="1"/>
  <c r="S1539" i="1" s="1"/>
  <c r="R1596" i="1"/>
  <c r="S1596" i="1" s="1"/>
  <c r="R1708" i="1"/>
  <c r="S1708" i="1" s="1"/>
  <c r="R1773" i="1"/>
  <c r="S1773" i="1" s="1"/>
  <c r="R1830" i="1"/>
  <c r="S1830" i="1" s="1"/>
  <c r="R1873" i="1"/>
  <c r="S1873" i="1" s="1"/>
  <c r="R1935" i="1"/>
  <c r="S1935" i="1" s="1"/>
  <c r="R1961" i="1"/>
  <c r="S1961" i="1" s="1"/>
  <c r="R1984" i="1"/>
  <c r="S1984" i="1" s="1"/>
  <c r="R2044" i="1"/>
  <c r="S2044" i="1" s="1"/>
  <c r="R34" i="1"/>
  <c r="S34" i="1" s="1"/>
  <c r="R56" i="1"/>
  <c r="S56" i="1" s="1"/>
  <c r="R79" i="1"/>
  <c r="S79" i="1" s="1"/>
  <c r="R120" i="1"/>
  <c r="S120" i="1" s="1"/>
  <c r="R143" i="1"/>
  <c r="S143" i="1" s="1"/>
  <c r="R162" i="1"/>
  <c r="S162" i="1" s="1"/>
  <c r="R184" i="1"/>
  <c r="S184" i="1" s="1"/>
  <c r="R207" i="1"/>
  <c r="S207" i="1" s="1"/>
  <c r="R223" i="1"/>
  <c r="S223" i="1" s="1"/>
  <c r="R239" i="1"/>
  <c r="S239" i="1" s="1"/>
  <c r="R254" i="1"/>
  <c r="S254" i="1" s="1"/>
  <c r="R265" i="1"/>
  <c r="S265" i="1" s="1"/>
  <c r="R278" i="1"/>
  <c r="S278" i="1" s="1"/>
  <c r="R288" i="1"/>
  <c r="S288" i="1" s="1"/>
  <c r="R298" i="1"/>
  <c r="S298" i="1" s="1"/>
  <c r="R307" i="1"/>
  <c r="S307" i="1" s="1"/>
  <c r="R315" i="1"/>
  <c r="S315" i="1" s="1"/>
  <c r="R347" i="1"/>
  <c r="S347" i="1" s="1"/>
  <c r="R387" i="1"/>
  <c r="S387" i="1" s="1"/>
  <c r="R411" i="1"/>
  <c r="S411" i="1" s="1"/>
  <c r="R427" i="1"/>
  <c r="S427" i="1" s="1"/>
  <c r="R467" i="1"/>
  <c r="S467" i="1" s="1"/>
  <c r="R475" i="1"/>
  <c r="S475" i="1" s="1"/>
  <c r="R483" i="1"/>
  <c r="S483" i="1" s="1"/>
  <c r="R491" i="1"/>
  <c r="S491" i="1" s="1"/>
  <c r="R499" i="1"/>
  <c r="S499" i="1" s="1"/>
  <c r="R507" i="1"/>
  <c r="S507" i="1" s="1"/>
  <c r="R515" i="1"/>
  <c r="S515" i="1" s="1"/>
  <c r="R523" i="1"/>
  <c r="S523" i="1" s="1"/>
  <c r="R531" i="1"/>
  <c r="S531" i="1" s="1"/>
  <c r="R539" i="1"/>
  <c r="S539" i="1" s="1"/>
  <c r="R547" i="1"/>
  <c r="S547" i="1" s="1"/>
  <c r="R555" i="1"/>
  <c r="S555" i="1" s="1"/>
  <c r="R563" i="1"/>
  <c r="S563" i="1" s="1"/>
  <c r="R571" i="1"/>
  <c r="S571" i="1" s="1"/>
  <c r="R626" i="1"/>
  <c r="S626" i="1" s="1"/>
  <c r="R634" i="1"/>
  <c r="S634" i="1" s="1"/>
  <c r="R642" i="1"/>
  <c r="S642" i="1" s="1"/>
  <c r="R650" i="1"/>
  <c r="S650" i="1" s="1"/>
  <c r="R658" i="1"/>
  <c r="S658" i="1" s="1"/>
  <c r="R666" i="1"/>
  <c r="S666" i="1" s="1"/>
  <c r="R674" i="1"/>
  <c r="S674" i="1" s="1"/>
  <c r="R1325" i="1"/>
  <c r="S1325" i="1" s="1"/>
  <c r="R1387" i="1"/>
  <c r="S1387" i="1" s="1"/>
  <c r="R1444" i="1"/>
  <c r="S1444" i="1" s="1"/>
  <c r="R1498" i="1"/>
  <c r="S1498" i="1" s="1"/>
  <c r="R1555" i="1"/>
  <c r="S1555" i="1" s="1"/>
  <c r="R1618" i="1"/>
  <c r="S1618" i="1" s="1"/>
  <c r="R1724" i="1"/>
  <c r="S1724" i="1" s="1"/>
  <c r="R1838" i="1"/>
  <c r="S1838" i="1" s="1"/>
  <c r="R1882" i="1"/>
  <c r="S1882" i="1" s="1"/>
  <c r="R1914" i="1"/>
  <c r="S1914" i="1" s="1"/>
  <c r="R1939" i="1"/>
  <c r="S1939" i="1" s="1"/>
  <c r="R1968" i="1"/>
  <c r="S1968" i="1" s="1"/>
  <c r="R2028" i="1"/>
  <c r="S2028" i="1" s="1"/>
  <c r="R2051" i="1"/>
  <c r="S2051" i="1" s="1"/>
  <c r="R63" i="1"/>
  <c r="S63" i="1" s="1"/>
  <c r="R82" i="1"/>
  <c r="S82" i="1" s="1"/>
  <c r="R104" i="1"/>
  <c r="S104" i="1" s="1"/>
  <c r="R127" i="1"/>
  <c r="S127" i="1" s="1"/>
  <c r="R146" i="1"/>
  <c r="S146" i="1" s="1"/>
  <c r="R168" i="1"/>
  <c r="S168" i="1" s="1"/>
  <c r="R191" i="1"/>
  <c r="S191" i="1" s="1"/>
  <c r="R209" i="1"/>
  <c r="S209" i="1" s="1"/>
  <c r="R225" i="1"/>
  <c r="S225" i="1" s="1"/>
  <c r="R241" i="1"/>
  <c r="S241" i="1" s="1"/>
  <c r="R256" i="1"/>
  <c r="S256" i="1" s="1"/>
  <c r="R290" i="1"/>
  <c r="S290" i="1" s="1"/>
  <c r="R301" i="1"/>
  <c r="S301" i="1" s="1"/>
  <c r="R373" i="1"/>
  <c r="S373" i="1" s="1"/>
  <c r="R389" i="1"/>
  <c r="S389" i="1" s="1"/>
  <c r="R413" i="1"/>
  <c r="S413" i="1" s="1"/>
  <c r="R421" i="1"/>
  <c r="S421" i="1" s="1"/>
  <c r="R469" i="1"/>
  <c r="S469" i="1" s="1"/>
  <c r="R477" i="1"/>
  <c r="S477" i="1" s="1"/>
  <c r="R485" i="1"/>
  <c r="S485" i="1" s="1"/>
  <c r="R493" i="1"/>
  <c r="S493" i="1" s="1"/>
  <c r="R501" i="1"/>
  <c r="S501" i="1" s="1"/>
  <c r="R509" i="1"/>
  <c r="S509" i="1" s="1"/>
  <c r="R517" i="1"/>
  <c r="S517" i="1" s="1"/>
  <c r="R525" i="1"/>
  <c r="S525" i="1" s="1"/>
  <c r="R533" i="1"/>
  <c r="S533" i="1" s="1"/>
  <c r="R541" i="1"/>
  <c r="S541" i="1" s="1"/>
  <c r="R549" i="1"/>
  <c r="S549" i="1" s="1"/>
  <c r="R557" i="1"/>
  <c r="S557" i="1" s="1"/>
  <c r="R565" i="1"/>
  <c r="S565" i="1" s="1"/>
  <c r="R573" i="1"/>
  <c r="S573" i="1" s="1"/>
  <c r="R589" i="1"/>
  <c r="S589" i="1" s="1"/>
  <c r="R628" i="1"/>
  <c r="S628" i="1" s="1"/>
  <c r="R636" i="1"/>
  <c r="S636" i="1" s="1"/>
  <c r="R644" i="1"/>
  <c r="S644" i="1" s="1"/>
  <c r="R652" i="1"/>
  <c r="S652" i="1" s="1"/>
  <c r="R660" i="1"/>
  <c r="S660" i="1" s="1"/>
  <c r="R668" i="1"/>
  <c r="S668" i="1" s="1"/>
  <c r="R1340" i="1"/>
  <c r="S1340" i="1" s="1"/>
  <c r="R1554" i="1"/>
  <c r="S1554" i="1" s="1"/>
  <c r="R1884" i="1"/>
  <c r="S1884" i="1" s="1"/>
  <c r="R1992" i="1"/>
  <c r="S1992" i="1" s="1"/>
  <c r="R2052" i="1"/>
  <c r="S2052" i="1" s="1"/>
  <c r="R87" i="1"/>
  <c r="S87" i="1" s="1"/>
  <c r="R170" i="1"/>
  <c r="S170" i="1" s="1"/>
  <c r="R242" i="1"/>
  <c r="S242" i="1" s="1"/>
  <c r="R293" i="1"/>
  <c r="S293" i="1" s="1"/>
  <c r="R358" i="1"/>
  <c r="S358" i="1" s="1"/>
  <c r="R474" i="1"/>
  <c r="S474" i="1" s="1"/>
  <c r="R490" i="1"/>
  <c r="S490" i="1" s="1"/>
  <c r="R506" i="1"/>
  <c r="S506" i="1" s="1"/>
  <c r="R522" i="1"/>
  <c r="S522" i="1" s="1"/>
  <c r="R538" i="1"/>
  <c r="S538" i="1" s="1"/>
  <c r="R554" i="1"/>
  <c r="S554" i="1" s="1"/>
  <c r="R570" i="1"/>
  <c r="S570" i="1" s="1"/>
  <c r="R633" i="1"/>
  <c r="S633" i="1" s="1"/>
  <c r="R649" i="1"/>
  <c r="S649" i="1" s="1"/>
  <c r="R665" i="1"/>
  <c r="S665" i="1" s="1"/>
  <c r="R679" i="1"/>
  <c r="S679" i="1" s="1"/>
  <c r="R690" i="1"/>
  <c r="S690" i="1" s="1"/>
  <c r="R700" i="1"/>
  <c r="S700" i="1" s="1"/>
  <c r="R711" i="1"/>
  <c r="S711" i="1" s="1"/>
  <c r="R720" i="1"/>
  <c r="S720" i="1" s="1"/>
  <c r="R728" i="1"/>
  <c r="S728" i="1" s="1"/>
  <c r="R744" i="1"/>
  <c r="S744" i="1" s="1"/>
  <c r="R776" i="1"/>
  <c r="S776" i="1" s="1"/>
  <c r="R784" i="1"/>
  <c r="S784" i="1" s="1"/>
  <c r="R792" i="1"/>
  <c r="S792" i="1" s="1"/>
  <c r="R800" i="1"/>
  <c r="S800" i="1" s="1"/>
  <c r="R808" i="1"/>
  <c r="S808" i="1" s="1"/>
  <c r="R816" i="1"/>
  <c r="S816" i="1" s="1"/>
  <c r="R824" i="1"/>
  <c r="S824" i="1" s="1"/>
  <c r="R832" i="1"/>
  <c r="S832" i="1" s="1"/>
  <c r="R856" i="1"/>
  <c r="S856" i="1" s="1"/>
  <c r="R864" i="1"/>
  <c r="S864" i="1" s="1"/>
  <c r="R872" i="1"/>
  <c r="S872" i="1" s="1"/>
  <c r="R880" i="1"/>
  <c r="S880" i="1" s="1"/>
  <c r="R888" i="1"/>
  <c r="S888" i="1" s="1"/>
  <c r="R896" i="1"/>
  <c r="S896" i="1" s="1"/>
  <c r="R976" i="1"/>
  <c r="S976" i="1" s="1"/>
  <c r="R1032" i="1"/>
  <c r="S1032" i="1" s="1"/>
  <c r="R1056" i="1"/>
  <c r="S1056" i="1" s="1"/>
  <c r="R1064" i="1"/>
  <c r="S1064" i="1" s="1"/>
  <c r="R1323" i="1"/>
  <c r="S1323" i="1" s="1"/>
  <c r="R1562" i="1"/>
  <c r="S1562" i="1" s="1"/>
  <c r="R1907" i="1"/>
  <c r="S1907" i="1" s="1"/>
  <c r="R103" i="1"/>
  <c r="S103" i="1" s="1"/>
  <c r="R186" i="1"/>
  <c r="S186" i="1" s="1"/>
  <c r="R255" i="1"/>
  <c r="S255" i="1" s="1"/>
  <c r="R300" i="1"/>
  <c r="S300" i="1" s="1"/>
  <c r="R476" i="1"/>
  <c r="S476" i="1" s="1"/>
  <c r="R492" i="1"/>
  <c r="S492" i="1" s="1"/>
  <c r="R508" i="1"/>
  <c r="S508" i="1" s="1"/>
  <c r="R524" i="1"/>
  <c r="S524" i="1" s="1"/>
  <c r="R540" i="1"/>
  <c r="S540" i="1" s="1"/>
  <c r="R556" i="1"/>
  <c r="S556" i="1" s="1"/>
  <c r="R572" i="1"/>
  <c r="S572" i="1" s="1"/>
  <c r="R588" i="1"/>
  <c r="S588" i="1" s="1"/>
  <c r="R635" i="1"/>
  <c r="S635" i="1" s="1"/>
  <c r="R651" i="1"/>
  <c r="S651" i="1" s="1"/>
  <c r="R667" i="1"/>
  <c r="S667" i="1" s="1"/>
  <c r="R681" i="1"/>
  <c r="S681" i="1" s="1"/>
  <c r="R691" i="1"/>
  <c r="S691" i="1" s="1"/>
  <c r="R701" i="1"/>
  <c r="S701" i="1" s="1"/>
  <c r="R713" i="1"/>
  <c r="S713" i="1" s="1"/>
  <c r="R721" i="1"/>
  <c r="S721" i="1" s="1"/>
  <c r="R729" i="1"/>
  <c r="S729" i="1" s="1"/>
  <c r="R745" i="1"/>
  <c r="S745" i="1" s="1"/>
  <c r="R753" i="1"/>
  <c r="S753" i="1" s="1"/>
  <c r="R761" i="1"/>
  <c r="S761" i="1" s="1"/>
  <c r="R785" i="1"/>
  <c r="S785" i="1" s="1"/>
  <c r="R793" i="1"/>
  <c r="S793" i="1" s="1"/>
  <c r="R801" i="1"/>
  <c r="S801" i="1" s="1"/>
  <c r="R809" i="1"/>
  <c r="S809" i="1" s="1"/>
  <c r="R817" i="1"/>
  <c r="S817" i="1" s="1"/>
  <c r="R825" i="1"/>
  <c r="S825" i="1" s="1"/>
  <c r="R857" i="1"/>
  <c r="S857" i="1" s="1"/>
  <c r="R865" i="1"/>
  <c r="S865" i="1" s="1"/>
  <c r="R873" i="1"/>
  <c r="S873" i="1" s="1"/>
  <c r="R881" i="1"/>
  <c r="S881" i="1" s="1"/>
  <c r="R889" i="1"/>
  <c r="S889" i="1" s="1"/>
  <c r="R897" i="1"/>
  <c r="S897" i="1" s="1"/>
  <c r="R913" i="1"/>
  <c r="S913" i="1" s="1"/>
  <c r="R953" i="1"/>
  <c r="S953" i="1" s="1"/>
  <c r="R961" i="1"/>
  <c r="S961" i="1" s="1"/>
  <c r="R1001" i="1"/>
  <c r="S1001" i="1" s="1"/>
  <c r="R1009" i="1"/>
  <c r="S1009" i="1" s="1"/>
  <c r="R1033" i="1"/>
  <c r="S1033" i="1" s="1"/>
  <c r="R1065" i="1"/>
  <c r="S1065" i="1" s="1"/>
  <c r="R1081" i="1"/>
  <c r="S1081" i="1" s="1"/>
  <c r="R1113" i="1"/>
  <c r="S1113" i="1" s="1"/>
  <c r="R1381" i="1"/>
  <c r="S1381" i="1" s="1"/>
  <c r="R1603" i="1"/>
  <c r="S1603" i="1" s="1"/>
  <c r="R1915" i="1"/>
  <c r="S1915" i="1" s="1"/>
  <c r="R106" i="1"/>
  <c r="S106" i="1" s="1"/>
  <c r="R192" i="1"/>
  <c r="S192" i="1" s="1"/>
  <c r="R257" i="1"/>
  <c r="S257" i="1" s="1"/>
  <c r="R402" i="1"/>
  <c r="S402" i="1" s="1"/>
  <c r="R478" i="1"/>
  <c r="S478" i="1" s="1"/>
  <c r="R494" i="1"/>
  <c r="S494" i="1" s="1"/>
  <c r="R510" i="1"/>
  <c r="S510" i="1" s="1"/>
  <c r="R526" i="1"/>
  <c r="S526" i="1" s="1"/>
  <c r="R542" i="1"/>
  <c r="S542" i="1" s="1"/>
  <c r="R558" i="1"/>
  <c r="S558" i="1" s="1"/>
  <c r="R574" i="1"/>
  <c r="S574" i="1" s="1"/>
  <c r="R637" i="1"/>
  <c r="S637" i="1" s="1"/>
  <c r="R653" i="1"/>
  <c r="S653" i="1" s="1"/>
  <c r="R669" i="1"/>
  <c r="S669" i="1" s="1"/>
  <c r="R682" i="1"/>
  <c r="S682" i="1" s="1"/>
  <c r="R692" i="1"/>
  <c r="S692" i="1" s="1"/>
  <c r="R703" i="1"/>
  <c r="S703" i="1" s="1"/>
  <c r="R714" i="1"/>
  <c r="S714" i="1" s="1"/>
  <c r="R722" i="1"/>
  <c r="S722" i="1" s="1"/>
  <c r="R786" i="1"/>
  <c r="S786" i="1" s="1"/>
  <c r="R794" i="1"/>
  <c r="S794" i="1" s="1"/>
  <c r="R802" i="1"/>
  <c r="S802" i="1" s="1"/>
  <c r="R810" i="1"/>
  <c r="S810" i="1" s="1"/>
  <c r="R818" i="1"/>
  <c r="S818" i="1" s="1"/>
  <c r="R826" i="1"/>
  <c r="S826" i="1" s="1"/>
  <c r="R850" i="1"/>
  <c r="S850" i="1" s="1"/>
  <c r="R858" i="1"/>
  <c r="S858" i="1" s="1"/>
  <c r="R866" i="1"/>
  <c r="S866" i="1" s="1"/>
  <c r="R874" i="1"/>
  <c r="S874" i="1" s="1"/>
  <c r="R882" i="1"/>
  <c r="S882" i="1" s="1"/>
  <c r="R890" i="1"/>
  <c r="S890" i="1" s="1"/>
  <c r="R898" i="1"/>
  <c r="S898" i="1" s="1"/>
  <c r="R906" i="1"/>
  <c r="S906" i="1" s="1"/>
  <c r="R954" i="1"/>
  <c r="S954" i="1" s="1"/>
  <c r="R962" i="1"/>
  <c r="S962" i="1" s="1"/>
  <c r="R986" i="1"/>
  <c r="S986" i="1" s="1"/>
  <c r="R1002" i="1"/>
  <c r="S1002" i="1" s="1"/>
  <c r="R1018" i="1"/>
  <c r="S1018" i="1" s="1"/>
  <c r="R1066" i="1"/>
  <c r="S1066" i="1" s="1"/>
  <c r="R1082" i="1"/>
  <c r="S1082" i="1" s="1"/>
  <c r="R1098" i="1"/>
  <c r="S1098" i="1" s="1"/>
  <c r="R1122" i="1"/>
  <c r="S1122" i="1" s="1"/>
  <c r="R1389" i="1"/>
  <c r="S1389" i="1" s="1"/>
  <c r="R1619" i="1"/>
  <c r="S1619" i="1" s="1"/>
  <c r="R1937" i="1"/>
  <c r="S1937" i="1" s="1"/>
  <c r="R122" i="1"/>
  <c r="S122" i="1" s="1"/>
  <c r="R208" i="1"/>
  <c r="S208" i="1" s="1"/>
  <c r="R266" i="1"/>
  <c r="S266" i="1" s="1"/>
  <c r="R308" i="1"/>
  <c r="S308" i="1" s="1"/>
  <c r="R382" i="1"/>
  <c r="S382" i="1" s="1"/>
  <c r="R426" i="1"/>
  <c r="S426" i="1" s="1"/>
  <c r="R480" i="1"/>
  <c r="S480" i="1" s="1"/>
  <c r="R496" i="1"/>
  <c r="S496" i="1" s="1"/>
  <c r="R512" i="1"/>
  <c r="S512" i="1" s="1"/>
  <c r="R528" i="1"/>
  <c r="S528" i="1" s="1"/>
  <c r="R544" i="1"/>
  <c r="S544" i="1" s="1"/>
  <c r="R560" i="1"/>
  <c r="S560" i="1" s="1"/>
  <c r="R576" i="1"/>
  <c r="S576" i="1" s="1"/>
  <c r="R639" i="1"/>
  <c r="S639" i="1" s="1"/>
  <c r="R655" i="1"/>
  <c r="S655" i="1" s="1"/>
  <c r="R671" i="1"/>
  <c r="S671" i="1" s="1"/>
  <c r="R683" i="1"/>
  <c r="S683" i="1" s="1"/>
  <c r="R693" i="1"/>
  <c r="S693" i="1" s="1"/>
  <c r="R705" i="1"/>
  <c r="S705" i="1" s="1"/>
  <c r="R715" i="1"/>
  <c r="S715" i="1" s="1"/>
  <c r="R723" i="1"/>
  <c r="S723" i="1" s="1"/>
  <c r="R747" i="1"/>
  <c r="S747" i="1" s="1"/>
  <c r="R763" i="1"/>
  <c r="S763" i="1" s="1"/>
  <c r="R787" i="1"/>
  <c r="S787" i="1" s="1"/>
  <c r="R795" i="1"/>
  <c r="S795" i="1" s="1"/>
  <c r="R803" i="1"/>
  <c r="S803" i="1" s="1"/>
  <c r="R811" i="1"/>
  <c r="S811" i="1" s="1"/>
  <c r="R819" i="1"/>
  <c r="S819" i="1" s="1"/>
  <c r="R827" i="1"/>
  <c r="S827" i="1" s="1"/>
  <c r="R851" i="1"/>
  <c r="S851" i="1" s="1"/>
  <c r="R859" i="1"/>
  <c r="S859" i="1" s="1"/>
  <c r="R867" i="1"/>
  <c r="S867" i="1" s="1"/>
  <c r="R875" i="1"/>
  <c r="S875" i="1" s="1"/>
  <c r="R883" i="1"/>
  <c r="S883" i="1" s="1"/>
  <c r="R891" i="1"/>
  <c r="S891" i="1" s="1"/>
  <c r="R899" i="1"/>
  <c r="S899" i="1" s="1"/>
  <c r="R939" i="1"/>
  <c r="S939" i="1" s="1"/>
  <c r="R947" i="1"/>
  <c r="S947" i="1" s="1"/>
  <c r="R955" i="1"/>
  <c r="S955" i="1" s="1"/>
  <c r="R979" i="1"/>
  <c r="S979" i="1" s="1"/>
  <c r="R1003" i="1"/>
  <c r="S1003" i="1" s="1"/>
  <c r="R1011" i="1"/>
  <c r="S1011" i="1" s="1"/>
  <c r="R1434" i="1"/>
  <c r="S1434" i="1" s="1"/>
  <c r="R1946" i="1"/>
  <c r="S1946" i="1" s="1"/>
  <c r="R128" i="1"/>
  <c r="S128" i="1" s="1"/>
  <c r="R210" i="1"/>
  <c r="S210" i="1" s="1"/>
  <c r="R386" i="1"/>
  <c r="S386" i="1" s="1"/>
  <c r="R428" i="1"/>
  <c r="S428" i="1" s="1"/>
  <c r="R466" i="1"/>
  <c r="S466" i="1" s="1"/>
  <c r="R482" i="1"/>
  <c r="S482" i="1" s="1"/>
  <c r="R498" i="1"/>
  <c r="S498" i="1" s="1"/>
  <c r="R514" i="1"/>
  <c r="S514" i="1" s="1"/>
  <c r="R530" i="1"/>
  <c r="S530" i="1" s="1"/>
  <c r="R546" i="1"/>
  <c r="S546" i="1" s="1"/>
  <c r="R562" i="1"/>
  <c r="S562" i="1" s="1"/>
  <c r="R578" i="1"/>
  <c r="S578" i="1" s="1"/>
  <c r="R625" i="1"/>
  <c r="S625" i="1" s="1"/>
  <c r="R641" i="1"/>
  <c r="S641" i="1" s="1"/>
  <c r="R657" i="1"/>
  <c r="S657" i="1" s="1"/>
  <c r="R673" i="1"/>
  <c r="S673" i="1" s="1"/>
  <c r="R684" i="1"/>
  <c r="S684" i="1" s="1"/>
  <c r="R695" i="1"/>
  <c r="S695" i="1" s="1"/>
  <c r="R706" i="1"/>
  <c r="S706" i="1" s="1"/>
  <c r="R716" i="1"/>
  <c r="S716" i="1" s="1"/>
  <c r="R724" i="1"/>
  <c r="S724" i="1" s="1"/>
  <c r="R788" i="1"/>
  <c r="S788" i="1" s="1"/>
  <c r="R796" i="1"/>
  <c r="S796" i="1" s="1"/>
  <c r="R804" i="1"/>
  <c r="S804" i="1" s="1"/>
  <c r="R812" i="1"/>
  <c r="S812" i="1" s="1"/>
  <c r="R820" i="1"/>
  <c r="S820" i="1" s="1"/>
  <c r="R828" i="1"/>
  <c r="S828" i="1" s="1"/>
  <c r="R836" i="1"/>
  <c r="S836" i="1" s="1"/>
  <c r="R860" i="1"/>
  <c r="S860" i="1" s="1"/>
  <c r="R868" i="1"/>
  <c r="S868" i="1" s="1"/>
  <c r="R876" i="1"/>
  <c r="S876" i="1" s="1"/>
  <c r="R884" i="1"/>
  <c r="S884" i="1" s="1"/>
  <c r="R892" i="1"/>
  <c r="S892" i="1" s="1"/>
  <c r="R900" i="1"/>
  <c r="S900" i="1" s="1"/>
  <c r="R916" i="1"/>
  <c r="S916" i="1" s="1"/>
  <c r="R932" i="1"/>
  <c r="S932" i="1" s="1"/>
  <c r="R956" i="1"/>
  <c r="S956" i="1" s="1"/>
  <c r="R964" i="1"/>
  <c r="S964" i="1" s="1"/>
  <c r="R1020" i="1"/>
  <c r="S1020" i="1" s="1"/>
  <c r="R1028" i="1"/>
  <c r="S1028" i="1" s="1"/>
  <c r="R1052" i="1"/>
  <c r="S1052" i="1" s="1"/>
  <c r="R1450" i="1"/>
  <c r="S1450" i="1" s="1"/>
  <c r="R1682" i="1"/>
  <c r="S1682" i="1" s="1"/>
  <c r="R1836" i="1"/>
  <c r="S1836" i="1" s="1"/>
  <c r="R1967" i="1"/>
  <c r="S1967" i="1" s="1"/>
  <c r="R58" i="1"/>
  <c r="S58" i="1" s="1"/>
  <c r="R144" i="1"/>
  <c r="S144" i="1" s="1"/>
  <c r="R224" i="1"/>
  <c r="S224" i="1" s="1"/>
  <c r="R348" i="1"/>
  <c r="S348" i="1" s="1"/>
  <c r="R388" i="1"/>
  <c r="S388" i="1" s="1"/>
  <c r="R410" i="1"/>
  <c r="S410" i="1" s="1"/>
  <c r="R430" i="1"/>
  <c r="S430" i="1" s="1"/>
  <c r="R468" i="1"/>
  <c r="S468" i="1" s="1"/>
  <c r="R484" i="1"/>
  <c r="S484" i="1" s="1"/>
  <c r="R500" i="1"/>
  <c r="S500" i="1" s="1"/>
  <c r="R516" i="1"/>
  <c r="S516" i="1" s="1"/>
  <c r="R532" i="1"/>
  <c r="S532" i="1" s="1"/>
  <c r="R548" i="1"/>
  <c r="S548" i="1" s="1"/>
  <c r="R564" i="1"/>
  <c r="S564" i="1" s="1"/>
  <c r="R612" i="1"/>
  <c r="S612" i="1" s="1"/>
  <c r="R627" i="1"/>
  <c r="S627" i="1" s="1"/>
  <c r="R643" i="1"/>
  <c r="S643" i="1" s="1"/>
  <c r="R659" i="1"/>
  <c r="S659" i="1" s="1"/>
  <c r="R675" i="1"/>
  <c r="S675" i="1" s="1"/>
  <c r="R685" i="1"/>
  <c r="S685" i="1" s="1"/>
  <c r="R697" i="1"/>
  <c r="S697" i="1" s="1"/>
  <c r="R707" i="1"/>
  <c r="S707" i="1" s="1"/>
  <c r="R717" i="1"/>
  <c r="S717" i="1" s="1"/>
  <c r="R725" i="1"/>
  <c r="S725" i="1" s="1"/>
  <c r="R741" i="1"/>
  <c r="S741" i="1" s="1"/>
  <c r="R749" i="1"/>
  <c r="S749" i="1" s="1"/>
  <c r="R765" i="1"/>
  <c r="S765" i="1" s="1"/>
  <c r="R781" i="1"/>
  <c r="S781" i="1" s="1"/>
  <c r="R789" i="1"/>
  <c r="S789" i="1" s="1"/>
  <c r="R797" i="1"/>
  <c r="S797" i="1" s="1"/>
  <c r="R805" i="1"/>
  <c r="S805" i="1" s="1"/>
  <c r="R813" i="1"/>
  <c r="S813" i="1" s="1"/>
  <c r="R821" i="1"/>
  <c r="S821" i="1" s="1"/>
  <c r="R829" i="1"/>
  <c r="S829" i="1" s="1"/>
  <c r="R845" i="1"/>
  <c r="S845" i="1" s="1"/>
  <c r="R853" i="1"/>
  <c r="S853" i="1" s="1"/>
  <c r="R861" i="1"/>
  <c r="S861" i="1" s="1"/>
  <c r="R869" i="1"/>
  <c r="S869" i="1" s="1"/>
  <c r="R877" i="1"/>
  <c r="S877" i="1" s="1"/>
  <c r="R885" i="1"/>
  <c r="S885" i="1" s="1"/>
  <c r="R893" i="1"/>
  <c r="S893" i="1" s="1"/>
  <c r="R925" i="1"/>
  <c r="S925" i="1" s="1"/>
  <c r="R933" i="1"/>
  <c r="S933" i="1" s="1"/>
  <c r="R1005" i="1"/>
  <c r="S1005" i="1" s="1"/>
  <c r="R1029" i="1"/>
  <c r="S1029" i="1" s="1"/>
  <c r="R1037" i="1"/>
  <c r="S1037" i="1" s="1"/>
  <c r="R1085" i="1"/>
  <c r="S1085" i="1" s="1"/>
  <c r="R1117" i="1"/>
  <c r="S1117" i="1" s="1"/>
  <c r="R1133" i="1"/>
  <c r="S1133" i="1" s="1"/>
  <c r="R1491" i="1"/>
  <c r="S1491" i="1" s="1"/>
  <c r="R1723" i="1"/>
  <c r="S1723" i="1" s="1"/>
  <c r="R1970" i="1"/>
  <c r="S1970" i="1" s="1"/>
  <c r="R64" i="1"/>
  <c r="S64" i="1" s="1"/>
  <c r="R151" i="1"/>
  <c r="S151" i="1" s="1"/>
  <c r="R226" i="1"/>
  <c r="S226" i="1" s="1"/>
  <c r="R281" i="1"/>
  <c r="S281" i="1" s="1"/>
  <c r="R390" i="1"/>
  <c r="S390" i="1" s="1"/>
  <c r="R412" i="1"/>
  <c r="S412" i="1" s="1"/>
  <c r="R470" i="1"/>
  <c r="S470" i="1" s="1"/>
  <c r="R486" i="1"/>
  <c r="S486" i="1" s="1"/>
  <c r="R502" i="1"/>
  <c r="S502" i="1" s="1"/>
  <c r="R518" i="1"/>
  <c r="S518" i="1" s="1"/>
  <c r="R534" i="1"/>
  <c r="S534" i="1" s="1"/>
  <c r="R550" i="1"/>
  <c r="S550" i="1" s="1"/>
  <c r="R566" i="1"/>
  <c r="S566" i="1" s="1"/>
  <c r="R598" i="1"/>
  <c r="S598" i="1" s="1"/>
  <c r="R629" i="1"/>
  <c r="S629" i="1" s="1"/>
  <c r="R645" i="1"/>
  <c r="S645" i="1" s="1"/>
  <c r="R661" i="1"/>
  <c r="S661" i="1" s="1"/>
  <c r="R676" i="1"/>
  <c r="S676" i="1" s="1"/>
  <c r="R687" i="1"/>
  <c r="S687" i="1" s="1"/>
  <c r="R698" i="1"/>
  <c r="S698" i="1" s="1"/>
  <c r="R708" i="1"/>
  <c r="S708" i="1" s="1"/>
  <c r="R718" i="1"/>
  <c r="S718" i="1" s="1"/>
  <c r="R734" i="1"/>
  <c r="S734" i="1" s="1"/>
  <c r="R774" i="1"/>
  <c r="S774" i="1" s="1"/>
  <c r="R790" i="1"/>
  <c r="S790" i="1" s="1"/>
  <c r="R798" i="1"/>
  <c r="S798" i="1" s="1"/>
  <c r="R806" i="1"/>
  <c r="S806" i="1" s="1"/>
  <c r="R814" i="1"/>
  <c r="S814" i="1" s="1"/>
  <c r="R822" i="1"/>
  <c r="S822" i="1" s="1"/>
  <c r="R830" i="1"/>
  <c r="S830" i="1" s="1"/>
  <c r="R854" i="1"/>
  <c r="S854" i="1" s="1"/>
  <c r="R862" i="1"/>
  <c r="S862" i="1" s="1"/>
  <c r="R870" i="1"/>
  <c r="S870" i="1" s="1"/>
  <c r="R878" i="1"/>
  <c r="S878" i="1" s="1"/>
  <c r="R886" i="1"/>
  <c r="S886" i="1" s="1"/>
  <c r="R894" i="1"/>
  <c r="S894" i="1" s="1"/>
  <c r="R910" i="1"/>
  <c r="S910" i="1" s="1"/>
  <c r="R966" i="1"/>
  <c r="S966" i="1" s="1"/>
  <c r="R998" i="1"/>
  <c r="S998" i="1" s="1"/>
  <c r="R1006" i="1"/>
  <c r="S1006" i="1" s="1"/>
  <c r="R1046" i="1"/>
  <c r="S1046" i="1" s="1"/>
  <c r="R1070" i="1"/>
  <c r="S1070" i="1" s="1"/>
  <c r="R1110" i="1"/>
  <c r="S1110" i="1" s="1"/>
  <c r="R1289" i="1"/>
  <c r="S1289" i="1" s="1"/>
  <c r="R1281" i="1"/>
  <c r="S1281" i="1" s="1"/>
  <c r="R1273" i="1"/>
  <c r="S1273" i="1" s="1"/>
  <c r="R1265" i="1"/>
  <c r="S1265" i="1" s="1"/>
  <c r="R1257" i="1"/>
  <c r="S1257" i="1" s="1"/>
  <c r="R1233" i="1"/>
  <c r="S1233" i="1" s="1"/>
  <c r="R1225" i="1"/>
  <c r="S1225" i="1" s="1"/>
  <c r="R1217" i="1"/>
  <c r="S1217" i="1" s="1"/>
  <c r="R1209" i="1"/>
  <c r="S1209" i="1" s="1"/>
  <c r="R1201" i="1"/>
  <c r="S1201" i="1" s="1"/>
  <c r="R1193" i="1"/>
  <c r="S1193" i="1" s="1"/>
  <c r="R1177" i="1"/>
  <c r="S1177" i="1" s="1"/>
  <c r="R1169" i="1"/>
  <c r="S1169" i="1" s="1"/>
  <c r="R1161" i="1"/>
  <c r="S1161" i="1" s="1"/>
  <c r="R1153" i="1"/>
  <c r="S1153" i="1" s="1"/>
  <c r="R1143" i="1"/>
  <c r="S1143" i="1" s="1"/>
  <c r="R1127" i="1"/>
  <c r="S1127" i="1" s="1"/>
  <c r="R1111" i="1"/>
  <c r="S1111" i="1" s="1"/>
  <c r="R1095" i="1"/>
  <c r="S1095" i="1" s="1"/>
  <c r="R1071" i="1"/>
  <c r="S1071" i="1" s="1"/>
  <c r="R1039" i="1"/>
  <c r="S1039" i="1" s="1"/>
  <c r="R999" i="1"/>
  <c r="S999" i="1" s="1"/>
  <c r="R983" i="1"/>
  <c r="S983" i="1" s="1"/>
  <c r="R919" i="1"/>
  <c r="S919" i="1" s="1"/>
  <c r="R855" i="1"/>
  <c r="S855" i="1" s="1"/>
  <c r="R791" i="1"/>
  <c r="S791" i="1" s="1"/>
  <c r="R727" i="1"/>
  <c r="S727" i="1" s="1"/>
  <c r="R631" i="1"/>
  <c r="S631" i="1" s="1"/>
  <c r="R504" i="1"/>
  <c r="S504" i="1" s="1"/>
  <c r="R356" i="1"/>
  <c r="S356" i="1" s="1"/>
  <c r="R1756" i="1"/>
  <c r="S1756" i="1" s="1"/>
  <c r="R2078" i="1"/>
  <c r="S2078" i="1" s="1"/>
  <c r="R2077" i="1"/>
  <c r="S2077" i="1" s="1"/>
  <c r="R1757" i="1"/>
  <c r="S1757" i="1" s="1"/>
  <c r="R1764" i="1"/>
  <c r="S1764" i="1" s="1"/>
  <c r="R1771" i="1"/>
  <c r="S1771" i="1" s="1"/>
  <c r="R1776" i="1"/>
  <c r="S1776" i="1" s="1"/>
  <c r="R1758" i="1"/>
  <c r="S1758" i="1" s="1"/>
  <c r="R1765" i="1"/>
  <c r="S1765" i="1" s="1"/>
  <c r="R1759" i="1"/>
  <c r="S1759" i="1" s="1"/>
  <c r="R1766" i="1"/>
  <c r="S1766" i="1" s="1"/>
  <c r="R1777" i="1"/>
  <c r="S1777" i="1" s="1"/>
  <c r="R1760" i="1"/>
  <c r="S1760" i="1" s="1"/>
  <c r="R1767" i="1"/>
  <c r="S1767" i="1" s="1"/>
  <c r="R1778" i="1"/>
  <c r="S1778" i="1" s="1"/>
  <c r="R1761" i="1"/>
  <c r="S1761" i="1" s="1"/>
  <c r="R1768" i="1"/>
  <c r="S1768" i="1" s="1"/>
</calcChain>
</file>

<file path=xl/sharedStrings.xml><?xml version="1.0" encoding="utf-8"?>
<sst xmlns="http://schemas.openxmlformats.org/spreadsheetml/2006/main" count="53510" uniqueCount="2674">
  <si>
    <t>INSERT INTO public."Vehicles"(plate, mark, model, year_of_production, longitude, height, broad, service_door, category, comment, terms, status, created_at, updated_at, delete_at, business_id, type_id)VALUES (</t>
  </si>
  <si>
    <t>V9Q844</t>
  </si>
  <si>
    <t>V9S798</t>
  </si>
  <si>
    <t>A8U705</t>
  </si>
  <si>
    <t>V9R711</t>
  </si>
  <si>
    <t>V9R896</t>
  </si>
  <si>
    <t>V7Z702</t>
  </si>
  <si>
    <t>V9R888</t>
  </si>
  <si>
    <t>V0E782</t>
  </si>
  <si>
    <t>V0I777</t>
  </si>
  <si>
    <t>Z6H786</t>
  </si>
  <si>
    <t>V9R773</t>
  </si>
  <si>
    <t>V0E783</t>
  </si>
  <si>
    <t>V9R776</t>
  </si>
  <si>
    <t>V9R812</t>
  </si>
  <si>
    <t>V0D891</t>
  </si>
  <si>
    <t>V7B748</t>
  </si>
  <si>
    <t>V9R775</t>
  </si>
  <si>
    <t>V9R862</t>
  </si>
  <si>
    <t>V0C931</t>
  </si>
  <si>
    <t>V9R906</t>
  </si>
  <si>
    <t>V9Q916</t>
  </si>
  <si>
    <t>V9R907</t>
  </si>
  <si>
    <t>V0E826</t>
  </si>
  <si>
    <t>V0G850</t>
  </si>
  <si>
    <t>V0E888</t>
  </si>
  <si>
    <t>V0B806</t>
  </si>
  <si>
    <t>V9R772</t>
  </si>
  <si>
    <t>V9R752</t>
  </si>
  <si>
    <t>V8I915</t>
  </si>
  <si>
    <t>V9R755</t>
  </si>
  <si>
    <t>V9R908</t>
  </si>
  <si>
    <t>V0D762</t>
  </si>
  <si>
    <t>V8R876</t>
  </si>
  <si>
    <t>V0E889</t>
  </si>
  <si>
    <t>V6I942</t>
  </si>
  <si>
    <t>V3U566</t>
  </si>
  <si>
    <t>V0E771</t>
  </si>
  <si>
    <t>V9R809</t>
  </si>
  <si>
    <t>V0Q833</t>
  </si>
  <si>
    <t>V0I761</t>
  </si>
  <si>
    <t>V9U756</t>
  </si>
  <si>
    <t>V9R754</t>
  </si>
  <si>
    <t>D8E245</t>
  </si>
  <si>
    <t>V3E958</t>
  </si>
  <si>
    <t>V0M700</t>
  </si>
  <si>
    <t>A2N792</t>
  </si>
  <si>
    <t>V0Q906</t>
  </si>
  <si>
    <t>V6F125</t>
  </si>
  <si>
    <t>A2X784</t>
  </si>
  <si>
    <t>V9W793</t>
  </si>
  <si>
    <t>V5S832</t>
  </si>
  <si>
    <t>V3D969</t>
  </si>
  <si>
    <t>V1V966</t>
  </si>
  <si>
    <t>V9R851</t>
  </si>
  <si>
    <t>V8C795</t>
  </si>
  <si>
    <t>V5U938</t>
  </si>
  <si>
    <t>X1N717</t>
  </si>
  <si>
    <t>V7W673</t>
  </si>
  <si>
    <t>V8V719</t>
  </si>
  <si>
    <t>V3M781</t>
  </si>
  <si>
    <t>V6S700</t>
  </si>
  <si>
    <t>V7B875</t>
  </si>
  <si>
    <t>V7O824</t>
  </si>
  <si>
    <t>V8C922</t>
  </si>
  <si>
    <t>V8O802</t>
  </si>
  <si>
    <t>V8R754</t>
  </si>
  <si>
    <t>V8R844</t>
  </si>
  <si>
    <t>V8S723</t>
  </si>
  <si>
    <t>V8S849</t>
  </si>
  <si>
    <t>V8Y806</t>
  </si>
  <si>
    <t>V8Z891</t>
  </si>
  <si>
    <t>V8Z898</t>
  </si>
  <si>
    <t>V8Z945</t>
  </si>
  <si>
    <t>V9C767</t>
  </si>
  <si>
    <t>V9C895</t>
  </si>
  <si>
    <t>V9D758</t>
  </si>
  <si>
    <t>V9D869</t>
  </si>
  <si>
    <t>V9F716</t>
  </si>
  <si>
    <t>V9H707</t>
  </si>
  <si>
    <t>C9U326</t>
  </si>
  <si>
    <t>V9H806</t>
  </si>
  <si>
    <t>V9N836</t>
  </si>
  <si>
    <t>X3O783</t>
  </si>
  <si>
    <t>X3U936</t>
  </si>
  <si>
    <t>Z6H875</t>
  </si>
  <si>
    <t>Z6H895</t>
  </si>
  <si>
    <t>V9V787</t>
  </si>
  <si>
    <t>V9B819</t>
  </si>
  <si>
    <t>V9V904</t>
  </si>
  <si>
    <t>V8U903</t>
  </si>
  <si>
    <t>V5P929</t>
  </si>
  <si>
    <t>X3L875</t>
  </si>
  <si>
    <t>V8M889</t>
  </si>
  <si>
    <t>V0A771</t>
  </si>
  <si>
    <t>V8O894</t>
  </si>
  <si>
    <t>B2C769</t>
  </si>
  <si>
    <t>V0G942</t>
  </si>
  <si>
    <t>X3F718</t>
  </si>
  <si>
    <t>V0J927</t>
  </si>
  <si>
    <t>V9I760</t>
  </si>
  <si>
    <t>V0M919</t>
  </si>
  <si>
    <t>V9F825</t>
  </si>
  <si>
    <t>V9E864</t>
  </si>
  <si>
    <t>ANB937</t>
  </si>
  <si>
    <t>X3J927</t>
  </si>
  <si>
    <t>V4Q755</t>
  </si>
  <si>
    <t>C7B067</t>
  </si>
  <si>
    <t>D4B244</t>
  </si>
  <si>
    <t>A6X779</t>
  </si>
  <si>
    <t>AAK763</t>
  </si>
  <si>
    <t>V7U951</t>
  </si>
  <si>
    <t>V6I747</t>
  </si>
  <si>
    <t>V1U771</t>
  </si>
  <si>
    <t>X1B785</t>
  </si>
  <si>
    <t>X2X906</t>
  </si>
  <si>
    <t>V0N844</t>
  </si>
  <si>
    <t>B1D738</t>
  </si>
  <si>
    <t>C6U702</t>
  </si>
  <si>
    <t>V3M205</t>
  </si>
  <si>
    <t>V4X795</t>
  </si>
  <si>
    <t>X1K760</t>
  </si>
  <si>
    <t>B9U965</t>
  </si>
  <si>
    <t>A9Q729</t>
  </si>
  <si>
    <t>X3D764</t>
  </si>
  <si>
    <t>F1G852</t>
  </si>
  <si>
    <t>A8U765</t>
  </si>
  <si>
    <t>A9F963</t>
  </si>
  <si>
    <t>V0A884</t>
  </si>
  <si>
    <t>A4X771</t>
  </si>
  <si>
    <t>V0Q874</t>
  </si>
  <si>
    <t>V9Q922</t>
  </si>
  <si>
    <t>V9N727</t>
  </si>
  <si>
    <t>V9B824</t>
  </si>
  <si>
    <t>Z6H802</t>
  </si>
  <si>
    <t>V8I661</t>
  </si>
  <si>
    <t>ASY915</t>
  </si>
  <si>
    <t>V8Q729</t>
  </si>
  <si>
    <t>V8K714</t>
  </si>
  <si>
    <t>V8F924</t>
  </si>
  <si>
    <t>X3U934</t>
  </si>
  <si>
    <t>V8I952</t>
  </si>
  <si>
    <t>V5O718</t>
  </si>
  <si>
    <t>Z2U393</t>
  </si>
  <si>
    <t>X2X819</t>
  </si>
  <si>
    <t>V3S748</t>
  </si>
  <si>
    <t>C9P495</t>
  </si>
  <si>
    <t>X2C704</t>
  </si>
  <si>
    <t>X1X954</t>
  </si>
  <si>
    <t>V2Q958</t>
  </si>
  <si>
    <t>A2S790</t>
  </si>
  <si>
    <t>V1N715</t>
  </si>
  <si>
    <t>X1N751</t>
  </si>
  <si>
    <t>W2A953</t>
  </si>
  <si>
    <t>T2Y965</t>
  </si>
  <si>
    <t>B2K734</t>
  </si>
  <si>
    <t>X1B744</t>
  </si>
  <si>
    <t>V8A766</t>
  </si>
  <si>
    <t>A0K709</t>
  </si>
  <si>
    <t>V3E783</t>
  </si>
  <si>
    <t>V5I775</t>
  </si>
  <si>
    <t>V0I965</t>
  </si>
  <si>
    <t>V9E843</t>
  </si>
  <si>
    <t>V1Y715</t>
  </si>
  <si>
    <t>V1L750</t>
  </si>
  <si>
    <t>D0I904</t>
  </si>
  <si>
    <t>V9C807</t>
  </si>
  <si>
    <t>V8J870</t>
  </si>
  <si>
    <t>V7V864</t>
  </si>
  <si>
    <t>V9H878</t>
  </si>
  <si>
    <t>V7V820</t>
  </si>
  <si>
    <t>X1V720</t>
  </si>
  <si>
    <t>V6S967</t>
  </si>
  <si>
    <t>V9B770</t>
  </si>
  <si>
    <t>X2D773</t>
  </si>
  <si>
    <t>V9E823</t>
  </si>
  <si>
    <t>V1Q966</t>
  </si>
  <si>
    <t>A0C729</t>
  </si>
  <si>
    <t>X1Z957</t>
  </si>
  <si>
    <t>C9J786</t>
  </si>
  <si>
    <t>V3J756</t>
  </si>
  <si>
    <t>V9A863</t>
  </si>
  <si>
    <t>V1Y765</t>
  </si>
  <si>
    <t>V3L952</t>
  </si>
  <si>
    <t>V1V763</t>
  </si>
  <si>
    <t>V8J809</t>
  </si>
  <si>
    <t>V8W819</t>
  </si>
  <si>
    <t>V0X767</t>
  </si>
  <si>
    <t>D6U818</t>
  </si>
  <si>
    <t>A1M732</t>
  </si>
  <si>
    <t>ABB893</t>
  </si>
  <si>
    <t>X1A767</t>
  </si>
  <si>
    <t>VCE962</t>
  </si>
  <si>
    <t>APE792</t>
  </si>
  <si>
    <t>V8P965</t>
  </si>
  <si>
    <t>V0I867</t>
  </si>
  <si>
    <t>X1A740</t>
  </si>
  <si>
    <t>X4X964</t>
  </si>
  <si>
    <t>V9Q889</t>
  </si>
  <si>
    <t>V0N845</t>
  </si>
  <si>
    <t>Z6H804</t>
  </si>
  <si>
    <t>V9Z806</t>
  </si>
  <si>
    <t>APS835</t>
  </si>
  <si>
    <t>V6A709</t>
  </si>
  <si>
    <t>A1D799</t>
  </si>
  <si>
    <t>X3L797</t>
  </si>
  <si>
    <t>V2A794</t>
  </si>
  <si>
    <t>V7Q911</t>
  </si>
  <si>
    <t>B8F548</t>
  </si>
  <si>
    <t>V5Y892</t>
  </si>
  <si>
    <t>A6X753</t>
  </si>
  <si>
    <t>X3Y814</t>
  </si>
  <si>
    <t>V7U919</t>
  </si>
  <si>
    <t>V7S779</t>
  </si>
  <si>
    <t>V1O739</t>
  </si>
  <si>
    <t>ARG876</t>
  </si>
  <si>
    <t>F4H938</t>
  </si>
  <si>
    <t>V6A960</t>
  </si>
  <si>
    <t>X3E888</t>
  </si>
  <si>
    <t>C8W714</t>
  </si>
  <si>
    <t>C9F958</t>
  </si>
  <si>
    <t>V7B771</t>
  </si>
  <si>
    <t>V1Z716</t>
  </si>
  <si>
    <t>V9D756</t>
  </si>
  <si>
    <t>C6D732</t>
  </si>
  <si>
    <t>V9Z956</t>
  </si>
  <si>
    <t>D4M344</t>
  </si>
  <si>
    <t>X2J758</t>
  </si>
  <si>
    <t>A5P771</t>
  </si>
  <si>
    <t>AKL750</t>
  </si>
  <si>
    <t>B9H955</t>
  </si>
  <si>
    <t>V5X872</t>
  </si>
  <si>
    <t>X1S764</t>
  </si>
  <si>
    <t>V9I945</t>
  </si>
  <si>
    <t>A2T735</t>
  </si>
  <si>
    <t>V9W957</t>
  </si>
  <si>
    <t>V8W759</t>
  </si>
  <si>
    <t>D6V827</t>
  </si>
  <si>
    <t>V3M734</t>
  </si>
  <si>
    <t>X1U710</t>
  </si>
  <si>
    <t>V8Y873</t>
  </si>
  <si>
    <t>V7C926</t>
  </si>
  <si>
    <t>V8L843</t>
  </si>
  <si>
    <t>X1U745</t>
  </si>
  <si>
    <t>D0B931</t>
  </si>
  <si>
    <t>V5P836</t>
  </si>
  <si>
    <t>V5H739</t>
  </si>
  <si>
    <t>V6M962</t>
  </si>
  <si>
    <t>X2U964</t>
  </si>
  <si>
    <t>AHQ884</t>
  </si>
  <si>
    <t>V1L714</t>
  </si>
  <si>
    <t>F2I513</t>
  </si>
  <si>
    <t>X1G736</t>
  </si>
  <si>
    <t>V9L878</t>
  </si>
  <si>
    <t>V2Y001</t>
  </si>
  <si>
    <t>A8W742</t>
  </si>
  <si>
    <t>X1G705</t>
  </si>
  <si>
    <t>A8G725</t>
  </si>
  <si>
    <t>V3U969</t>
  </si>
  <si>
    <t>V1Y781</t>
  </si>
  <si>
    <t>D7R525</t>
  </si>
  <si>
    <t>V7V873</t>
  </si>
  <si>
    <t>V9W903</t>
  </si>
  <si>
    <t>A7O957</t>
  </si>
  <si>
    <t>A2K708</t>
  </si>
  <si>
    <t>V5L314</t>
  </si>
  <si>
    <t>C6Q381</t>
  </si>
  <si>
    <t>V6M724</t>
  </si>
  <si>
    <t>B9L506</t>
  </si>
  <si>
    <t>V6G753</t>
  </si>
  <si>
    <t>V7X835</t>
  </si>
  <si>
    <t>V1Y774</t>
  </si>
  <si>
    <t>V3Y578</t>
  </si>
  <si>
    <t>A0B733</t>
  </si>
  <si>
    <t>B1H782</t>
  </si>
  <si>
    <t>V9N963</t>
  </si>
  <si>
    <t>V7P926</t>
  </si>
  <si>
    <t>C5G217</t>
  </si>
  <si>
    <t>V6O724</t>
  </si>
  <si>
    <t>ARX917</t>
  </si>
  <si>
    <t>V2C791</t>
  </si>
  <si>
    <t>V8Q784</t>
  </si>
  <si>
    <t>V8Y895</t>
  </si>
  <si>
    <t>V5P762</t>
  </si>
  <si>
    <t>V7V750</t>
  </si>
  <si>
    <t>V7Y951</t>
  </si>
  <si>
    <t>VBC964</t>
  </si>
  <si>
    <t>V1P720</t>
  </si>
  <si>
    <t>V9I717</t>
  </si>
  <si>
    <t>F3F150</t>
  </si>
  <si>
    <t>X1F965</t>
  </si>
  <si>
    <t>V8D757</t>
  </si>
  <si>
    <t>A4Y737</t>
  </si>
  <si>
    <t>V3B330</t>
  </si>
  <si>
    <t>V2R779</t>
  </si>
  <si>
    <t>X2W863</t>
  </si>
  <si>
    <t>V9T817</t>
  </si>
  <si>
    <t>A4V731</t>
  </si>
  <si>
    <t>V9C836</t>
  </si>
  <si>
    <t>Z4Z960</t>
  </si>
  <si>
    <t>X1I743</t>
  </si>
  <si>
    <t>V9K701</t>
  </si>
  <si>
    <t>V0H960</t>
  </si>
  <si>
    <t>B3R109</t>
  </si>
  <si>
    <t>V8J886</t>
  </si>
  <si>
    <t>V9M817</t>
  </si>
  <si>
    <t>X1R751</t>
  </si>
  <si>
    <t>Z5Z918</t>
  </si>
  <si>
    <t>V0D714</t>
  </si>
  <si>
    <t>V9M721</t>
  </si>
  <si>
    <t>AAT006</t>
  </si>
  <si>
    <t>X1F760</t>
  </si>
  <si>
    <t>A9M753</t>
  </si>
  <si>
    <t>B7W965</t>
  </si>
  <si>
    <t>X1R732</t>
  </si>
  <si>
    <t>AVS744</t>
  </si>
  <si>
    <t>V7Q826</t>
  </si>
  <si>
    <t>V9V961</t>
  </si>
  <si>
    <t>V0Q866</t>
  </si>
  <si>
    <t>C8O967</t>
  </si>
  <si>
    <t>AKQ701</t>
  </si>
  <si>
    <t>V0T700</t>
  </si>
  <si>
    <t>T6M968</t>
  </si>
  <si>
    <t>V0A723</t>
  </si>
  <si>
    <t>V6E778</t>
  </si>
  <si>
    <t>V3Z745</t>
  </si>
  <si>
    <t>V4P967</t>
  </si>
  <si>
    <t>V8B840</t>
  </si>
  <si>
    <t>V0V960</t>
  </si>
  <si>
    <t>V8B915</t>
  </si>
  <si>
    <t>V0V772</t>
  </si>
  <si>
    <t>V9M724</t>
  </si>
  <si>
    <t>V0O040</t>
  </si>
  <si>
    <t>VAA812</t>
  </si>
  <si>
    <t>V8R467</t>
  </si>
  <si>
    <t>V9T784</t>
  </si>
  <si>
    <t>V0J721</t>
  </si>
  <si>
    <t>V7Y751</t>
  </si>
  <si>
    <t>V2K329</t>
  </si>
  <si>
    <t>Z5M042</t>
  </si>
  <si>
    <t>D9C737</t>
  </si>
  <si>
    <t>V0L769</t>
  </si>
  <si>
    <t>AEZ891</t>
  </si>
  <si>
    <t>X2E763</t>
  </si>
  <si>
    <t>C6B716</t>
  </si>
  <si>
    <t>A6J768</t>
  </si>
  <si>
    <t>V1S736</t>
  </si>
  <si>
    <t>X1D773</t>
  </si>
  <si>
    <t>V0V709</t>
  </si>
  <si>
    <t>V8P822</t>
  </si>
  <si>
    <t>X2X844</t>
  </si>
  <si>
    <t>ACN824</t>
  </si>
  <si>
    <t>V0C953</t>
  </si>
  <si>
    <t>V7W810</t>
  </si>
  <si>
    <t>V6W144</t>
  </si>
  <si>
    <t>B1Q740</t>
  </si>
  <si>
    <t>V3K708</t>
  </si>
  <si>
    <t>D9R320</t>
  </si>
  <si>
    <t>V5R806</t>
  </si>
  <si>
    <t>Z2X725</t>
  </si>
  <si>
    <t>V6T858</t>
  </si>
  <si>
    <t>C3P322</t>
  </si>
  <si>
    <t>V6R965</t>
  </si>
  <si>
    <t>Z4C892</t>
  </si>
  <si>
    <t>V6O819</t>
  </si>
  <si>
    <t>V7U926</t>
  </si>
  <si>
    <t>V8G885</t>
  </si>
  <si>
    <t>V8F877</t>
  </si>
  <si>
    <t>F7F770</t>
  </si>
  <si>
    <t>ALC890</t>
  </si>
  <si>
    <t>V5E789</t>
  </si>
  <si>
    <t>V8H757</t>
  </si>
  <si>
    <t>ALB923</t>
  </si>
  <si>
    <t>V4B748</t>
  </si>
  <si>
    <t>V1R789</t>
  </si>
  <si>
    <t>V6P732</t>
  </si>
  <si>
    <t>V7I862</t>
  </si>
  <si>
    <t>V7F750</t>
  </si>
  <si>
    <t>V4S786</t>
  </si>
  <si>
    <t>Z9W969</t>
  </si>
  <si>
    <t>V6T797</t>
  </si>
  <si>
    <t>A20780</t>
  </si>
  <si>
    <t>V7G886</t>
  </si>
  <si>
    <t>A9Z-774</t>
  </si>
  <si>
    <t>V5S-829</t>
  </si>
  <si>
    <t>B9G-767</t>
  </si>
  <si>
    <t>A9X-763</t>
  </si>
  <si>
    <t>V7P-922</t>
  </si>
  <si>
    <t>F6R937</t>
  </si>
  <si>
    <t>F4U-811</t>
  </si>
  <si>
    <t>V8B-708</t>
  </si>
  <si>
    <t>ALU714</t>
  </si>
  <si>
    <t>V7F-829</t>
  </si>
  <si>
    <t>D1D-719</t>
  </si>
  <si>
    <t>V8N-961</t>
  </si>
  <si>
    <t>V9J-730</t>
  </si>
  <si>
    <t>V0I-839</t>
  </si>
  <si>
    <t>V5J-731</t>
  </si>
  <si>
    <t>V8Y-859</t>
  </si>
  <si>
    <t>V6M-956</t>
  </si>
  <si>
    <t>A2G-950</t>
  </si>
  <si>
    <t>V6P-964</t>
  </si>
  <si>
    <t>ALX724</t>
  </si>
  <si>
    <t>ALT728</t>
  </si>
  <si>
    <t>ALX866</t>
  </si>
  <si>
    <t>V8J822</t>
  </si>
  <si>
    <t>ALU942</t>
  </si>
  <si>
    <t>AMK778</t>
  </si>
  <si>
    <t>F7F913</t>
  </si>
  <si>
    <t>B0N953</t>
  </si>
  <si>
    <t>V3H957</t>
  </si>
  <si>
    <t>ANT756</t>
  </si>
  <si>
    <t>X2Z756</t>
  </si>
  <si>
    <t>ANS934</t>
  </si>
  <si>
    <t>A9N765</t>
  </si>
  <si>
    <t>V9E896</t>
  </si>
  <si>
    <t>V6U713</t>
  </si>
  <si>
    <t>V6Q752</t>
  </si>
  <si>
    <t>V5C755</t>
  </si>
  <si>
    <t>V6Z962</t>
  </si>
  <si>
    <t>A1G746</t>
  </si>
  <si>
    <t>X3I883</t>
  </si>
  <si>
    <t>X1E766</t>
  </si>
  <si>
    <t>B1U711</t>
  </si>
  <si>
    <t>B0C966</t>
  </si>
  <si>
    <t>B2N764</t>
  </si>
  <si>
    <t>V1B731</t>
  </si>
  <si>
    <t>A5N713</t>
  </si>
  <si>
    <t>V9R870</t>
  </si>
  <si>
    <t>X3R742</t>
  </si>
  <si>
    <t>X1H743</t>
  </si>
  <si>
    <t>D2W246</t>
  </si>
  <si>
    <t>V8I852</t>
  </si>
  <si>
    <t>V6R739</t>
  </si>
  <si>
    <t>V6C797</t>
  </si>
  <si>
    <t>V4Z772</t>
  </si>
  <si>
    <t>V5A742</t>
  </si>
  <si>
    <t>V8B869</t>
  </si>
  <si>
    <t>V9I768</t>
  </si>
  <si>
    <t>VCN953</t>
  </si>
  <si>
    <t>V7X949</t>
  </si>
  <si>
    <t>V8B792</t>
  </si>
  <si>
    <t>V0H912</t>
  </si>
  <si>
    <t>V8N715</t>
  </si>
  <si>
    <t>V0B768</t>
  </si>
  <si>
    <t>V6A857</t>
  </si>
  <si>
    <t>V0O797</t>
  </si>
  <si>
    <t>ABD798</t>
  </si>
  <si>
    <t>V5R722</t>
  </si>
  <si>
    <t>V8S760</t>
  </si>
  <si>
    <t>V5O903</t>
  </si>
  <si>
    <t>V8B943</t>
  </si>
  <si>
    <t>V3D737</t>
  </si>
  <si>
    <t>Z2S098</t>
  </si>
  <si>
    <t>V6P901</t>
  </si>
  <si>
    <t>V7Z958</t>
  </si>
  <si>
    <t>V6X905</t>
  </si>
  <si>
    <t>V9K955</t>
  </si>
  <si>
    <t>V0I875</t>
  </si>
  <si>
    <t>V6W959</t>
  </si>
  <si>
    <t>V6Q857</t>
  </si>
  <si>
    <t>AHM514</t>
  </si>
  <si>
    <t>V5U701</t>
  </si>
  <si>
    <t>V6B796</t>
  </si>
  <si>
    <t>C8A961</t>
  </si>
  <si>
    <t>A0I792</t>
  </si>
  <si>
    <t>V3T743</t>
  </si>
  <si>
    <t>V5K709</t>
  </si>
  <si>
    <t>V6Y965</t>
  </si>
  <si>
    <t>V9D871</t>
  </si>
  <si>
    <t>A0Q788</t>
  </si>
  <si>
    <t>V7U870</t>
  </si>
  <si>
    <t>V0O950</t>
  </si>
  <si>
    <t>V1Z706</t>
  </si>
  <si>
    <t>V1Y788</t>
  </si>
  <si>
    <t>A0I724</t>
  </si>
  <si>
    <t>V8P954</t>
  </si>
  <si>
    <t>V6W820</t>
  </si>
  <si>
    <t>V3F722</t>
  </si>
  <si>
    <t>A9N706</t>
  </si>
  <si>
    <t>D1K420</t>
  </si>
  <si>
    <t>V5K722</t>
  </si>
  <si>
    <t>D3C968</t>
  </si>
  <si>
    <t>B1C773</t>
  </si>
  <si>
    <t>V8K738</t>
  </si>
  <si>
    <t>A5X725</t>
  </si>
  <si>
    <t>V2O732</t>
  </si>
  <si>
    <t>B3B745</t>
  </si>
  <si>
    <t>D8X910</t>
  </si>
  <si>
    <t>X1D709</t>
  </si>
  <si>
    <t>V3L746</t>
  </si>
  <si>
    <t>X1D713</t>
  </si>
  <si>
    <t>A4T746</t>
  </si>
  <si>
    <t>V7R960</t>
  </si>
  <si>
    <t>Z5W912</t>
  </si>
  <si>
    <t>V0K965</t>
  </si>
  <si>
    <t>V8G883</t>
  </si>
  <si>
    <t>V2A701</t>
  </si>
  <si>
    <t>V0C787</t>
  </si>
  <si>
    <t>D7U901</t>
  </si>
  <si>
    <t>B3J749</t>
  </si>
  <si>
    <t>V0M954</t>
  </si>
  <si>
    <t>B3R789</t>
  </si>
  <si>
    <t>F6D891</t>
  </si>
  <si>
    <t>C8X758</t>
  </si>
  <si>
    <t>B3E718</t>
  </si>
  <si>
    <t>V0Q726</t>
  </si>
  <si>
    <t>X1Y765</t>
  </si>
  <si>
    <t>ACZ909</t>
  </si>
  <si>
    <t>BCA768</t>
  </si>
  <si>
    <t>A0J704</t>
  </si>
  <si>
    <t>V7G764</t>
  </si>
  <si>
    <t>A5B756</t>
  </si>
  <si>
    <t>V8C845</t>
  </si>
  <si>
    <t>V8C801</t>
  </si>
  <si>
    <t>V7A766</t>
  </si>
  <si>
    <t>V9A853</t>
  </si>
  <si>
    <t>Z9K955</t>
  </si>
  <si>
    <t>V5U774</t>
  </si>
  <si>
    <t>V6X907</t>
  </si>
  <si>
    <t>V3L766</t>
  </si>
  <si>
    <t>V9D944</t>
  </si>
  <si>
    <t>X2J792</t>
  </si>
  <si>
    <t>V1Y760</t>
  </si>
  <si>
    <t>V8I719</t>
  </si>
  <si>
    <t>V8N917</t>
  </si>
  <si>
    <t>V9D955</t>
  </si>
  <si>
    <t>V8V705</t>
  </si>
  <si>
    <t>F4O815</t>
  </si>
  <si>
    <t>V2T951</t>
  </si>
  <si>
    <t>X3F948</t>
  </si>
  <si>
    <t>D7H708</t>
  </si>
  <si>
    <t>V9J851</t>
  </si>
  <si>
    <t>A30740</t>
  </si>
  <si>
    <t>X5S956</t>
  </si>
  <si>
    <t>V8L710</t>
  </si>
  <si>
    <t>V0Y932</t>
  </si>
  <si>
    <t>V8N717</t>
  </si>
  <si>
    <t>V7O922</t>
  </si>
  <si>
    <t>V9D802</t>
  </si>
  <si>
    <t>A5S763</t>
  </si>
  <si>
    <t>V8V746</t>
  </si>
  <si>
    <t>A3W780</t>
  </si>
  <si>
    <t>VAD864</t>
  </si>
  <si>
    <t>V9I749</t>
  </si>
  <si>
    <t>V9A931</t>
  </si>
  <si>
    <t>D7C869</t>
  </si>
  <si>
    <t>V0B966</t>
  </si>
  <si>
    <t>V8O770</t>
  </si>
  <si>
    <t>V1R736</t>
  </si>
  <si>
    <t>V9L728</t>
  </si>
  <si>
    <t>Z4W794</t>
  </si>
  <si>
    <t>C7Z312</t>
  </si>
  <si>
    <t>B4T955</t>
  </si>
  <si>
    <t>V6M952</t>
  </si>
  <si>
    <t>V8G818</t>
  </si>
  <si>
    <t>X2Z938</t>
  </si>
  <si>
    <t>B4T756</t>
  </si>
  <si>
    <t>V1O966</t>
  </si>
  <si>
    <t>A5P785</t>
  </si>
  <si>
    <t>B3W719</t>
  </si>
  <si>
    <t>V2A763</t>
  </si>
  <si>
    <t>B2T731</t>
  </si>
  <si>
    <t>D7U897</t>
  </si>
  <si>
    <t>D0H828</t>
  </si>
  <si>
    <t>V8N832</t>
  </si>
  <si>
    <t>V6J903</t>
  </si>
  <si>
    <t>V9E761</t>
  </si>
  <si>
    <t>D9Y381</t>
  </si>
  <si>
    <t>B3U130</t>
  </si>
  <si>
    <t>B1L704</t>
  </si>
  <si>
    <t>V6G954</t>
  </si>
  <si>
    <t>Z6H899</t>
  </si>
  <si>
    <t>V8B785</t>
  </si>
  <si>
    <t>A2Q753</t>
  </si>
  <si>
    <t>X2G702</t>
  </si>
  <si>
    <t>C8P474</t>
  </si>
  <si>
    <t>X1R747</t>
  </si>
  <si>
    <t>V4S790</t>
  </si>
  <si>
    <t>V2A792</t>
  </si>
  <si>
    <t>V9N734</t>
  </si>
  <si>
    <t>V9M930</t>
  </si>
  <si>
    <t>V9P771</t>
  </si>
  <si>
    <t>V8Y799</t>
  </si>
  <si>
    <t>V4Q775</t>
  </si>
  <si>
    <t>V4Z782</t>
  </si>
  <si>
    <t>D7C804</t>
  </si>
  <si>
    <t>A3X732</t>
  </si>
  <si>
    <t>ACM925</t>
  </si>
  <si>
    <t>C6U780</t>
  </si>
  <si>
    <t>D6L798</t>
  </si>
  <si>
    <t>V9P943</t>
  </si>
  <si>
    <t>APH901</t>
  </si>
  <si>
    <t>D9N793</t>
  </si>
  <si>
    <t>F8K849</t>
  </si>
  <si>
    <t>V8L849</t>
  </si>
  <si>
    <t>C9N714</t>
  </si>
  <si>
    <t>A5M791</t>
  </si>
  <si>
    <t>V2E967</t>
  </si>
  <si>
    <t>A5D753</t>
  </si>
  <si>
    <t>V4F360</t>
  </si>
  <si>
    <t>V9F865</t>
  </si>
  <si>
    <t>V8M896</t>
  </si>
  <si>
    <t>V6D888</t>
  </si>
  <si>
    <t>V9Y752</t>
  </si>
  <si>
    <t>V0B799</t>
  </si>
  <si>
    <t>V5H253</t>
  </si>
  <si>
    <t>V6T751</t>
  </si>
  <si>
    <t>V9X773</t>
  </si>
  <si>
    <t>V6K812</t>
  </si>
  <si>
    <t>AWI920</t>
  </si>
  <si>
    <t>X1M733</t>
  </si>
  <si>
    <t>V6N924</t>
  </si>
  <si>
    <t>ALT894</t>
  </si>
  <si>
    <t>T1M715</t>
  </si>
  <si>
    <t>V9L953</t>
  </si>
  <si>
    <t>V8Y756</t>
  </si>
  <si>
    <t>C3G964</t>
  </si>
  <si>
    <t>B0R960</t>
  </si>
  <si>
    <t>B0X335</t>
  </si>
  <si>
    <t>B1S798</t>
  </si>
  <si>
    <t>V8V850</t>
  </si>
  <si>
    <t>V9F904</t>
  </si>
  <si>
    <t>Z2X744</t>
  </si>
  <si>
    <t>APM856</t>
  </si>
  <si>
    <t>X2L962</t>
  </si>
  <si>
    <t>X2T701</t>
  </si>
  <si>
    <t>V0X783</t>
  </si>
  <si>
    <t>V0X782</t>
  </si>
  <si>
    <t>V0X803</t>
  </si>
  <si>
    <t>D3W409</t>
  </si>
  <si>
    <t>A6J782</t>
  </si>
  <si>
    <t>A5P753</t>
  </si>
  <si>
    <t>V9M880</t>
  </si>
  <si>
    <t>V2C950</t>
  </si>
  <si>
    <t>V1D735</t>
  </si>
  <si>
    <t>Z3N787</t>
  </si>
  <si>
    <t>V1W715</t>
  </si>
  <si>
    <t>V0K877</t>
  </si>
  <si>
    <t>V6T833</t>
  </si>
  <si>
    <t>AYD932</t>
  </si>
  <si>
    <t>D0U738</t>
  </si>
  <si>
    <t>A4P768</t>
  </si>
  <si>
    <t>C7D799</t>
  </si>
  <si>
    <t>A9N793</t>
  </si>
  <si>
    <t>F3M781</t>
  </si>
  <si>
    <t>B7Y964</t>
  </si>
  <si>
    <t>A5C757</t>
  </si>
  <si>
    <t>C6K421</t>
  </si>
  <si>
    <t>B2R716</t>
  </si>
  <si>
    <t>V3M727</t>
  </si>
  <si>
    <t>V7F756</t>
  </si>
  <si>
    <t>X1A786</t>
  </si>
  <si>
    <t>D6K349</t>
  </si>
  <si>
    <t>A9S789</t>
  </si>
  <si>
    <t>W1A951</t>
  </si>
  <si>
    <t>V2S958</t>
  </si>
  <si>
    <t>A1V769</t>
  </si>
  <si>
    <t>V6P951</t>
  </si>
  <si>
    <t>V8D950</t>
  </si>
  <si>
    <t>V2P954</t>
  </si>
  <si>
    <t>X4N952</t>
  </si>
  <si>
    <t>C2I962</t>
  </si>
  <si>
    <t>X2E742</t>
  </si>
  <si>
    <t>V6V733</t>
  </si>
  <si>
    <t>VCD963</t>
  </si>
  <si>
    <t>V6J969</t>
  </si>
  <si>
    <t>A6A737</t>
  </si>
  <si>
    <t>V7C967</t>
  </si>
  <si>
    <t>D0O947</t>
  </si>
  <si>
    <t>V8S955</t>
  </si>
  <si>
    <t>A8Y781</t>
  </si>
  <si>
    <t>V4A961</t>
  </si>
  <si>
    <t>V8M946</t>
  </si>
  <si>
    <t>D2I413</t>
  </si>
  <si>
    <t>Z0O960</t>
  </si>
  <si>
    <t>D8J086</t>
  </si>
  <si>
    <t>V2A726</t>
  </si>
  <si>
    <t>X3I826</t>
  </si>
  <si>
    <t>X2E753</t>
  </si>
  <si>
    <t>Z2U957</t>
  </si>
  <si>
    <t>V0Z921</t>
  </si>
  <si>
    <t>VAF950</t>
  </si>
  <si>
    <t>D3J296</t>
  </si>
  <si>
    <t>V1X735</t>
  </si>
  <si>
    <t>X2S700</t>
  </si>
  <si>
    <t>X1B741</t>
  </si>
  <si>
    <t>V0H903</t>
  </si>
  <si>
    <t>B0E957</t>
  </si>
  <si>
    <t>V0Y922</t>
  </si>
  <si>
    <t>V6Q737</t>
  </si>
  <si>
    <t>A4H720</t>
  </si>
  <si>
    <t>V1V969</t>
  </si>
  <si>
    <t>V1R764</t>
  </si>
  <si>
    <t>BDS933</t>
  </si>
  <si>
    <t>V9B828</t>
  </si>
  <si>
    <t>V2W795</t>
  </si>
  <si>
    <t>B2C794</t>
  </si>
  <si>
    <t>V7S788</t>
  </si>
  <si>
    <t>V2A954</t>
  </si>
  <si>
    <t>F0D768</t>
  </si>
  <si>
    <t>API715</t>
  </si>
  <si>
    <t>V9T876</t>
  </si>
  <si>
    <t>V8O818</t>
  </si>
  <si>
    <t>A9A740</t>
  </si>
  <si>
    <t>V4Q771</t>
  </si>
  <si>
    <t>V2V466</t>
  </si>
  <si>
    <t>V7J524</t>
  </si>
  <si>
    <t>A3X713</t>
  </si>
  <si>
    <t>B8W950</t>
  </si>
  <si>
    <t>V9P781</t>
  </si>
  <si>
    <t>V1F708</t>
  </si>
  <si>
    <t>V0H964</t>
  </si>
  <si>
    <t>B1B953</t>
  </si>
  <si>
    <t>V3R960</t>
  </si>
  <si>
    <t>A4O790</t>
  </si>
  <si>
    <t>B3V784</t>
  </si>
  <si>
    <t>V0I703</t>
  </si>
  <si>
    <t>V9S773</t>
  </si>
  <si>
    <t>V9G865</t>
  </si>
  <si>
    <t>V9H863</t>
  </si>
  <si>
    <t>V1T963</t>
  </si>
  <si>
    <t>A6J766</t>
  </si>
  <si>
    <t>A7E784</t>
  </si>
  <si>
    <t>V8V703</t>
  </si>
  <si>
    <t>V8V819</t>
  </si>
  <si>
    <t>V9O783</t>
  </si>
  <si>
    <t>V7S886</t>
  </si>
  <si>
    <t>V8X759</t>
  </si>
  <si>
    <t>V6F724</t>
  </si>
  <si>
    <t>V7W741</t>
  </si>
  <si>
    <t>V9P772</t>
  </si>
  <si>
    <t>V0T669</t>
  </si>
  <si>
    <t>V5O875</t>
  </si>
  <si>
    <t>B3G751</t>
  </si>
  <si>
    <t>C7J752</t>
  </si>
  <si>
    <t>X3G732</t>
  </si>
  <si>
    <t>V8U779</t>
  </si>
  <si>
    <t>V6S875</t>
  </si>
  <si>
    <t>V5U764</t>
  </si>
  <si>
    <t>V4H742</t>
  </si>
  <si>
    <t>V2L965</t>
  </si>
  <si>
    <t>V3F754</t>
  </si>
  <si>
    <t>A0B703</t>
  </si>
  <si>
    <t>X1G751</t>
  </si>
  <si>
    <t>V2M967</t>
  </si>
  <si>
    <t>V0V871</t>
  </si>
  <si>
    <t>X1O769</t>
  </si>
  <si>
    <t>V9H823</t>
  </si>
  <si>
    <t>B0D966</t>
  </si>
  <si>
    <t>A8Y727</t>
  </si>
  <si>
    <t>V8B857</t>
  </si>
  <si>
    <t>V8M936</t>
  </si>
  <si>
    <t>X1N713</t>
  </si>
  <si>
    <t>V9B916</t>
  </si>
  <si>
    <t>X3K718</t>
  </si>
  <si>
    <t>V0X804</t>
  </si>
  <si>
    <t>V0P765</t>
  </si>
  <si>
    <t>V0I956</t>
  </si>
  <si>
    <t>D7B841</t>
  </si>
  <si>
    <t>B9R951</t>
  </si>
  <si>
    <t>B3D703</t>
  </si>
  <si>
    <t>X3O741</t>
  </si>
  <si>
    <t>X1O767</t>
  </si>
  <si>
    <t>X2Z933</t>
  </si>
  <si>
    <t>X1V158</t>
  </si>
  <si>
    <t>B1G709</t>
  </si>
  <si>
    <t>AHP942</t>
  </si>
  <si>
    <t>A2V740</t>
  </si>
  <si>
    <t>V5Y881</t>
  </si>
  <si>
    <t>V9I950</t>
  </si>
  <si>
    <t>V9M958</t>
  </si>
  <si>
    <t>C3Y958</t>
  </si>
  <si>
    <t>V1Y714</t>
  </si>
  <si>
    <t>X1B732</t>
  </si>
  <si>
    <t>V7W942</t>
  </si>
  <si>
    <t>A8A777</t>
  </si>
  <si>
    <t>V0C882</t>
  </si>
  <si>
    <t>V8Z831</t>
  </si>
  <si>
    <t>D5U143</t>
  </si>
  <si>
    <t>V8S918</t>
  </si>
  <si>
    <t>V4B954</t>
  </si>
  <si>
    <t>AXY753</t>
  </si>
  <si>
    <t>V7V786</t>
  </si>
  <si>
    <t>X3G868</t>
  </si>
  <si>
    <t>C7H750</t>
  </si>
  <si>
    <t>V8I836</t>
  </si>
  <si>
    <t>X1R762</t>
  </si>
  <si>
    <t>V8E826</t>
  </si>
  <si>
    <t>A0B723</t>
  </si>
  <si>
    <t>B2F751</t>
  </si>
  <si>
    <t>V8N928</t>
  </si>
  <si>
    <t>V7O723</t>
  </si>
  <si>
    <t>X4B722</t>
  </si>
  <si>
    <t>V5N922</t>
  </si>
  <si>
    <t>A4H700</t>
  </si>
  <si>
    <t>A0W755</t>
  </si>
  <si>
    <t>V8Z947</t>
  </si>
  <si>
    <t>A1Y796</t>
  </si>
  <si>
    <t>V6P864</t>
  </si>
  <si>
    <t>V6X850</t>
  </si>
  <si>
    <t>V8W932</t>
  </si>
  <si>
    <t>B2E797</t>
  </si>
  <si>
    <t>V7I176</t>
  </si>
  <si>
    <t>B2Q710</t>
  </si>
  <si>
    <t>X1Q784</t>
  </si>
  <si>
    <t>A9V743</t>
  </si>
  <si>
    <t>V8V818</t>
  </si>
  <si>
    <t>F2Y876</t>
  </si>
  <si>
    <t>V8A836</t>
  </si>
  <si>
    <t>X2R722</t>
  </si>
  <si>
    <t>V9J732</t>
  </si>
  <si>
    <t>X1A701</t>
  </si>
  <si>
    <t>V1Z749</t>
  </si>
  <si>
    <t>V1Q967</t>
  </si>
  <si>
    <t>B3B784</t>
  </si>
  <si>
    <t>B1Q762</t>
  </si>
  <si>
    <t>V7S746</t>
  </si>
  <si>
    <t>A6V750</t>
  </si>
  <si>
    <t>V1R761</t>
  </si>
  <si>
    <t>V9Z905</t>
  </si>
  <si>
    <t>V8K718</t>
  </si>
  <si>
    <t>V8T905</t>
  </si>
  <si>
    <t>C5L766</t>
  </si>
  <si>
    <t>V9S930</t>
  </si>
  <si>
    <t>V1A738</t>
  </si>
  <si>
    <t>A4Y794</t>
  </si>
  <si>
    <t>A8J777</t>
  </si>
  <si>
    <t>V6S897</t>
  </si>
  <si>
    <t>V4G778</t>
  </si>
  <si>
    <t>F0B898</t>
  </si>
  <si>
    <t>B1G782</t>
  </si>
  <si>
    <t>T2M956</t>
  </si>
  <si>
    <t>V3F745</t>
  </si>
  <si>
    <t>F7H551</t>
  </si>
  <si>
    <t>V3H766</t>
  </si>
  <si>
    <t>V1B728</t>
  </si>
  <si>
    <t>V9R822</t>
  </si>
  <si>
    <t>V9B863</t>
  </si>
  <si>
    <t>X3N959</t>
  </si>
  <si>
    <t>V0G897</t>
  </si>
  <si>
    <t>D7I752</t>
  </si>
  <si>
    <t>V9P889</t>
  </si>
  <si>
    <t>V3L732</t>
  </si>
  <si>
    <t>V9P905</t>
  </si>
  <si>
    <t>V7R735</t>
  </si>
  <si>
    <t>V7W860</t>
  </si>
  <si>
    <t>V3H730</t>
  </si>
  <si>
    <t>V4G730</t>
  </si>
  <si>
    <t>V6J842</t>
  </si>
  <si>
    <t>A2Z703</t>
  </si>
  <si>
    <t>V4A742</t>
  </si>
  <si>
    <t>D7A763</t>
  </si>
  <si>
    <t>B9W260</t>
  </si>
  <si>
    <t>V7S969</t>
  </si>
  <si>
    <t>V6J956</t>
  </si>
  <si>
    <t>V5A714</t>
  </si>
  <si>
    <t>C5K789</t>
  </si>
  <si>
    <t>V5C752</t>
  </si>
  <si>
    <t>V8N828</t>
  </si>
  <si>
    <t>V4H740</t>
  </si>
  <si>
    <t>V6U853</t>
  </si>
  <si>
    <t>V5H712</t>
  </si>
  <si>
    <t>V7F789</t>
  </si>
  <si>
    <t>V5A721</t>
  </si>
  <si>
    <t>V5S813</t>
  </si>
  <si>
    <t>V5X756</t>
  </si>
  <si>
    <t>A9O758</t>
  </si>
  <si>
    <t>V5M750</t>
  </si>
  <si>
    <t>AAD849</t>
  </si>
  <si>
    <t>V6H796</t>
  </si>
  <si>
    <t>V5H720</t>
  </si>
  <si>
    <t>Z2Q965</t>
  </si>
  <si>
    <t>B1B765</t>
  </si>
  <si>
    <t>V5T711</t>
  </si>
  <si>
    <t>V8S730</t>
  </si>
  <si>
    <t>V5Z951</t>
  </si>
  <si>
    <t>V5J850</t>
  </si>
  <si>
    <t>V7G923</t>
  </si>
  <si>
    <t>X1U764</t>
  </si>
  <si>
    <t>V9U746</t>
  </si>
  <si>
    <t>V6P727</t>
  </si>
  <si>
    <t>V1X749</t>
  </si>
  <si>
    <t>V9B862</t>
  </si>
  <si>
    <t>V0D822</t>
  </si>
  <si>
    <t>V6C747</t>
  </si>
  <si>
    <t>V5B721</t>
  </si>
  <si>
    <t>V5J752</t>
  </si>
  <si>
    <t>V5L809</t>
  </si>
  <si>
    <t>V0D876</t>
  </si>
  <si>
    <t>V8O842</t>
  </si>
  <si>
    <t>V3T778</t>
  </si>
  <si>
    <t>V8Y900</t>
  </si>
  <si>
    <t>A3O782</t>
  </si>
  <si>
    <t>V0E787</t>
  </si>
  <si>
    <t>V8Y739</t>
  </si>
  <si>
    <t>V2T955</t>
  </si>
  <si>
    <t>V7U952</t>
  </si>
  <si>
    <t>A1B750</t>
  </si>
  <si>
    <t>V6T959</t>
  </si>
  <si>
    <t>V2V403</t>
  </si>
  <si>
    <t>X3N776</t>
  </si>
  <si>
    <t>V3K713</t>
  </si>
  <si>
    <t>VAA946</t>
  </si>
  <si>
    <t>C9G959</t>
  </si>
  <si>
    <t>X3P881</t>
  </si>
  <si>
    <t>V1J716</t>
  </si>
  <si>
    <t>V1N703</t>
  </si>
  <si>
    <t>A9O736</t>
  </si>
  <si>
    <t>V9I951</t>
  </si>
  <si>
    <t>A6C722</t>
  </si>
  <si>
    <t>X1H797</t>
  </si>
  <si>
    <t>VFX967</t>
  </si>
  <si>
    <t>V9Q720</t>
  </si>
  <si>
    <t>V0P785</t>
  </si>
  <si>
    <t>V6F967</t>
  </si>
  <si>
    <t>V1G776</t>
  </si>
  <si>
    <t>B3H732</t>
  </si>
  <si>
    <t>C3F952</t>
  </si>
  <si>
    <t>V7U964</t>
  </si>
  <si>
    <t>VBQ969</t>
  </si>
  <si>
    <t>V7E842</t>
  </si>
  <si>
    <t>F1I719</t>
  </si>
  <si>
    <t>V8A735</t>
  </si>
  <si>
    <t>V6S963</t>
  </si>
  <si>
    <t>V1M745</t>
  </si>
  <si>
    <t>V3F711</t>
  </si>
  <si>
    <t>T6O958</t>
  </si>
  <si>
    <t>V9Y959</t>
  </si>
  <si>
    <t>AHO889</t>
  </si>
  <si>
    <t>V7X812</t>
  </si>
  <si>
    <t>F4S474</t>
  </si>
  <si>
    <t>V1E726</t>
  </si>
  <si>
    <t>V3T951</t>
  </si>
  <si>
    <t>V6Z869</t>
  </si>
  <si>
    <t>V8C969</t>
  </si>
  <si>
    <t>V8C966</t>
  </si>
  <si>
    <t>V9F848</t>
  </si>
  <si>
    <t>V0W839</t>
  </si>
  <si>
    <t>X3E766</t>
  </si>
  <si>
    <t>D2P722</t>
  </si>
  <si>
    <t>V9Y878</t>
  </si>
  <si>
    <t>B2P707</t>
  </si>
  <si>
    <t>F0G792</t>
  </si>
  <si>
    <t>X3L742</t>
  </si>
  <si>
    <t>X3S803</t>
  </si>
  <si>
    <t>V8F791</t>
  </si>
  <si>
    <t>A0X957</t>
  </si>
  <si>
    <t>V7S780</t>
  </si>
  <si>
    <t>V6O581</t>
  </si>
  <si>
    <t>V7J945</t>
  </si>
  <si>
    <t>V8V950</t>
  </si>
  <si>
    <t>V7M962</t>
  </si>
  <si>
    <t>V7N965</t>
  </si>
  <si>
    <t>V3L756</t>
  </si>
  <si>
    <t>B2C967</t>
  </si>
  <si>
    <t>X2A798</t>
  </si>
  <si>
    <t>V4S955</t>
  </si>
  <si>
    <t>X3F720</t>
  </si>
  <si>
    <t>V7H898</t>
  </si>
  <si>
    <t>V0E966</t>
  </si>
  <si>
    <t>V1X774</t>
  </si>
  <si>
    <t>A1O718</t>
  </si>
  <si>
    <t>V5R873</t>
  </si>
  <si>
    <t>V7Q961</t>
  </si>
  <si>
    <t>V5R712</t>
  </si>
  <si>
    <t>V8F967</t>
  </si>
  <si>
    <t>V5T736</t>
  </si>
  <si>
    <t>V6O800</t>
  </si>
  <si>
    <t>V6K771</t>
  </si>
  <si>
    <t>V7P963</t>
  </si>
  <si>
    <t>V4E954</t>
  </si>
  <si>
    <t>A9K739</t>
  </si>
  <si>
    <t>V6S768</t>
  </si>
  <si>
    <t>X2Z932</t>
  </si>
  <si>
    <t>A6F730</t>
  </si>
  <si>
    <t>V1N761</t>
  </si>
  <si>
    <t>V6U704</t>
  </si>
  <si>
    <t>V8B880</t>
  </si>
  <si>
    <t>Z5K968</t>
  </si>
  <si>
    <t>V8J869</t>
  </si>
  <si>
    <t>V7I962</t>
  </si>
  <si>
    <t>V5M829</t>
  </si>
  <si>
    <t>V5V739</t>
  </si>
  <si>
    <t>B3R108</t>
  </si>
  <si>
    <t>V9A967</t>
  </si>
  <si>
    <t>V1P702</t>
  </si>
  <si>
    <t>V7D782</t>
  </si>
  <si>
    <t>V6Z942</t>
  </si>
  <si>
    <t>V0F952</t>
  </si>
  <si>
    <t>V6K962</t>
  </si>
  <si>
    <t>V2A736</t>
  </si>
  <si>
    <t>V0J729</t>
  </si>
  <si>
    <t>V7A741</t>
  </si>
  <si>
    <t>V7V754</t>
  </si>
  <si>
    <t>V5G723</t>
  </si>
  <si>
    <t>V7X815</t>
  </si>
  <si>
    <t>D2O792</t>
  </si>
  <si>
    <t>X1C759</t>
  </si>
  <si>
    <t>U1A793</t>
  </si>
  <si>
    <t>C3D167</t>
  </si>
  <si>
    <t>X1I701</t>
  </si>
  <si>
    <t>X1B793</t>
  </si>
  <si>
    <t>X1K957</t>
  </si>
  <si>
    <t>V1G951</t>
  </si>
  <si>
    <t>X1A798</t>
  </si>
  <si>
    <t>V1L704</t>
  </si>
  <si>
    <t>A4K719</t>
  </si>
  <si>
    <t>V9K950</t>
  </si>
  <si>
    <t>V6E862</t>
  </si>
  <si>
    <t>D1M515</t>
  </si>
  <si>
    <t>V3G968</t>
  </si>
  <si>
    <t>V7E766</t>
  </si>
  <si>
    <t>V0C701</t>
  </si>
  <si>
    <t>V9K779</t>
  </si>
  <si>
    <t>V0E864</t>
  </si>
  <si>
    <t>V0I762</t>
  </si>
  <si>
    <t>V0C956</t>
  </si>
  <si>
    <t>V6T931</t>
  </si>
  <si>
    <t>V0D961</t>
  </si>
  <si>
    <t>B2S783</t>
  </si>
  <si>
    <t>V7J711</t>
  </si>
  <si>
    <t>V5X829</t>
  </si>
  <si>
    <t>V9B831</t>
  </si>
  <si>
    <t>V9D785</t>
  </si>
  <si>
    <t>ATY732</t>
  </si>
  <si>
    <t>V9Z915</t>
  </si>
  <si>
    <t>ANO745</t>
  </si>
  <si>
    <t>V1W729</t>
  </si>
  <si>
    <t>V1M743</t>
  </si>
  <si>
    <t>V6E900</t>
  </si>
  <si>
    <t>X1M757</t>
  </si>
  <si>
    <t>A4C755</t>
  </si>
  <si>
    <t>V9F782</t>
  </si>
  <si>
    <t>V2R720</t>
  </si>
  <si>
    <t>AWF892</t>
  </si>
  <si>
    <t>V0B830</t>
  </si>
  <si>
    <t>V1F748</t>
  </si>
  <si>
    <t>V8W860</t>
  </si>
  <si>
    <t>B7K487</t>
  </si>
  <si>
    <t>V9L770</t>
  </si>
  <si>
    <t>X3F816</t>
  </si>
  <si>
    <t>D1R795</t>
  </si>
  <si>
    <t>X2K776</t>
  </si>
  <si>
    <t>X3G899</t>
  </si>
  <si>
    <t>B3K761</t>
  </si>
  <si>
    <t>X1D758</t>
  </si>
  <si>
    <t>V1Z702</t>
  </si>
  <si>
    <t>V9P958</t>
  </si>
  <si>
    <t>V2X781</t>
  </si>
  <si>
    <t>Z2G286</t>
  </si>
  <si>
    <t>V7Y950</t>
  </si>
  <si>
    <t>V1Z711</t>
  </si>
  <si>
    <t>B3B764</t>
  </si>
  <si>
    <t>V9D836</t>
  </si>
  <si>
    <t>V8U734</t>
  </si>
  <si>
    <t>V2S796</t>
  </si>
  <si>
    <t>B4B768</t>
  </si>
  <si>
    <t>VAA964</t>
  </si>
  <si>
    <t>X1U731</t>
  </si>
  <si>
    <t>V3K740</t>
  </si>
  <si>
    <t>V7B899</t>
  </si>
  <si>
    <t>V9S733</t>
  </si>
  <si>
    <t>A7N778</t>
  </si>
  <si>
    <t>B1I736</t>
  </si>
  <si>
    <t>V7Q778</t>
  </si>
  <si>
    <t>A5D709</t>
  </si>
  <si>
    <t>D0C909</t>
  </si>
  <si>
    <t>V9L861</t>
  </si>
  <si>
    <t>C6Y770</t>
  </si>
  <si>
    <t>C6K420</t>
  </si>
  <si>
    <t>X2U736</t>
  </si>
  <si>
    <t>V2X023</t>
  </si>
  <si>
    <t>X3H773</t>
  </si>
  <si>
    <t>V8D935</t>
  </si>
  <si>
    <t>V8Y961</t>
  </si>
  <si>
    <t>V9M878</t>
  </si>
  <si>
    <t>V5U966</t>
  </si>
  <si>
    <t>V8U965</t>
  </si>
  <si>
    <t>V0C729</t>
  </si>
  <si>
    <t>V3B732</t>
  </si>
  <si>
    <t>B2E755</t>
  </si>
  <si>
    <t>V6N178</t>
  </si>
  <si>
    <t>C3K785</t>
  </si>
  <si>
    <t>V4W755</t>
  </si>
  <si>
    <t>A6L727</t>
  </si>
  <si>
    <t>V8N729</t>
  </si>
  <si>
    <t>V8R952</t>
  </si>
  <si>
    <t>V8S953</t>
  </si>
  <si>
    <t>B7K958</t>
  </si>
  <si>
    <t>V0F954</t>
  </si>
  <si>
    <t>V5N733</t>
  </si>
  <si>
    <t>X4I968</t>
  </si>
  <si>
    <t>V0A717</t>
  </si>
  <si>
    <t>Z6B902</t>
  </si>
  <si>
    <t>V2V739</t>
  </si>
  <si>
    <t>V7V875</t>
  </si>
  <si>
    <t>A8V751</t>
  </si>
  <si>
    <t>A7O755</t>
  </si>
  <si>
    <t>V1Y763</t>
  </si>
  <si>
    <t>Z3C791</t>
  </si>
  <si>
    <t>X2Z935</t>
  </si>
  <si>
    <t>V9I954</t>
  </si>
  <si>
    <t>B1F775</t>
  </si>
  <si>
    <t>V4F723</t>
  </si>
  <si>
    <t>V7M887</t>
  </si>
  <si>
    <t>V9S769</t>
  </si>
  <si>
    <t>A2Z954</t>
  </si>
  <si>
    <t>V2Z123</t>
  </si>
  <si>
    <t>V8Z736</t>
  </si>
  <si>
    <t>B2E757</t>
  </si>
  <si>
    <t>V9W947</t>
  </si>
  <si>
    <t>B2E758</t>
  </si>
  <si>
    <t>A2M781</t>
  </si>
  <si>
    <t>V5G702</t>
  </si>
  <si>
    <t>C1X709</t>
  </si>
  <si>
    <t>V2U703</t>
  </si>
  <si>
    <t>X1U754</t>
  </si>
  <si>
    <t>B9A492</t>
  </si>
  <si>
    <t>B8O286</t>
  </si>
  <si>
    <t>B2J795</t>
  </si>
  <si>
    <t>B4O763</t>
  </si>
  <si>
    <t>A4T711</t>
  </si>
  <si>
    <t>Z2P786</t>
  </si>
  <si>
    <t>V0G779</t>
  </si>
  <si>
    <t>V9Z797</t>
  </si>
  <si>
    <t>V9E887</t>
  </si>
  <si>
    <t>V9Q814</t>
  </si>
  <si>
    <t>V9M763</t>
  </si>
  <si>
    <t>V9L802</t>
  </si>
  <si>
    <t>V9S704</t>
  </si>
  <si>
    <t>V9V711</t>
  </si>
  <si>
    <t>V9T757</t>
  </si>
  <si>
    <t>V8Q760</t>
  </si>
  <si>
    <t>ASK757</t>
  </si>
  <si>
    <t>V8Q832</t>
  </si>
  <si>
    <t>ALX864</t>
  </si>
  <si>
    <t>V8P713</t>
  </si>
  <si>
    <t>AMN765</t>
  </si>
  <si>
    <t>VAZ952</t>
  </si>
  <si>
    <t>V8L779</t>
  </si>
  <si>
    <t>V7W868</t>
  </si>
  <si>
    <t>V7V727</t>
  </si>
  <si>
    <t>V7M831</t>
  </si>
  <si>
    <t>V7Z710</t>
  </si>
  <si>
    <t>V7Z738</t>
  </si>
  <si>
    <t>V7P826</t>
  </si>
  <si>
    <t>ACE920</t>
  </si>
  <si>
    <t>V8D910</t>
  </si>
  <si>
    <t>V8I797</t>
  </si>
  <si>
    <t>V6D870</t>
  </si>
  <si>
    <t>V6G883</t>
  </si>
  <si>
    <t>V6M842</t>
  </si>
  <si>
    <t>V6I778</t>
  </si>
  <si>
    <t>V6S780</t>
  </si>
  <si>
    <t>V6U947</t>
  </si>
  <si>
    <t>V6L772</t>
  </si>
  <si>
    <t>V6V762</t>
  </si>
  <si>
    <t>V5K895</t>
  </si>
  <si>
    <t>V6A923</t>
  </si>
  <si>
    <t>V8D860</t>
  </si>
  <si>
    <t>X1R772</t>
  </si>
  <si>
    <t>A9J758</t>
  </si>
  <si>
    <t>V2A744</t>
  </si>
  <si>
    <t>V1Z733</t>
  </si>
  <si>
    <t>W2M575</t>
  </si>
  <si>
    <t>V4O959</t>
  </si>
  <si>
    <t>D8A534</t>
  </si>
  <si>
    <t>H1Y962</t>
  </si>
  <si>
    <t>V4S962</t>
  </si>
  <si>
    <t>V7J834</t>
  </si>
  <si>
    <t>X3H826</t>
  </si>
  <si>
    <t>V5W907</t>
  </si>
  <si>
    <t>V6F946</t>
  </si>
  <si>
    <t>V2S764</t>
  </si>
  <si>
    <t>V5J721</t>
  </si>
  <si>
    <t>V2R740</t>
  </si>
  <si>
    <t>V1V797</t>
  </si>
  <si>
    <t>V1Q793</t>
  </si>
  <si>
    <t>V1J706</t>
  </si>
  <si>
    <t>V5V806</t>
  </si>
  <si>
    <t>F8R009</t>
  </si>
  <si>
    <t>A7N777</t>
  </si>
  <si>
    <t>B1B764</t>
  </si>
  <si>
    <t>V9W945</t>
  </si>
  <si>
    <t>V6Q932</t>
  </si>
  <si>
    <t>B1W788</t>
  </si>
  <si>
    <t>V8X937</t>
  </si>
  <si>
    <t>V8N745</t>
  </si>
  <si>
    <t>X1E725</t>
  </si>
  <si>
    <t>V8S836</t>
  </si>
  <si>
    <t>A7Z723</t>
  </si>
  <si>
    <t>V5Z731</t>
  </si>
  <si>
    <t>V1Q787</t>
  </si>
  <si>
    <t>V9B825</t>
  </si>
  <si>
    <t>A3W712</t>
  </si>
  <si>
    <t>BAS826</t>
  </si>
  <si>
    <t>V8T968</t>
  </si>
  <si>
    <t>V0H838</t>
  </si>
  <si>
    <t>A1M745</t>
  </si>
  <si>
    <t>V7S226</t>
  </si>
  <si>
    <t>V5Z965</t>
  </si>
  <si>
    <t>V8I765</t>
  </si>
  <si>
    <t>C0P036</t>
  </si>
  <si>
    <t>A0O788</t>
  </si>
  <si>
    <t>A1D797</t>
  </si>
  <si>
    <t>V7Y901</t>
  </si>
  <si>
    <t>V7W807</t>
  </si>
  <si>
    <t>X3I715</t>
  </si>
  <si>
    <t>V7G636</t>
  </si>
  <si>
    <t>Z6H831</t>
  </si>
  <si>
    <t>V6I714</t>
  </si>
  <si>
    <t>V4G965</t>
  </si>
  <si>
    <t>V4K960</t>
  </si>
  <si>
    <t>V3J354</t>
  </si>
  <si>
    <t>V8D806</t>
  </si>
  <si>
    <t>V8E801</t>
  </si>
  <si>
    <t>B2N734</t>
  </si>
  <si>
    <t>ARA785</t>
  </si>
  <si>
    <t>V7H865</t>
  </si>
  <si>
    <t>V7I856</t>
  </si>
  <si>
    <t>X1S773</t>
  </si>
  <si>
    <t>X2M798</t>
  </si>
  <si>
    <t>V7T788</t>
  </si>
  <si>
    <t>V6F829</t>
  </si>
  <si>
    <t>A3S702</t>
  </si>
  <si>
    <t>V5Y743</t>
  </si>
  <si>
    <t>F2F409</t>
  </si>
  <si>
    <t>B0A729</t>
  </si>
  <si>
    <t>A1C711</t>
  </si>
  <si>
    <t>V9L808</t>
  </si>
  <si>
    <t>A1C714</t>
  </si>
  <si>
    <t>C9B714</t>
  </si>
  <si>
    <t>A3B721</t>
  </si>
  <si>
    <t>B3C729</t>
  </si>
  <si>
    <t>F4V815</t>
  </si>
  <si>
    <t>V2V969</t>
  </si>
  <si>
    <t>A4C737</t>
  </si>
  <si>
    <t>VDY957</t>
  </si>
  <si>
    <t>V8S752</t>
  </si>
  <si>
    <t>D8L847</t>
  </si>
  <si>
    <t>V3X767</t>
  </si>
  <si>
    <t>V2D965</t>
  </si>
  <si>
    <t>C3X199</t>
  </si>
  <si>
    <t>V0U966</t>
  </si>
  <si>
    <t>B1G744</t>
  </si>
  <si>
    <t>V7T725</t>
  </si>
  <si>
    <t>C4D740</t>
  </si>
  <si>
    <t>V9D881</t>
  </si>
  <si>
    <t>V9C890</t>
  </si>
  <si>
    <t>V1K747</t>
  </si>
  <si>
    <t>V8R918</t>
  </si>
  <si>
    <t>V8M919</t>
  </si>
  <si>
    <t>D8F940</t>
  </si>
  <si>
    <t>X1Z967</t>
  </si>
  <si>
    <t>C8K494</t>
  </si>
  <si>
    <t>V9M774</t>
  </si>
  <si>
    <t>V7C779</t>
  </si>
  <si>
    <t>V2B756</t>
  </si>
  <si>
    <t>B1Y966</t>
  </si>
  <si>
    <t>V8L717</t>
  </si>
  <si>
    <t>V0M754</t>
  </si>
  <si>
    <t>V5P907</t>
  </si>
  <si>
    <t>V2Y240</t>
  </si>
  <si>
    <t>F3V928</t>
  </si>
  <si>
    <t>BAN873</t>
  </si>
  <si>
    <t>V9I724</t>
  </si>
  <si>
    <t>V6D866</t>
  </si>
  <si>
    <t>AYL818</t>
  </si>
  <si>
    <t>F1C742</t>
  </si>
  <si>
    <t>D2S724</t>
  </si>
  <si>
    <t>A5J965</t>
  </si>
  <si>
    <t>V3O726</t>
  </si>
  <si>
    <t>V8W716</t>
  </si>
  <si>
    <t>V8S716</t>
  </si>
  <si>
    <t>BAY795</t>
  </si>
  <si>
    <t>V9M786</t>
  </si>
  <si>
    <t>V9Y825</t>
  </si>
  <si>
    <t>F9W740</t>
  </si>
  <si>
    <t>X1Q742</t>
  </si>
  <si>
    <t>V9V708</t>
  </si>
  <si>
    <t>D8Y759</t>
  </si>
  <si>
    <t>V0E775</t>
  </si>
  <si>
    <t>BBZ881</t>
  </si>
  <si>
    <t>BBL869</t>
  </si>
  <si>
    <t>BCC702</t>
  </si>
  <si>
    <t>BCD910</t>
  </si>
  <si>
    <t>V0N888</t>
  </si>
  <si>
    <t>V7V922</t>
  </si>
  <si>
    <t>B0Z747</t>
  </si>
  <si>
    <t>V0Z911</t>
  </si>
  <si>
    <t>VAE864</t>
  </si>
  <si>
    <t>V0O094</t>
  </si>
  <si>
    <t>A4E726</t>
  </si>
  <si>
    <t>V2V582</t>
  </si>
  <si>
    <t>BBB810</t>
  </si>
  <si>
    <t>ninguno</t>
  </si>
  <si>
    <t>M3</t>
  </si>
  <si>
    <t>M3C1</t>
  </si>
  <si>
    <t>M3C3</t>
  </si>
  <si>
    <t>M3C2</t>
  </si>
  <si>
    <t>M2C3</t>
  </si>
  <si>
    <t>M2</t>
  </si>
  <si>
    <t>true</t>
  </si>
  <si>
    <t>2022-02-25 21:42:35.22039+00</t>
  </si>
  <si>
    <t>INSERT INTO public.type(name, status, create_at, update_at, delete_at) VALUES (</t>
  </si>
  <si>
    <t>INSERT INTO public."Vehicles_owners"(vehicles_id, people_id)VALUES (</t>
  </si>
  <si>
    <t>V9R895</t>
  </si>
  <si>
    <t>B1F762</t>
  </si>
  <si>
    <t>X4L960</t>
  </si>
  <si>
    <t>V9O872</t>
  </si>
  <si>
    <t>X3M728</t>
  </si>
  <si>
    <t>V0F962</t>
  </si>
  <si>
    <t>Z6H862</t>
  </si>
  <si>
    <t>V0D773</t>
  </si>
  <si>
    <t>V9V721</t>
  </si>
  <si>
    <t>V0D724</t>
  </si>
  <si>
    <t>V9R929</t>
  </si>
  <si>
    <t>V7N765</t>
  </si>
  <si>
    <t>V9R813</t>
  </si>
  <si>
    <t>D9Q752</t>
  </si>
  <si>
    <t>B2X781</t>
  </si>
  <si>
    <t>V3F790</t>
  </si>
  <si>
    <t>X1R767</t>
  </si>
  <si>
    <t>C4M960</t>
  </si>
  <si>
    <t>V1Q757</t>
  </si>
  <si>
    <t>VBG957</t>
  </si>
  <si>
    <t>V8S921</t>
  </si>
  <si>
    <t>AUK749</t>
  </si>
  <si>
    <t>V9P849</t>
  </si>
  <si>
    <t>V0K710</t>
  </si>
  <si>
    <t>X1Q764</t>
  </si>
  <si>
    <t>V2W101</t>
  </si>
  <si>
    <t>V8R951</t>
  </si>
  <si>
    <t>V2S968</t>
  </si>
  <si>
    <t>B7Z967</t>
  </si>
  <si>
    <t>V3Y023</t>
  </si>
  <si>
    <t>X5D967</t>
  </si>
  <si>
    <t>F7B415</t>
  </si>
  <si>
    <t>X3G887</t>
  </si>
  <si>
    <t>C0J121</t>
  </si>
  <si>
    <t>V9J812</t>
  </si>
  <si>
    <t>X2S720</t>
  </si>
  <si>
    <t>V5O361</t>
  </si>
  <si>
    <t>V9A957</t>
  </si>
  <si>
    <t>X1L711</t>
  </si>
  <si>
    <t>V6K787</t>
  </si>
  <si>
    <t>V6R969</t>
  </si>
  <si>
    <t>V0D827</t>
  </si>
  <si>
    <t>X3M837</t>
  </si>
  <si>
    <t>B3Q797</t>
  </si>
  <si>
    <t>V5R705</t>
  </si>
  <si>
    <t>X1M770</t>
  </si>
  <si>
    <t>V1S781</t>
  </si>
  <si>
    <t>V1Y779</t>
  </si>
  <si>
    <t>V9R613</t>
  </si>
  <si>
    <t>V9R985</t>
  </si>
  <si>
    <t>A0I775</t>
  </si>
  <si>
    <t>A0O963</t>
  </si>
  <si>
    <t>A0Z746</t>
  </si>
  <si>
    <t>A1C725</t>
  </si>
  <si>
    <t>A1C735</t>
  </si>
  <si>
    <t>A1O734</t>
  </si>
  <si>
    <t>A2Q756</t>
  </si>
  <si>
    <t>A2Y743</t>
  </si>
  <si>
    <t>A3S732</t>
  </si>
  <si>
    <t>A5P707</t>
  </si>
  <si>
    <t>A5V777</t>
  </si>
  <si>
    <t>A6V950</t>
  </si>
  <si>
    <t>A7D795</t>
  </si>
  <si>
    <t>A8G746</t>
  </si>
  <si>
    <t>AAP278</t>
  </si>
  <si>
    <t>AJB880</t>
  </si>
  <si>
    <t>AKB867</t>
  </si>
  <si>
    <t>ALW834</t>
  </si>
  <si>
    <t>ANJ708</t>
  </si>
  <si>
    <t>ARN929</t>
  </si>
  <si>
    <t>AXN838</t>
  </si>
  <si>
    <t>B0H965</t>
  </si>
  <si>
    <t>B0K710</t>
  </si>
  <si>
    <t>B1Q793</t>
  </si>
  <si>
    <t>B1R781</t>
  </si>
  <si>
    <t>B1Y711</t>
  </si>
  <si>
    <t>C2B771</t>
  </si>
  <si>
    <t>C6V098</t>
  </si>
  <si>
    <t>D4C796</t>
  </si>
  <si>
    <t>D6Y818</t>
  </si>
  <si>
    <t>F1K426</t>
  </si>
  <si>
    <t>F3H406</t>
  </si>
  <si>
    <t>F5B432</t>
  </si>
  <si>
    <t>F5D663</t>
  </si>
  <si>
    <t>P2E710</t>
  </si>
  <si>
    <t>V0C870</t>
  </si>
  <si>
    <t>V0G770</t>
  </si>
  <si>
    <t>V0G950</t>
  </si>
  <si>
    <t>V0N854</t>
  </si>
  <si>
    <t>V1A719</t>
  </si>
  <si>
    <t>V1E724</t>
  </si>
  <si>
    <t>V1G728</t>
  </si>
  <si>
    <t>V1Z737</t>
  </si>
  <si>
    <t>V3A501</t>
  </si>
  <si>
    <t>V3B736</t>
  </si>
  <si>
    <t>V3I966</t>
  </si>
  <si>
    <t>V3T742</t>
  </si>
  <si>
    <t>V5O750</t>
  </si>
  <si>
    <t>V6M964</t>
  </si>
  <si>
    <t>V6Q878</t>
  </si>
  <si>
    <t>V7E722</t>
  </si>
  <si>
    <t>V7I757</t>
  </si>
  <si>
    <t>V7W779</t>
  </si>
  <si>
    <t>V7X802</t>
  </si>
  <si>
    <t>V7Y783</t>
  </si>
  <si>
    <t>V8E845</t>
  </si>
  <si>
    <t>V8G940</t>
  </si>
  <si>
    <t>V8H182</t>
  </si>
  <si>
    <t>V8H777</t>
  </si>
  <si>
    <t>V8Z955</t>
  </si>
  <si>
    <t>V9A887</t>
  </si>
  <si>
    <t>V9E811</t>
  </si>
  <si>
    <t>V9O932</t>
  </si>
  <si>
    <t>V9S965</t>
  </si>
  <si>
    <t>V9U857</t>
  </si>
  <si>
    <t>V9Z964</t>
  </si>
  <si>
    <t>VFJ965</t>
  </si>
  <si>
    <t>W1J751</t>
  </si>
  <si>
    <t>W1X995</t>
  </si>
  <si>
    <t>W2R523</t>
  </si>
  <si>
    <t>X1C700</t>
  </si>
  <si>
    <t>X1E703</t>
  </si>
  <si>
    <t>X1G710</t>
  </si>
  <si>
    <t>X1O705</t>
  </si>
  <si>
    <t>X1P719</t>
  </si>
  <si>
    <t>X1Q757</t>
  </si>
  <si>
    <t>X1U772</t>
  </si>
  <si>
    <t>X1Y719</t>
  </si>
  <si>
    <t>X3D753</t>
  </si>
  <si>
    <t>X3G867</t>
  </si>
  <si>
    <t>X3P956</t>
  </si>
  <si>
    <t>X5E957</t>
  </si>
  <si>
    <t>X6X962</t>
  </si>
  <si>
    <t>Z6I723</t>
  </si>
  <si>
    <t>C4K716</t>
  </si>
  <si>
    <t>V7G767</t>
  </si>
  <si>
    <t>V8B525</t>
  </si>
  <si>
    <t>V8S831</t>
  </si>
  <si>
    <t>V9E791</t>
  </si>
  <si>
    <t>X2W822</t>
  </si>
  <si>
    <t>Z6H830</t>
  </si>
  <si>
    <t>APF886</t>
  </si>
  <si>
    <t>V3K784</t>
  </si>
  <si>
    <t>V5M903</t>
  </si>
  <si>
    <t>V6X954</t>
  </si>
  <si>
    <t>V8Z845</t>
  </si>
  <si>
    <t>A5F710</t>
  </si>
  <si>
    <t>B0F953</t>
  </si>
  <si>
    <t>D5A106</t>
  </si>
  <si>
    <t>V0E818</t>
  </si>
  <si>
    <t>V0O811</t>
  </si>
  <si>
    <t>V0Q728</t>
  </si>
  <si>
    <t>V0Q827</t>
  </si>
  <si>
    <t>V0R934</t>
  </si>
  <si>
    <t>V1W716</t>
  </si>
  <si>
    <t>V1Z703</t>
  </si>
  <si>
    <t>V2A769</t>
  </si>
  <si>
    <t>V2P790</t>
  </si>
  <si>
    <t>V2Z471</t>
  </si>
  <si>
    <t>V2Z543</t>
  </si>
  <si>
    <t>V5J716</t>
  </si>
  <si>
    <t>V6C914</t>
  </si>
  <si>
    <t>V6G878</t>
  </si>
  <si>
    <t>V6Y718</t>
  </si>
  <si>
    <t>V7D798</t>
  </si>
  <si>
    <t>V7E119</t>
  </si>
  <si>
    <t>V7E866</t>
  </si>
  <si>
    <t>V7K724</t>
  </si>
  <si>
    <t>V7Q829</t>
  </si>
  <si>
    <t>V7U959</t>
  </si>
  <si>
    <t>V7V937</t>
  </si>
  <si>
    <t>V7X808</t>
  </si>
  <si>
    <t>V8M884</t>
  </si>
  <si>
    <t>V8N815</t>
  </si>
  <si>
    <t>V9D959</t>
  </si>
  <si>
    <t>V9W859</t>
  </si>
  <si>
    <t>V9X923</t>
  </si>
  <si>
    <t>VAJ967</t>
  </si>
  <si>
    <t>W2D703</t>
  </si>
  <si>
    <t>X1E743</t>
  </si>
  <si>
    <t>X1S748</t>
  </si>
  <si>
    <t>X1U760</t>
  </si>
  <si>
    <t>X2Q757</t>
  </si>
  <si>
    <t>X2V815</t>
  </si>
  <si>
    <t>X3F797</t>
  </si>
  <si>
    <t>X3H888</t>
  </si>
  <si>
    <t>X3R719</t>
  </si>
  <si>
    <t>X3S963</t>
  </si>
  <si>
    <t>V1K731</t>
  </si>
  <si>
    <t>V4T003</t>
  </si>
  <si>
    <t>V7B955</t>
  </si>
  <si>
    <t>V7B961</t>
  </si>
  <si>
    <t>V7C968</t>
  </si>
  <si>
    <t>A3K967</t>
  </si>
  <si>
    <t>A9K744</t>
  </si>
  <si>
    <t>B1A798</t>
  </si>
  <si>
    <t>B8L960</t>
  </si>
  <si>
    <t>C1V966</t>
  </si>
  <si>
    <t>C8U735</t>
  </si>
  <si>
    <t>D5I733</t>
  </si>
  <si>
    <t>D8E246</t>
  </si>
  <si>
    <t>V0I899</t>
  </si>
  <si>
    <t>V0J883</t>
  </si>
  <si>
    <t>V0U727</t>
  </si>
  <si>
    <t>V3R584</t>
  </si>
  <si>
    <t>V4A955</t>
  </si>
  <si>
    <t>V6I912</t>
  </si>
  <si>
    <t>V7Z737</t>
  </si>
  <si>
    <t>V8H711</t>
  </si>
  <si>
    <t>V9A885</t>
  </si>
  <si>
    <t>VAC777</t>
  </si>
  <si>
    <t>X1B739</t>
  </si>
  <si>
    <t>X1C774</t>
  </si>
  <si>
    <t>X1T714</t>
  </si>
  <si>
    <t>X1U761</t>
  </si>
  <si>
    <t>X1U784</t>
  </si>
  <si>
    <t>X2Z936</t>
  </si>
  <si>
    <t>X3H950</t>
  </si>
  <si>
    <t>B7R957</t>
  </si>
  <si>
    <t>V6B803</t>
  </si>
  <si>
    <t>VBJ964</t>
  </si>
  <si>
    <t>X1T716</t>
  </si>
  <si>
    <t>X3X829</t>
  </si>
  <si>
    <t>X3Z862</t>
  </si>
  <si>
    <t>Z0F963</t>
  </si>
  <si>
    <t>A3M750</t>
  </si>
  <si>
    <t>ASW917</t>
  </si>
  <si>
    <t>B3L704</t>
  </si>
  <si>
    <t>C4L286</t>
  </si>
  <si>
    <t>C6H708</t>
  </si>
  <si>
    <t>C6I429</t>
  </si>
  <si>
    <t>D6W923</t>
  </si>
  <si>
    <t>F7W907</t>
  </si>
  <si>
    <t>F9Z830</t>
  </si>
  <si>
    <t>T5A967</t>
  </si>
  <si>
    <t>V3B965</t>
  </si>
  <si>
    <t>V7T878</t>
  </si>
  <si>
    <t>V8C005</t>
  </si>
  <si>
    <t>V8F820</t>
  </si>
  <si>
    <t>V8P773</t>
  </si>
  <si>
    <t>V8T828</t>
  </si>
  <si>
    <t>V9C713</t>
  </si>
  <si>
    <t>X1X722</t>
  </si>
  <si>
    <t>X4N910</t>
  </si>
  <si>
    <t>A1K744</t>
  </si>
  <si>
    <t>A2G764</t>
  </si>
  <si>
    <t>A3K742</t>
  </si>
  <si>
    <t>B1H753</t>
  </si>
  <si>
    <t>F8Q278</t>
  </si>
  <si>
    <t>V1B709</t>
  </si>
  <si>
    <t>V3W956</t>
  </si>
  <si>
    <t>V6W950</t>
  </si>
  <si>
    <t>V7L927</t>
  </si>
  <si>
    <t>V8K951</t>
  </si>
  <si>
    <t>V8V964</t>
  </si>
  <si>
    <t>VAB733</t>
  </si>
  <si>
    <t>X1K755</t>
  </si>
  <si>
    <t>X1R759</t>
  </si>
  <si>
    <t>X2G769</t>
  </si>
  <si>
    <t>X3E832</t>
  </si>
  <si>
    <t>B8R774</t>
  </si>
  <si>
    <t>F2P755</t>
  </si>
  <si>
    <t>V0T763</t>
  </si>
  <si>
    <t>V1V717</t>
  </si>
  <si>
    <t>V5N768</t>
  </si>
  <si>
    <t>V8N736</t>
  </si>
  <si>
    <t>V9Z306</t>
  </si>
  <si>
    <t>X1K717</t>
  </si>
  <si>
    <t>Z2E535</t>
  </si>
  <si>
    <t>A2O708</t>
  </si>
  <si>
    <t>AKE889</t>
  </si>
  <si>
    <t>B1G708</t>
  </si>
  <si>
    <t>B1U704</t>
  </si>
  <si>
    <t>B3C707</t>
  </si>
  <si>
    <t>D5V728</t>
  </si>
  <si>
    <t>V1I780</t>
  </si>
  <si>
    <t>V1X702</t>
  </si>
  <si>
    <t>V4K951</t>
  </si>
  <si>
    <t>V5G729</t>
  </si>
  <si>
    <t>V5O929</t>
  </si>
  <si>
    <t>V6H706</t>
  </si>
  <si>
    <t>V6R840</t>
  </si>
  <si>
    <t>V6Z897</t>
  </si>
  <si>
    <t>V7G964</t>
  </si>
  <si>
    <t>V7H731</t>
  </si>
  <si>
    <t>V7X727</t>
  </si>
  <si>
    <t>V8B938</t>
  </si>
  <si>
    <t>V8U834</t>
  </si>
  <si>
    <t>V8V715</t>
  </si>
  <si>
    <t>V8X849</t>
  </si>
  <si>
    <t>V8Y951</t>
  </si>
  <si>
    <t>X3I869</t>
  </si>
  <si>
    <t>Z2X762</t>
  </si>
  <si>
    <t>V0D765</t>
  </si>
  <si>
    <t>V0I946</t>
  </si>
  <si>
    <t>V0N869</t>
  </si>
  <si>
    <t>V0W851</t>
  </si>
  <si>
    <t>V0Z925</t>
  </si>
  <si>
    <t>V1Z700</t>
  </si>
  <si>
    <t>V3H953</t>
  </si>
  <si>
    <t>V8Z932</t>
  </si>
  <si>
    <t>V9O926</t>
  </si>
  <si>
    <t>V9Y733</t>
  </si>
  <si>
    <t>AJD861</t>
  </si>
  <si>
    <t>D5Q703</t>
  </si>
  <si>
    <t>V0F778</t>
  </si>
  <si>
    <t>V0I968</t>
  </si>
  <si>
    <t>V6Q721</t>
  </si>
  <si>
    <t>V7T899</t>
  </si>
  <si>
    <t>V9S911</t>
  </si>
  <si>
    <t>X3R874</t>
  </si>
  <si>
    <t>V9R768</t>
  </si>
  <si>
    <t>V9R854</t>
  </si>
  <si>
    <t>V9R930</t>
  </si>
  <si>
    <t>V0C924</t>
  </si>
  <si>
    <t>V0C941</t>
  </si>
  <si>
    <t>V0C949</t>
  </si>
  <si>
    <t>V0D717</t>
  </si>
  <si>
    <t>V0D745</t>
  </si>
  <si>
    <t>V0E759</t>
  </si>
  <si>
    <t>V0E825</t>
  </si>
  <si>
    <t>V0E844</t>
  </si>
  <si>
    <t>V0I801</t>
  </si>
  <si>
    <t>V0K872</t>
  </si>
  <si>
    <t>V4C736</t>
  </si>
  <si>
    <t>V8V722</t>
  </si>
  <si>
    <t>V0C823</t>
  </si>
  <si>
    <t>V8Q843</t>
  </si>
  <si>
    <t>V9O841</t>
  </si>
  <si>
    <t>V0Q757</t>
  </si>
  <si>
    <t>V8R857</t>
  </si>
  <si>
    <t>V9Z771</t>
  </si>
  <si>
    <t>V8W739</t>
  </si>
  <si>
    <t>V0T799</t>
  </si>
  <si>
    <t>V0R756</t>
  </si>
  <si>
    <t>V6F859</t>
  </si>
  <si>
    <t>V4E743</t>
  </si>
  <si>
    <t>Z2Q144</t>
  </si>
  <si>
    <t>V6U848</t>
  </si>
  <si>
    <t>V5U782</t>
  </si>
  <si>
    <t>V6G736</t>
  </si>
  <si>
    <t>V8K959</t>
  </si>
  <si>
    <t>V6H890</t>
  </si>
  <si>
    <t>V5U723</t>
  </si>
  <si>
    <t>V6Q716</t>
  </si>
  <si>
    <t>V6E902</t>
  </si>
  <si>
    <t>V5W959</t>
  </si>
  <si>
    <t>V6F789</t>
  </si>
  <si>
    <t>Z0Y962</t>
  </si>
  <si>
    <t>X1P744</t>
  </si>
  <si>
    <t>V6E724</t>
  </si>
  <si>
    <t>V6A744</t>
  </si>
  <si>
    <t>V6G912</t>
  </si>
  <si>
    <t>V7I967</t>
  </si>
  <si>
    <t>V8U956</t>
  </si>
  <si>
    <t>V6F955</t>
  </si>
  <si>
    <t>Z4P767</t>
  </si>
  <si>
    <t>Z2O369</t>
  </si>
  <si>
    <t>Z2L080</t>
  </si>
  <si>
    <t>V2O758</t>
  </si>
  <si>
    <t>V8M830</t>
  </si>
  <si>
    <t>V6K953</t>
  </si>
  <si>
    <t>VCH954</t>
  </si>
  <si>
    <t>V3P796</t>
  </si>
  <si>
    <t>V6U751</t>
  </si>
  <si>
    <t>V3X754</t>
  </si>
  <si>
    <t>V9X965</t>
  </si>
  <si>
    <t>X2B777</t>
  </si>
  <si>
    <t>V6L765</t>
  </si>
  <si>
    <t>V6P836</t>
  </si>
  <si>
    <t>V2Z455</t>
  </si>
  <si>
    <t>V8V866</t>
  </si>
  <si>
    <t>CVK957</t>
  </si>
  <si>
    <t>V9H760</t>
  </si>
  <si>
    <t>A1V710</t>
  </si>
  <si>
    <t>A3N742</t>
  </si>
  <si>
    <t>V9P778</t>
  </si>
  <si>
    <t>V9M828</t>
  </si>
  <si>
    <t>ASV947</t>
  </si>
  <si>
    <t>VAG967</t>
  </si>
  <si>
    <t>V8E947</t>
  </si>
  <si>
    <t>V7J793</t>
  </si>
  <si>
    <t>V2Y128</t>
  </si>
  <si>
    <t>V9H915</t>
  </si>
  <si>
    <t>V8P848</t>
  </si>
  <si>
    <t>V9K793</t>
  </si>
  <si>
    <t>V9B743</t>
  </si>
  <si>
    <t>V5Z233</t>
  </si>
  <si>
    <t>V9L705</t>
  </si>
  <si>
    <t>C8O701</t>
  </si>
  <si>
    <t>X3F862</t>
  </si>
  <si>
    <t>F4S195</t>
  </si>
  <si>
    <t>Z6H803</t>
  </si>
  <si>
    <t>F2N430</t>
  </si>
  <si>
    <t>V8B845</t>
  </si>
  <si>
    <t>V1J953</t>
  </si>
  <si>
    <t>B3Y736</t>
  </si>
  <si>
    <t>V8V766</t>
  </si>
  <si>
    <t>V8S952</t>
  </si>
  <si>
    <t>V9I894</t>
  </si>
  <si>
    <t>Z6Y759</t>
  </si>
  <si>
    <t>V7W918</t>
  </si>
  <si>
    <t>V7P798</t>
  </si>
  <si>
    <t>X3B914</t>
  </si>
  <si>
    <t>X2X877</t>
  </si>
  <si>
    <t>F0Y727</t>
  </si>
  <si>
    <t>B5P736</t>
  </si>
  <si>
    <t>B1Y954</t>
  </si>
  <si>
    <t>A0R758</t>
  </si>
  <si>
    <t>V0J864</t>
  </si>
  <si>
    <t>V9Q937</t>
  </si>
  <si>
    <t>V9R792</t>
  </si>
  <si>
    <t>V8C792</t>
  </si>
  <si>
    <t>V0U959</t>
  </si>
  <si>
    <t>AFV815</t>
  </si>
  <si>
    <t>F1V768</t>
  </si>
  <si>
    <t>X3F724</t>
  </si>
  <si>
    <t>D6T852</t>
  </si>
  <si>
    <t>B1N768</t>
  </si>
  <si>
    <t>V2F754</t>
  </si>
  <si>
    <t>B1R788</t>
  </si>
  <si>
    <t>X2T705</t>
  </si>
  <si>
    <t>C9W511</t>
  </si>
  <si>
    <t>X1R765</t>
  </si>
  <si>
    <t>B8O482</t>
  </si>
  <si>
    <t>V8R869</t>
  </si>
  <si>
    <t>A3Y795</t>
  </si>
  <si>
    <t>Z4H718</t>
  </si>
  <si>
    <t>ALE882</t>
  </si>
  <si>
    <t>F9G726</t>
  </si>
  <si>
    <t>B2E782</t>
  </si>
  <si>
    <t>Z2P784</t>
  </si>
  <si>
    <t>C2D963</t>
  </si>
  <si>
    <t>AHX706</t>
  </si>
  <si>
    <t>V6Q948</t>
  </si>
  <si>
    <t>Z8L958</t>
  </si>
  <si>
    <t>V1X761</t>
  </si>
  <si>
    <t>V3Q798</t>
  </si>
  <si>
    <t>C9U962</t>
  </si>
  <si>
    <t>VON907</t>
  </si>
  <si>
    <t>V7Y832</t>
  </si>
  <si>
    <t>X3H778</t>
  </si>
  <si>
    <t>B0M961</t>
  </si>
  <si>
    <t>V3X969</t>
  </si>
  <si>
    <t>V1Y772</t>
  </si>
  <si>
    <t>V2X282</t>
  </si>
  <si>
    <t>A2F778</t>
  </si>
  <si>
    <t>ARC766</t>
  </si>
  <si>
    <t>V0Z964</t>
  </si>
  <si>
    <t>V0M908</t>
  </si>
  <si>
    <t>V7T737</t>
  </si>
  <si>
    <t>VEI957</t>
  </si>
  <si>
    <t>VFE965</t>
  </si>
  <si>
    <t>Z6B967</t>
  </si>
  <si>
    <t>A4G751</t>
  </si>
  <si>
    <t>V7Q964</t>
  </si>
  <si>
    <t>Z7R961</t>
  </si>
  <si>
    <t>V0V866</t>
  </si>
  <si>
    <t>V0C591</t>
  </si>
  <si>
    <t>V9Z313</t>
  </si>
  <si>
    <t>VAB839</t>
  </si>
  <si>
    <t>V9W511</t>
  </si>
  <si>
    <t>V8Q366</t>
  </si>
  <si>
    <t>V9G029</t>
  </si>
  <si>
    <t>C2H376</t>
  </si>
  <si>
    <t>V4D767</t>
  </si>
  <si>
    <t>V0D907</t>
  </si>
  <si>
    <t>V5L923</t>
  </si>
  <si>
    <t>X1H965</t>
  </si>
  <si>
    <t>A3P791</t>
  </si>
  <si>
    <t>C2X721</t>
  </si>
  <si>
    <t>V4S535</t>
  </si>
  <si>
    <t>V8P959</t>
  </si>
  <si>
    <t>X1T705</t>
  </si>
  <si>
    <t>ARI825</t>
  </si>
  <si>
    <t>V8V939</t>
  </si>
  <si>
    <t>AKT727</t>
  </si>
  <si>
    <t>X1R766</t>
  </si>
  <si>
    <t>X2Z811</t>
  </si>
  <si>
    <t>V0N907</t>
  </si>
  <si>
    <t>F9C796</t>
  </si>
  <si>
    <t>V2W571</t>
  </si>
  <si>
    <t>VCC961</t>
  </si>
  <si>
    <t>VBM951</t>
  </si>
  <si>
    <t>VCO952</t>
  </si>
  <si>
    <t>X2D795</t>
  </si>
  <si>
    <t>B4B200</t>
  </si>
  <si>
    <t>X2X072</t>
  </si>
  <si>
    <t>A6B731</t>
  </si>
  <si>
    <t>D1K748</t>
  </si>
  <si>
    <t>Z5J826</t>
  </si>
  <si>
    <t>AME729</t>
  </si>
  <si>
    <t>V9H952</t>
  </si>
  <si>
    <t>Z4N838</t>
  </si>
  <si>
    <t>V6W784</t>
  </si>
  <si>
    <t>D1I213</t>
  </si>
  <si>
    <t>V0O812</t>
  </si>
  <si>
    <t>V8B816</t>
  </si>
  <si>
    <t>V5L780</t>
  </si>
  <si>
    <t>V5O721</t>
  </si>
  <si>
    <t>X1E739</t>
  </si>
  <si>
    <t>V4B714</t>
  </si>
  <si>
    <t>V6W960</t>
  </si>
  <si>
    <t>V0Q797</t>
  </si>
  <si>
    <t>C7L958</t>
  </si>
  <si>
    <t>V2S961</t>
  </si>
  <si>
    <t>V7J960</t>
  </si>
  <si>
    <t>V4F195</t>
  </si>
  <si>
    <t>Z4R912</t>
  </si>
  <si>
    <t>V2Y706</t>
  </si>
  <si>
    <t>Z5P954</t>
  </si>
  <si>
    <t>Z2L795</t>
  </si>
  <si>
    <t>Z1C780</t>
  </si>
  <si>
    <t>V3O718</t>
  </si>
  <si>
    <t>V2A727</t>
  </si>
  <si>
    <t>V1N773</t>
  </si>
  <si>
    <t>X3O791</t>
  </si>
  <si>
    <t>V4Q777</t>
  </si>
  <si>
    <t>C1T963</t>
  </si>
  <si>
    <t>V2J786</t>
  </si>
  <si>
    <t>A4K779</t>
  </si>
  <si>
    <t>V0M922</t>
  </si>
  <si>
    <t>V1J963</t>
  </si>
  <si>
    <t>V0P791</t>
  </si>
  <si>
    <t>V6R838</t>
  </si>
  <si>
    <t>V0P786</t>
  </si>
  <si>
    <t>X1T720</t>
  </si>
  <si>
    <t>X1F756</t>
  </si>
  <si>
    <t>X2G734</t>
  </si>
  <si>
    <t>V0P921</t>
  </si>
  <si>
    <t>A9V958</t>
  </si>
  <si>
    <t>D4C962</t>
  </si>
  <si>
    <t>A5S799</t>
  </si>
  <si>
    <t>V1Y707</t>
  </si>
  <si>
    <t>V3E963</t>
  </si>
  <si>
    <t>F8C789</t>
  </si>
  <si>
    <t>A0P791</t>
  </si>
  <si>
    <t>V6J772</t>
  </si>
  <si>
    <t>B4O959</t>
  </si>
  <si>
    <t>V8X723</t>
  </si>
  <si>
    <t>V0F865</t>
  </si>
  <si>
    <t>V5Z939</t>
  </si>
  <si>
    <t>V9T898</t>
  </si>
  <si>
    <t>B8H958</t>
  </si>
  <si>
    <t>V3D037</t>
  </si>
  <si>
    <t>B0G118</t>
  </si>
  <si>
    <t>A2V785</t>
  </si>
  <si>
    <t>V6A956</t>
  </si>
  <si>
    <t>V9L830</t>
  </si>
  <si>
    <t>C3N961</t>
  </si>
  <si>
    <t>A7I718</t>
  </si>
  <si>
    <t>A6J774</t>
  </si>
  <si>
    <t>X3I937</t>
  </si>
  <si>
    <t>V5P766</t>
  </si>
  <si>
    <t>V8K824</t>
  </si>
  <si>
    <t>B0E352</t>
  </si>
  <si>
    <t>A0C709</t>
  </si>
  <si>
    <t>AFN328</t>
  </si>
  <si>
    <t>V1T962</t>
  </si>
  <si>
    <t>C2D264</t>
  </si>
  <si>
    <t>Z3S742</t>
  </si>
  <si>
    <t>V2I958</t>
  </si>
  <si>
    <t>A0O723</t>
  </si>
  <si>
    <t>X1H779</t>
  </si>
  <si>
    <t>B8D743</t>
  </si>
  <si>
    <t>X3G869</t>
  </si>
  <si>
    <t>C5U746</t>
  </si>
  <si>
    <t>Z1S799</t>
  </si>
  <si>
    <t>VAA798</t>
  </si>
  <si>
    <t>V0S886</t>
  </si>
  <si>
    <t>BCE941</t>
  </si>
  <si>
    <t>X3I855</t>
  </si>
  <si>
    <t>X1B746</t>
  </si>
  <si>
    <t>V3Z741</t>
  </si>
  <si>
    <t>A1C729</t>
  </si>
  <si>
    <t>A5F711</t>
  </si>
  <si>
    <t>A6P955</t>
  </si>
  <si>
    <t>V8Q949</t>
  </si>
  <si>
    <t>A2Z795</t>
  </si>
  <si>
    <t>A0J720</t>
  </si>
  <si>
    <t>ACF725</t>
  </si>
  <si>
    <t>A7G762</t>
  </si>
  <si>
    <t>AJL713</t>
  </si>
  <si>
    <t>V8K734</t>
  </si>
  <si>
    <t>V0P800</t>
  </si>
  <si>
    <t>A9M723</t>
  </si>
  <si>
    <t>B1B768</t>
  </si>
  <si>
    <t>V7D714</t>
  </si>
  <si>
    <t>C2I950</t>
  </si>
  <si>
    <t>X1I759</t>
  </si>
  <si>
    <t>V9Q715</t>
  </si>
  <si>
    <t>V9D827</t>
  </si>
  <si>
    <t>V6A840</t>
  </si>
  <si>
    <t>V5U956</t>
  </si>
  <si>
    <t>V9I818</t>
  </si>
  <si>
    <t>X1H772</t>
  </si>
  <si>
    <t>A2I743</t>
  </si>
  <si>
    <t>A0O774</t>
  </si>
  <si>
    <t>B9M968</t>
  </si>
  <si>
    <t>X1Q728</t>
  </si>
  <si>
    <t>A1O729</t>
  </si>
  <si>
    <t>V0B787</t>
  </si>
  <si>
    <t>V9E901</t>
  </si>
  <si>
    <t>V7Z814</t>
  </si>
  <si>
    <t>V6E867</t>
  </si>
  <si>
    <t>AKB845</t>
  </si>
  <si>
    <t>B1X781</t>
  </si>
  <si>
    <t>A4I796</t>
  </si>
  <si>
    <t>V8O886</t>
  </si>
  <si>
    <t>V8X889</t>
  </si>
  <si>
    <t>V9C778</t>
  </si>
  <si>
    <t>V7X959</t>
  </si>
  <si>
    <t>V0Q869</t>
  </si>
  <si>
    <t>V9Z914</t>
  </si>
  <si>
    <t>V9H719</t>
  </si>
  <si>
    <t>V7V819</t>
  </si>
  <si>
    <t>V8B757</t>
  </si>
  <si>
    <t>V5H760</t>
  </si>
  <si>
    <t>V9C711</t>
  </si>
  <si>
    <t>V9V870</t>
  </si>
  <si>
    <t>V1N728</t>
  </si>
  <si>
    <t>D4L787</t>
  </si>
  <si>
    <t>C2W951</t>
  </si>
  <si>
    <t>V7Z795</t>
  </si>
  <si>
    <t>X3V712</t>
  </si>
  <si>
    <t>D9L941</t>
  </si>
  <si>
    <t>V9R961</t>
  </si>
  <si>
    <t>X3H853</t>
  </si>
  <si>
    <t>A8E731</t>
  </si>
  <si>
    <t>C4C582</t>
  </si>
  <si>
    <t>A5F728</t>
  </si>
  <si>
    <t>A6W746</t>
  </si>
  <si>
    <t>V0C958</t>
  </si>
  <si>
    <t>V9B737</t>
  </si>
  <si>
    <t>B1Y742</t>
  </si>
  <si>
    <t>V1I781</t>
  </si>
  <si>
    <t>V4I779</t>
  </si>
  <si>
    <t>F7V946</t>
  </si>
  <si>
    <t>X1R721</t>
  </si>
  <si>
    <t>V6L842</t>
  </si>
  <si>
    <t>V2X718</t>
  </si>
  <si>
    <t>V3B258</t>
  </si>
  <si>
    <t>V1Y762</t>
  </si>
  <si>
    <t>V3R798</t>
  </si>
  <si>
    <t>V5N798</t>
  </si>
  <si>
    <t>X2X727</t>
  </si>
  <si>
    <t>V6M957</t>
  </si>
  <si>
    <t>V6U922</t>
  </si>
  <si>
    <t>V0V956</t>
  </si>
  <si>
    <t>C8Z959</t>
  </si>
  <si>
    <t>V2B702</t>
  </si>
  <si>
    <t>V5O827</t>
  </si>
  <si>
    <t>V9D960</t>
  </si>
  <si>
    <t>V8P912</t>
  </si>
  <si>
    <t>V5H267</t>
  </si>
  <si>
    <t>V3V711</t>
  </si>
  <si>
    <t>V1W728</t>
  </si>
  <si>
    <t>V6T794</t>
  </si>
  <si>
    <t>D7G768</t>
  </si>
  <si>
    <t>V2X156</t>
  </si>
  <si>
    <t>V2X735</t>
  </si>
  <si>
    <t>F6R885</t>
  </si>
  <si>
    <t>A9V756</t>
  </si>
  <si>
    <t>B3P749</t>
  </si>
  <si>
    <t>V3M724</t>
  </si>
  <si>
    <t>X2V705</t>
  </si>
  <si>
    <t>V6R924</t>
  </si>
  <si>
    <t>V8O904</t>
  </si>
  <si>
    <t>V8Q808</t>
  </si>
  <si>
    <t>V8Z967</t>
  </si>
  <si>
    <t>V8F825</t>
  </si>
  <si>
    <t>X3J855</t>
  </si>
  <si>
    <t>X3B773</t>
  </si>
  <si>
    <t>V9V966</t>
  </si>
  <si>
    <t>Z4C886</t>
  </si>
  <si>
    <t>V6R961</t>
  </si>
  <si>
    <t>V2Q722</t>
  </si>
  <si>
    <t>B3V775</t>
  </si>
  <si>
    <t>V1Y771</t>
  </si>
  <si>
    <t>B0T212</t>
  </si>
  <si>
    <t>C0Z736</t>
  </si>
  <si>
    <t>X1E775</t>
  </si>
  <si>
    <t>Z4F956</t>
  </si>
  <si>
    <t>Z2G740</t>
  </si>
  <si>
    <t>A4B740</t>
  </si>
  <si>
    <t>V2A774</t>
  </si>
  <si>
    <t>D9F843</t>
  </si>
  <si>
    <t>V1C767</t>
  </si>
  <si>
    <t>A6W749</t>
  </si>
  <si>
    <t>A9V722</t>
  </si>
  <si>
    <t>B3D797</t>
  </si>
  <si>
    <t>V4Z732</t>
  </si>
  <si>
    <t>X1C758</t>
  </si>
  <si>
    <t>Z2P785</t>
  </si>
  <si>
    <t>V9M940</t>
  </si>
  <si>
    <t>X3X766</t>
  </si>
  <si>
    <t>B2N700</t>
  </si>
  <si>
    <t>C9F790</t>
  </si>
  <si>
    <t>V3B777</t>
  </si>
  <si>
    <t>V8A839</t>
  </si>
  <si>
    <t>A2A700</t>
  </si>
  <si>
    <t>X1N780</t>
  </si>
  <si>
    <t>B8A769</t>
  </si>
  <si>
    <t>A4B795</t>
  </si>
  <si>
    <t>B1G725</t>
  </si>
  <si>
    <t>X2C966</t>
  </si>
  <si>
    <t>D1O962</t>
  </si>
  <si>
    <t>X3L864</t>
  </si>
  <si>
    <t>X2K783</t>
  </si>
  <si>
    <t>V0A969</t>
  </si>
  <si>
    <t>V7G790</t>
  </si>
  <si>
    <t>V9C757</t>
  </si>
  <si>
    <t>V5M914</t>
  </si>
  <si>
    <t>V3E299</t>
  </si>
  <si>
    <t>V8K965</t>
  </si>
  <si>
    <t>A6F777</t>
  </si>
  <si>
    <t>V9I911</t>
  </si>
  <si>
    <t>X3S730</t>
  </si>
  <si>
    <t>F8C892</t>
  </si>
  <si>
    <t>X2W840</t>
  </si>
  <si>
    <t>ABC874</t>
  </si>
  <si>
    <t>B7O956</t>
  </si>
  <si>
    <t>C5O716</t>
  </si>
  <si>
    <t>X1T744</t>
  </si>
  <si>
    <t>X1M769</t>
  </si>
  <si>
    <t>BBE816</t>
  </si>
  <si>
    <t>V8V804</t>
  </si>
  <si>
    <t>X3L866</t>
  </si>
  <si>
    <t>ANY754</t>
  </si>
  <si>
    <t>AMM849</t>
  </si>
  <si>
    <t>V7V764</t>
  </si>
  <si>
    <t>V7U933</t>
  </si>
  <si>
    <t>Z6C916</t>
  </si>
  <si>
    <t>V6I896</t>
  </si>
  <si>
    <t>V6L920</t>
  </si>
  <si>
    <t>A7A791</t>
  </si>
  <si>
    <t>X4H922</t>
  </si>
  <si>
    <t>V9G856</t>
  </si>
  <si>
    <t>B2K775</t>
  </si>
  <si>
    <t>Z6R845</t>
  </si>
  <si>
    <t>VOK950</t>
  </si>
  <si>
    <t>D5G121</t>
  </si>
  <si>
    <t>B3H736</t>
  </si>
  <si>
    <t>X4W954</t>
  </si>
  <si>
    <t>V3J774</t>
  </si>
  <si>
    <t>A9S787</t>
  </si>
  <si>
    <t>A9A708</t>
  </si>
  <si>
    <t>X2Z916</t>
  </si>
  <si>
    <t>V1L739</t>
  </si>
  <si>
    <t>X1P778</t>
  </si>
  <si>
    <t>X3J949</t>
  </si>
  <si>
    <t>X1M784</t>
  </si>
  <si>
    <t>V0S937</t>
  </si>
  <si>
    <t>V5O868</t>
  </si>
  <si>
    <t>F8F733</t>
  </si>
  <si>
    <t>X2N737</t>
  </si>
  <si>
    <t>B2A732</t>
  </si>
  <si>
    <t>V8G951</t>
  </si>
  <si>
    <t>V8K790</t>
  </si>
  <si>
    <t>X3B963</t>
  </si>
  <si>
    <t>X3H944</t>
  </si>
  <si>
    <t>V8W722</t>
  </si>
  <si>
    <t>V0V848</t>
  </si>
  <si>
    <t>T6O957</t>
  </si>
  <si>
    <t>X3D955</t>
  </si>
  <si>
    <t>C7Z958</t>
  </si>
  <si>
    <t>V1U757</t>
  </si>
  <si>
    <t>V5N766</t>
  </si>
  <si>
    <t>V9J951</t>
  </si>
  <si>
    <t>Z6H833</t>
  </si>
  <si>
    <t>V1M765</t>
  </si>
  <si>
    <t>NO INDICA</t>
  </si>
  <si>
    <t>EMPRESA DE TRANSPORTES MEGABUS AQP SOCIEDAD ANONIMA CERRADA - EMPRESA DE TRANSPORTES MEGABUS S.A.C.</t>
  </si>
  <si>
    <t>CAL.MARCAVALLE MZA. R LOTE. 12 COO. ANDRES AVELINO CACERES (A 2 CUADRAS DE LA COMISARIA) AREQUIPA - AREQUIPA - JACOBO HUNTER</t>
  </si>
  <si>
    <t>null</t>
  </si>
  <si>
    <t xml:space="preserve">
Principal - 4921 - TRANSPORTE URBANO Y SUBURBANO DE PASAJEROS POR VÍA TERRESTRE</t>
  </si>
  <si>
    <t>EMPRESA DE TRANSPORTES TRANSCAYMA SOCIEDAD ANONIMA CERRADA - EMPRESA DE TRANSPORTES TRANSCAYMA S.A.C</t>
  </si>
  <si>
    <t>MZA. M1 LOTE. 8-10 APV. 1RO DE JUNIO (ZONA B TERMINAL BUSES SAN MIGUEL) AREQUIPA - AREQUIPA - CAYMA</t>
  </si>
  <si>
    <t>EMPRESA DE TRANSPORTES UNION AQP SOCIEDAD ANONIMA</t>
  </si>
  <si>
    <t>MZA. D LOTE. 12 URB. SEÑOR DE LAS PIEDADES (EN EL TERMINAL DEL RAPIDO) AREQUIPA - AREQUIPA - ALTO SELVA ALEGRE</t>
  </si>
  <si>
    <t>EMPRESA DE TRANSPORTES BUSES MARIANO MELGAR S.A. - ETRABUS S.A.</t>
  </si>
  <si>
    <t>CAL.SUDAMERICA NRO. 812A P.J. JERUSALEN-ZONA A (MZ. D LE. 11-A) AREQUIPA - AREQUIPA - MARIANO MELGAR</t>
  </si>
  <si>
    <t>EMPRESA DE TRANSPORTES UNION GRAU SOCIEDAD ANONIMA CERRADA - E.T.U.G. SAC</t>
  </si>
  <si>
    <t>AV. PORONGOCHE Nº522 MZA. B LOTE. 12A A.H. EL MORAL PISO2</t>
  </si>
  <si>
    <t>EMPRESA DE TRANSPORTES AQP MASIVO AREQUIPA SOCIEDAD ANONIMA CERRADA - AQP MASIVO AREQUIPA S.A.C.</t>
  </si>
  <si>
    <t>MZA. B LOTE. 2 URB. ULRICH NEISSER</t>
  </si>
  <si>
    <t>EMPRESA DE TRANSPORTES CHARACATO - SABANDIA C-8 S.A. - CHARACATO-SABANDIA C-8 S.A.</t>
  </si>
  <si>
    <t>ZN. B MZA. B LOTE. 11 LA PALIZADA II</t>
  </si>
  <si>
    <t>EMPRESARIOS AREQUIPEÑOS SISTEMA INTEGRADO DE TRANSPORTES C-9 SOCIEDAD ANONIMA - EMARSISTRAN S.A.</t>
  </si>
  <si>
    <t>CAL.ARIAS ARAGUEZ MZA. E LOTE. 30 P.T. BELLAPAMPA ZN B</t>
  </si>
  <si>
    <t xml:space="preserve">CAL.MARCAVALLE MZA. R LOTE. 12 COO. ANDRES AVELINO CACERES (A 2 CUADRAS DE LA COMISARIA) </t>
  </si>
  <si>
    <t>COTUM EXPRESS SOCIEDAD ANÓNIMA CERRADA - COTUM EXPRESS S.A.C</t>
  </si>
  <si>
    <t>SUB LOTE NRO. 887B ASC. DE ARTESANOS ARTEMPA PAMPAS DEL CURAL</t>
  </si>
  <si>
    <t>2018-01-23 00:00:00+00</t>
  </si>
  <si>
    <t>2018-01-11 00:00:00+00</t>
  </si>
  <si>
    <t>2018-02-21 00:00:00+00</t>
  </si>
  <si>
    <t>2020-09-11 00:00:00+00</t>
  </si>
  <si>
    <t>2018-01-15 00:00:00+00</t>
  </si>
  <si>
    <t>2018-01-24 00:00:00+00</t>
  </si>
  <si>
    <t>2018-01-19 00:00:00+00</t>
  </si>
  <si>
    <t>2017-12-19 00:00:00+00</t>
  </si>
  <si>
    <t>2018-01-05 00:00:00+00</t>
  </si>
  <si>
    <t>2018-01-12 00:00:00+00</t>
  </si>
  <si>
    <t>2020-10-01 00:00:00+00</t>
  </si>
  <si>
    <t>2018-02-01 00:00:00+00</t>
  </si>
  <si>
    <t>2018-09-01 00:00:00+00</t>
  </si>
  <si>
    <t>2018-01-01 00:00:00+00</t>
  </si>
  <si>
    <t>2017-01-05 00:00:00+00</t>
  </si>
  <si>
    <t>INSERT INTO public.business(ruc, business_name, address, phone, webpage, registration_date, opening_date, logo_small_path, logo_large_path, business_description, status, created_at, updated_at, delete_at) VALUES (</t>
  </si>
  <si>
    <t>V3N723</t>
  </si>
  <si>
    <t>A0E724</t>
  </si>
  <si>
    <t>A5S762</t>
  </si>
  <si>
    <t>V8Y859</t>
  </si>
  <si>
    <t>V9W941</t>
  </si>
  <si>
    <t>X1Z761</t>
  </si>
  <si>
    <t>V9Z727</t>
  </si>
  <si>
    <t>V7U892</t>
  </si>
  <si>
    <t>B7J956</t>
  </si>
  <si>
    <t>V3B772</t>
  </si>
  <si>
    <t>D4E717</t>
  </si>
  <si>
    <t>A8F762</t>
  </si>
  <si>
    <t>V9I853</t>
  </si>
  <si>
    <t>V9H803</t>
  </si>
  <si>
    <t>V1B759</t>
  </si>
  <si>
    <t>C5N715</t>
  </si>
  <si>
    <t>V1E962</t>
  </si>
  <si>
    <t>Z1A964</t>
  </si>
  <si>
    <t>B1Z744</t>
  </si>
  <si>
    <t>AYQ864</t>
  </si>
  <si>
    <t>B5Y712</t>
  </si>
  <si>
    <t>C2T958</t>
  </si>
  <si>
    <t>X2G746</t>
  </si>
  <si>
    <t>X3T946</t>
  </si>
  <si>
    <t>Z2J737</t>
  </si>
  <si>
    <t>AXO850</t>
  </si>
  <si>
    <t>AXO847</t>
  </si>
  <si>
    <t>AXO929</t>
  </si>
  <si>
    <t>AXS835</t>
  </si>
  <si>
    <t>Z1K783</t>
  </si>
  <si>
    <t>A4M964</t>
  </si>
  <si>
    <t>A8I710</t>
  </si>
  <si>
    <t>B9L365</t>
  </si>
  <si>
    <t>A3V759</t>
  </si>
  <si>
    <t>A5H799</t>
  </si>
  <si>
    <t>X1C772</t>
  </si>
  <si>
    <t>U1B711</t>
  </si>
  <si>
    <t>V9T702</t>
  </si>
  <si>
    <t>V4J708</t>
  </si>
  <si>
    <t>V7Y873</t>
  </si>
  <si>
    <t>B1T754</t>
  </si>
  <si>
    <t>D2X409</t>
  </si>
  <si>
    <t>X1V756</t>
  </si>
  <si>
    <t>V9V845</t>
  </si>
  <si>
    <t>V7I884</t>
  </si>
  <si>
    <t>D3H147</t>
  </si>
  <si>
    <t>V1F768</t>
  </si>
  <si>
    <t>V6E897</t>
  </si>
  <si>
    <t>V9Z899</t>
  </si>
  <si>
    <t>V1M729</t>
  </si>
  <si>
    <t>ACI943</t>
  </si>
  <si>
    <t>V7Y944</t>
  </si>
  <si>
    <t>D0F951</t>
  </si>
  <si>
    <t>AXO938</t>
  </si>
  <si>
    <t>Z1C753</t>
  </si>
  <si>
    <t>A1K731</t>
  </si>
  <si>
    <t>F2Z859</t>
  </si>
  <si>
    <t>C4X012</t>
  </si>
  <si>
    <t>X5K969</t>
  </si>
  <si>
    <t>V1C733</t>
  </si>
  <si>
    <t>ANN799</t>
  </si>
  <si>
    <t>A4O779</t>
  </si>
  <si>
    <t>Z2I311</t>
  </si>
  <si>
    <t>B3D702</t>
  </si>
  <si>
    <t>Z2X732</t>
  </si>
  <si>
    <t>V0F701</t>
  </si>
  <si>
    <t>W4Q705</t>
  </si>
  <si>
    <t>V5P754</t>
  </si>
  <si>
    <t>Z6H829</t>
  </si>
  <si>
    <t>X2F715</t>
  </si>
  <si>
    <t>V3G632</t>
  </si>
  <si>
    <t>X3G735</t>
  </si>
  <si>
    <t>X3I851</t>
  </si>
  <si>
    <t>V2W747</t>
  </si>
  <si>
    <t>X1U732</t>
  </si>
  <si>
    <t>X2D706</t>
  </si>
  <si>
    <t>V8Y956</t>
  </si>
  <si>
    <t>INSERT INTO public.procedure(id, proceedings, check_date, score, property_card, seniority_period, soat_status, citv_status, src_status, svct_status, "RRPP_Newsletter", bonding_contract, enabled, vehicle_authorization, check_sistran, due_date, status, create_at, update_at, delete_at, authorization_id, citv_id, contract_id, license_plate_id, route_id, soat_id, src_id, svct_id, years_id, year_proceeding, substitution_id)VALUES (</t>
  </si>
  <si>
    <t>id</t>
  </si>
  <si>
    <t>legal_requirements</t>
  </si>
  <si>
    <t>technical_requirements</t>
  </si>
  <si>
    <t>mechanical_inspection</t>
  </si>
  <si>
    <t>insurance</t>
  </si>
  <si>
    <t>accreditation_card</t>
  </si>
  <si>
    <t>year_of_production</t>
  </si>
  <si>
    <t>permit_number</t>
  </si>
  <si>
    <t>remark</t>
  </si>
  <si>
    <t>status</t>
  </si>
  <si>
    <t>created_at</t>
  </si>
  <si>
    <t>updated_at</t>
  </si>
  <si>
    <t>bussines_id</t>
  </si>
  <si>
    <t>plate_id</t>
  </si>
  <si>
    <t>route_id</t>
  </si>
  <si>
    <t>typology_id</t>
  </si>
  <si>
    <t>route_name</t>
  </si>
  <si>
    <t>E028</t>
  </si>
  <si>
    <t>E010A</t>
  </si>
  <si>
    <t>E019</t>
  </si>
  <si>
    <t>TYPE_NAME</t>
  </si>
  <si>
    <t>ACREDITADO</t>
  </si>
  <si>
    <t>CUMPLE</t>
  </si>
  <si>
    <t>E023A</t>
  </si>
  <si>
    <t>A5</t>
  </si>
  <si>
    <t>S011</t>
  </si>
  <si>
    <t>S011A</t>
  </si>
  <si>
    <t>S012</t>
  </si>
  <si>
    <t>S005A</t>
  </si>
  <si>
    <t>S04AA</t>
  </si>
  <si>
    <t>S013A</t>
  </si>
  <si>
    <t>S14AA</t>
  </si>
  <si>
    <t>S010</t>
  </si>
  <si>
    <t>S009A</t>
  </si>
  <si>
    <t>M14A</t>
  </si>
  <si>
    <t>S001A</t>
  </si>
  <si>
    <t>S002A</t>
  </si>
  <si>
    <t>M007</t>
  </si>
  <si>
    <t>(Flota vehicular Sub Alimentadora)¹</t>
  </si>
  <si>
    <t>T14</t>
  </si>
  <si>
    <t>D03AA</t>
  </si>
  <si>
    <t>D03BA</t>
  </si>
  <si>
    <t>D017A</t>
  </si>
  <si>
    <t>D19A</t>
  </si>
  <si>
    <t>D020</t>
  </si>
  <si>
    <t>D005</t>
  </si>
  <si>
    <t>D004</t>
  </si>
  <si>
    <t>D001</t>
  </si>
  <si>
    <t>C036A</t>
  </si>
  <si>
    <t>A37A</t>
  </si>
  <si>
    <t>A16A</t>
  </si>
  <si>
    <t>C002</t>
  </si>
  <si>
    <t>C038A</t>
  </si>
  <si>
    <t>A016</t>
  </si>
  <si>
    <t>C019</t>
  </si>
  <si>
    <t>C012A - C013</t>
  </si>
  <si>
    <t>C039A</t>
  </si>
  <si>
    <t>C047A</t>
  </si>
  <si>
    <t>A007</t>
  </si>
  <si>
    <t>A008A</t>
  </si>
  <si>
    <t>A002</t>
  </si>
  <si>
    <t>L001</t>
  </si>
  <si>
    <t>L004</t>
  </si>
  <si>
    <t>A028</t>
  </si>
  <si>
    <t>A029A</t>
  </si>
  <si>
    <t>A43A</t>
  </si>
  <si>
    <t>A018</t>
  </si>
  <si>
    <t>A012A</t>
  </si>
  <si>
    <t>A011A</t>
  </si>
  <si>
    <t>PE36</t>
  </si>
  <si>
    <t>P040</t>
  </si>
  <si>
    <t>PE30</t>
  </si>
  <si>
    <t>P003</t>
  </si>
  <si>
    <t>P002C</t>
  </si>
  <si>
    <t>P031A</t>
  </si>
  <si>
    <t>P008</t>
  </si>
  <si>
    <t>P009</t>
  </si>
  <si>
    <t>P19A</t>
  </si>
  <si>
    <t>P038</t>
  </si>
  <si>
    <t>C027</t>
  </si>
  <si>
    <t>C028</t>
  </si>
  <si>
    <t>P018</t>
  </si>
  <si>
    <t>E014</t>
  </si>
  <si>
    <t>SIN RUTA</t>
  </si>
  <si>
    <t>SUBSANADO/ACRED. JULIO 2021</t>
  </si>
  <si>
    <t>SUBSANADO/ACRED. ABRIL 2021</t>
  </si>
  <si>
    <t>INCORPORADO MEDIANTE EXP. 4524-2021 DEL 15.01.2021/SUBSANADO/ACRED. JULIO 2021</t>
  </si>
  <si>
    <t>INCORPORADO MEDIANTE EXP. 4524-2021 DEL 15.01.2021/ACRED. ABRIL 2021</t>
  </si>
  <si>
    <t>PENDIENTE</t>
  </si>
  <si>
    <t>false</t>
  </si>
  <si>
    <t>NO CUMPLE</t>
  </si>
  <si>
    <t xml:space="preserve">A5 </t>
  </si>
  <si>
    <t>E022B</t>
  </si>
  <si>
    <t>EE26C</t>
  </si>
  <si>
    <t>INCORPORADO EX 83958-2019</t>
  </si>
  <si>
    <t>NO ESTABA EN EL FORMATO 2 DEL PRIMER EXPEDIENTE</t>
  </si>
  <si>
    <t>INCORPORADO EXP.104254-2019</t>
  </si>
  <si>
    <t>INCORPORADO EXP 95177-2019</t>
  </si>
  <si>
    <t>INCORPORADO EXP 79245-2019</t>
  </si>
  <si>
    <t>CC01</t>
  </si>
  <si>
    <t>NO  CUMPLE</t>
  </si>
  <si>
    <t>D016</t>
  </si>
  <si>
    <t>D002</t>
  </si>
  <si>
    <t>C021</t>
  </si>
  <si>
    <t>PE28</t>
  </si>
  <si>
    <t xml:space="preserve"> CUMPLE</t>
  </si>
  <si>
    <t>L002A</t>
  </si>
  <si>
    <t>A013 - A21B</t>
  </si>
  <si>
    <t xml:space="preserve">INCORPORADO POR EXP.142-2020 DE FECHA 02.01.2020  </t>
  </si>
  <si>
    <t xml:space="preserve">INCORPORADO POR EXP.152265-2021 DE FECHA  25.06.2021  </t>
  </si>
  <si>
    <t>RETIRADO</t>
  </si>
  <si>
    <t>RETIRADO/ACREDITADO POR OTRA UN</t>
  </si>
  <si>
    <t>NO SE PUEDE ACREDITAR PRESENTADO POR OTRA UNIDAD DE NEGOCIO</t>
  </si>
  <si>
    <t>NO PUESE SER ACREDITADO/ACREDITADO POR OTRA UN</t>
  </si>
  <si>
    <t>más de 20 años no puede ser acreditado</t>
  </si>
  <si>
    <t xml:space="preserve">NO SE PUEDE ACREDITAR PRESENTADO POR OTRA UNIDAD DE NEGOCIO </t>
  </si>
  <si>
    <t xml:space="preserve">NO SE PUEDE ACREDITAR PRESENTADO POR OTRA UN </t>
  </si>
  <si>
    <t>NO SE PUEDE ACREDITAR/PRESENTADO POR OTRA UN</t>
  </si>
  <si>
    <t>RETIRADO MEDIANTE EXP 55656-2021</t>
  </si>
  <si>
    <t>NO SE PUEDE ACREDITAR/ACREDITADO POR OTRA UN</t>
  </si>
  <si>
    <t xml:space="preserve">NO SE PUEDE ACREDITAR PRESENTADO POR OTRA UNIDAD DE NEGOCIO (C10) </t>
  </si>
  <si>
    <t>ANULADO POR EXP. 101032-2019/10.12.2019</t>
  </si>
  <si>
    <t>RETIRADO EXP 95176-2019</t>
  </si>
  <si>
    <t>NO PUEDE SER ACREDITADO POR EXCESO DE ANTIGÜEDAD</t>
  </si>
  <si>
    <t>NO SE PUEDE ACREDITAR ACREDITADO POR OTRA UN  (C6)</t>
  </si>
  <si>
    <t>NO SE PUEDE ACREDITAR ACREDITADO POR OTRA UN  (C7)</t>
  </si>
  <si>
    <t>RETIRADO/ACREDITADO POR UN C7</t>
  </si>
  <si>
    <t>ACREDITADO UN C4 RUTA T14</t>
  </si>
  <si>
    <t xml:space="preserve"> RETIRADO/PERMISO POR ERROR 981</t>
  </si>
  <si>
    <t>NO PUEDE SER ACREDITADO/PRESENTADO POR OTRA UNIDAD DE NEGOCIO</t>
  </si>
  <si>
    <t xml:space="preserve">NO SE PUEDE ACREDITAR/PRESENTADO POR OTRA UN </t>
  </si>
  <si>
    <t>NO SE PUEDE ACREDITAR POR EXCESO DE ANTIGÜEDAD</t>
  </si>
  <si>
    <t>NO SE PUEDE ACREDITAR/PRESENADO POR OTRA UN</t>
  </si>
  <si>
    <t>YA SE ENCUENTRA ACREDITADO POR LA UN C4</t>
  </si>
  <si>
    <t>RETIRADO POR EXCESO DE ANTIGÜEDAD</t>
  </si>
  <si>
    <t>FUE RETIRADO DE LA FLOTA / PERMISO ANULADO</t>
  </si>
  <si>
    <t xml:space="preserve">A LA FECHA ESTÁ ACREDITADO POR EL CONCESIONARIO C11 Y DEBER SER RETIRADO POR EL MISMO </t>
  </si>
  <si>
    <t>NO PUEDE SER ACREDITADO/PRESENTADO PO OTRA UN</t>
  </si>
  <si>
    <t>NO PUEDE SER ACREDITADO/PRESENTADO POR OTRA UN</t>
  </si>
  <si>
    <t>RETIRADO MEDIANTE EXP. 56062-2021 DE FECHA 13.07.2021</t>
  </si>
  <si>
    <t>ACREDITADO C4 RUTA T14</t>
  </si>
  <si>
    <t>ACREDITADO POR C4</t>
  </si>
  <si>
    <t>SOLICITA RETIRO CON EXP Nº 41507-2022</t>
  </si>
  <si>
    <t>RETIRADO/VEHICULO SUSTITUIDO CON V7Y944 CON EXP 90855-2020 DE 4.02.2020</t>
  </si>
  <si>
    <t xml:space="preserve">RETIRADO POR ESTAR ACREDITADO POR UN C6 </t>
  </si>
  <si>
    <t>RETIRADO/VEHICULO SUSTITUIDO CON V0P786 CON EXP 90855-2020 DE 4.02.2020</t>
  </si>
  <si>
    <t>RETIRADO POR EXP. 59277-2020</t>
  </si>
  <si>
    <t xml:space="preserve">VEHÍCULO PRESENTADO PARA ACREDITACIÓN POR UN C4/ NO SE PUEDE ACREDITAR HASTA DESISTIMIENTO DEL OTRO CONCESIONARIO </t>
  </si>
  <si>
    <t>RETIRADO PARA ACREDITACIÓN POR EXP. 13068 -2021</t>
  </si>
  <si>
    <t>NO PUEDE SER ACREDITADO SU PERMISO DE HABILITACIÓN HA SIDO UTILIZADO PRO LA PLACA X1V756</t>
  </si>
  <si>
    <t>NO SE PUEDE ACREDITAR/VEHÍCULO ACREDITADO POR UN C10</t>
  </si>
  <si>
    <t>NO PUEDE SER ACREDITADO SU PERMISO DE HABILITACIÓN HA SIDO UTILIZADO PRO LA PLACA X2T701</t>
  </si>
  <si>
    <t>NO PUEDE SER ACREDITADO SU PERMISO DE HABILITACIÓN HA SIDO UTILIZADO PRO LA PLACA V1D735</t>
  </si>
  <si>
    <t xml:space="preserve">VEHÍCULO PRESENTADO PARA ACREDITACIÓN POR UN C2/ NO SE PUEDE ACREDITAR HASTA DESISTIMIENTO DEL OTRO CONCESIONARIO </t>
  </si>
  <si>
    <t>NO SE PUEDE ACREDITAR/VEHÍCULO ACREDITADO POR UN C9</t>
  </si>
  <si>
    <t>NO SE PUEDE ACREDITAR/PRESENTADO POR OTRO CONCESIONARIO</t>
  </si>
  <si>
    <t>PRESENTADO POR UN C2</t>
  </si>
  <si>
    <t>RETIRADO MEDIANTE EXP. 77676-2021 DE FECHA 29.09.2021</t>
  </si>
  <si>
    <t>RETIRADO POR EXP. 77676-2021 EN FECHA 29.09.2021 Y EXP. 74054-2021</t>
  </si>
  <si>
    <t>RETIRADO  MEDIANTE EXP. 74544-2021 EN SEP.2021</t>
  </si>
  <si>
    <t>RETIRADO MEDIANTE EXP. 74544-2021</t>
  </si>
  <si>
    <t>ACREDITADO POR SUBSANACIÓN  DIC 2019/ RETIRADO MEDIANTE EXP. 74544-2021</t>
  </si>
  <si>
    <t>RETIRADO MEDIANTE EXP. 74054-2021</t>
  </si>
  <si>
    <t>VEHICULO QUE HA SUSTITUIDO A V9P778 CON EXP 90855-2020 DE 4.02.2020/FINALMENTE PRESENTADO PARA C047A/ANTERIORMENTE PRESENTADO PARA C002/ RETIRADO MEDIANTE EXPEDIENTE 74054-2021</t>
  </si>
  <si>
    <t>RETIRADO MEDIANTE EXP. 24242-2020</t>
  </si>
  <si>
    <t>NO SE PUEDE ACREDITAR PRESENTADO POR OTRA UN (C9)</t>
  </si>
  <si>
    <t>RETIRADO(EXP.36952-2021 FECHA 22-4-2021)</t>
  </si>
  <si>
    <t>NO SE PUEDE ACREDITAR PRESENTADO POR OTRA UN (C10)</t>
  </si>
  <si>
    <t xml:space="preserve">INCORPORADO POR EXP.52266-2021  DE FECHA 25.06.2021/NO SE PUEDE ACREDITAR PRESENTADO POR OTRA UN (C10) </t>
  </si>
  <si>
    <t>RETIRADO MEDIANTE EXP.  90538-2021</t>
  </si>
  <si>
    <t>NO PUEDE SER ACREDITADO/PRESENTADO EN OTRA UN</t>
  </si>
  <si>
    <t>NO PUEDE SER ACREDITADO/ACREDITADO EN OTRA UN (C7)</t>
  </si>
  <si>
    <t>RETIRADO AL SER PRESENTADO POR OTRA UN</t>
  </si>
  <si>
    <t>RETIRADO MEDIANTE EXP.58126 DE FECHA 21.07.2021</t>
  </si>
  <si>
    <t>RETIRADO MEDIANTE EXP.58124 DE FECHA 21.07.2021</t>
  </si>
  <si>
    <t xml:space="preserve">NO PUEDE SER ACREDITADO/ACREDITADO POR OTRA UN (C7) </t>
  </si>
  <si>
    <t>NO PUEDE SER ACREDITADO/PRESENTADO POR OTRA UN (C4)</t>
  </si>
  <si>
    <t>NO PUEDE SER ACREDITADO/PRESENTADO POR OTRA UN (C2)</t>
  </si>
  <si>
    <t>NO SE PUEDE ACREDITAR/PRESENTADO POR OTRA UN (C8)</t>
  </si>
  <si>
    <t>INCORPORADO POR EXP.142-2020 DE FECHA 02.01.2020  /NO SE PUEDE ACREDITAR/ACREDITADO POR OTRA UN (C11)</t>
  </si>
  <si>
    <t>RETIRADO/ACREDITADO POR OTRA UN (C7)</t>
  </si>
  <si>
    <t xml:space="preserve">INCORPORADO POR EXP.152265-2021 DE FECHA  25.06.2021/NO SE PUEDE ACREDITAR/ACREDITADO POR OTRA UN (C5)  </t>
  </si>
  <si>
    <t>INCORPORADO POR EXP.52266-2021  DE FECHA 25.06.2021 / ACREDITADO POR UN C4 RUTA T14</t>
  </si>
  <si>
    <t>RETIRADO MEDIANTE EXP.54820-2021 DE FECHA 08.07.2021</t>
  </si>
  <si>
    <t>RETIRADO MEDIANTE EXP. 39321-2021 DEL 30.04.2021</t>
  </si>
  <si>
    <t>RETIRADO MEDIANTE EXP. 4524-2021 DEL 15.01.2021</t>
  </si>
  <si>
    <t>INCORPORADO MEDIANTE EXP. 4524-2021 DEL 15.01.2021/RETIRADO MEDIANTE EXP. 39321-2021 DEL 30.04.2021</t>
  </si>
  <si>
    <t>RETIRADO PRESENTADO POR OTRA UN (C10)</t>
  </si>
  <si>
    <t>SQL</t>
  </si>
  <si>
    <t>-</t>
  </si>
  <si>
    <t>INSERT INTO public.accreditation_accreditation(id, legal_requirements, technical_requirements, mechanical_inspection, insurance, accreditation_card, year_of_production, permit_number, remark, status, created_at, updated_at, bussines_id, plate_id, route_id, typology_id)VALUES (</t>
  </si>
  <si>
    <t>A9Z774</t>
  </si>
  <si>
    <t>V5S829</t>
  </si>
  <si>
    <t>B9G767</t>
  </si>
  <si>
    <t>A9X763</t>
  </si>
  <si>
    <t>V7P922</t>
  </si>
  <si>
    <t>F4U811</t>
  </si>
  <si>
    <t>V8B708</t>
  </si>
  <si>
    <t>V7F829</t>
  </si>
  <si>
    <t>D1D719</t>
  </si>
  <si>
    <t>V8N961</t>
  </si>
  <si>
    <t>V9J730</t>
  </si>
  <si>
    <t>V0I839</t>
  </si>
  <si>
    <t>V5J731</t>
  </si>
  <si>
    <t>V6M956</t>
  </si>
  <si>
    <t>A2G950</t>
  </si>
  <si>
    <t>V6P964</t>
  </si>
  <si>
    <t>INSERT INTO public.route(id, route, concession, short_name, road, status, "limit", create_at, update_at) VALUES (</t>
  </si>
  <si>
    <t>C2</t>
  </si>
  <si>
    <t>2022-03-10 21:37:37.888476+00</t>
  </si>
  <si>
    <t>2022-03-10 21:37:37.888502+00</t>
  </si>
  <si>
    <t>2022-03-23 16:21:02.689649+00</t>
  </si>
  <si>
    <t>2022-03-23 16:21:02.689672+00</t>
  </si>
  <si>
    <t>2022-03-23 17:12:51.477825+00</t>
  </si>
  <si>
    <t>2022-03-23 17:12:51.477856+00</t>
  </si>
  <si>
    <t>2022-03-23 17:25:35.164919+00</t>
  </si>
  <si>
    <t>2022-03-23 17:25:35.164951+00</t>
  </si>
  <si>
    <t>C3</t>
  </si>
  <si>
    <t>2022-03-23 17:26:29.846763+00</t>
  </si>
  <si>
    <t>2022-03-23 17:26:29.846794+00</t>
  </si>
  <si>
    <t>2022-03-23 17:27:38.993014+00</t>
  </si>
  <si>
    <t>2022-03-23 17:27:38.993034+00</t>
  </si>
  <si>
    <t>2022-03-23 17:30:22.024639+00</t>
  </si>
  <si>
    <t>2022-03-23 17:30:22.024669+00</t>
  </si>
  <si>
    <t>2022-03-23 17:31:35.036884+00</t>
  </si>
  <si>
    <t>2022-03-23 17:31:35.03691+00</t>
  </si>
  <si>
    <t>C4</t>
  </si>
  <si>
    <t>2022-03-23 17:35:20.97935+00</t>
  </si>
  <si>
    <t>2022-03-23 17:35:20.979375+00</t>
  </si>
  <si>
    <t>2022-03-23 17:36:00.25426+00</t>
  </si>
  <si>
    <t>2022-03-23 17:36:00.254283+00</t>
  </si>
  <si>
    <t>2022-03-23 17:37:00.811371+00</t>
  </si>
  <si>
    <t>2022-03-23 17:37:00.811423+00</t>
  </si>
  <si>
    <t>2022-03-23 17:50:15.445967+00</t>
  </si>
  <si>
    <t>2022-03-23 17:50:15.445993+00</t>
  </si>
  <si>
    <t>C6</t>
  </si>
  <si>
    <t>2022-03-23 20:18:40.532934+00</t>
  </si>
  <si>
    <t>2022-03-23 20:18:40.532993+00</t>
  </si>
  <si>
    <t>C7</t>
  </si>
  <si>
    <t>2022-03-24 17:55:02.527393+00</t>
  </si>
  <si>
    <t>2022-03-24 17:55:02.527417+00</t>
  </si>
  <si>
    <t>2022-03-24 17:55:46.350195+00</t>
  </si>
  <si>
    <t>2022-03-24 17:55:46.350219+00</t>
  </si>
  <si>
    <t>C012A</t>
  </si>
  <si>
    <t>2022-03-24 17:58:43.098179+00</t>
  </si>
  <si>
    <t>2022-03-24 17:58:43.098205+00</t>
  </si>
  <si>
    <t>2022-03-24 20:37:08.784709+00</t>
  </si>
  <si>
    <t>2022-03-24 20:37:08.784757+00</t>
  </si>
  <si>
    <t>2022-03-24 20:38:05.762755+00</t>
  </si>
  <si>
    <t>2022-03-24 20:38:05.762781+00</t>
  </si>
  <si>
    <t>2022-03-24 20:39:10.436484+00</t>
  </si>
  <si>
    <t>2022-03-24 20:39:10.436511+00</t>
  </si>
  <si>
    <t>2022-03-24 20:40:38.483137+00</t>
  </si>
  <si>
    <t>2022-03-24 20:40:38.48316+00</t>
  </si>
  <si>
    <t>C8</t>
  </si>
  <si>
    <t>2022-03-24 20:41:24.65888+00</t>
  </si>
  <si>
    <t>2022-03-24 20:41:24.658907+00</t>
  </si>
  <si>
    <t>2022-03-24 20:45:02.696331+00</t>
  </si>
  <si>
    <t>2022-03-24 20:45:02.696357+00</t>
  </si>
  <si>
    <t>2022-03-24 20:48:43.486114+00</t>
  </si>
  <si>
    <t>2022-03-24 20:48:43.486138+00</t>
  </si>
  <si>
    <t>2022-03-24 20:50:24.057859+00</t>
  </si>
  <si>
    <t>2022-03-24 20:50:24.057886+00</t>
  </si>
  <si>
    <t>2022-03-24 20:51:20.958491+00</t>
  </si>
  <si>
    <t>2022-03-24 20:51:20.958519+00</t>
  </si>
  <si>
    <t>C9</t>
  </si>
  <si>
    <t>2022-03-24 20:52:15.510512+00</t>
  </si>
  <si>
    <t>2022-03-24 20:52:15.510534+00</t>
  </si>
  <si>
    <t>2022-03-24 20:53:10.868505+00</t>
  </si>
  <si>
    <t>2022-03-24 20:53:10.868527+00</t>
  </si>
  <si>
    <t>2022-03-24 20:54:49.644118+00</t>
  </si>
  <si>
    <t>2022-03-24 20:54:49.644142+00</t>
  </si>
  <si>
    <t>C5</t>
  </si>
  <si>
    <t>C10</t>
  </si>
  <si>
    <t>C11</t>
  </si>
  <si>
    <t>2022-02-26 05:42:35.22039+08</t>
  </si>
  <si>
    <t>V6U933</t>
  </si>
  <si>
    <t>V7X847</t>
  </si>
  <si>
    <t>A7L757</t>
  </si>
  <si>
    <t>B6X966</t>
  </si>
  <si>
    <t>V7H923</t>
  </si>
  <si>
    <t>A0B781</t>
  </si>
  <si>
    <t>V6O957</t>
  </si>
  <si>
    <t>A1T745</t>
  </si>
  <si>
    <t>V8U892</t>
  </si>
  <si>
    <t>X3G969</t>
  </si>
  <si>
    <t>B1J792</t>
  </si>
  <si>
    <t>V7Z903</t>
  </si>
  <si>
    <t>F1Q781</t>
  </si>
  <si>
    <t>V6Z952</t>
  </si>
  <si>
    <t>V7K831</t>
  </si>
  <si>
    <t>X2S742</t>
  </si>
  <si>
    <t>B1U744</t>
  </si>
  <si>
    <t>Z2H400</t>
  </si>
  <si>
    <t>D6L799</t>
  </si>
  <si>
    <t>D2S786</t>
  </si>
  <si>
    <t>D3I731</t>
  </si>
  <si>
    <t>V8N799</t>
  </si>
  <si>
    <t>X1C793</t>
  </si>
  <si>
    <t>W1X955</t>
  </si>
  <si>
    <t>AC1735</t>
  </si>
  <si>
    <t>HYUNDAI</t>
  </si>
  <si>
    <t xml:space="preserve">COUNTY   </t>
  </si>
  <si>
    <t>DIESEL</t>
  </si>
  <si>
    <t>X2D702</t>
  </si>
  <si>
    <t>WINGS</t>
  </si>
  <si>
    <t xml:space="preserve">CITY BUS 8 </t>
  </si>
  <si>
    <t>X1Q746</t>
  </si>
  <si>
    <t>HIGER</t>
  </si>
  <si>
    <t xml:space="preserve">KLQ6728G   </t>
  </si>
  <si>
    <t>V9I843</t>
  </si>
  <si>
    <t>HYUNDADI</t>
  </si>
  <si>
    <t>D6W924</t>
  </si>
  <si>
    <t>MITSUBISHI</t>
  </si>
  <si>
    <t xml:space="preserve">FUSO MF-100  </t>
  </si>
  <si>
    <t>V2Y476</t>
  </si>
  <si>
    <t>CHUNZHOU</t>
  </si>
  <si>
    <t xml:space="preserve">JNQ6660   </t>
  </si>
  <si>
    <t>D6O715</t>
  </si>
  <si>
    <t>B4Y959</t>
  </si>
  <si>
    <t>JAC</t>
  </si>
  <si>
    <t xml:space="preserve">HK6700K2   </t>
  </si>
  <si>
    <t>V0U393</t>
  </si>
  <si>
    <t>JMMC</t>
  </si>
  <si>
    <t xml:space="preserve">JMV6704WDG4   </t>
  </si>
  <si>
    <t>A9U735</t>
  </si>
  <si>
    <t>V2P736</t>
  </si>
  <si>
    <t>A0B725</t>
  </si>
  <si>
    <t xml:space="preserve">FUSO MF 100 </t>
  </si>
  <si>
    <t>X1F745</t>
  </si>
  <si>
    <t xml:space="preserve">CITY BUS 777 </t>
  </si>
  <si>
    <t>Z6Q812</t>
  </si>
  <si>
    <t>FIGHTER</t>
  </si>
  <si>
    <t xml:space="preserve">SANTANA   </t>
  </si>
  <si>
    <t>Z6H806</t>
  </si>
  <si>
    <t xml:space="preserve">GDQ6531A1   </t>
  </si>
  <si>
    <t>VAP959</t>
  </si>
  <si>
    <t>FOTON</t>
  </si>
  <si>
    <t xml:space="preserve">VIEW   </t>
  </si>
  <si>
    <t>V5Y911</t>
  </si>
  <si>
    <t>PANTOJA</t>
  </si>
  <si>
    <t xml:space="preserve">PANTERA   </t>
  </si>
  <si>
    <t>VBC961</t>
  </si>
  <si>
    <t>NISSAN</t>
  </si>
  <si>
    <t xml:space="preserve">URVAN   </t>
  </si>
  <si>
    <t>D1W953</t>
  </si>
  <si>
    <t>P1B965</t>
  </si>
  <si>
    <t>PETROLEO</t>
  </si>
  <si>
    <t>VCQ968</t>
  </si>
  <si>
    <t>C0J953</t>
  </si>
  <si>
    <t>A9S719</t>
  </si>
  <si>
    <t>A8W751</t>
  </si>
  <si>
    <t>A3L755</t>
  </si>
  <si>
    <t>X4S951</t>
  </si>
  <si>
    <t xml:space="preserve">MF 100  </t>
  </si>
  <si>
    <t>V0Z219</t>
  </si>
  <si>
    <t>A0B722</t>
  </si>
  <si>
    <t>MUDAN</t>
  </si>
  <si>
    <t xml:space="preserve">MD 6728  </t>
  </si>
  <si>
    <t>Y1J715</t>
  </si>
  <si>
    <t>YOUYI</t>
  </si>
  <si>
    <t xml:space="preserve">ZGT6742   </t>
  </si>
  <si>
    <t>X3A788</t>
  </si>
  <si>
    <t>FUSO ROSA EURO 3</t>
  </si>
  <si>
    <t>V6J741</t>
  </si>
  <si>
    <t>BAW</t>
  </si>
  <si>
    <t xml:space="preserve">INCAPOWER COMMUTER  </t>
  </si>
  <si>
    <t>A4C708</t>
  </si>
  <si>
    <t>BCB762</t>
  </si>
  <si>
    <t>Y1R477</t>
  </si>
  <si>
    <t xml:space="preserve">JNQ6701   </t>
  </si>
  <si>
    <t>C5L967</t>
  </si>
  <si>
    <t xml:space="preserve">FUSO ROSA  </t>
  </si>
  <si>
    <t>M4C952</t>
  </si>
  <si>
    <t>KINGSTAR</t>
  </si>
  <si>
    <t xml:space="preserve">PLUTO JNQ6750  </t>
  </si>
  <si>
    <t>X1Q789</t>
  </si>
  <si>
    <t xml:space="preserve">HK6730K   </t>
  </si>
  <si>
    <t>V0V952</t>
  </si>
  <si>
    <t xml:space="preserve">URBAN   </t>
  </si>
  <si>
    <t>F4H870</t>
  </si>
  <si>
    <t>V8M856</t>
  </si>
  <si>
    <t>SHINE</t>
  </si>
  <si>
    <t xml:space="preserve">LAND GDQ6531A1  </t>
  </si>
  <si>
    <t>V8I964</t>
  </si>
  <si>
    <t xml:space="preserve">CUSTOM VAN  </t>
  </si>
  <si>
    <t>V9Z963</t>
  </si>
  <si>
    <t>V7Q848</t>
  </si>
  <si>
    <t>V0X900</t>
  </si>
  <si>
    <t>V8E873</t>
  </si>
  <si>
    <t>V9T939</t>
  </si>
  <si>
    <t>YUTONG</t>
  </si>
  <si>
    <t xml:space="preserve">ZK6729DG   </t>
  </si>
  <si>
    <t>V9G715</t>
  </si>
  <si>
    <t>V9W896</t>
  </si>
  <si>
    <t>MERCEDES</t>
  </si>
  <si>
    <t xml:space="preserve">BENZ OF 914 </t>
  </si>
  <si>
    <t>V9H763</t>
  </si>
  <si>
    <t>Z8A953</t>
  </si>
  <si>
    <t>V5Y935</t>
  </si>
  <si>
    <t>D6U760</t>
  </si>
  <si>
    <t>V0Y739</t>
  </si>
  <si>
    <t>VCK957</t>
  </si>
  <si>
    <t xml:space="preserve">FUSO MF100  </t>
  </si>
  <si>
    <t>V9T855</t>
  </si>
  <si>
    <t>V6V959</t>
  </si>
  <si>
    <t>BEN739</t>
  </si>
  <si>
    <t>VAC873</t>
  </si>
  <si>
    <t>BTI369</t>
  </si>
  <si>
    <t xml:space="preserve"> V8Z831</t>
  </si>
  <si>
    <t xml:space="preserve">COUNTY III  </t>
  </si>
  <si>
    <t>V0N470</t>
  </si>
  <si>
    <t>V0N218</t>
  </si>
  <si>
    <t>V0O371</t>
  </si>
  <si>
    <t>V0L287</t>
  </si>
  <si>
    <t>V9B895</t>
  </si>
  <si>
    <t>SHAOLIN</t>
  </si>
  <si>
    <t xml:space="preserve">SLG6750C3F   </t>
  </si>
  <si>
    <t>V9F810</t>
  </si>
  <si>
    <t>PMS</t>
  </si>
  <si>
    <t xml:space="preserve">MOTORS PATRON7300-154  </t>
  </si>
  <si>
    <t>A9K756</t>
  </si>
  <si>
    <t>ANR748</t>
  </si>
  <si>
    <t>V0C916</t>
  </si>
  <si>
    <t>CHANGAN</t>
  </si>
  <si>
    <t>V0Y171</t>
  </si>
  <si>
    <t xml:space="preserve">ZK6760DC   </t>
  </si>
  <si>
    <t>V8G842</t>
  </si>
  <si>
    <t>V9T911</t>
  </si>
  <si>
    <t>V9D877</t>
  </si>
  <si>
    <t>ATY828</t>
  </si>
  <si>
    <t xml:space="preserve">ZGT6700   </t>
  </si>
  <si>
    <t>F7V720</t>
  </si>
  <si>
    <t>ROBAL</t>
  </si>
  <si>
    <t xml:space="preserve">ZGT6718   </t>
  </si>
  <si>
    <t>V9V929</t>
  </si>
  <si>
    <t>V9H780</t>
  </si>
  <si>
    <t>ANH754</t>
  </si>
  <si>
    <t>V0V845</t>
  </si>
  <si>
    <t>DONGFENG</t>
  </si>
  <si>
    <t xml:space="preserve">EQ6790PT   </t>
  </si>
  <si>
    <t>V9Z746</t>
  </si>
  <si>
    <t xml:space="preserve">SLG6750C4E   </t>
  </si>
  <si>
    <t>C0W954</t>
  </si>
  <si>
    <t>C6P512</t>
  </si>
  <si>
    <t>V0J984</t>
  </si>
  <si>
    <t>AFI949</t>
  </si>
  <si>
    <t>V0W934</t>
  </si>
  <si>
    <t>V8L907</t>
  </si>
  <si>
    <t>V8Q771</t>
  </si>
  <si>
    <t>JOAQUIN</t>
  </si>
  <si>
    <t xml:space="preserve">CJC7500   </t>
  </si>
  <si>
    <t>V5L743</t>
  </si>
  <si>
    <t>X3N954</t>
  </si>
  <si>
    <t>C0U269</t>
  </si>
  <si>
    <t>A5Q782</t>
  </si>
  <si>
    <t>V9I899</t>
  </si>
  <si>
    <t>V1U799</t>
  </si>
  <si>
    <t>A1B732</t>
  </si>
  <si>
    <t>V8I932</t>
  </si>
  <si>
    <t>V1E798</t>
  </si>
  <si>
    <t>Z3C721</t>
  </si>
  <si>
    <t>Z4L318</t>
  </si>
  <si>
    <t>B9U778</t>
  </si>
  <si>
    <t>Y1H714</t>
  </si>
  <si>
    <t>X1H783</t>
  </si>
  <si>
    <t>V7O709</t>
  </si>
  <si>
    <t>V1J798</t>
  </si>
  <si>
    <t>B4K425</t>
  </si>
  <si>
    <t>A3F768</t>
  </si>
  <si>
    <t>V8U787</t>
  </si>
  <si>
    <t>C1O955</t>
  </si>
  <si>
    <t>B5K768</t>
  </si>
  <si>
    <t>V8T921</t>
  </si>
  <si>
    <t>V7S959</t>
  </si>
  <si>
    <t>V7I781</t>
  </si>
  <si>
    <t>V6V922</t>
  </si>
  <si>
    <t>V2V702</t>
  </si>
  <si>
    <t>F8L782</t>
  </si>
  <si>
    <t>V8J842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</si>
</sst>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A31515"/>
      <name val="Consolas"/>
      <family val="3"/>
    </font>
    <font>
      <sz val="11"/>
      <color rgb="FF92D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neral\rout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te"/>
    </sheetNames>
    <sheetDataSet>
      <sheetData sheetId="0">
        <row r="1">
          <cell r="A1" t="str">
            <v>INSERT INTO public.route(id, route, concession, short_name, road, status, "limit", create_at, update_at) VALUES (</v>
          </cell>
        </row>
        <row r="2">
          <cell r="A2" t="str">
            <v>E010A</v>
          </cell>
          <cell r="B2">
            <v>1</v>
          </cell>
          <cell r="C2" t="str">
            <v>E010A</v>
          </cell>
          <cell r="D2" t="str">
            <v>C2</v>
          </cell>
        </row>
        <row r="3">
          <cell r="A3" t="str">
            <v>E019</v>
          </cell>
          <cell r="B3">
            <v>2</v>
          </cell>
          <cell r="C3" t="str">
            <v>E019</v>
          </cell>
          <cell r="D3" t="str">
            <v>C2</v>
          </cell>
        </row>
        <row r="4">
          <cell r="A4" t="str">
            <v>E028</v>
          </cell>
          <cell r="B4">
            <v>3</v>
          </cell>
          <cell r="C4" t="str">
            <v>E028</v>
          </cell>
          <cell r="D4" t="str">
            <v>C2</v>
          </cell>
        </row>
        <row r="5">
          <cell r="A5" t="str">
            <v>SIN RUTA</v>
          </cell>
          <cell r="B5">
            <v>4</v>
          </cell>
          <cell r="C5" t="str">
            <v>SIN RUTA</v>
          </cell>
          <cell r="D5" t="str">
            <v>C2</v>
          </cell>
        </row>
        <row r="6">
          <cell r="A6" t="str">
            <v>A5</v>
          </cell>
          <cell r="B6">
            <v>5</v>
          </cell>
          <cell r="C6" t="str">
            <v>A5</v>
          </cell>
          <cell r="D6" t="str">
            <v>C3</v>
          </cell>
        </row>
        <row r="7">
          <cell r="A7" t="str">
            <v>E022B</v>
          </cell>
          <cell r="B7">
            <v>6</v>
          </cell>
          <cell r="C7" t="str">
            <v>E022B</v>
          </cell>
          <cell r="D7" t="str">
            <v>C3</v>
          </cell>
        </row>
        <row r="8">
          <cell r="A8" t="str">
            <v>E023A</v>
          </cell>
          <cell r="B8">
            <v>7</v>
          </cell>
          <cell r="C8" t="str">
            <v>E023A</v>
          </cell>
          <cell r="D8" t="str">
            <v>C3</v>
          </cell>
        </row>
        <row r="9">
          <cell r="A9" t="str">
            <v>EE26C</v>
          </cell>
          <cell r="B9">
            <v>8</v>
          </cell>
          <cell r="C9" t="str">
            <v>EE26C</v>
          </cell>
          <cell r="D9" t="str">
            <v>C3</v>
          </cell>
        </row>
        <row r="10">
          <cell r="A10" t="str">
            <v>S013A</v>
          </cell>
          <cell r="B10">
            <v>9</v>
          </cell>
          <cell r="C10" t="str">
            <v>S013A</v>
          </cell>
          <cell r="D10" t="str">
            <v>C4</v>
          </cell>
        </row>
        <row r="11">
          <cell r="A11" t="str">
            <v>S14AA</v>
          </cell>
          <cell r="B11">
            <v>10</v>
          </cell>
          <cell r="C11" t="str">
            <v>S14AA</v>
          </cell>
          <cell r="D11" t="str">
            <v>C3</v>
          </cell>
        </row>
        <row r="12">
          <cell r="A12" t="str">
            <v>D002</v>
          </cell>
          <cell r="B12">
            <v>11</v>
          </cell>
          <cell r="C12" t="str">
            <v>D002</v>
          </cell>
          <cell r="D12" t="str">
            <v>C3</v>
          </cell>
        </row>
        <row r="13">
          <cell r="A13" t="str">
            <v>D016</v>
          </cell>
          <cell r="B13">
            <v>13</v>
          </cell>
          <cell r="C13" t="str">
            <v>D016</v>
          </cell>
          <cell r="D13" t="str">
            <v>C3</v>
          </cell>
        </row>
        <row r="14">
          <cell r="A14" t="str">
            <v>A16A</v>
          </cell>
          <cell r="B14">
            <v>14</v>
          </cell>
          <cell r="C14" t="str">
            <v>A16A</v>
          </cell>
          <cell r="D14" t="str">
            <v>C6</v>
          </cell>
        </row>
        <row r="15">
          <cell r="A15" t="str">
            <v>A016</v>
          </cell>
          <cell r="B15">
            <v>15</v>
          </cell>
          <cell r="C15" t="str">
            <v>A016</v>
          </cell>
          <cell r="D15" t="str">
            <v>C7</v>
          </cell>
        </row>
        <row r="16">
          <cell r="A16" t="str">
            <v>C002</v>
          </cell>
          <cell r="B16">
            <v>16</v>
          </cell>
          <cell r="C16" t="str">
            <v>C002</v>
          </cell>
          <cell r="D16" t="str">
            <v>C7</v>
          </cell>
        </row>
        <row r="17">
          <cell r="A17" t="str">
            <v>C012A</v>
          </cell>
          <cell r="B17">
            <v>17</v>
          </cell>
          <cell r="C17" t="str">
            <v>C012A</v>
          </cell>
          <cell r="D17" t="str">
            <v>C7</v>
          </cell>
        </row>
        <row r="18">
          <cell r="A18" t="str">
            <v>C019</v>
          </cell>
          <cell r="B18">
            <v>18</v>
          </cell>
          <cell r="C18" t="str">
            <v>C019</v>
          </cell>
          <cell r="D18" t="str">
            <v>C7</v>
          </cell>
        </row>
        <row r="19">
          <cell r="A19" t="str">
            <v>C038A</v>
          </cell>
          <cell r="B19">
            <v>19</v>
          </cell>
          <cell r="C19" t="str">
            <v>C038A</v>
          </cell>
          <cell r="D19" t="str">
            <v>C7</v>
          </cell>
        </row>
        <row r="20">
          <cell r="A20" t="str">
            <v>C039A</v>
          </cell>
          <cell r="B20">
            <v>20</v>
          </cell>
          <cell r="C20" t="str">
            <v>C039A</v>
          </cell>
          <cell r="D20" t="str">
            <v>C7</v>
          </cell>
        </row>
        <row r="21">
          <cell r="A21" t="str">
            <v>C047A</v>
          </cell>
          <cell r="B21">
            <v>21</v>
          </cell>
          <cell r="C21" t="str">
            <v>C047A</v>
          </cell>
          <cell r="D21" t="str">
            <v>C7</v>
          </cell>
        </row>
        <row r="22">
          <cell r="A22" t="str">
            <v>A002</v>
          </cell>
          <cell r="B22">
            <v>22</v>
          </cell>
          <cell r="C22" t="str">
            <v>A002</v>
          </cell>
          <cell r="D22" t="str">
            <v>C8</v>
          </cell>
        </row>
        <row r="23">
          <cell r="A23" t="str">
            <v>A007</v>
          </cell>
          <cell r="B23">
            <v>23</v>
          </cell>
          <cell r="C23" t="str">
            <v>A007</v>
          </cell>
          <cell r="D23" t="str">
            <v>C7</v>
          </cell>
        </row>
        <row r="24">
          <cell r="A24" t="str">
            <v>A008A</v>
          </cell>
          <cell r="B24">
            <v>24</v>
          </cell>
          <cell r="C24" t="str">
            <v>A008A</v>
          </cell>
          <cell r="D24" t="str">
            <v>C8</v>
          </cell>
        </row>
        <row r="25">
          <cell r="A25" t="str">
            <v>L001</v>
          </cell>
          <cell r="B25">
            <v>25</v>
          </cell>
          <cell r="C25" t="str">
            <v>L001</v>
          </cell>
          <cell r="D25" t="str">
            <v>C8</v>
          </cell>
        </row>
        <row r="26">
          <cell r="A26" t="str">
            <v>L004</v>
          </cell>
          <cell r="B26">
            <v>26</v>
          </cell>
          <cell r="C26" t="str">
            <v>L004</v>
          </cell>
          <cell r="D26" t="str">
            <v>C8</v>
          </cell>
        </row>
        <row r="27">
          <cell r="A27" t="str">
            <v>A018</v>
          </cell>
          <cell r="B27">
            <v>27</v>
          </cell>
          <cell r="C27" t="str">
            <v>A018</v>
          </cell>
          <cell r="D27" t="str">
            <v>C9</v>
          </cell>
        </row>
        <row r="28">
          <cell r="A28" t="str">
            <v>A028</v>
          </cell>
          <cell r="B28">
            <v>28</v>
          </cell>
          <cell r="C28" t="str">
            <v>A028</v>
          </cell>
          <cell r="D28" t="str">
            <v>C9</v>
          </cell>
        </row>
        <row r="29">
          <cell r="A29" t="str">
            <v>A029A</v>
          </cell>
          <cell r="B29">
            <v>29</v>
          </cell>
          <cell r="C29" t="str">
            <v>A029A</v>
          </cell>
          <cell r="D29" t="str">
            <v>C9</v>
          </cell>
        </row>
        <row r="30">
          <cell r="A30" t="str">
            <v>S011</v>
          </cell>
          <cell r="B30">
            <v>30</v>
          </cell>
          <cell r="C30" t="str">
            <v>S011</v>
          </cell>
          <cell r="D30" t="str">
            <v>C4</v>
          </cell>
        </row>
        <row r="31">
          <cell r="A31" t="str">
            <v>S011A</v>
          </cell>
          <cell r="B31">
            <v>31</v>
          </cell>
          <cell r="C31" t="str">
            <v>S011A</v>
          </cell>
          <cell r="D31" t="str">
            <v>C4</v>
          </cell>
        </row>
        <row r="32">
          <cell r="A32" t="str">
            <v>S012</v>
          </cell>
          <cell r="B32">
            <v>32</v>
          </cell>
          <cell r="C32" t="str">
            <v>S012</v>
          </cell>
          <cell r="D32" t="str">
            <v>C4</v>
          </cell>
        </row>
        <row r="33">
          <cell r="A33" t="str">
            <v>S005A</v>
          </cell>
          <cell r="B33">
            <v>33</v>
          </cell>
          <cell r="C33" t="str">
            <v>S005A</v>
          </cell>
          <cell r="D33" t="str">
            <v>C4</v>
          </cell>
        </row>
        <row r="34">
          <cell r="A34" t="str">
            <v>S04AA</v>
          </cell>
          <cell r="B34">
            <v>34</v>
          </cell>
          <cell r="C34" t="str">
            <v>S04AA</v>
          </cell>
          <cell r="D34" t="str">
            <v>C4</v>
          </cell>
        </row>
        <row r="35">
          <cell r="A35" t="str">
            <v>S010</v>
          </cell>
          <cell r="B35">
            <v>35</v>
          </cell>
          <cell r="C35" t="str">
            <v>S010</v>
          </cell>
          <cell r="D35" t="str">
            <v>C4</v>
          </cell>
        </row>
        <row r="36">
          <cell r="A36" t="str">
            <v>S009A</v>
          </cell>
          <cell r="B36">
            <v>36</v>
          </cell>
          <cell r="C36" t="str">
            <v>S009A</v>
          </cell>
          <cell r="D36" t="str">
            <v>C4</v>
          </cell>
        </row>
        <row r="37">
          <cell r="A37" t="str">
            <v>M14A</v>
          </cell>
          <cell r="B37">
            <v>37</v>
          </cell>
          <cell r="C37" t="str">
            <v>M14A</v>
          </cell>
          <cell r="D37" t="str">
            <v>C4</v>
          </cell>
        </row>
        <row r="38">
          <cell r="A38" t="str">
            <v>S001A</v>
          </cell>
          <cell r="B38">
            <v>38</v>
          </cell>
          <cell r="C38" t="str">
            <v>S001A</v>
          </cell>
          <cell r="D38" t="str">
            <v>C4</v>
          </cell>
        </row>
        <row r="39">
          <cell r="A39" t="str">
            <v>S002A</v>
          </cell>
          <cell r="B39">
            <v>39</v>
          </cell>
          <cell r="C39" t="str">
            <v>S002A</v>
          </cell>
          <cell r="D39" t="str">
            <v>C4</v>
          </cell>
        </row>
        <row r="40">
          <cell r="A40" t="str">
            <v>M007</v>
          </cell>
          <cell r="B40">
            <v>40</v>
          </cell>
          <cell r="C40" t="str">
            <v>M007</v>
          </cell>
          <cell r="D40" t="str">
            <v>C4</v>
          </cell>
        </row>
        <row r="41">
          <cell r="A41" t="str">
            <v>(Flota vehicular Sub Alimentadora)¹</v>
          </cell>
          <cell r="B41">
            <v>41</v>
          </cell>
          <cell r="C41" t="str">
            <v>(Flota vehicular Sub Alimentadora)¹</v>
          </cell>
          <cell r="D41" t="str">
            <v>C4</v>
          </cell>
        </row>
        <row r="42">
          <cell r="A42" t="str">
            <v>T14</v>
          </cell>
          <cell r="B42">
            <v>42</v>
          </cell>
          <cell r="C42" t="str">
            <v>T14</v>
          </cell>
          <cell r="D42" t="str">
            <v>C4</v>
          </cell>
        </row>
        <row r="43">
          <cell r="A43" t="str">
            <v>D03AA</v>
          </cell>
          <cell r="B43">
            <v>43</v>
          </cell>
          <cell r="C43" t="str">
            <v>D03AA</v>
          </cell>
          <cell r="D43" t="str">
            <v>C5</v>
          </cell>
        </row>
        <row r="44">
          <cell r="A44" t="str">
            <v>D03BA</v>
          </cell>
          <cell r="B44">
            <v>44</v>
          </cell>
          <cell r="C44" t="str">
            <v>D03BA</v>
          </cell>
          <cell r="D44" t="str">
            <v>C5</v>
          </cell>
        </row>
        <row r="45">
          <cell r="A45" t="str">
            <v>D017A</v>
          </cell>
          <cell r="B45">
            <v>45</v>
          </cell>
          <cell r="C45" t="str">
            <v>D017A</v>
          </cell>
          <cell r="D45" t="str">
            <v>C5</v>
          </cell>
        </row>
        <row r="46">
          <cell r="A46" t="str">
            <v>D19A</v>
          </cell>
          <cell r="B46">
            <v>46</v>
          </cell>
          <cell r="C46" t="str">
            <v>D19A</v>
          </cell>
          <cell r="D46" t="str">
            <v>C5</v>
          </cell>
        </row>
        <row r="47">
          <cell r="A47" t="str">
            <v>D020</v>
          </cell>
          <cell r="B47">
            <v>47</v>
          </cell>
          <cell r="C47" t="str">
            <v>D020</v>
          </cell>
          <cell r="D47" t="str">
            <v>C5</v>
          </cell>
        </row>
        <row r="48">
          <cell r="A48" t="str">
            <v>D005</v>
          </cell>
          <cell r="B48">
            <v>48</v>
          </cell>
          <cell r="C48" t="str">
            <v>D005</v>
          </cell>
          <cell r="D48" t="str">
            <v>C5</v>
          </cell>
        </row>
        <row r="49">
          <cell r="A49" t="str">
            <v>D004</v>
          </cell>
          <cell r="B49">
            <v>49</v>
          </cell>
          <cell r="C49" t="str">
            <v>D004</v>
          </cell>
          <cell r="D49" t="str">
            <v>C5</v>
          </cell>
        </row>
        <row r="50">
          <cell r="A50" t="str">
            <v>D001</v>
          </cell>
          <cell r="B50">
            <v>50</v>
          </cell>
          <cell r="C50" t="str">
            <v>D001</v>
          </cell>
          <cell r="D50" t="str">
            <v>C5</v>
          </cell>
        </row>
        <row r="51">
          <cell r="A51" t="str">
            <v>C036A</v>
          </cell>
          <cell r="B51">
            <v>51</v>
          </cell>
          <cell r="C51" t="str">
            <v>C036A</v>
          </cell>
          <cell r="D51" t="str">
            <v>C6</v>
          </cell>
        </row>
        <row r="52">
          <cell r="A52" t="str">
            <v>A37A</v>
          </cell>
          <cell r="B52">
            <v>52</v>
          </cell>
          <cell r="C52" t="str">
            <v>A37A</v>
          </cell>
          <cell r="D52" t="str">
            <v>C6</v>
          </cell>
        </row>
        <row r="53">
          <cell r="A53" t="str">
            <v>C012A - C013</v>
          </cell>
          <cell r="B53">
            <v>53</v>
          </cell>
          <cell r="C53" t="str">
            <v>C012A - C013</v>
          </cell>
          <cell r="D53" t="str">
            <v>C7</v>
          </cell>
        </row>
        <row r="54">
          <cell r="A54" t="str">
            <v>A43A</v>
          </cell>
          <cell r="B54">
            <v>54</v>
          </cell>
          <cell r="C54" t="str">
            <v>A43A</v>
          </cell>
          <cell r="D54" t="str">
            <v>C9</v>
          </cell>
        </row>
        <row r="55">
          <cell r="A55" t="str">
            <v>A012A</v>
          </cell>
          <cell r="B55">
            <v>55</v>
          </cell>
          <cell r="C55" t="str">
            <v>A012A</v>
          </cell>
          <cell r="D55" t="str">
            <v>C9</v>
          </cell>
        </row>
        <row r="56">
          <cell r="A56" t="str">
            <v>A011A</v>
          </cell>
          <cell r="B56">
            <v>56</v>
          </cell>
          <cell r="C56" t="str">
            <v>A011A</v>
          </cell>
          <cell r="D56" t="str">
            <v>C9</v>
          </cell>
        </row>
        <row r="57">
          <cell r="A57" t="str">
            <v>PE36</v>
          </cell>
          <cell r="B57">
            <v>57</v>
          </cell>
          <cell r="C57" t="str">
            <v>PE36</v>
          </cell>
          <cell r="D57" t="str">
            <v>C9</v>
          </cell>
        </row>
        <row r="58">
          <cell r="A58" t="str">
            <v>P040</v>
          </cell>
          <cell r="B58">
            <v>58</v>
          </cell>
          <cell r="C58" t="str">
            <v>P040</v>
          </cell>
          <cell r="D58" t="str">
            <v>C10</v>
          </cell>
        </row>
        <row r="59">
          <cell r="A59" t="str">
            <v>PE30</v>
          </cell>
          <cell r="B59">
            <v>59</v>
          </cell>
          <cell r="C59" t="str">
            <v>PE30</v>
          </cell>
          <cell r="D59" t="str">
            <v>C10</v>
          </cell>
        </row>
        <row r="60">
          <cell r="A60" t="str">
            <v>P003</v>
          </cell>
          <cell r="B60">
            <v>60</v>
          </cell>
          <cell r="C60" t="str">
            <v>P003</v>
          </cell>
          <cell r="D60" t="str">
            <v>C10</v>
          </cell>
        </row>
        <row r="61">
          <cell r="A61" t="str">
            <v>P002C</v>
          </cell>
          <cell r="B61">
            <v>61</v>
          </cell>
          <cell r="C61" t="str">
            <v>P002C</v>
          </cell>
          <cell r="D61" t="str">
            <v>C10</v>
          </cell>
        </row>
        <row r="62">
          <cell r="A62" t="str">
            <v>P031A</v>
          </cell>
          <cell r="B62">
            <v>62</v>
          </cell>
          <cell r="C62" t="str">
            <v>P031A</v>
          </cell>
          <cell r="D62" t="str">
            <v>C10</v>
          </cell>
        </row>
        <row r="63">
          <cell r="A63" t="str">
            <v>P008</v>
          </cell>
          <cell r="B63">
            <v>63</v>
          </cell>
          <cell r="C63" t="str">
            <v>P008</v>
          </cell>
          <cell r="D63" t="str">
            <v>C10</v>
          </cell>
        </row>
        <row r="64">
          <cell r="A64" t="str">
            <v>P009</v>
          </cell>
          <cell r="B64">
            <v>64</v>
          </cell>
          <cell r="C64" t="str">
            <v>P009</v>
          </cell>
          <cell r="D64" t="str">
            <v>C10</v>
          </cell>
        </row>
        <row r="65">
          <cell r="A65" t="str">
            <v>P19A</v>
          </cell>
          <cell r="B65">
            <v>65</v>
          </cell>
          <cell r="C65" t="str">
            <v>P19A</v>
          </cell>
          <cell r="D65" t="str">
            <v>C10</v>
          </cell>
        </row>
        <row r="66">
          <cell r="A66" t="str">
            <v>P038</v>
          </cell>
          <cell r="B66">
            <v>66</v>
          </cell>
          <cell r="C66" t="str">
            <v>P038</v>
          </cell>
          <cell r="D66" t="str">
            <v>C10</v>
          </cell>
        </row>
        <row r="67">
          <cell r="A67" t="str">
            <v>C027</v>
          </cell>
          <cell r="B67">
            <v>67</v>
          </cell>
          <cell r="C67" t="str">
            <v>C027</v>
          </cell>
          <cell r="D67" t="str">
            <v>C11</v>
          </cell>
        </row>
        <row r="68">
          <cell r="A68" t="str">
            <v>C028</v>
          </cell>
          <cell r="B68">
            <v>68</v>
          </cell>
          <cell r="C68" t="str">
            <v>C028</v>
          </cell>
          <cell r="D68" t="str">
            <v>C11</v>
          </cell>
        </row>
        <row r="69">
          <cell r="A69" t="str">
            <v>P018</v>
          </cell>
          <cell r="B69">
            <v>69</v>
          </cell>
          <cell r="C69" t="str">
            <v>P018</v>
          </cell>
          <cell r="D69" t="str">
            <v>C11</v>
          </cell>
        </row>
        <row r="70">
          <cell r="A70" t="str">
            <v>E014</v>
          </cell>
          <cell r="B70">
            <v>70</v>
          </cell>
          <cell r="C70" t="str">
            <v>E014</v>
          </cell>
          <cell r="D70" t="str">
            <v>C11</v>
          </cell>
        </row>
        <row r="71">
          <cell r="A71" t="str">
            <v>PENDIENTE</v>
          </cell>
          <cell r="B71">
            <v>71</v>
          </cell>
          <cell r="C71" t="str">
            <v>PENDIENTE</v>
          </cell>
        </row>
        <row r="72">
          <cell r="A72" t="str">
            <v xml:space="preserve">A5 </v>
          </cell>
          <cell r="B72">
            <v>72</v>
          </cell>
          <cell r="C72" t="str">
            <v xml:space="preserve">A5 </v>
          </cell>
          <cell r="D72" t="str">
            <v>C3</v>
          </cell>
        </row>
        <row r="73">
          <cell r="A73" t="str">
            <v>CC01</v>
          </cell>
          <cell r="B73">
            <v>73</v>
          </cell>
          <cell r="C73" t="str">
            <v>CC01</v>
          </cell>
          <cell r="D73" t="str">
            <v>C4</v>
          </cell>
        </row>
        <row r="74">
          <cell r="A74" t="str">
            <v>C021</v>
          </cell>
          <cell r="B74">
            <v>74</v>
          </cell>
          <cell r="C74" t="str">
            <v>C021</v>
          </cell>
          <cell r="D74" t="str">
            <v>C7</v>
          </cell>
        </row>
        <row r="75">
          <cell r="A75" t="str">
            <v>PE28</v>
          </cell>
          <cell r="B75">
            <v>75</v>
          </cell>
          <cell r="C75" t="str">
            <v>PE28</v>
          </cell>
          <cell r="D75" t="str">
            <v>C7</v>
          </cell>
        </row>
        <row r="76">
          <cell r="A76" t="str">
            <v>L002A</v>
          </cell>
          <cell r="B76">
            <v>76</v>
          </cell>
          <cell r="C76" t="str">
            <v>L002A</v>
          </cell>
          <cell r="D76" t="str">
            <v>C9</v>
          </cell>
        </row>
        <row r="77">
          <cell r="A77" t="str">
            <v>A013 - A21B</v>
          </cell>
          <cell r="B77">
            <v>77</v>
          </cell>
          <cell r="C77" t="str">
            <v>A013 - A21B</v>
          </cell>
          <cell r="D77" t="str">
            <v>C9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B71F6-1F32-4DC5-B545-A51D018557CA}" name="Tabla1" displayName="Tabla1" ref="A3:S2225" totalsRowShown="0">
  <autoFilter ref="A3:S2225" xr:uid="{FFEB71F6-1F32-4DC5-B545-A51D018557CA}"/>
  <tableColumns count="19">
    <tableColumn id="1" xr3:uid="{335A1515-879A-485D-8AB2-4AD8AD24F2F2}" name="id"/>
    <tableColumn id="2" xr3:uid="{ED51D297-B345-493D-AF7B-C14B1F6D0667}" name="legal_requirements"/>
    <tableColumn id="3" xr3:uid="{33847522-DD87-4D7B-924D-D212CB749049}" name="technical_requirements"/>
    <tableColumn id="4" xr3:uid="{B547E455-E147-4FFB-A2ED-CBE83F25A9E2}" name="mechanical_inspection"/>
    <tableColumn id="5" xr3:uid="{A3F8749F-345C-4581-98F4-A70667947BAA}" name="insurance"/>
    <tableColumn id="6" xr3:uid="{629CA618-5C4E-4FD7-8B20-CB0F5C3174C1}" name="accreditation_card"/>
    <tableColumn id="7" xr3:uid="{09E6B243-CE70-48D7-A56C-DC7132B7FB5B}" name="year_of_production"/>
    <tableColumn id="8" xr3:uid="{E91F50D5-1EA0-40F4-ADE2-7DE23978B75A}" name="permit_number"/>
    <tableColumn id="9" xr3:uid="{5DA35528-91E6-4F1F-B051-D19FF50E0879}" name="remark"/>
    <tableColumn id="10" xr3:uid="{A000C6F6-DDEF-477F-883D-8776E4068C4E}" name="status"/>
    <tableColumn id="11" xr3:uid="{1BD66B23-0A6B-46A8-9D76-19AFD94978BA}" name="created_at"/>
    <tableColumn id="12" xr3:uid="{77D1F6B1-CC15-4EFA-946A-50CEF4746078}" name="updated_at"/>
    <tableColumn id="13" xr3:uid="{B889AB70-6F18-4F9D-8AA1-3345CCE80817}" name="bussines_id"/>
    <tableColumn id="14" xr3:uid="{10F35C9A-FD39-496D-82A5-EF806D53298A}" name="plate_id"/>
    <tableColumn id="15" xr3:uid="{1AD3E664-B6FD-4AF9-8EA8-FFA46A4A1593}" name="route_id" dataDxfId="7">
      <calculatedColumnFormula>VLOOKUP(Tabla1[[#This Row],[route_name]],[1]route!$A:$D,2,FALSE)</calculatedColumnFormula>
    </tableColumn>
    <tableColumn id="16" xr3:uid="{17C48C09-7039-4726-85B1-FE63B78112E9}" name="typology_id" dataDxfId="6">
      <calculatedColumnFormula>VLOOKUP(Tabla1[[#This Row],[TYPE_NAME]],type!B:G,6,FALSE)</calculatedColumnFormula>
    </tableColumn>
    <tableColumn id="17" xr3:uid="{E7D01353-6B41-4905-AAA8-0B2EE642056A}" name="route_name"/>
    <tableColumn id="18" xr3:uid="{96A6F85B-DCD2-4D53-B0A4-095314B82761}" name="TYPE_NAME"/>
    <tableColumn id="19" xr3:uid="{918868DD-56F6-404C-9785-924375580E5B}" name="SQL" dataDxfId="5">
      <calculatedColumnFormula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3BE-6122-4361-B7EB-8F2426E4C333}">
  <dimension ref="A1:S2284"/>
  <sheetViews>
    <sheetView tabSelected="1" topLeftCell="D386" zoomScale="98" zoomScaleNormal="98" workbookViewId="0">
      <selection activeCell="S399" sqref="S399"/>
    </sheetView>
  </sheetViews>
  <sheetFormatPr baseColWidth="10" defaultRowHeight="15" x14ac:dyDescent="0.25"/>
  <cols>
    <col min="16" max="16" width="12" bestFit="1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1296</v>
      </c>
      <c r="C2" t="s">
        <v>1296</v>
      </c>
      <c r="D2">
        <v>2017</v>
      </c>
      <c r="E2">
        <v>0</v>
      </c>
      <c r="F2">
        <v>0</v>
      </c>
      <c r="G2">
        <v>0</v>
      </c>
      <c r="H2">
        <v>0</v>
      </c>
      <c r="I2" t="s">
        <v>1296</v>
      </c>
      <c r="J2" t="s">
        <v>1296</v>
      </c>
      <c r="K2" t="s">
        <v>1296</v>
      </c>
      <c r="L2" t="s">
        <v>1303</v>
      </c>
      <c r="M2" t="s">
        <v>1304</v>
      </c>
      <c r="N2" t="s">
        <v>1304</v>
      </c>
      <c r="O2" t="s">
        <v>1304</v>
      </c>
      <c r="P2">
        <v>20603145608</v>
      </c>
      <c r="Q2" s="5" t="s">
        <v>1298</v>
      </c>
      <c r="R2">
        <f>VLOOKUP(Q2,type!$B$2:$G$7,6,FALSE)</f>
        <v>2</v>
      </c>
      <c r="S2" s="5" t="str">
        <f t="shared" ref="S2:S65" si="0">CONCATENATE($A$1,"'",A2,"','",B2,"','",C2,"','",D2,"',",E2,",",F2,",",G2,",",H2,",'",I2,"','",J2,"','",K2,"',",L2,",'",M2,"','",N2,"','",O2,"','",P2,"',",R2,");")</f>
        <v>INSERT INTO public."Vehicles"(plate, mark, model, year_of_production, longitude, height, broad, service_door, category, comment, terms, status, created_at, updated_at, delete_at, business_id, type_id)VALUES ('V9Q844','ninguno','ninguno','2017',0,0,0,0,'ninguno','ninguno','ninguno',true,'2022-02-25 21:42:35.22039+00','2022-02-25 21:42:35.22039+00','2022-02-25 21:42:35.22039+00','20603145608',2);</v>
      </c>
    </row>
    <row r="3" spans="1:19" x14ac:dyDescent="0.25">
      <c r="A3" t="s">
        <v>2</v>
      </c>
      <c r="B3" t="s">
        <v>1296</v>
      </c>
      <c r="C3" t="s">
        <v>1296</v>
      </c>
      <c r="D3">
        <v>2017</v>
      </c>
      <c r="E3">
        <v>0</v>
      </c>
      <c r="F3">
        <v>0</v>
      </c>
      <c r="G3">
        <v>0</v>
      </c>
      <c r="H3">
        <v>0</v>
      </c>
      <c r="I3" t="s">
        <v>1296</v>
      </c>
      <c r="J3" t="s">
        <v>1296</v>
      </c>
      <c r="K3" t="s">
        <v>1296</v>
      </c>
      <c r="L3" t="s">
        <v>1303</v>
      </c>
      <c r="M3" t="s">
        <v>1304</v>
      </c>
      <c r="N3" t="s">
        <v>1304</v>
      </c>
      <c r="O3" t="s">
        <v>1304</v>
      </c>
      <c r="P3">
        <v>20603145608</v>
      </c>
      <c r="Q3" t="s">
        <v>1298</v>
      </c>
      <c r="R3">
        <f>VLOOKUP(Q3,type!$B$2:$G$7,6,FALSE)</f>
        <v>2</v>
      </c>
      <c r="S3" t="str">
        <f t="shared" si="0"/>
        <v>INSERT INTO public."Vehicles"(plate, mark, model, year_of_production, longitude, height, broad, service_door, category, comment, terms, status, created_at, updated_at, delete_at, business_id, type_id)VALUES ('V9S798','ninguno','ninguno','2017',0,0,0,0,'ninguno','ninguno','ninguno',true,'2022-02-25 21:42:35.22039+00','2022-02-25 21:42:35.22039+00','2022-02-25 21:42:35.22039+00','20603145608',2);</v>
      </c>
    </row>
    <row r="4" spans="1:19" x14ac:dyDescent="0.25">
      <c r="A4" t="s">
        <v>3</v>
      </c>
      <c r="B4" t="s">
        <v>1296</v>
      </c>
      <c r="C4" t="s">
        <v>1296</v>
      </c>
      <c r="D4">
        <v>2008</v>
      </c>
      <c r="E4">
        <v>0</v>
      </c>
      <c r="F4">
        <v>0</v>
      </c>
      <c r="G4">
        <v>0</v>
      </c>
      <c r="H4">
        <v>0</v>
      </c>
      <c r="I4" t="s">
        <v>1296</v>
      </c>
      <c r="J4" t="s">
        <v>1296</v>
      </c>
      <c r="K4" t="s">
        <v>1296</v>
      </c>
      <c r="L4" t="s">
        <v>1303</v>
      </c>
      <c r="M4" t="s">
        <v>1304</v>
      </c>
      <c r="N4" t="s">
        <v>1304</v>
      </c>
      <c r="O4" t="s">
        <v>1304</v>
      </c>
      <c r="P4">
        <v>20603145608</v>
      </c>
      <c r="Q4" t="s">
        <v>1297</v>
      </c>
      <c r="R4">
        <f>VLOOKUP(Q4,type!$B$2:$G$7,6,FALSE)</f>
        <v>1</v>
      </c>
      <c r="S4" t="str">
        <f t="shared" si="0"/>
        <v>INSERT INTO public."Vehicles"(plate, mark, model, year_of_production, longitude, height, broad, service_door, category, comment, terms, status, created_at, updated_at, delete_at, business_id, type_id)VALUES ('A8U705','ninguno','ninguno','2008',0,0,0,0,'ninguno','ninguno','ninguno',true,'2022-02-25 21:42:35.22039+00','2022-02-25 21:42:35.22039+00','2022-02-25 21:42:35.22039+00','20603145608',1);</v>
      </c>
    </row>
    <row r="5" spans="1:19" x14ac:dyDescent="0.25">
      <c r="A5" t="s">
        <v>4</v>
      </c>
      <c r="B5" t="s">
        <v>1296</v>
      </c>
      <c r="C5" t="s">
        <v>1296</v>
      </c>
      <c r="D5">
        <v>2017</v>
      </c>
      <c r="E5">
        <v>0</v>
      </c>
      <c r="F5">
        <v>0</v>
      </c>
      <c r="G5">
        <v>0</v>
      </c>
      <c r="H5">
        <v>0</v>
      </c>
      <c r="I5" t="s">
        <v>1296</v>
      </c>
      <c r="J5" t="s">
        <v>1296</v>
      </c>
      <c r="K5" t="s">
        <v>1296</v>
      </c>
      <c r="L5" t="s">
        <v>1303</v>
      </c>
      <c r="M5" t="s">
        <v>1304</v>
      </c>
      <c r="N5" t="s">
        <v>1304</v>
      </c>
      <c r="O5" t="s">
        <v>1304</v>
      </c>
      <c r="P5">
        <v>20603145608</v>
      </c>
      <c r="Q5" t="s">
        <v>1298</v>
      </c>
      <c r="R5">
        <f>VLOOKUP(Q5,type!$B$2:$G$7,6,FALSE)</f>
        <v>2</v>
      </c>
      <c r="S5" t="str">
        <f t="shared" si="0"/>
        <v>INSERT INTO public."Vehicles"(plate, mark, model, year_of_production, longitude, height, broad, service_door, category, comment, terms, status, created_at, updated_at, delete_at, business_id, type_id)VALUES ('V9R711','ninguno','ninguno','2017',0,0,0,0,'ninguno','ninguno','ninguno',true,'2022-02-25 21:42:35.22039+00','2022-02-25 21:42:35.22039+00','2022-02-25 21:42:35.22039+00','20603145608',2);</v>
      </c>
    </row>
    <row r="6" spans="1:19" x14ac:dyDescent="0.25">
      <c r="A6" t="s">
        <v>5</v>
      </c>
      <c r="B6" t="s">
        <v>1296</v>
      </c>
      <c r="C6" t="s">
        <v>1296</v>
      </c>
      <c r="D6">
        <v>2017</v>
      </c>
      <c r="E6">
        <v>0</v>
      </c>
      <c r="F6">
        <v>0</v>
      </c>
      <c r="G6">
        <v>0</v>
      </c>
      <c r="H6">
        <v>0</v>
      </c>
      <c r="I6" t="s">
        <v>1296</v>
      </c>
      <c r="J6" t="s">
        <v>1296</v>
      </c>
      <c r="K6" t="s">
        <v>1296</v>
      </c>
      <c r="L6" t="s">
        <v>1303</v>
      </c>
      <c r="M6" t="s">
        <v>1304</v>
      </c>
      <c r="N6" t="s">
        <v>1304</v>
      </c>
      <c r="O6" t="s">
        <v>1304</v>
      </c>
      <c r="P6">
        <v>20603145608</v>
      </c>
      <c r="Q6" t="s">
        <v>1298</v>
      </c>
      <c r="R6">
        <f>VLOOKUP(Q6,type!$B$2:$G$7,6,FALSE)</f>
        <v>2</v>
      </c>
      <c r="S6" t="str">
        <f t="shared" si="0"/>
        <v>INSERT INTO public."Vehicles"(plate, mark, model, year_of_production, longitude, height, broad, service_door, category, comment, terms, status, created_at, updated_at, delete_at, business_id, type_id)VALUES ('V9R896','ninguno','ninguno','2017',0,0,0,0,'ninguno','ninguno','ninguno',true,'2022-02-25 21:42:35.22039+00','2022-02-25 21:42:35.22039+00','2022-02-25 21:42:35.22039+00','20603145608',2);</v>
      </c>
    </row>
    <row r="7" spans="1:19" x14ac:dyDescent="0.25">
      <c r="A7" t="s">
        <v>6</v>
      </c>
      <c r="B7" t="s">
        <v>1296</v>
      </c>
      <c r="C7" t="s">
        <v>1296</v>
      </c>
      <c r="D7">
        <v>2014</v>
      </c>
      <c r="E7">
        <v>0</v>
      </c>
      <c r="F7">
        <v>0</v>
      </c>
      <c r="G7">
        <v>0</v>
      </c>
      <c r="H7">
        <v>0</v>
      </c>
      <c r="I7" t="s">
        <v>1296</v>
      </c>
      <c r="J7" t="s">
        <v>1296</v>
      </c>
      <c r="K7" t="s">
        <v>1296</v>
      </c>
      <c r="L7" t="s">
        <v>1303</v>
      </c>
      <c r="M7" t="s">
        <v>1304</v>
      </c>
      <c r="N7" t="s">
        <v>1304</v>
      </c>
      <c r="O7" t="s">
        <v>1304</v>
      </c>
      <c r="P7">
        <v>20603145608</v>
      </c>
      <c r="Q7" t="s">
        <v>1300</v>
      </c>
      <c r="R7">
        <f>VLOOKUP(Q7,type!$B$2:$G$7,6,FALSE)</f>
        <v>3</v>
      </c>
      <c r="S7" t="str">
        <f t="shared" si="0"/>
        <v>INSERT INTO public."Vehicles"(plate, mark, model, year_of_production, longitude, height, broad, service_door, category, comment, terms, status, created_at, updated_at, delete_at, business_id, type_id)VALUES ('V7Z702','ninguno','ninguno','2014',0,0,0,0,'ninguno','ninguno','ninguno',true,'2022-02-25 21:42:35.22039+00','2022-02-25 21:42:35.22039+00','2022-02-25 21:42:35.22039+00','20603145608',3);</v>
      </c>
    </row>
    <row r="8" spans="1:19" x14ac:dyDescent="0.25">
      <c r="A8" t="s">
        <v>7</v>
      </c>
      <c r="B8" t="s">
        <v>1296</v>
      </c>
      <c r="C8" t="s">
        <v>1296</v>
      </c>
      <c r="D8">
        <v>2017</v>
      </c>
      <c r="E8">
        <v>0</v>
      </c>
      <c r="F8">
        <v>0</v>
      </c>
      <c r="G8">
        <v>0</v>
      </c>
      <c r="H8">
        <v>0</v>
      </c>
      <c r="I8" t="s">
        <v>1296</v>
      </c>
      <c r="J8" t="s">
        <v>1296</v>
      </c>
      <c r="K8" t="s">
        <v>1296</v>
      </c>
      <c r="L8" t="s">
        <v>1303</v>
      </c>
      <c r="M8" t="s">
        <v>1304</v>
      </c>
      <c r="N8" t="s">
        <v>1304</v>
      </c>
      <c r="O8" t="s">
        <v>1304</v>
      </c>
      <c r="P8">
        <v>20603145608</v>
      </c>
      <c r="Q8" t="s">
        <v>1298</v>
      </c>
      <c r="R8">
        <f>VLOOKUP(Q8,type!$B$2:$G$7,6,FALSE)</f>
        <v>2</v>
      </c>
      <c r="S8" t="str">
        <f t="shared" si="0"/>
        <v>INSERT INTO public."Vehicles"(plate, mark, model, year_of_production, longitude, height, broad, service_door, category, comment, terms, status, created_at, updated_at, delete_at, business_id, type_id)VALUES ('V9R888','ninguno','ninguno','2017',0,0,0,0,'ninguno','ninguno','ninguno',true,'2022-02-25 21:42:35.22039+00','2022-02-25 21:42:35.22039+00','2022-02-25 21:42:35.22039+00','20603145608',2);</v>
      </c>
    </row>
    <row r="9" spans="1:19" x14ac:dyDescent="0.25">
      <c r="A9" t="s">
        <v>8</v>
      </c>
      <c r="B9" t="s">
        <v>1296</v>
      </c>
      <c r="C9" t="s">
        <v>1296</v>
      </c>
      <c r="D9">
        <v>2018</v>
      </c>
      <c r="E9">
        <v>0</v>
      </c>
      <c r="F9">
        <v>0</v>
      </c>
      <c r="G9">
        <v>0</v>
      </c>
      <c r="H9">
        <v>0</v>
      </c>
      <c r="I9" t="s">
        <v>1296</v>
      </c>
      <c r="J9" t="s">
        <v>1296</v>
      </c>
      <c r="K9" t="s">
        <v>1296</v>
      </c>
      <c r="L9" t="s">
        <v>1303</v>
      </c>
      <c r="M9" t="s">
        <v>1304</v>
      </c>
      <c r="N9" t="s">
        <v>1304</v>
      </c>
      <c r="O9" t="s">
        <v>1304</v>
      </c>
      <c r="P9">
        <v>20603145608</v>
      </c>
      <c r="Q9" t="s">
        <v>1298</v>
      </c>
      <c r="R9">
        <f>VLOOKUP(Q9,type!$B$2:$G$7,6,FALSE)</f>
        <v>2</v>
      </c>
      <c r="S9" t="str">
        <f t="shared" si="0"/>
        <v>INSERT INTO public."Vehicles"(plate, mark, model, year_of_production, longitude, height, broad, service_door, category, comment, terms, status, created_at, updated_at, delete_at, business_id, type_id)VALUES ('V0E782','ninguno','ninguno','2018',0,0,0,0,'ninguno','ninguno','ninguno',true,'2022-02-25 21:42:35.22039+00','2022-02-25 21:42:35.22039+00','2022-02-25 21:42:35.22039+00','20603145608',2);</v>
      </c>
    </row>
    <row r="10" spans="1:19" x14ac:dyDescent="0.25">
      <c r="A10" t="s">
        <v>9</v>
      </c>
      <c r="B10" t="s">
        <v>1296</v>
      </c>
      <c r="C10" t="s">
        <v>1296</v>
      </c>
      <c r="D10">
        <v>2019</v>
      </c>
      <c r="E10">
        <v>0</v>
      </c>
      <c r="F10">
        <v>0</v>
      </c>
      <c r="G10">
        <v>0</v>
      </c>
      <c r="H10">
        <v>0</v>
      </c>
      <c r="I10" t="s">
        <v>1296</v>
      </c>
      <c r="J10" t="s">
        <v>1296</v>
      </c>
      <c r="K10" t="s">
        <v>1296</v>
      </c>
      <c r="L10" t="s">
        <v>1303</v>
      </c>
      <c r="M10" t="s">
        <v>1304</v>
      </c>
      <c r="N10" t="s">
        <v>1304</v>
      </c>
      <c r="O10" t="s">
        <v>1304</v>
      </c>
      <c r="P10">
        <v>20603145608</v>
      </c>
      <c r="Q10" t="s">
        <v>1298</v>
      </c>
      <c r="R10">
        <f>VLOOKUP(Q10,type!$B$2:$G$7,6,FALSE)</f>
        <v>2</v>
      </c>
      <c r="S10" t="str">
        <f t="shared" si="0"/>
        <v>INSERT INTO public."Vehicles"(plate, mark, model, year_of_production, longitude, height, broad, service_door, category, comment, terms, status, created_at, updated_at, delete_at, business_id, type_id)VALUES ('V0I777','ninguno','ninguno','2019',0,0,0,0,'ninguno','ninguno','ninguno',true,'2022-02-25 21:42:35.22039+00','2022-02-25 21:42:35.22039+00','2022-02-25 21:42:35.22039+00','20603145608',2);</v>
      </c>
    </row>
    <row r="11" spans="1:19" x14ac:dyDescent="0.25">
      <c r="A11" t="s">
        <v>10</v>
      </c>
      <c r="B11" t="s">
        <v>1296</v>
      </c>
      <c r="C11" t="s">
        <v>1296</v>
      </c>
      <c r="D11">
        <v>2016</v>
      </c>
      <c r="E11">
        <v>0</v>
      </c>
      <c r="F11">
        <v>0</v>
      </c>
      <c r="G11">
        <v>0</v>
      </c>
      <c r="H11">
        <v>0</v>
      </c>
      <c r="I11" t="s">
        <v>1296</v>
      </c>
      <c r="J11" t="s">
        <v>1296</v>
      </c>
      <c r="K11" t="s">
        <v>1296</v>
      </c>
      <c r="L11" t="s">
        <v>1303</v>
      </c>
      <c r="M11" t="s">
        <v>1304</v>
      </c>
      <c r="N11" t="s">
        <v>1304</v>
      </c>
      <c r="O11" t="s">
        <v>1304</v>
      </c>
      <c r="P11">
        <v>20603145608</v>
      </c>
      <c r="Q11" t="s">
        <v>1300</v>
      </c>
      <c r="R11">
        <f>VLOOKUP(Q11,type!$B$2:$G$7,6,FALSE)</f>
        <v>3</v>
      </c>
      <c r="S11" t="str">
        <f t="shared" si="0"/>
        <v>INSERT INTO public."Vehicles"(plate, mark, model, year_of_production, longitude, height, broad, service_door, category, comment, terms, status, created_at, updated_at, delete_at, business_id, type_id)VALUES ('Z6H786','ninguno','ninguno','2016',0,0,0,0,'ninguno','ninguno','ninguno',true,'2022-02-25 21:42:35.22039+00','2022-02-25 21:42:35.22039+00','2022-02-25 21:42:35.22039+00','20603145608',3);</v>
      </c>
    </row>
    <row r="12" spans="1:19" x14ac:dyDescent="0.25">
      <c r="A12" t="s">
        <v>11</v>
      </c>
      <c r="B12" t="s">
        <v>1296</v>
      </c>
      <c r="C12" t="s">
        <v>1296</v>
      </c>
      <c r="D12">
        <v>2017</v>
      </c>
      <c r="E12">
        <v>0</v>
      </c>
      <c r="F12">
        <v>0</v>
      </c>
      <c r="G12">
        <v>0</v>
      </c>
      <c r="H12">
        <v>0</v>
      </c>
      <c r="I12" t="s">
        <v>1296</v>
      </c>
      <c r="J12" t="s">
        <v>1296</v>
      </c>
      <c r="K12" t="s">
        <v>1296</v>
      </c>
      <c r="L12" t="s">
        <v>1303</v>
      </c>
      <c r="M12" t="s">
        <v>1304</v>
      </c>
      <c r="N12" t="s">
        <v>1304</v>
      </c>
      <c r="O12" t="s">
        <v>1304</v>
      </c>
      <c r="P12">
        <v>20603145608</v>
      </c>
      <c r="Q12" t="s">
        <v>1298</v>
      </c>
      <c r="R12">
        <f>VLOOKUP(Q12,type!$B$2:$G$7,6,FALSE)</f>
        <v>2</v>
      </c>
      <c r="S12" t="str">
        <f t="shared" si="0"/>
        <v>INSERT INTO public."Vehicles"(plate, mark, model, year_of_production, longitude, height, broad, service_door, category, comment, terms, status, created_at, updated_at, delete_at, business_id, type_id)VALUES ('V9R773','ninguno','ninguno','2017',0,0,0,0,'ninguno','ninguno','ninguno',true,'2022-02-25 21:42:35.22039+00','2022-02-25 21:42:35.22039+00','2022-02-25 21:42:35.22039+00','20603145608',2);</v>
      </c>
    </row>
    <row r="13" spans="1:19" x14ac:dyDescent="0.25">
      <c r="A13" t="s">
        <v>12</v>
      </c>
      <c r="B13" t="s">
        <v>1296</v>
      </c>
      <c r="C13" t="s">
        <v>1296</v>
      </c>
      <c r="D13">
        <v>2018</v>
      </c>
      <c r="E13">
        <v>0</v>
      </c>
      <c r="F13">
        <v>0</v>
      </c>
      <c r="G13">
        <v>0</v>
      </c>
      <c r="H13">
        <v>0</v>
      </c>
      <c r="I13" t="s">
        <v>1296</v>
      </c>
      <c r="J13" t="s">
        <v>1296</v>
      </c>
      <c r="K13" t="s">
        <v>1296</v>
      </c>
      <c r="L13" t="s">
        <v>1303</v>
      </c>
      <c r="M13" t="s">
        <v>1304</v>
      </c>
      <c r="N13" t="s">
        <v>1304</v>
      </c>
      <c r="O13" t="s">
        <v>1304</v>
      </c>
      <c r="P13">
        <v>20603145608</v>
      </c>
      <c r="Q13" t="s">
        <v>1298</v>
      </c>
      <c r="R13">
        <f>VLOOKUP(Q13,type!$B$2:$G$7,6,FALSE)</f>
        <v>2</v>
      </c>
      <c r="S13" t="str">
        <f t="shared" si="0"/>
        <v>INSERT INTO public."Vehicles"(plate, mark, model, year_of_production, longitude, height, broad, service_door, category, comment, terms, status, created_at, updated_at, delete_at, business_id, type_id)VALUES ('V0E783','ninguno','ninguno','2018',0,0,0,0,'ninguno','ninguno','ninguno',true,'2022-02-25 21:42:35.22039+00','2022-02-25 21:42:35.22039+00','2022-02-25 21:42:35.22039+00','20603145608',2);</v>
      </c>
    </row>
    <row r="14" spans="1:19" x14ac:dyDescent="0.25">
      <c r="A14" t="s">
        <v>13</v>
      </c>
      <c r="B14" t="s">
        <v>1296</v>
      </c>
      <c r="C14" t="s">
        <v>1296</v>
      </c>
      <c r="D14">
        <v>2017</v>
      </c>
      <c r="E14">
        <v>0</v>
      </c>
      <c r="F14">
        <v>0</v>
      </c>
      <c r="G14">
        <v>0</v>
      </c>
      <c r="H14">
        <v>0</v>
      </c>
      <c r="I14" t="s">
        <v>1296</v>
      </c>
      <c r="J14" t="s">
        <v>1296</v>
      </c>
      <c r="K14" t="s">
        <v>1296</v>
      </c>
      <c r="L14" t="s">
        <v>1303</v>
      </c>
      <c r="M14" t="s">
        <v>1304</v>
      </c>
      <c r="N14" t="s">
        <v>1304</v>
      </c>
      <c r="O14" t="s">
        <v>1304</v>
      </c>
      <c r="P14">
        <v>20603145608</v>
      </c>
      <c r="Q14" t="s">
        <v>1298</v>
      </c>
      <c r="R14">
        <f>VLOOKUP(Q14,type!$B$2:$G$7,6,FALSE)</f>
        <v>2</v>
      </c>
      <c r="S14" t="str">
        <f t="shared" si="0"/>
        <v>INSERT INTO public."Vehicles"(plate, mark, model, year_of_production, longitude, height, broad, service_door, category, comment, terms, status, created_at, updated_at, delete_at, business_id, type_id)VALUES ('V9R776','ninguno','ninguno','2017',0,0,0,0,'ninguno','ninguno','ninguno',true,'2022-02-25 21:42:35.22039+00','2022-02-25 21:42:35.22039+00','2022-02-25 21:42:35.22039+00','20603145608',2);</v>
      </c>
    </row>
    <row r="15" spans="1:19" x14ac:dyDescent="0.25">
      <c r="A15" t="s">
        <v>14</v>
      </c>
      <c r="B15" t="s">
        <v>1296</v>
      </c>
      <c r="C15" t="s">
        <v>1296</v>
      </c>
      <c r="D15">
        <v>2017</v>
      </c>
      <c r="E15">
        <v>0</v>
      </c>
      <c r="F15">
        <v>0</v>
      </c>
      <c r="G15">
        <v>0</v>
      </c>
      <c r="H15">
        <v>0</v>
      </c>
      <c r="I15" t="s">
        <v>1296</v>
      </c>
      <c r="J15" t="s">
        <v>1296</v>
      </c>
      <c r="K15" t="s">
        <v>1296</v>
      </c>
      <c r="L15" t="s">
        <v>1303</v>
      </c>
      <c r="M15" t="s">
        <v>1304</v>
      </c>
      <c r="N15" t="s">
        <v>1304</v>
      </c>
      <c r="O15" t="s">
        <v>1304</v>
      </c>
      <c r="P15">
        <v>20603145608</v>
      </c>
      <c r="Q15" t="s">
        <v>1298</v>
      </c>
      <c r="R15">
        <f>VLOOKUP(Q15,type!$B$2:$G$7,6,FALSE)</f>
        <v>2</v>
      </c>
      <c r="S15" t="str">
        <f t="shared" si="0"/>
        <v>INSERT INTO public."Vehicles"(plate, mark, model, year_of_production, longitude, height, broad, service_door, category, comment, terms, status, created_at, updated_at, delete_at, business_id, type_id)VALUES ('V9R812','ninguno','ninguno','2017',0,0,0,0,'ninguno','ninguno','ninguno',true,'2022-02-25 21:42:35.22039+00','2022-02-25 21:42:35.22039+00','2022-02-25 21:42:35.22039+00','20603145608',2);</v>
      </c>
    </row>
    <row r="16" spans="1:19" x14ac:dyDescent="0.25">
      <c r="A16" t="s">
        <v>15</v>
      </c>
      <c r="B16" t="s">
        <v>1296</v>
      </c>
      <c r="C16" t="s">
        <v>1296</v>
      </c>
      <c r="D16">
        <v>2019</v>
      </c>
      <c r="E16">
        <v>0</v>
      </c>
      <c r="F16">
        <v>0</v>
      </c>
      <c r="G16">
        <v>0</v>
      </c>
      <c r="H16">
        <v>0</v>
      </c>
      <c r="I16" t="s">
        <v>1296</v>
      </c>
      <c r="J16" t="s">
        <v>1296</v>
      </c>
      <c r="K16" t="s">
        <v>1296</v>
      </c>
      <c r="L16" t="s">
        <v>1303</v>
      </c>
      <c r="M16" t="s">
        <v>1304</v>
      </c>
      <c r="N16" t="s">
        <v>1304</v>
      </c>
      <c r="O16" t="s">
        <v>1304</v>
      </c>
      <c r="P16">
        <v>20603145608</v>
      </c>
      <c r="Q16" t="s">
        <v>1298</v>
      </c>
      <c r="R16">
        <f>VLOOKUP(Q16,type!$B$2:$G$7,6,FALSE)</f>
        <v>2</v>
      </c>
      <c r="S16" t="str">
        <f t="shared" si="0"/>
        <v>INSERT INTO public."Vehicles"(plate, mark, model, year_of_production, longitude, height, broad, service_door, category, comment, terms, status, created_at, updated_at, delete_at, business_id, type_id)VALUES ('V0D891','ninguno','ninguno','2019',0,0,0,0,'ninguno','ninguno','ninguno',true,'2022-02-25 21:42:35.22039+00','2022-02-25 21:42:35.22039+00','2022-02-25 21:42:35.22039+00','20603145608',2);</v>
      </c>
    </row>
    <row r="17" spans="1:19" x14ac:dyDescent="0.25">
      <c r="A17" t="s">
        <v>16</v>
      </c>
      <c r="B17" t="s">
        <v>1296</v>
      </c>
      <c r="C17" t="s">
        <v>1296</v>
      </c>
      <c r="D17">
        <v>2013</v>
      </c>
      <c r="E17">
        <v>0</v>
      </c>
      <c r="F17">
        <v>0</v>
      </c>
      <c r="G17">
        <v>0</v>
      </c>
      <c r="H17">
        <v>0</v>
      </c>
      <c r="I17" t="s">
        <v>1296</v>
      </c>
      <c r="J17" t="s">
        <v>1296</v>
      </c>
      <c r="K17" t="s">
        <v>1296</v>
      </c>
      <c r="L17" t="s">
        <v>1303</v>
      </c>
      <c r="M17" t="s">
        <v>1304</v>
      </c>
      <c r="N17" t="s">
        <v>1304</v>
      </c>
      <c r="O17" t="s">
        <v>1304</v>
      </c>
      <c r="P17">
        <v>20603145608</v>
      </c>
      <c r="Q17" t="s">
        <v>1300</v>
      </c>
      <c r="R17">
        <f>VLOOKUP(Q17,type!$B$2:$G$7,6,FALSE)</f>
        <v>3</v>
      </c>
      <c r="S17" t="str">
        <f t="shared" si="0"/>
        <v>INSERT INTO public."Vehicles"(plate, mark, model, year_of_production, longitude, height, broad, service_door, category, comment, terms, status, created_at, updated_at, delete_at, business_id, type_id)VALUES ('V7B748','ninguno','ninguno','2013',0,0,0,0,'ninguno','ninguno','ninguno',true,'2022-02-25 21:42:35.22039+00','2022-02-25 21:42:35.22039+00','2022-02-25 21:42:35.22039+00','20603145608',3);</v>
      </c>
    </row>
    <row r="18" spans="1:19" x14ac:dyDescent="0.25">
      <c r="A18" t="s">
        <v>17</v>
      </c>
      <c r="B18" t="s">
        <v>1296</v>
      </c>
      <c r="C18" t="s">
        <v>1296</v>
      </c>
      <c r="D18">
        <v>2017</v>
      </c>
      <c r="E18">
        <v>0</v>
      </c>
      <c r="F18">
        <v>0</v>
      </c>
      <c r="G18">
        <v>0</v>
      </c>
      <c r="H18">
        <v>0</v>
      </c>
      <c r="I18" t="s">
        <v>1296</v>
      </c>
      <c r="J18" t="s">
        <v>1296</v>
      </c>
      <c r="K18" t="s">
        <v>1296</v>
      </c>
      <c r="L18" t="s">
        <v>1303</v>
      </c>
      <c r="M18" t="s">
        <v>1304</v>
      </c>
      <c r="N18" t="s">
        <v>1304</v>
      </c>
      <c r="O18" t="s">
        <v>1304</v>
      </c>
      <c r="P18">
        <v>20603145608</v>
      </c>
      <c r="Q18" t="s">
        <v>1298</v>
      </c>
      <c r="R18">
        <f>VLOOKUP(Q18,type!$B$2:$G$7,6,FALSE)</f>
        <v>2</v>
      </c>
      <c r="S18" t="str">
        <f t="shared" si="0"/>
        <v>INSERT INTO public."Vehicles"(plate, mark, model, year_of_production, longitude, height, broad, service_door, category, comment, terms, status, created_at, updated_at, delete_at, business_id, type_id)VALUES ('V9R775','ninguno','ninguno','2017',0,0,0,0,'ninguno','ninguno','ninguno',true,'2022-02-25 21:42:35.22039+00','2022-02-25 21:42:35.22039+00','2022-02-25 21:42:35.22039+00','20603145608',2);</v>
      </c>
    </row>
    <row r="19" spans="1:19" x14ac:dyDescent="0.25">
      <c r="A19" t="s">
        <v>18</v>
      </c>
      <c r="B19" t="s">
        <v>1296</v>
      </c>
      <c r="C19" t="s">
        <v>1296</v>
      </c>
      <c r="D19">
        <v>2017</v>
      </c>
      <c r="E19">
        <v>0</v>
      </c>
      <c r="F19">
        <v>0</v>
      </c>
      <c r="G19">
        <v>0</v>
      </c>
      <c r="H19">
        <v>0</v>
      </c>
      <c r="I19" t="s">
        <v>1296</v>
      </c>
      <c r="J19" t="s">
        <v>1296</v>
      </c>
      <c r="K19" t="s">
        <v>1296</v>
      </c>
      <c r="L19" t="s">
        <v>1303</v>
      </c>
      <c r="M19" t="s">
        <v>1304</v>
      </c>
      <c r="N19" t="s">
        <v>1304</v>
      </c>
      <c r="O19" t="s">
        <v>1304</v>
      </c>
      <c r="P19">
        <v>20603145608</v>
      </c>
      <c r="Q19" t="s">
        <v>1300</v>
      </c>
      <c r="R19">
        <f>VLOOKUP(Q19,type!$B$2:$G$7,6,FALSE)</f>
        <v>3</v>
      </c>
      <c r="S19" t="str">
        <f t="shared" si="0"/>
        <v>INSERT INTO public."Vehicles"(plate, mark, model, year_of_production, longitude, height, broad, service_door, category, comment, terms, status, created_at, updated_at, delete_at, business_id, type_id)VALUES ('V9R862','ninguno','ninguno','2017',0,0,0,0,'ninguno','ninguno','ninguno',true,'2022-02-25 21:42:35.22039+00','2022-02-25 21:42:35.22039+00','2022-02-25 21:42:35.22039+00','20603145608',3);</v>
      </c>
    </row>
    <row r="20" spans="1:19" x14ac:dyDescent="0.25">
      <c r="A20" t="s">
        <v>19</v>
      </c>
      <c r="B20" t="s">
        <v>1296</v>
      </c>
      <c r="C20" t="s">
        <v>1296</v>
      </c>
      <c r="D20">
        <v>2018</v>
      </c>
      <c r="E20">
        <v>0</v>
      </c>
      <c r="F20">
        <v>0</v>
      </c>
      <c r="G20">
        <v>0</v>
      </c>
      <c r="H20">
        <v>0</v>
      </c>
      <c r="I20" t="s">
        <v>1296</v>
      </c>
      <c r="J20" t="s">
        <v>1296</v>
      </c>
      <c r="K20" t="s">
        <v>1296</v>
      </c>
      <c r="L20" t="s">
        <v>1303</v>
      </c>
      <c r="M20" t="s">
        <v>1304</v>
      </c>
      <c r="N20" t="s">
        <v>1304</v>
      </c>
      <c r="O20" t="s">
        <v>1304</v>
      </c>
      <c r="P20">
        <v>20603145608</v>
      </c>
      <c r="Q20" t="s">
        <v>1298</v>
      </c>
      <c r="R20">
        <f>VLOOKUP(Q20,type!$B$2:$G$7,6,FALSE)</f>
        <v>2</v>
      </c>
      <c r="S20" t="str">
        <f t="shared" si="0"/>
        <v>INSERT INTO public."Vehicles"(plate, mark, model, year_of_production, longitude, height, broad, service_door, category, comment, terms, status, created_at, updated_at, delete_at, business_id, type_id)VALUES ('V0C931','ninguno','ninguno','2018',0,0,0,0,'ninguno','ninguno','ninguno',true,'2022-02-25 21:42:35.22039+00','2022-02-25 21:42:35.22039+00','2022-02-25 21:42:35.22039+00','20603145608',2);</v>
      </c>
    </row>
    <row r="21" spans="1:19" x14ac:dyDescent="0.25">
      <c r="A21" t="s">
        <v>20</v>
      </c>
      <c r="B21" t="s">
        <v>1296</v>
      </c>
      <c r="C21" t="s">
        <v>1296</v>
      </c>
      <c r="D21">
        <v>2017</v>
      </c>
      <c r="E21">
        <v>0</v>
      </c>
      <c r="F21">
        <v>0</v>
      </c>
      <c r="G21">
        <v>0</v>
      </c>
      <c r="H21">
        <v>0</v>
      </c>
      <c r="I21" t="s">
        <v>1296</v>
      </c>
      <c r="J21" t="s">
        <v>1296</v>
      </c>
      <c r="K21" t="s">
        <v>1296</v>
      </c>
      <c r="L21" t="s">
        <v>1303</v>
      </c>
      <c r="M21" t="s">
        <v>1304</v>
      </c>
      <c r="N21" t="s">
        <v>1304</v>
      </c>
      <c r="O21" t="s">
        <v>1304</v>
      </c>
      <c r="P21">
        <v>20603145608</v>
      </c>
      <c r="Q21" t="s">
        <v>1298</v>
      </c>
      <c r="R21">
        <f>VLOOKUP(Q21,type!$B$2:$G$7,6,FALSE)</f>
        <v>2</v>
      </c>
      <c r="S21" t="str">
        <f t="shared" si="0"/>
        <v>INSERT INTO public."Vehicles"(plate, mark, model, year_of_production, longitude, height, broad, service_door, category, comment, terms, status, created_at, updated_at, delete_at, business_id, type_id)VALUES ('V9R906','ninguno','ninguno','2017',0,0,0,0,'ninguno','ninguno','ninguno',true,'2022-02-25 21:42:35.22039+00','2022-02-25 21:42:35.22039+00','2022-02-25 21:42:35.22039+00','20603145608',2);</v>
      </c>
    </row>
    <row r="22" spans="1:19" x14ac:dyDescent="0.25">
      <c r="A22" t="s">
        <v>21</v>
      </c>
      <c r="B22" t="s">
        <v>1296</v>
      </c>
      <c r="C22" t="s">
        <v>1296</v>
      </c>
      <c r="D22">
        <v>2017</v>
      </c>
      <c r="E22">
        <v>0</v>
      </c>
      <c r="F22">
        <v>0</v>
      </c>
      <c r="G22">
        <v>0</v>
      </c>
      <c r="H22">
        <v>0</v>
      </c>
      <c r="I22" t="s">
        <v>1296</v>
      </c>
      <c r="J22" t="s">
        <v>1296</v>
      </c>
      <c r="K22" t="s">
        <v>1296</v>
      </c>
      <c r="L22" t="s">
        <v>1303</v>
      </c>
      <c r="M22" t="s">
        <v>1304</v>
      </c>
      <c r="N22" t="s">
        <v>1304</v>
      </c>
      <c r="O22" t="s">
        <v>1304</v>
      </c>
      <c r="P22">
        <v>20603145608</v>
      </c>
      <c r="Q22" t="s">
        <v>1298</v>
      </c>
      <c r="R22">
        <f>VLOOKUP(Q22,type!$B$2:$G$7,6,FALSE)</f>
        <v>2</v>
      </c>
      <c r="S22" t="str">
        <f t="shared" si="0"/>
        <v>INSERT INTO public."Vehicles"(plate, mark, model, year_of_production, longitude, height, broad, service_door, category, comment, terms, status, created_at, updated_at, delete_at, business_id, type_id)VALUES ('V9Q916','ninguno','ninguno','2017',0,0,0,0,'ninguno','ninguno','ninguno',true,'2022-02-25 21:42:35.22039+00','2022-02-25 21:42:35.22039+00','2022-02-25 21:42:35.22039+00','20603145608',2);</v>
      </c>
    </row>
    <row r="23" spans="1:19" x14ac:dyDescent="0.25">
      <c r="A23" t="s">
        <v>22</v>
      </c>
      <c r="B23" t="s">
        <v>1296</v>
      </c>
      <c r="C23" t="s">
        <v>1296</v>
      </c>
      <c r="D23">
        <v>2017</v>
      </c>
      <c r="E23">
        <v>0</v>
      </c>
      <c r="F23">
        <v>0</v>
      </c>
      <c r="G23">
        <v>0</v>
      </c>
      <c r="H23">
        <v>0</v>
      </c>
      <c r="I23" t="s">
        <v>1296</v>
      </c>
      <c r="J23" t="s">
        <v>1296</v>
      </c>
      <c r="K23" t="s">
        <v>1296</v>
      </c>
      <c r="L23" t="s">
        <v>1303</v>
      </c>
      <c r="M23" t="s">
        <v>1304</v>
      </c>
      <c r="N23" t="s">
        <v>1304</v>
      </c>
      <c r="O23" t="s">
        <v>1304</v>
      </c>
      <c r="P23">
        <v>20603145608</v>
      </c>
      <c r="Q23" t="s">
        <v>1298</v>
      </c>
      <c r="R23">
        <f>VLOOKUP(Q23,type!$B$2:$G$7,6,FALSE)</f>
        <v>2</v>
      </c>
      <c r="S23" t="str">
        <f t="shared" si="0"/>
        <v>INSERT INTO public."Vehicles"(plate, mark, model, year_of_production, longitude, height, broad, service_door, category, comment, terms, status, created_at, updated_at, delete_at, business_id, type_id)VALUES ('V9R907','ninguno','ninguno','2017',0,0,0,0,'ninguno','ninguno','ninguno',true,'2022-02-25 21:42:35.22039+00','2022-02-25 21:42:35.22039+00','2022-02-25 21:42:35.22039+00','20603145608',2);</v>
      </c>
    </row>
    <row r="24" spans="1:19" x14ac:dyDescent="0.25">
      <c r="A24" t="s">
        <v>23</v>
      </c>
      <c r="B24" t="s">
        <v>1296</v>
      </c>
      <c r="C24" t="s">
        <v>1296</v>
      </c>
      <c r="D24">
        <v>2018</v>
      </c>
      <c r="E24">
        <v>0</v>
      </c>
      <c r="F24">
        <v>0</v>
      </c>
      <c r="G24">
        <v>0</v>
      </c>
      <c r="H24">
        <v>0</v>
      </c>
      <c r="I24" t="s">
        <v>1296</v>
      </c>
      <c r="J24" t="s">
        <v>1296</v>
      </c>
      <c r="K24" t="s">
        <v>1296</v>
      </c>
      <c r="L24" t="s">
        <v>1303</v>
      </c>
      <c r="M24" t="s">
        <v>1304</v>
      </c>
      <c r="N24" t="s">
        <v>1304</v>
      </c>
      <c r="O24" t="s">
        <v>1304</v>
      </c>
      <c r="P24">
        <v>20603145608</v>
      </c>
      <c r="Q24" t="s">
        <v>1298</v>
      </c>
      <c r="R24">
        <f>VLOOKUP(Q24,type!$B$2:$G$7,6,FALSE)</f>
        <v>2</v>
      </c>
      <c r="S24" t="str">
        <f t="shared" si="0"/>
        <v>INSERT INTO public."Vehicles"(plate, mark, model, year_of_production, longitude, height, broad, service_door, category, comment, terms, status, created_at, updated_at, delete_at, business_id, type_id)VALUES ('V0E826','ninguno','ninguno','2018',0,0,0,0,'ninguno','ninguno','ninguno',true,'2022-02-25 21:42:35.22039+00','2022-02-25 21:42:35.22039+00','2022-02-25 21:42:35.22039+00','20603145608',2);</v>
      </c>
    </row>
    <row r="25" spans="1:19" x14ac:dyDescent="0.25">
      <c r="A25" t="s">
        <v>24</v>
      </c>
      <c r="B25" t="s">
        <v>1296</v>
      </c>
      <c r="C25" t="s">
        <v>1296</v>
      </c>
      <c r="D25">
        <v>2018</v>
      </c>
      <c r="E25">
        <v>0</v>
      </c>
      <c r="F25">
        <v>0</v>
      </c>
      <c r="G25">
        <v>0</v>
      </c>
      <c r="H25">
        <v>0</v>
      </c>
      <c r="I25" t="s">
        <v>1296</v>
      </c>
      <c r="J25" t="s">
        <v>1296</v>
      </c>
      <c r="K25" t="s">
        <v>1296</v>
      </c>
      <c r="L25" t="s">
        <v>1303</v>
      </c>
      <c r="M25" t="s">
        <v>1304</v>
      </c>
      <c r="N25" t="s">
        <v>1304</v>
      </c>
      <c r="O25" t="s">
        <v>1304</v>
      </c>
      <c r="P25">
        <v>20603145608</v>
      </c>
      <c r="Q25" t="s">
        <v>1298</v>
      </c>
      <c r="R25">
        <f>VLOOKUP(Q25,type!$B$2:$G$7,6,FALSE)</f>
        <v>2</v>
      </c>
      <c r="S25" t="str">
        <f t="shared" si="0"/>
        <v>INSERT INTO public."Vehicles"(plate, mark, model, year_of_production, longitude, height, broad, service_door, category, comment, terms, status, created_at, updated_at, delete_at, business_id, type_id)VALUES ('V0G850','ninguno','ninguno','2018',0,0,0,0,'ninguno','ninguno','ninguno',true,'2022-02-25 21:42:35.22039+00','2022-02-25 21:42:35.22039+00','2022-02-25 21:42:35.22039+00','20603145608',2);</v>
      </c>
    </row>
    <row r="26" spans="1:19" x14ac:dyDescent="0.25">
      <c r="A26" t="s">
        <v>25</v>
      </c>
      <c r="B26" t="s">
        <v>1296</v>
      </c>
      <c r="C26" t="s">
        <v>1296</v>
      </c>
      <c r="D26">
        <v>2018</v>
      </c>
      <c r="E26">
        <v>0</v>
      </c>
      <c r="F26">
        <v>0</v>
      </c>
      <c r="G26">
        <v>0</v>
      </c>
      <c r="H26">
        <v>0</v>
      </c>
      <c r="I26" t="s">
        <v>1296</v>
      </c>
      <c r="J26" t="s">
        <v>1296</v>
      </c>
      <c r="K26" t="s">
        <v>1296</v>
      </c>
      <c r="L26" t="s">
        <v>1303</v>
      </c>
      <c r="M26" t="s">
        <v>1304</v>
      </c>
      <c r="N26" t="s">
        <v>1304</v>
      </c>
      <c r="O26" t="s">
        <v>1304</v>
      </c>
      <c r="P26">
        <v>20603145608</v>
      </c>
      <c r="Q26" t="s">
        <v>1298</v>
      </c>
      <c r="R26">
        <f>VLOOKUP(Q26,type!$B$2:$G$7,6,FALSE)</f>
        <v>2</v>
      </c>
      <c r="S26" t="str">
        <f t="shared" si="0"/>
        <v>INSERT INTO public."Vehicles"(plate, mark, model, year_of_production, longitude, height, broad, service_door, category, comment, terms, status, created_at, updated_at, delete_at, business_id, type_id)VALUES ('V0E888','ninguno','ninguno','2018',0,0,0,0,'ninguno','ninguno','ninguno',true,'2022-02-25 21:42:35.22039+00','2022-02-25 21:42:35.22039+00','2022-02-25 21:42:35.22039+00','20603145608',2);</v>
      </c>
    </row>
    <row r="27" spans="1:19" x14ac:dyDescent="0.25">
      <c r="A27" t="s">
        <v>26</v>
      </c>
      <c r="B27" t="s">
        <v>1296</v>
      </c>
      <c r="C27" t="s">
        <v>1296</v>
      </c>
      <c r="D27">
        <v>2017</v>
      </c>
      <c r="E27">
        <v>0</v>
      </c>
      <c r="F27">
        <v>0</v>
      </c>
      <c r="G27">
        <v>0</v>
      </c>
      <c r="H27">
        <v>0</v>
      </c>
      <c r="I27" t="s">
        <v>1296</v>
      </c>
      <c r="J27" t="s">
        <v>1296</v>
      </c>
      <c r="K27" t="s">
        <v>1296</v>
      </c>
      <c r="L27" t="s">
        <v>1303</v>
      </c>
      <c r="M27" t="s">
        <v>1304</v>
      </c>
      <c r="N27" t="s">
        <v>1304</v>
      </c>
      <c r="O27" t="s">
        <v>1304</v>
      </c>
      <c r="P27">
        <v>20603145608</v>
      </c>
      <c r="Q27" t="s">
        <v>1298</v>
      </c>
      <c r="R27">
        <f>VLOOKUP(Q27,type!$B$2:$G$7,6,FALSE)</f>
        <v>2</v>
      </c>
      <c r="S27" t="str">
        <f t="shared" si="0"/>
        <v>INSERT INTO public."Vehicles"(plate, mark, model, year_of_production, longitude, height, broad, service_door, category, comment, terms, status, created_at, updated_at, delete_at, business_id, type_id)VALUES ('V0B806','ninguno','ninguno','2017',0,0,0,0,'ninguno','ninguno','ninguno',true,'2022-02-25 21:42:35.22039+00','2022-02-25 21:42:35.22039+00','2022-02-25 21:42:35.22039+00','20603145608',2);</v>
      </c>
    </row>
    <row r="28" spans="1:19" x14ac:dyDescent="0.25">
      <c r="A28" t="s">
        <v>27</v>
      </c>
      <c r="B28" t="s">
        <v>1296</v>
      </c>
      <c r="C28" t="s">
        <v>1296</v>
      </c>
      <c r="D28">
        <v>2017</v>
      </c>
      <c r="E28">
        <v>0</v>
      </c>
      <c r="F28">
        <v>0</v>
      </c>
      <c r="G28">
        <v>0</v>
      </c>
      <c r="H28">
        <v>0</v>
      </c>
      <c r="I28" t="s">
        <v>1296</v>
      </c>
      <c r="J28" t="s">
        <v>1296</v>
      </c>
      <c r="K28" t="s">
        <v>1296</v>
      </c>
      <c r="L28" t="s">
        <v>1303</v>
      </c>
      <c r="M28" t="s">
        <v>1304</v>
      </c>
      <c r="N28" t="s">
        <v>1304</v>
      </c>
      <c r="O28" t="s">
        <v>1304</v>
      </c>
      <c r="P28">
        <v>20603145608</v>
      </c>
      <c r="Q28" t="s">
        <v>1298</v>
      </c>
      <c r="R28">
        <f>VLOOKUP(Q28,type!$B$2:$G$7,6,FALSE)</f>
        <v>2</v>
      </c>
      <c r="S28" t="str">
        <f t="shared" si="0"/>
        <v>INSERT INTO public."Vehicles"(plate, mark, model, year_of_production, longitude, height, broad, service_door, category, comment, terms, status, created_at, updated_at, delete_at, business_id, type_id)VALUES ('V9R772','ninguno','ninguno','2017',0,0,0,0,'ninguno','ninguno','ninguno',true,'2022-02-25 21:42:35.22039+00','2022-02-25 21:42:35.22039+00','2022-02-25 21:42:35.22039+00','20603145608',2);</v>
      </c>
    </row>
    <row r="29" spans="1:19" x14ac:dyDescent="0.25">
      <c r="A29" t="s">
        <v>28</v>
      </c>
      <c r="B29" t="s">
        <v>1296</v>
      </c>
      <c r="C29" t="s">
        <v>1296</v>
      </c>
      <c r="D29">
        <v>2017</v>
      </c>
      <c r="E29">
        <v>0</v>
      </c>
      <c r="F29">
        <v>0</v>
      </c>
      <c r="G29">
        <v>0</v>
      </c>
      <c r="H29">
        <v>0</v>
      </c>
      <c r="I29" t="s">
        <v>1296</v>
      </c>
      <c r="J29" t="s">
        <v>1296</v>
      </c>
      <c r="K29" t="s">
        <v>1296</v>
      </c>
      <c r="L29" t="s">
        <v>1303</v>
      </c>
      <c r="M29" t="s">
        <v>1304</v>
      </c>
      <c r="N29" t="s">
        <v>1304</v>
      </c>
      <c r="O29" t="s">
        <v>1304</v>
      </c>
      <c r="P29">
        <v>20603145608</v>
      </c>
      <c r="Q29" t="s">
        <v>1298</v>
      </c>
      <c r="R29">
        <f>VLOOKUP(Q29,type!$B$2:$G$7,6,FALSE)</f>
        <v>2</v>
      </c>
      <c r="S29" t="str">
        <f t="shared" si="0"/>
        <v>INSERT INTO public."Vehicles"(plate, mark, model, year_of_production, longitude, height, broad, service_door, category, comment, terms, status, created_at, updated_at, delete_at, business_id, type_id)VALUES ('V9R752','ninguno','ninguno','2017',0,0,0,0,'ninguno','ninguno','ninguno',true,'2022-02-25 21:42:35.22039+00','2022-02-25 21:42:35.22039+00','2022-02-25 21:42:35.22039+00','20603145608',2);</v>
      </c>
    </row>
    <row r="30" spans="1:19" x14ac:dyDescent="0.25">
      <c r="A30" t="s">
        <v>29</v>
      </c>
      <c r="B30" t="s">
        <v>1296</v>
      </c>
      <c r="C30" t="s">
        <v>1296</v>
      </c>
      <c r="D30">
        <v>2014</v>
      </c>
      <c r="E30">
        <v>0</v>
      </c>
      <c r="F30">
        <v>0</v>
      </c>
      <c r="G30">
        <v>0</v>
      </c>
      <c r="H30">
        <v>0</v>
      </c>
      <c r="I30" t="s">
        <v>1296</v>
      </c>
      <c r="J30" t="s">
        <v>1296</v>
      </c>
      <c r="K30" t="s">
        <v>1296</v>
      </c>
      <c r="L30" t="s">
        <v>1303</v>
      </c>
      <c r="M30" t="s">
        <v>1304</v>
      </c>
      <c r="N30" t="s">
        <v>1304</v>
      </c>
      <c r="O30" t="s">
        <v>1304</v>
      </c>
      <c r="P30">
        <v>20603145608</v>
      </c>
      <c r="Q30" t="s">
        <v>1300</v>
      </c>
      <c r="R30">
        <f>VLOOKUP(Q30,type!$B$2:$G$7,6,FALSE)</f>
        <v>3</v>
      </c>
      <c r="S30" t="str">
        <f t="shared" si="0"/>
        <v>INSERT INTO public."Vehicles"(plate, mark, model, year_of_production, longitude, height, broad, service_door, category, comment, terms, status, created_at, updated_at, delete_at, business_id, type_id)VALUES ('V8I915','ninguno','ninguno','2014',0,0,0,0,'ninguno','ninguno','ninguno',true,'2022-02-25 21:42:35.22039+00','2022-02-25 21:42:35.22039+00','2022-02-25 21:42:35.22039+00','20603145608',3);</v>
      </c>
    </row>
    <row r="31" spans="1:19" x14ac:dyDescent="0.25">
      <c r="A31" t="s">
        <v>30</v>
      </c>
      <c r="B31" t="s">
        <v>1296</v>
      </c>
      <c r="C31" t="s">
        <v>1296</v>
      </c>
      <c r="D31">
        <v>2017</v>
      </c>
      <c r="E31">
        <v>0</v>
      </c>
      <c r="F31">
        <v>0</v>
      </c>
      <c r="G31">
        <v>0</v>
      </c>
      <c r="H31">
        <v>0</v>
      </c>
      <c r="I31" t="s">
        <v>1296</v>
      </c>
      <c r="J31" t="s">
        <v>1296</v>
      </c>
      <c r="K31" t="s">
        <v>1296</v>
      </c>
      <c r="L31" t="s">
        <v>1303</v>
      </c>
      <c r="M31" t="s">
        <v>1304</v>
      </c>
      <c r="N31" t="s">
        <v>1304</v>
      </c>
      <c r="O31" t="s">
        <v>1304</v>
      </c>
      <c r="P31">
        <v>20603145608</v>
      </c>
      <c r="Q31" t="s">
        <v>1297</v>
      </c>
      <c r="R31">
        <f>VLOOKUP(Q31,type!$B$2:$G$7,6,FALSE)</f>
        <v>1</v>
      </c>
      <c r="S31" t="str">
        <f t="shared" si="0"/>
        <v>INSERT INTO public."Vehicles"(plate, mark, model, year_of_production, longitude, height, broad, service_door, category, comment, terms, status, created_at, updated_at, delete_at, business_id, type_id)VALUES ('V9R755','ninguno','ninguno','2017',0,0,0,0,'ninguno','ninguno','ninguno',true,'2022-02-25 21:42:35.22039+00','2022-02-25 21:42:35.22039+00','2022-02-25 21:42:35.22039+00','20603145608',1);</v>
      </c>
    </row>
    <row r="32" spans="1:19" x14ac:dyDescent="0.25">
      <c r="A32" t="s">
        <v>31</v>
      </c>
      <c r="B32" t="s">
        <v>1296</v>
      </c>
      <c r="C32" t="s">
        <v>1296</v>
      </c>
      <c r="D32">
        <v>2017</v>
      </c>
      <c r="E32">
        <v>0</v>
      </c>
      <c r="F32">
        <v>0</v>
      </c>
      <c r="G32">
        <v>0</v>
      </c>
      <c r="H32">
        <v>0</v>
      </c>
      <c r="I32" t="s">
        <v>1296</v>
      </c>
      <c r="J32" t="s">
        <v>1296</v>
      </c>
      <c r="K32" t="s">
        <v>1296</v>
      </c>
      <c r="L32" t="s">
        <v>1303</v>
      </c>
      <c r="M32" t="s">
        <v>1304</v>
      </c>
      <c r="N32" t="s">
        <v>1304</v>
      </c>
      <c r="O32" t="s">
        <v>1304</v>
      </c>
      <c r="P32">
        <v>20603145608</v>
      </c>
      <c r="Q32" t="s">
        <v>1298</v>
      </c>
      <c r="R32">
        <f>VLOOKUP(Q32,type!$B$2:$G$7,6,FALSE)</f>
        <v>2</v>
      </c>
      <c r="S32" t="str">
        <f t="shared" si="0"/>
        <v>INSERT INTO public."Vehicles"(plate, mark, model, year_of_production, longitude, height, broad, service_door, category, comment, terms, status, created_at, updated_at, delete_at, business_id, type_id)VALUES ('V9R908','ninguno','ninguno','2017',0,0,0,0,'ninguno','ninguno','ninguno',true,'2022-02-25 21:42:35.22039+00','2022-02-25 21:42:35.22039+00','2022-02-25 21:42:35.22039+00','20603145608',2);</v>
      </c>
    </row>
    <row r="33" spans="1:19" x14ac:dyDescent="0.25">
      <c r="A33" t="s">
        <v>32</v>
      </c>
      <c r="B33" t="s">
        <v>1296</v>
      </c>
      <c r="C33" t="s">
        <v>1296</v>
      </c>
      <c r="D33">
        <v>2019</v>
      </c>
      <c r="E33">
        <v>0</v>
      </c>
      <c r="F33">
        <v>0</v>
      </c>
      <c r="G33">
        <v>0</v>
      </c>
      <c r="H33">
        <v>0</v>
      </c>
      <c r="I33" t="s">
        <v>1296</v>
      </c>
      <c r="J33" t="s">
        <v>1296</v>
      </c>
      <c r="K33" t="s">
        <v>1296</v>
      </c>
      <c r="L33" t="s">
        <v>1303</v>
      </c>
      <c r="M33" t="s">
        <v>1304</v>
      </c>
      <c r="N33" t="s">
        <v>1304</v>
      </c>
      <c r="O33" t="s">
        <v>1304</v>
      </c>
      <c r="P33">
        <v>20603145608</v>
      </c>
      <c r="Q33" t="s">
        <v>1298</v>
      </c>
      <c r="R33">
        <f>VLOOKUP(Q33,type!$B$2:$G$7,6,FALSE)</f>
        <v>2</v>
      </c>
      <c r="S33" t="str">
        <f t="shared" si="0"/>
        <v>INSERT INTO public."Vehicles"(plate, mark, model, year_of_production, longitude, height, broad, service_door, category, comment, terms, status, created_at, updated_at, delete_at, business_id, type_id)VALUES ('V0D762','ninguno','ninguno','2019',0,0,0,0,'ninguno','ninguno','ninguno',true,'2022-02-25 21:42:35.22039+00','2022-02-25 21:42:35.22039+00','2022-02-25 21:42:35.22039+00','20603145608',2);</v>
      </c>
    </row>
    <row r="34" spans="1:19" x14ac:dyDescent="0.25">
      <c r="A34" t="s">
        <v>33</v>
      </c>
      <c r="B34" t="s">
        <v>1296</v>
      </c>
      <c r="C34" t="s">
        <v>1296</v>
      </c>
      <c r="D34">
        <v>2016</v>
      </c>
      <c r="E34">
        <v>0</v>
      </c>
      <c r="F34">
        <v>0</v>
      </c>
      <c r="G34">
        <v>0</v>
      </c>
      <c r="H34">
        <v>0</v>
      </c>
      <c r="I34" t="s">
        <v>1296</v>
      </c>
      <c r="J34" t="s">
        <v>1296</v>
      </c>
      <c r="K34" t="s">
        <v>1296</v>
      </c>
      <c r="L34" t="s">
        <v>1303</v>
      </c>
      <c r="M34" t="s">
        <v>1304</v>
      </c>
      <c r="N34" t="s">
        <v>1304</v>
      </c>
      <c r="O34" t="s">
        <v>1304</v>
      </c>
      <c r="P34">
        <v>20603145608</v>
      </c>
      <c r="Q34" t="s">
        <v>1297</v>
      </c>
      <c r="R34">
        <f>VLOOKUP(Q34,type!$B$2:$G$7,6,FALSE)</f>
        <v>1</v>
      </c>
      <c r="S34" t="str">
        <f t="shared" si="0"/>
        <v>INSERT INTO public."Vehicles"(plate, mark, model, year_of_production, longitude, height, broad, service_door, category, comment, terms, status, created_at, updated_at, delete_at, business_id, type_id)VALUES ('V8R876','ninguno','ninguno','2016',0,0,0,0,'ninguno','ninguno','ninguno',true,'2022-02-25 21:42:35.22039+00','2022-02-25 21:42:35.22039+00','2022-02-25 21:42:35.22039+00','20603145608',1);</v>
      </c>
    </row>
    <row r="35" spans="1:19" x14ac:dyDescent="0.25">
      <c r="A35" t="s">
        <v>34</v>
      </c>
      <c r="B35" t="s">
        <v>1296</v>
      </c>
      <c r="C35" t="s">
        <v>1296</v>
      </c>
      <c r="D35">
        <v>2018</v>
      </c>
      <c r="E35">
        <v>0</v>
      </c>
      <c r="F35">
        <v>0</v>
      </c>
      <c r="G35">
        <v>0</v>
      </c>
      <c r="H35">
        <v>0</v>
      </c>
      <c r="I35" t="s">
        <v>1296</v>
      </c>
      <c r="J35" t="s">
        <v>1296</v>
      </c>
      <c r="K35" t="s">
        <v>1296</v>
      </c>
      <c r="L35" t="s">
        <v>1303</v>
      </c>
      <c r="M35" t="s">
        <v>1304</v>
      </c>
      <c r="N35" t="s">
        <v>1304</v>
      </c>
      <c r="O35" t="s">
        <v>1304</v>
      </c>
      <c r="P35">
        <v>20603145608</v>
      </c>
      <c r="Q35" t="s">
        <v>1298</v>
      </c>
      <c r="R35">
        <f>VLOOKUP(Q35,type!$B$2:$G$7,6,FALSE)</f>
        <v>2</v>
      </c>
      <c r="S35" t="str">
        <f t="shared" si="0"/>
        <v>INSERT INTO public."Vehicles"(plate, mark, model, year_of_production, longitude, height, broad, service_door, category, comment, terms, status, created_at, updated_at, delete_at, business_id, type_id)VALUES ('V0E889','ninguno','ninguno','2018',0,0,0,0,'ninguno','ninguno','ninguno',true,'2022-02-25 21:42:35.22039+00','2022-02-25 21:42:35.22039+00','2022-02-25 21:42:35.22039+00','20603145608',2);</v>
      </c>
    </row>
    <row r="36" spans="1:19" x14ac:dyDescent="0.25">
      <c r="A36" t="s">
        <v>35</v>
      </c>
      <c r="B36" t="s">
        <v>1296</v>
      </c>
      <c r="C36" t="s">
        <v>1296</v>
      </c>
      <c r="D36">
        <v>2013</v>
      </c>
      <c r="E36">
        <v>0</v>
      </c>
      <c r="F36">
        <v>0</v>
      </c>
      <c r="G36">
        <v>0</v>
      </c>
      <c r="H36">
        <v>0</v>
      </c>
      <c r="I36" t="s">
        <v>1296</v>
      </c>
      <c r="J36" t="s">
        <v>1296</v>
      </c>
      <c r="K36" t="s">
        <v>1296</v>
      </c>
      <c r="L36" t="s">
        <v>1303</v>
      </c>
      <c r="M36" t="s">
        <v>1304</v>
      </c>
      <c r="N36" t="s">
        <v>1304</v>
      </c>
      <c r="O36" t="s">
        <v>1304</v>
      </c>
      <c r="P36">
        <v>20603145608</v>
      </c>
      <c r="Q36" t="s">
        <v>1299</v>
      </c>
      <c r="R36">
        <f>VLOOKUP(Q36,type!$B$2:$G$7,6,FALSE)</f>
        <v>4</v>
      </c>
      <c r="S36" t="str">
        <f t="shared" si="0"/>
        <v>INSERT INTO public."Vehicles"(plate, mark, model, year_of_production, longitude, height, broad, service_door, category, comment, terms, status, created_at, updated_at, delete_at, business_id, type_id)VALUES ('V6I942','ninguno','ninguno','2013',0,0,0,0,'ninguno','ninguno','ninguno',true,'2022-02-25 21:42:35.22039+00','2022-02-25 21:42:35.22039+00','2022-02-25 21:42:35.22039+00','20603145608',4);</v>
      </c>
    </row>
    <row r="37" spans="1:19" x14ac:dyDescent="0.25">
      <c r="A37" t="s">
        <v>36</v>
      </c>
      <c r="B37" t="s">
        <v>1296</v>
      </c>
      <c r="C37" t="s">
        <v>1296</v>
      </c>
      <c r="D37">
        <v>2012</v>
      </c>
      <c r="E37">
        <v>0</v>
      </c>
      <c r="F37">
        <v>0</v>
      </c>
      <c r="G37">
        <v>0</v>
      </c>
      <c r="H37">
        <v>0</v>
      </c>
      <c r="I37" t="s">
        <v>1296</v>
      </c>
      <c r="J37" t="s">
        <v>1296</v>
      </c>
      <c r="K37" t="s">
        <v>1296</v>
      </c>
      <c r="L37" t="s">
        <v>1303</v>
      </c>
      <c r="M37" t="s">
        <v>1304</v>
      </c>
      <c r="N37" t="s">
        <v>1304</v>
      </c>
      <c r="O37" t="s">
        <v>1304</v>
      </c>
      <c r="P37">
        <v>20603145608</v>
      </c>
      <c r="Q37" t="s">
        <v>1297</v>
      </c>
      <c r="R37">
        <f>VLOOKUP(Q37,type!$B$2:$G$7,6,FALSE)</f>
        <v>1</v>
      </c>
      <c r="S37" t="str">
        <f t="shared" si="0"/>
        <v>INSERT INTO public."Vehicles"(plate, mark, model, year_of_production, longitude, height, broad, service_door, category, comment, terms, status, created_at, updated_at, delete_at, business_id, type_id)VALUES ('V3U566','ninguno','ninguno','2012',0,0,0,0,'ninguno','ninguno','ninguno',true,'2022-02-25 21:42:35.22039+00','2022-02-25 21:42:35.22039+00','2022-02-25 21:42:35.22039+00','20603145608',1);</v>
      </c>
    </row>
    <row r="38" spans="1:19" x14ac:dyDescent="0.25">
      <c r="A38" t="s">
        <v>37</v>
      </c>
      <c r="B38" t="s">
        <v>1296</v>
      </c>
      <c r="C38" t="s">
        <v>1296</v>
      </c>
      <c r="D38">
        <v>2019</v>
      </c>
      <c r="E38">
        <v>0</v>
      </c>
      <c r="F38">
        <v>0</v>
      </c>
      <c r="G38">
        <v>0</v>
      </c>
      <c r="H38">
        <v>0</v>
      </c>
      <c r="I38" t="s">
        <v>1296</v>
      </c>
      <c r="J38" t="s">
        <v>1296</v>
      </c>
      <c r="K38" t="s">
        <v>1296</v>
      </c>
      <c r="L38" t="s">
        <v>1303</v>
      </c>
      <c r="M38" t="s">
        <v>1304</v>
      </c>
      <c r="N38" t="s">
        <v>1304</v>
      </c>
      <c r="O38" t="s">
        <v>1304</v>
      </c>
      <c r="P38">
        <v>20603145608</v>
      </c>
      <c r="Q38" t="s">
        <v>1298</v>
      </c>
      <c r="R38">
        <f>VLOOKUP(Q38,type!$B$2:$G$7,6,FALSE)</f>
        <v>2</v>
      </c>
      <c r="S38" t="str">
        <f t="shared" si="0"/>
        <v>INSERT INTO public."Vehicles"(plate, mark, model, year_of_production, longitude, height, broad, service_door, category, comment, terms, status, created_at, updated_at, delete_at, business_id, type_id)VALUES ('V0E771','ninguno','ninguno','2019',0,0,0,0,'ninguno','ninguno','ninguno',true,'2022-02-25 21:42:35.22039+00','2022-02-25 21:42:35.22039+00','2022-02-25 21:42:35.22039+00','20603145608',2);</v>
      </c>
    </row>
    <row r="39" spans="1:19" x14ac:dyDescent="0.25">
      <c r="A39" t="s">
        <v>38</v>
      </c>
      <c r="B39" t="s">
        <v>1296</v>
      </c>
      <c r="C39" t="s">
        <v>1296</v>
      </c>
      <c r="D39">
        <v>2017</v>
      </c>
      <c r="E39">
        <v>0</v>
      </c>
      <c r="F39">
        <v>0</v>
      </c>
      <c r="G39">
        <v>0</v>
      </c>
      <c r="H39">
        <v>0</v>
      </c>
      <c r="I39" t="s">
        <v>1296</v>
      </c>
      <c r="J39" t="s">
        <v>1296</v>
      </c>
      <c r="K39" t="s">
        <v>1296</v>
      </c>
      <c r="L39" t="s">
        <v>1303</v>
      </c>
      <c r="M39" t="s">
        <v>1304</v>
      </c>
      <c r="N39" t="s">
        <v>1304</v>
      </c>
      <c r="O39" t="s">
        <v>1304</v>
      </c>
      <c r="P39">
        <v>20603145608</v>
      </c>
      <c r="Q39" t="s">
        <v>1298</v>
      </c>
      <c r="R39">
        <f>VLOOKUP(Q39,type!$B$2:$G$7,6,FALSE)</f>
        <v>2</v>
      </c>
      <c r="S39" t="str">
        <f t="shared" si="0"/>
        <v>INSERT INTO public."Vehicles"(plate, mark, model, year_of_production, longitude, height, broad, service_door, category, comment, terms, status, created_at, updated_at, delete_at, business_id, type_id)VALUES ('V9R809','ninguno','ninguno','2017',0,0,0,0,'ninguno','ninguno','ninguno',true,'2022-02-25 21:42:35.22039+00','2022-02-25 21:42:35.22039+00','2022-02-25 21:42:35.22039+00','20603145608',2);</v>
      </c>
    </row>
    <row r="40" spans="1:19" x14ac:dyDescent="0.25">
      <c r="A40" t="s">
        <v>39</v>
      </c>
      <c r="B40" t="s">
        <v>1296</v>
      </c>
      <c r="C40" t="s">
        <v>1296</v>
      </c>
      <c r="D40">
        <v>2018</v>
      </c>
      <c r="E40">
        <v>0</v>
      </c>
      <c r="F40">
        <v>0</v>
      </c>
      <c r="G40">
        <v>0</v>
      </c>
      <c r="H40">
        <v>0</v>
      </c>
      <c r="I40" t="s">
        <v>1296</v>
      </c>
      <c r="J40" t="s">
        <v>1296</v>
      </c>
      <c r="K40" t="s">
        <v>1296</v>
      </c>
      <c r="L40" t="s">
        <v>1303</v>
      </c>
      <c r="M40" t="s">
        <v>1304</v>
      </c>
      <c r="N40" t="s">
        <v>1304</v>
      </c>
      <c r="O40" t="s">
        <v>1304</v>
      </c>
      <c r="P40">
        <v>20603145608</v>
      </c>
      <c r="Q40" t="s">
        <v>1298</v>
      </c>
      <c r="R40">
        <f>VLOOKUP(Q40,type!$B$2:$G$7,6,FALSE)</f>
        <v>2</v>
      </c>
      <c r="S40" t="str">
        <f t="shared" si="0"/>
        <v>INSERT INTO public."Vehicles"(plate, mark, model, year_of_production, longitude, height, broad, service_door, category, comment, terms, status, created_at, updated_at, delete_at, business_id, type_id)VALUES ('V0Q833','ninguno','ninguno','2018',0,0,0,0,'ninguno','ninguno','ninguno',true,'2022-02-25 21:42:35.22039+00','2022-02-25 21:42:35.22039+00','2022-02-25 21:42:35.22039+00','20603145608',2);</v>
      </c>
    </row>
    <row r="41" spans="1:19" x14ac:dyDescent="0.25">
      <c r="A41" t="s">
        <v>40</v>
      </c>
      <c r="B41" t="s">
        <v>1296</v>
      </c>
      <c r="C41" t="s">
        <v>1296</v>
      </c>
      <c r="D41">
        <v>2019</v>
      </c>
      <c r="E41">
        <v>0</v>
      </c>
      <c r="F41">
        <v>0</v>
      </c>
      <c r="G41">
        <v>0</v>
      </c>
      <c r="H41">
        <v>0</v>
      </c>
      <c r="I41" t="s">
        <v>1296</v>
      </c>
      <c r="J41" t="s">
        <v>1296</v>
      </c>
      <c r="K41" t="s">
        <v>1296</v>
      </c>
      <c r="L41" t="s">
        <v>1303</v>
      </c>
      <c r="M41" t="s">
        <v>1304</v>
      </c>
      <c r="N41" t="s">
        <v>1304</v>
      </c>
      <c r="O41" t="s">
        <v>1304</v>
      </c>
      <c r="P41">
        <v>20603145608</v>
      </c>
      <c r="Q41" t="s">
        <v>1298</v>
      </c>
      <c r="R41">
        <f>VLOOKUP(Q41,type!$B$2:$G$7,6,FALSE)</f>
        <v>2</v>
      </c>
      <c r="S41" t="str">
        <f t="shared" si="0"/>
        <v>INSERT INTO public."Vehicles"(plate, mark, model, year_of_production, longitude, height, broad, service_door, category, comment, terms, status, created_at, updated_at, delete_at, business_id, type_id)VALUES ('V0I761','ninguno','ninguno','2019',0,0,0,0,'ninguno','ninguno','ninguno',true,'2022-02-25 21:42:35.22039+00','2022-02-25 21:42:35.22039+00','2022-02-25 21:42:35.22039+00','20603145608',2);</v>
      </c>
    </row>
    <row r="42" spans="1:19" x14ac:dyDescent="0.25">
      <c r="A42" t="s">
        <v>41</v>
      </c>
      <c r="B42" t="s">
        <v>1296</v>
      </c>
      <c r="C42" t="s">
        <v>1296</v>
      </c>
      <c r="D42">
        <v>2017</v>
      </c>
      <c r="E42">
        <v>0</v>
      </c>
      <c r="F42">
        <v>0</v>
      </c>
      <c r="G42">
        <v>0</v>
      </c>
      <c r="H42">
        <v>0</v>
      </c>
      <c r="I42" t="s">
        <v>1296</v>
      </c>
      <c r="J42" t="s">
        <v>1296</v>
      </c>
      <c r="K42" t="s">
        <v>1296</v>
      </c>
      <c r="L42" t="s">
        <v>1303</v>
      </c>
      <c r="M42" t="s">
        <v>1304</v>
      </c>
      <c r="N42" t="s">
        <v>1304</v>
      </c>
      <c r="O42" t="s">
        <v>1304</v>
      </c>
      <c r="P42">
        <v>20603145608</v>
      </c>
      <c r="Q42" t="s">
        <v>1298</v>
      </c>
      <c r="R42">
        <f>VLOOKUP(Q42,type!$B$2:$G$7,6,FALSE)</f>
        <v>2</v>
      </c>
      <c r="S42" t="str">
        <f t="shared" si="0"/>
        <v>INSERT INTO public."Vehicles"(plate, mark, model, year_of_production, longitude, height, broad, service_door, category, comment, terms, status, created_at, updated_at, delete_at, business_id, type_id)VALUES ('V9U756','ninguno','ninguno','2017',0,0,0,0,'ninguno','ninguno','ninguno',true,'2022-02-25 21:42:35.22039+00','2022-02-25 21:42:35.22039+00','2022-02-25 21:42:35.22039+00','20603145608',2);</v>
      </c>
    </row>
    <row r="43" spans="1:19" x14ac:dyDescent="0.25">
      <c r="A43" t="s">
        <v>42</v>
      </c>
      <c r="B43" t="s">
        <v>1296</v>
      </c>
      <c r="C43" t="s">
        <v>1296</v>
      </c>
      <c r="D43">
        <v>2017</v>
      </c>
      <c r="E43">
        <v>0</v>
      </c>
      <c r="F43">
        <v>0</v>
      </c>
      <c r="G43">
        <v>0</v>
      </c>
      <c r="H43">
        <v>0</v>
      </c>
      <c r="I43" t="s">
        <v>1296</v>
      </c>
      <c r="J43" t="s">
        <v>1296</v>
      </c>
      <c r="K43" t="s">
        <v>1296</v>
      </c>
      <c r="L43" t="s">
        <v>1303</v>
      </c>
      <c r="M43" t="s">
        <v>1304</v>
      </c>
      <c r="N43" t="s">
        <v>1304</v>
      </c>
      <c r="O43" t="s">
        <v>1304</v>
      </c>
      <c r="P43">
        <v>20603145608</v>
      </c>
      <c r="Q43" t="s">
        <v>1297</v>
      </c>
      <c r="R43">
        <f>VLOOKUP(Q43,type!$B$2:$G$7,6,FALSE)</f>
        <v>1</v>
      </c>
      <c r="S43" t="str">
        <f t="shared" si="0"/>
        <v>INSERT INTO public."Vehicles"(plate, mark, model, year_of_production, longitude, height, broad, service_door, category, comment, terms, status, created_at, updated_at, delete_at, business_id, type_id)VALUES ('V9R754','ninguno','ninguno','2017',0,0,0,0,'ninguno','ninguno','ninguno',true,'2022-02-25 21:42:35.22039+00','2022-02-25 21:42:35.22039+00','2022-02-25 21:42:35.22039+00','20603145608',1);</v>
      </c>
    </row>
    <row r="44" spans="1:19" x14ac:dyDescent="0.25">
      <c r="A44" t="s">
        <v>43</v>
      </c>
      <c r="B44" t="s">
        <v>1296</v>
      </c>
      <c r="C44" t="s">
        <v>1296</v>
      </c>
      <c r="D44">
        <v>2006</v>
      </c>
      <c r="E44">
        <v>0</v>
      </c>
      <c r="F44">
        <v>0</v>
      </c>
      <c r="G44">
        <v>0</v>
      </c>
      <c r="H44">
        <v>0</v>
      </c>
      <c r="I44" t="s">
        <v>1296</v>
      </c>
      <c r="J44" t="s">
        <v>1296</v>
      </c>
      <c r="K44" t="s">
        <v>1296</v>
      </c>
      <c r="L44" t="s">
        <v>1303</v>
      </c>
      <c r="M44" t="s">
        <v>1304</v>
      </c>
      <c r="N44" t="s">
        <v>1304</v>
      </c>
      <c r="O44" t="s">
        <v>1304</v>
      </c>
      <c r="P44">
        <v>20603145608</v>
      </c>
      <c r="Q44" t="s">
        <v>1297</v>
      </c>
      <c r="R44">
        <f>VLOOKUP(Q44,type!$B$2:$G$7,6,FALSE)</f>
        <v>1</v>
      </c>
      <c r="S44" t="str">
        <f t="shared" si="0"/>
        <v>INSERT INTO public."Vehicles"(plate, mark, model, year_of_production, longitude, height, broad, service_door, category, comment, terms, status, created_at, updated_at, delete_at, business_id, type_id)VALUES ('D8E245','ninguno','ninguno','2006',0,0,0,0,'ninguno','ninguno','ninguno',true,'2022-02-25 21:42:35.22039+00','2022-02-25 21:42:35.22039+00','2022-02-25 21:42:35.22039+00','20603145608',1);</v>
      </c>
    </row>
    <row r="45" spans="1:19" x14ac:dyDescent="0.25">
      <c r="A45" t="s">
        <v>44</v>
      </c>
      <c r="B45" t="s">
        <v>1296</v>
      </c>
      <c r="C45" t="s">
        <v>1296</v>
      </c>
      <c r="D45">
        <v>2010</v>
      </c>
      <c r="E45">
        <v>0</v>
      </c>
      <c r="F45">
        <v>0</v>
      </c>
      <c r="G45">
        <v>0</v>
      </c>
      <c r="H45">
        <v>0</v>
      </c>
      <c r="I45" t="s">
        <v>1296</v>
      </c>
      <c r="J45" t="s">
        <v>1296</v>
      </c>
      <c r="K45" t="s">
        <v>1296</v>
      </c>
      <c r="L45" t="s">
        <v>1303</v>
      </c>
      <c r="M45" t="s">
        <v>1304</v>
      </c>
      <c r="N45" t="s">
        <v>1304</v>
      </c>
      <c r="O45" t="s">
        <v>1304</v>
      </c>
      <c r="P45">
        <v>20603145608</v>
      </c>
      <c r="Q45" t="s">
        <v>1297</v>
      </c>
      <c r="R45">
        <f>VLOOKUP(Q45,type!$B$2:$G$7,6,FALSE)</f>
        <v>1</v>
      </c>
      <c r="S45" t="str">
        <f t="shared" si="0"/>
        <v>INSERT INTO public."Vehicles"(plate, mark, model, year_of_production, longitude, height, broad, service_door, category, comment, terms, status, created_at, updated_at, delete_at, business_id, type_id)VALUES ('V3E958','ninguno','ninguno','2010',0,0,0,0,'ninguno','ninguno','ninguno',true,'2022-02-25 21:42:35.22039+00','2022-02-25 21:42:35.22039+00','2022-02-25 21:42:35.22039+00','20603145608',1);</v>
      </c>
    </row>
    <row r="46" spans="1:19" x14ac:dyDescent="0.25">
      <c r="A46" t="s">
        <v>45</v>
      </c>
      <c r="B46" t="s">
        <v>1296</v>
      </c>
      <c r="C46" t="s">
        <v>1296</v>
      </c>
      <c r="D46">
        <v>2019</v>
      </c>
      <c r="E46">
        <v>0</v>
      </c>
      <c r="F46">
        <v>0</v>
      </c>
      <c r="G46">
        <v>0</v>
      </c>
      <c r="H46">
        <v>0</v>
      </c>
      <c r="I46" t="s">
        <v>1296</v>
      </c>
      <c r="J46" t="s">
        <v>1296</v>
      </c>
      <c r="K46" t="s">
        <v>1296</v>
      </c>
      <c r="L46" t="s">
        <v>1303</v>
      </c>
      <c r="M46" t="s">
        <v>1304</v>
      </c>
      <c r="N46" t="s">
        <v>1304</v>
      </c>
      <c r="O46" t="s">
        <v>1304</v>
      </c>
      <c r="P46">
        <v>20603145608</v>
      </c>
      <c r="Q46" t="s">
        <v>1297</v>
      </c>
      <c r="R46">
        <f>VLOOKUP(Q46,type!$B$2:$G$7,6,FALSE)</f>
        <v>1</v>
      </c>
      <c r="S46" t="str">
        <f t="shared" si="0"/>
        <v>INSERT INTO public."Vehicles"(plate, mark, model, year_of_production, longitude, height, broad, service_door, category, comment, terms, status, created_at, updated_at, delete_at, business_id, type_id)VALUES ('V0M700','ninguno','ninguno','2019',0,0,0,0,'ninguno','ninguno','ninguno',true,'2022-02-25 21:42:35.22039+00','2022-02-25 21:42:35.22039+00','2022-02-25 21:42:35.22039+00','20603145608',1);</v>
      </c>
    </row>
    <row r="47" spans="1:19" x14ac:dyDescent="0.25">
      <c r="A47" t="s">
        <v>46</v>
      </c>
      <c r="B47" t="s">
        <v>1296</v>
      </c>
      <c r="C47" t="s">
        <v>1296</v>
      </c>
      <c r="D47">
        <v>2009</v>
      </c>
      <c r="E47">
        <v>0</v>
      </c>
      <c r="F47">
        <v>0</v>
      </c>
      <c r="G47">
        <v>0</v>
      </c>
      <c r="H47">
        <v>0</v>
      </c>
      <c r="I47" t="s">
        <v>1296</v>
      </c>
      <c r="J47" t="s">
        <v>1296</v>
      </c>
      <c r="K47" t="s">
        <v>1296</v>
      </c>
      <c r="L47" t="s">
        <v>1303</v>
      </c>
      <c r="M47" t="s">
        <v>1304</v>
      </c>
      <c r="N47" t="s">
        <v>1304</v>
      </c>
      <c r="O47" t="s">
        <v>1304</v>
      </c>
      <c r="P47">
        <v>20603145608</v>
      </c>
      <c r="Q47" t="s">
        <v>1297</v>
      </c>
      <c r="R47">
        <f>VLOOKUP(Q47,type!$B$2:$G$7,6,FALSE)</f>
        <v>1</v>
      </c>
      <c r="S47" t="str">
        <f t="shared" si="0"/>
        <v>INSERT INTO public."Vehicles"(plate, mark, model, year_of_production, longitude, height, broad, service_door, category, comment, terms, status, created_at, updated_at, delete_at, business_id, type_id)VALUES ('A2N792','ninguno','ninguno','2009',0,0,0,0,'ninguno','ninguno','ninguno',true,'2022-02-25 21:42:35.22039+00','2022-02-25 21:42:35.22039+00','2022-02-25 21:42:35.22039+00','20603145608',1);</v>
      </c>
    </row>
    <row r="48" spans="1:19" x14ac:dyDescent="0.25">
      <c r="A48" t="s">
        <v>47</v>
      </c>
      <c r="B48" t="s">
        <v>1296</v>
      </c>
      <c r="C48" t="s">
        <v>1296</v>
      </c>
      <c r="D48">
        <v>2019</v>
      </c>
      <c r="E48">
        <v>0</v>
      </c>
      <c r="F48">
        <v>0</v>
      </c>
      <c r="G48">
        <v>0</v>
      </c>
      <c r="H48">
        <v>0</v>
      </c>
      <c r="I48" t="s">
        <v>1296</v>
      </c>
      <c r="J48" t="s">
        <v>1296</v>
      </c>
      <c r="K48" t="s">
        <v>1296</v>
      </c>
      <c r="L48" t="s">
        <v>1303</v>
      </c>
      <c r="M48" t="s">
        <v>1304</v>
      </c>
      <c r="N48" t="s">
        <v>1304</v>
      </c>
      <c r="O48" t="s">
        <v>1304</v>
      </c>
      <c r="P48">
        <v>20603145608</v>
      </c>
      <c r="Q48" t="s">
        <v>1297</v>
      </c>
      <c r="R48">
        <f>VLOOKUP(Q48,type!$B$2:$G$7,6,FALSE)</f>
        <v>1</v>
      </c>
      <c r="S48" t="str">
        <f t="shared" si="0"/>
        <v>INSERT INTO public."Vehicles"(plate, mark, model, year_of_production, longitude, height, broad, service_door, category, comment, terms, status, created_at, updated_at, delete_at, business_id, type_id)VALUES ('V0Q906','ninguno','ninguno','2019',0,0,0,0,'ninguno','ninguno','ninguno',true,'2022-02-25 21:42:35.22039+00','2022-02-25 21:42:35.22039+00','2022-02-25 21:42:35.22039+00','20603145608',1);</v>
      </c>
    </row>
    <row r="49" spans="1:19" x14ac:dyDescent="0.25">
      <c r="A49" t="s">
        <v>48</v>
      </c>
      <c r="B49" t="s">
        <v>1296</v>
      </c>
      <c r="C49" t="s">
        <v>1296</v>
      </c>
      <c r="D49">
        <v>2008</v>
      </c>
      <c r="E49">
        <v>0</v>
      </c>
      <c r="F49">
        <v>0</v>
      </c>
      <c r="G49">
        <v>0</v>
      </c>
      <c r="H49">
        <v>0</v>
      </c>
      <c r="I49" t="s">
        <v>1296</v>
      </c>
      <c r="J49" t="s">
        <v>1296</v>
      </c>
      <c r="K49" t="s">
        <v>1296</v>
      </c>
      <c r="L49" t="s">
        <v>1303</v>
      </c>
      <c r="M49" t="s">
        <v>1304</v>
      </c>
      <c r="N49" t="s">
        <v>1304</v>
      </c>
      <c r="O49" t="s">
        <v>1304</v>
      </c>
      <c r="P49">
        <v>20603145608</v>
      </c>
      <c r="Q49" t="s">
        <v>1297</v>
      </c>
      <c r="R49">
        <f>VLOOKUP(Q49,type!$B$2:$G$7,6,FALSE)</f>
        <v>1</v>
      </c>
      <c r="S49" t="str">
        <f t="shared" si="0"/>
        <v>INSERT INTO public."Vehicles"(plate, mark, model, year_of_production, longitude, height, broad, service_door, category, comment, terms, status, created_at, updated_at, delete_at, business_id, type_id)VALUES ('V6F125','ninguno','ninguno','2008',0,0,0,0,'ninguno','ninguno','ninguno',true,'2022-02-25 21:42:35.22039+00','2022-02-25 21:42:35.22039+00','2022-02-25 21:42:35.22039+00','20603145608',1);</v>
      </c>
    </row>
    <row r="50" spans="1:19" x14ac:dyDescent="0.25">
      <c r="A50" t="s">
        <v>49</v>
      </c>
      <c r="B50" t="s">
        <v>1296</v>
      </c>
      <c r="C50" t="s">
        <v>1296</v>
      </c>
      <c r="D50">
        <v>2009</v>
      </c>
      <c r="E50">
        <v>0</v>
      </c>
      <c r="F50">
        <v>0</v>
      </c>
      <c r="G50">
        <v>0</v>
      </c>
      <c r="H50">
        <v>0</v>
      </c>
      <c r="I50" t="s">
        <v>1296</v>
      </c>
      <c r="J50" t="s">
        <v>1296</v>
      </c>
      <c r="K50" t="s">
        <v>1296</v>
      </c>
      <c r="L50" t="s">
        <v>1303</v>
      </c>
      <c r="M50" t="s">
        <v>1304</v>
      </c>
      <c r="N50" t="s">
        <v>1304</v>
      </c>
      <c r="O50" t="s">
        <v>1304</v>
      </c>
      <c r="P50">
        <v>20603145608</v>
      </c>
      <c r="Q50" t="s">
        <v>1297</v>
      </c>
      <c r="R50">
        <f>VLOOKUP(Q50,type!$B$2:$G$7,6,FALSE)</f>
        <v>1</v>
      </c>
      <c r="S50" t="str">
        <f t="shared" si="0"/>
        <v>INSERT INTO public."Vehicles"(plate, mark, model, year_of_production, longitude, height, broad, service_door, category, comment, terms, status, created_at, updated_at, delete_at, business_id, type_id)VALUES ('A2X784','ninguno','ninguno','2009',0,0,0,0,'ninguno','ninguno','ninguno',true,'2022-02-25 21:42:35.22039+00','2022-02-25 21:42:35.22039+00','2022-02-25 21:42:35.22039+00','20603145608',1);</v>
      </c>
    </row>
    <row r="51" spans="1:19" x14ac:dyDescent="0.25">
      <c r="A51" t="s">
        <v>50</v>
      </c>
      <c r="B51" t="s">
        <v>1296</v>
      </c>
      <c r="C51" t="s">
        <v>1296</v>
      </c>
      <c r="D51">
        <v>2017</v>
      </c>
      <c r="E51">
        <v>0</v>
      </c>
      <c r="F51">
        <v>0</v>
      </c>
      <c r="G51">
        <v>0</v>
      </c>
      <c r="H51">
        <v>0</v>
      </c>
      <c r="I51" t="s">
        <v>1296</v>
      </c>
      <c r="J51" t="s">
        <v>1296</v>
      </c>
      <c r="K51" t="s">
        <v>1296</v>
      </c>
      <c r="L51" t="s">
        <v>1303</v>
      </c>
      <c r="M51" t="s">
        <v>1304</v>
      </c>
      <c r="N51" t="s">
        <v>1304</v>
      </c>
      <c r="O51" t="s">
        <v>1304</v>
      </c>
      <c r="P51">
        <v>20603145608</v>
      </c>
      <c r="Q51" t="s">
        <v>1297</v>
      </c>
      <c r="R51">
        <f>VLOOKUP(Q51,type!$B$2:$G$7,6,FALSE)</f>
        <v>1</v>
      </c>
      <c r="S51" t="str">
        <f t="shared" si="0"/>
        <v>INSERT INTO public."Vehicles"(plate, mark, model, year_of_production, longitude, height, broad, service_door, category, comment, terms, status, created_at, updated_at, delete_at, business_id, type_id)VALUES ('V9W793','ninguno','ninguno','2017',0,0,0,0,'ninguno','ninguno','ninguno',true,'2022-02-25 21:42:35.22039+00','2022-02-25 21:42:35.22039+00','2022-02-25 21:42:35.22039+00','20603145608',1);</v>
      </c>
    </row>
    <row r="52" spans="1:19" x14ac:dyDescent="0.25">
      <c r="A52" t="s">
        <v>51</v>
      </c>
      <c r="B52" t="s">
        <v>1296</v>
      </c>
      <c r="C52" t="s">
        <v>1296</v>
      </c>
      <c r="D52">
        <v>2013</v>
      </c>
      <c r="E52">
        <v>0</v>
      </c>
      <c r="F52">
        <v>0</v>
      </c>
      <c r="G52">
        <v>0</v>
      </c>
      <c r="H52">
        <v>0</v>
      </c>
      <c r="I52" t="s">
        <v>1296</v>
      </c>
      <c r="J52" t="s">
        <v>1296</v>
      </c>
      <c r="K52" t="s">
        <v>1296</v>
      </c>
      <c r="L52" t="s">
        <v>1303</v>
      </c>
      <c r="M52" t="s">
        <v>1304</v>
      </c>
      <c r="N52" t="s">
        <v>1304</v>
      </c>
      <c r="O52" t="s">
        <v>1304</v>
      </c>
      <c r="P52">
        <v>20603145608</v>
      </c>
      <c r="Q52" t="s">
        <v>1297</v>
      </c>
      <c r="R52">
        <f>VLOOKUP(Q52,type!$B$2:$G$7,6,FALSE)</f>
        <v>1</v>
      </c>
      <c r="S52" t="str">
        <f t="shared" si="0"/>
        <v>INSERT INTO public."Vehicles"(plate, mark, model, year_of_production, longitude, height, broad, service_door, category, comment, terms, status, created_at, updated_at, delete_at, business_id, type_id)VALUES ('V5S832','ninguno','ninguno','2013',0,0,0,0,'ninguno','ninguno','ninguno',true,'2022-02-25 21:42:35.22039+00','2022-02-25 21:42:35.22039+00','2022-02-25 21:42:35.22039+00','20603145608',1);</v>
      </c>
    </row>
    <row r="53" spans="1:19" x14ac:dyDescent="0.25">
      <c r="A53" t="s">
        <v>52</v>
      </c>
      <c r="B53" t="s">
        <v>1296</v>
      </c>
      <c r="C53" t="s">
        <v>1296</v>
      </c>
      <c r="D53">
        <v>2011</v>
      </c>
      <c r="E53">
        <v>0</v>
      </c>
      <c r="F53">
        <v>0</v>
      </c>
      <c r="G53">
        <v>0</v>
      </c>
      <c r="H53">
        <v>0</v>
      </c>
      <c r="I53" t="s">
        <v>1296</v>
      </c>
      <c r="J53" t="s">
        <v>1296</v>
      </c>
      <c r="K53" t="s">
        <v>1296</v>
      </c>
      <c r="L53" t="s">
        <v>1303</v>
      </c>
      <c r="M53" t="s">
        <v>1304</v>
      </c>
      <c r="N53" t="s">
        <v>1304</v>
      </c>
      <c r="O53" t="s">
        <v>1304</v>
      </c>
      <c r="P53">
        <v>20603145608</v>
      </c>
      <c r="Q53" t="s">
        <v>1297</v>
      </c>
      <c r="R53">
        <f>VLOOKUP(Q53,type!$B$2:$G$7,6,FALSE)</f>
        <v>1</v>
      </c>
      <c r="S53" t="str">
        <f t="shared" si="0"/>
        <v>INSERT INTO public."Vehicles"(plate, mark, model, year_of_production, longitude, height, broad, service_door, category, comment, terms, status, created_at, updated_at, delete_at, business_id, type_id)VALUES ('V3D969','ninguno','ninguno','2011',0,0,0,0,'ninguno','ninguno','ninguno',true,'2022-02-25 21:42:35.22039+00','2022-02-25 21:42:35.22039+00','2022-02-25 21:42:35.22039+00','20603145608',1);</v>
      </c>
    </row>
    <row r="54" spans="1:19" x14ac:dyDescent="0.25">
      <c r="A54" t="s">
        <v>53</v>
      </c>
      <c r="B54" t="s">
        <v>1296</v>
      </c>
      <c r="C54" t="s">
        <v>1296</v>
      </c>
      <c r="D54">
        <v>2010</v>
      </c>
      <c r="E54">
        <v>0</v>
      </c>
      <c r="F54">
        <v>0</v>
      </c>
      <c r="G54">
        <v>0</v>
      </c>
      <c r="H54">
        <v>0</v>
      </c>
      <c r="I54" t="s">
        <v>1296</v>
      </c>
      <c r="J54" t="s">
        <v>1296</v>
      </c>
      <c r="K54" t="s">
        <v>1296</v>
      </c>
      <c r="L54" t="s">
        <v>1303</v>
      </c>
      <c r="M54" t="s">
        <v>1304</v>
      </c>
      <c r="N54" t="s">
        <v>1304</v>
      </c>
      <c r="O54" t="s">
        <v>1304</v>
      </c>
      <c r="P54">
        <v>20603145608</v>
      </c>
      <c r="Q54" t="s">
        <v>1297</v>
      </c>
      <c r="R54">
        <f>VLOOKUP(Q54,type!$B$2:$G$7,6,FALSE)</f>
        <v>1</v>
      </c>
      <c r="S54" t="str">
        <f t="shared" si="0"/>
        <v>INSERT INTO public."Vehicles"(plate, mark, model, year_of_production, longitude, height, broad, service_door, category, comment, terms, status, created_at, updated_at, delete_at, business_id, type_id)VALUES ('V1V966','ninguno','ninguno','2010',0,0,0,0,'ninguno','ninguno','ninguno',true,'2022-02-25 21:42:35.22039+00','2022-02-25 21:42:35.22039+00','2022-02-25 21:42:35.22039+00','20603145608',1);</v>
      </c>
    </row>
    <row r="55" spans="1:19" x14ac:dyDescent="0.25">
      <c r="A55" t="s">
        <v>54</v>
      </c>
      <c r="B55" t="s">
        <v>1296</v>
      </c>
      <c r="C55" t="s">
        <v>1296</v>
      </c>
      <c r="D55">
        <v>2017</v>
      </c>
      <c r="E55">
        <v>0</v>
      </c>
      <c r="F55">
        <v>0</v>
      </c>
      <c r="G55">
        <v>0</v>
      </c>
      <c r="H55">
        <v>0</v>
      </c>
      <c r="I55" t="s">
        <v>1296</v>
      </c>
      <c r="J55" t="s">
        <v>1296</v>
      </c>
      <c r="K55" t="s">
        <v>1296</v>
      </c>
      <c r="L55" t="s">
        <v>1303</v>
      </c>
      <c r="M55" t="s">
        <v>1304</v>
      </c>
      <c r="N55" t="s">
        <v>1304</v>
      </c>
      <c r="O55" t="s">
        <v>1304</v>
      </c>
      <c r="P55">
        <v>20603145608</v>
      </c>
      <c r="Q55" t="s">
        <v>1297</v>
      </c>
      <c r="R55">
        <f>VLOOKUP(Q55,type!$B$2:$G$7,6,FALSE)</f>
        <v>1</v>
      </c>
      <c r="S55" t="str">
        <f t="shared" si="0"/>
        <v>INSERT INTO public."Vehicles"(plate, mark, model, year_of_production, longitude, height, broad, service_door, category, comment, terms, status, created_at, updated_at, delete_at, business_id, type_id)VALUES ('V9R851','ninguno','ninguno','2017',0,0,0,0,'ninguno','ninguno','ninguno',true,'2022-02-25 21:42:35.22039+00','2022-02-25 21:42:35.22039+00','2022-02-25 21:42:35.22039+00','20603145608',1);</v>
      </c>
    </row>
    <row r="56" spans="1:19" x14ac:dyDescent="0.25">
      <c r="A56" t="s">
        <v>55</v>
      </c>
      <c r="B56" t="s">
        <v>1296</v>
      </c>
      <c r="C56" t="s">
        <v>1296</v>
      </c>
      <c r="D56">
        <v>2014</v>
      </c>
      <c r="E56">
        <v>0</v>
      </c>
      <c r="F56">
        <v>0</v>
      </c>
      <c r="G56">
        <v>0</v>
      </c>
      <c r="H56">
        <v>0</v>
      </c>
      <c r="I56" t="s">
        <v>1296</v>
      </c>
      <c r="J56" t="s">
        <v>1296</v>
      </c>
      <c r="K56" t="s">
        <v>1296</v>
      </c>
      <c r="L56" t="s">
        <v>1303</v>
      </c>
      <c r="M56" t="s">
        <v>1304</v>
      </c>
      <c r="N56" t="s">
        <v>1304</v>
      </c>
      <c r="O56" t="s">
        <v>1304</v>
      </c>
      <c r="P56">
        <v>20603145608</v>
      </c>
      <c r="Q56" t="s">
        <v>1297</v>
      </c>
      <c r="R56">
        <f>VLOOKUP(Q56,type!$B$2:$G$7,6,FALSE)</f>
        <v>1</v>
      </c>
      <c r="S56" t="str">
        <f t="shared" si="0"/>
        <v>INSERT INTO public."Vehicles"(plate, mark, model, year_of_production, longitude, height, broad, service_door, category, comment, terms, status, created_at, updated_at, delete_at, business_id, type_id)VALUES ('V8C795','ninguno','ninguno','2014',0,0,0,0,'ninguno','ninguno','ninguno',true,'2022-02-25 21:42:35.22039+00','2022-02-25 21:42:35.22039+00','2022-02-25 21:42:35.22039+00','20603145608',1);</v>
      </c>
    </row>
    <row r="57" spans="1:19" x14ac:dyDescent="0.25">
      <c r="A57" t="s">
        <v>56</v>
      </c>
      <c r="B57" t="s">
        <v>1296</v>
      </c>
      <c r="C57" t="s">
        <v>1296</v>
      </c>
      <c r="D57">
        <v>2011</v>
      </c>
      <c r="E57">
        <v>0</v>
      </c>
      <c r="F57">
        <v>0</v>
      </c>
      <c r="G57">
        <v>0</v>
      </c>
      <c r="H57">
        <v>0</v>
      </c>
      <c r="I57" t="s">
        <v>1296</v>
      </c>
      <c r="J57" t="s">
        <v>1296</v>
      </c>
      <c r="K57" t="s">
        <v>1296</v>
      </c>
      <c r="L57" t="s">
        <v>1303</v>
      </c>
      <c r="M57" t="s">
        <v>1304</v>
      </c>
      <c r="N57" t="s">
        <v>1304</v>
      </c>
      <c r="O57" t="s">
        <v>1304</v>
      </c>
      <c r="P57">
        <v>20603145608</v>
      </c>
      <c r="Q57" t="s">
        <v>1297</v>
      </c>
      <c r="R57">
        <f>VLOOKUP(Q57,type!$B$2:$G$7,6,FALSE)</f>
        <v>1</v>
      </c>
      <c r="S57" t="str">
        <f t="shared" si="0"/>
        <v>INSERT INTO public."Vehicles"(plate, mark, model, year_of_production, longitude, height, broad, service_door, category, comment, terms, status, created_at, updated_at, delete_at, business_id, type_id)VALUES ('V5U938','ninguno','ninguno','2011',0,0,0,0,'ninguno','ninguno','ninguno',true,'2022-02-25 21:42:35.22039+00','2022-02-25 21:42:35.22039+00','2022-02-25 21:42:35.22039+00','20603145608',1);</v>
      </c>
    </row>
    <row r="58" spans="1:19" x14ac:dyDescent="0.25">
      <c r="A58" t="s">
        <v>57</v>
      </c>
      <c r="B58" t="s">
        <v>1296</v>
      </c>
      <c r="C58" t="s">
        <v>1296</v>
      </c>
      <c r="D58">
        <v>2010</v>
      </c>
      <c r="E58">
        <v>0</v>
      </c>
      <c r="F58">
        <v>0</v>
      </c>
      <c r="G58">
        <v>0</v>
      </c>
      <c r="H58">
        <v>0</v>
      </c>
      <c r="I58" t="s">
        <v>1296</v>
      </c>
      <c r="J58" t="s">
        <v>1296</v>
      </c>
      <c r="K58" t="s">
        <v>1296</v>
      </c>
      <c r="L58" t="s">
        <v>1303</v>
      </c>
      <c r="M58" t="s">
        <v>1304</v>
      </c>
      <c r="N58" t="s">
        <v>1304</v>
      </c>
      <c r="O58" t="s">
        <v>1304</v>
      </c>
      <c r="P58">
        <v>20603145608</v>
      </c>
      <c r="Q58" t="s">
        <v>1297</v>
      </c>
      <c r="R58">
        <f>VLOOKUP(Q58,type!$B$2:$G$7,6,FALSE)</f>
        <v>1</v>
      </c>
      <c r="S58" t="str">
        <f t="shared" si="0"/>
        <v>INSERT INTO public."Vehicles"(plate, mark, model, year_of_production, longitude, height, broad, service_door, category, comment, terms, status, created_at, updated_at, delete_at, business_id, type_id)VALUES ('X1N717','ninguno','ninguno','2010',0,0,0,0,'ninguno','ninguno','ninguno',true,'2022-02-25 21:42:35.22039+00','2022-02-25 21:42:35.22039+00','2022-02-25 21:42:35.22039+00','20603145608',1);</v>
      </c>
    </row>
    <row r="59" spans="1:19" x14ac:dyDescent="0.25">
      <c r="A59" t="s">
        <v>58</v>
      </c>
      <c r="B59" t="s">
        <v>1296</v>
      </c>
      <c r="C59" t="s">
        <v>1296</v>
      </c>
      <c r="D59">
        <v>2016</v>
      </c>
      <c r="E59">
        <v>0</v>
      </c>
      <c r="F59">
        <v>0</v>
      </c>
      <c r="G59">
        <v>0</v>
      </c>
      <c r="H59">
        <v>0</v>
      </c>
      <c r="I59" t="s">
        <v>1296</v>
      </c>
      <c r="J59" t="s">
        <v>1296</v>
      </c>
      <c r="K59" t="s">
        <v>1296</v>
      </c>
      <c r="L59" t="s">
        <v>1303</v>
      </c>
      <c r="M59" t="s">
        <v>1304</v>
      </c>
      <c r="N59" t="s">
        <v>1304</v>
      </c>
      <c r="O59" t="s">
        <v>1304</v>
      </c>
      <c r="P59">
        <v>20602788157</v>
      </c>
      <c r="Q59" t="s">
        <v>1297</v>
      </c>
      <c r="R59">
        <f>VLOOKUP(Q59,type!$B$2:$G$7,6,FALSE)</f>
        <v>1</v>
      </c>
      <c r="S59" t="str">
        <f t="shared" si="0"/>
        <v>INSERT INTO public."Vehicles"(plate, mark, model, year_of_production, longitude, height, broad, service_door, category, comment, terms, status, created_at, updated_at, delete_at, business_id, type_id)VALUES ('V7W673','ninguno','ninguno','2016',0,0,0,0,'ninguno','ninguno','ninguno',true,'2022-02-25 21:42:35.22039+00','2022-02-25 21:42:35.22039+00','2022-02-25 21:42:35.22039+00','20602788157',1);</v>
      </c>
    </row>
    <row r="60" spans="1:19" x14ac:dyDescent="0.25">
      <c r="A60" t="s">
        <v>59</v>
      </c>
      <c r="B60" t="s">
        <v>1296</v>
      </c>
      <c r="C60" t="s">
        <v>1296</v>
      </c>
      <c r="D60">
        <v>2016</v>
      </c>
      <c r="E60">
        <v>0</v>
      </c>
      <c r="F60">
        <v>0</v>
      </c>
      <c r="G60">
        <v>0</v>
      </c>
      <c r="H60">
        <v>0</v>
      </c>
      <c r="I60" t="s">
        <v>1296</v>
      </c>
      <c r="J60" t="s">
        <v>1296</v>
      </c>
      <c r="K60" t="s">
        <v>1296</v>
      </c>
      <c r="L60" t="s">
        <v>1303</v>
      </c>
      <c r="M60" t="s">
        <v>1304</v>
      </c>
      <c r="N60" t="s">
        <v>1304</v>
      </c>
      <c r="O60" t="s">
        <v>1304</v>
      </c>
      <c r="P60">
        <v>20602788157</v>
      </c>
      <c r="Q60" t="s">
        <v>1297</v>
      </c>
      <c r="R60">
        <f>VLOOKUP(Q60,type!$B$2:$G$7,6,FALSE)</f>
        <v>1</v>
      </c>
      <c r="S60" t="str">
        <f t="shared" si="0"/>
        <v>INSERT INTO public."Vehicles"(plate, mark, model, year_of_production, longitude, height, broad, service_door, category, comment, terms, status, created_at, updated_at, delete_at, business_id, type_id)VALUES ('V8V719','ninguno','ninguno','2016',0,0,0,0,'ninguno','ninguno','ninguno',true,'2022-02-25 21:42:35.22039+00','2022-02-25 21:42:35.22039+00','2022-02-25 21:42:35.22039+00','20602788157',1);</v>
      </c>
    </row>
    <row r="61" spans="1:19" x14ac:dyDescent="0.25">
      <c r="A61" t="s">
        <v>60</v>
      </c>
      <c r="B61" t="s">
        <v>1296</v>
      </c>
      <c r="C61" t="s">
        <v>1296</v>
      </c>
      <c r="D61">
        <v>2011</v>
      </c>
      <c r="E61">
        <v>0</v>
      </c>
      <c r="F61">
        <v>0</v>
      </c>
      <c r="G61">
        <v>0</v>
      </c>
      <c r="H61">
        <v>0</v>
      </c>
      <c r="I61" t="s">
        <v>1296</v>
      </c>
      <c r="J61" t="s">
        <v>1296</v>
      </c>
      <c r="K61" t="s">
        <v>1296</v>
      </c>
      <c r="L61" t="s">
        <v>1303</v>
      </c>
      <c r="M61" t="s">
        <v>1304</v>
      </c>
      <c r="N61" t="s">
        <v>1304</v>
      </c>
      <c r="O61" t="s">
        <v>1304</v>
      </c>
      <c r="P61">
        <v>20602788157</v>
      </c>
      <c r="Q61" t="s">
        <v>1297</v>
      </c>
      <c r="R61">
        <f>VLOOKUP(Q61,type!$B$2:$G$7,6,FALSE)</f>
        <v>1</v>
      </c>
      <c r="S61" t="str">
        <f t="shared" si="0"/>
        <v>INSERT INTO public."Vehicles"(plate, mark, model, year_of_production, longitude, height, broad, service_door, category, comment, terms, status, created_at, updated_at, delete_at, business_id, type_id)VALUES ('V3M781','ninguno','ninguno','2011',0,0,0,0,'ninguno','ninguno','ninguno',true,'2022-02-25 21:42:35.22039+00','2022-02-25 21:42:35.22039+00','2022-02-25 21:42:35.22039+00','20602788157',1);</v>
      </c>
    </row>
    <row r="62" spans="1:19" x14ac:dyDescent="0.25">
      <c r="A62" t="s">
        <v>61</v>
      </c>
      <c r="B62" t="s">
        <v>1296</v>
      </c>
      <c r="C62" t="s">
        <v>1296</v>
      </c>
      <c r="D62">
        <v>2014</v>
      </c>
      <c r="E62">
        <v>0</v>
      </c>
      <c r="F62">
        <v>0</v>
      </c>
      <c r="G62">
        <v>0</v>
      </c>
      <c r="H62">
        <v>0</v>
      </c>
      <c r="I62" t="s">
        <v>1296</v>
      </c>
      <c r="J62" t="s">
        <v>1296</v>
      </c>
      <c r="K62" t="s">
        <v>1296</v>
      </c>
      <c r="L62" t="s">
        <v>1303</v>
      </c>
      <c r="M62" t="s">
        <v>1304</v>
      </c>
      <c r="N62" t="s">
        <v>1304</v>
      </c>
      <c r="O62" t="s">
        <v>1304</v>
      </c>
      <c r="P62">
        <v>20602788157</v>
      </c>
      <c r="Q62" t="s">
        <v>1297</v>
      </c>
      <c r="R62">
        <f>VLOOKUP(Q62,type!$B$2:$G$7,6,FALSE)</f>
        <v>1</v>
      </c>
      <c r="S62" t="str">
        <f t="shared" si="0"/>
        <v>INSERT INTO public."Vehicles"(plate, mark, model, year_of_production, longitude, height, broad, service_door, category, comment, terms, status, created_at, updated_at, delete_at, business_id, type_id)VALUES ('V6S700','ninguno','ninguno','2014',0,0,0,0,'ninguno','ninguno','ninguno',true,'2022-02-25 21:42:35.22039+00','2022-02-25 21:42:35.22039+00','2022-02-25 21:42:35.22039+00','20602788157',1);</v>
      </c>
    </row>
    <row r="63" spans="1:19" x14ac:dyDescent="0.25">
      <c r="A63" t="s">
        <v>62</v>
      </c>
      <c r="B63" t="s">
        <v>1296</v>
      </c>
      <c r="C63" t="s">
        <v>1296</v>
      </c>
      <c r="D63">
        <v>2014</v>
      </c>
      <c r="E63">
        <v>0</v>
      </c>
      <c r="F63">
        <v>0</v>
      </c>
      <c r="G63">
        <v>0</v>
      </c>
      <c r="H63">
        <v>0</v>
      </c>
      <c r="I63" t="s">
        <v>1296</v>
      </c>
      <c r="J63" t="s">
        <v>1296</v>
      </c>
      <c r="K63" t="s">
        <v>1296</v>
      </c>
      <c r="L63" t="s">
        <v>1303</v>
      </c>
      <c r="M63" t="s">
        <v>1304</v>
      </c>
      <c r="N63" t="s">
        <v>1304</v>
      </c>
      <c r="O63" t="s">
        <v>1304</v>
      </c>
      <c r="P63">
        <v>20602788157</v>
      </c>
      <c r="Q63" t="s">
        <v>1297</v>
      </c>
      <c r="R63">
        <f>VLOOKUP(Q63,type!$B$2:$G$7,6,FALSE)</f>
        <v>1</v>
      </c>
      <c r="S63" t="str">
        <f t="shared" si="0"/>
        <v>INSERT INTO public."Vehicles"(plate, mark, model, year_of_production, longitude, height, broad, service_door, category, comment, terms, status, created_at, updated_at, delete_at, business_id, type_id)VALUES ('V7B875','ninguno','ninguno','2014',0,0,0,0,'ninguno','ninguno','ninguno',true,'2022-02-25 21:42:35.22039+00','2022-02-25 21:42:35.22039+00','2022-02-25 21:42:35.22039+00','20602788157',1);</v>
      </c>
    </row>
    <row r="64" spans="1:19" x14ac:dyDescent="0.25">
      <c r="A64" t="s">
        <v>63</v>
      </c>
      <c r="B64" t="s">
        <v>1296</v>
      </c>
      <c r="C64" t="s">
        <v>1296</v>
      </c>
      <c r="D64">
        <v>2014</v>
      </c>
      <c r="E64">
        <v>0</v>
      </c>
      <c r="F64">
        <v>0</v>
      </c>
      <c r="G64">
        <v>0</v>
      </c>
      <c r="H64">
        <v>0</v>
      </c>
      <c r="I64" t="s">
        <v>1296</v>
      </c>
      <c r="J64" t="s">
        <v>1296</v>
      </c>
      <c r="K64" t="s">
        <v>1296</v>
      </c>
      <c r="L64" t="s">
        <v>1303</v>
      </c>
      <c r="M64" t="s">
        <v>1304</v>
      </c>
      <c r="N64" t="s">
        <v>1304</v>
      </c>
      <c r="O64" t="s">
        <v>1304</v>
      </c>
      <c r="P64">
        <v>20602788157</v>
      </c>
      <c r="Q64" t="s">
        <v>1297</v>
      </c>
      <c r="R64">
        <f>VLOOKUP(Q64,type!$B$2:$G$7,6,FALSE)</f>
        <v>1</v>
      </c>
      <c r="S64" t="str">
        <f t="shared" si="0"/>
        <v>INSERT INTO public."Vehicles"(plate, mark, model, year_of_production, longitude, height, broad, service_door, category, comment, terms, status, created_at, updated_at, delete_at, business_id, type_id)VALUES ('V7O824','ninguno','ninguno','2014',0,0,0,0,'ninguno','ninguno','ninguno',true,'2022-02-25 21:42:35.22039+00','2022-02-25 21:42:35.22039+00','2022-02-25 21:42:35.22039+00','20602788157',1);</v>
      </c>
    </row>
    <row r="65" spans="1:19" x14ac:dyDescent="0.25">
      <c r="A65" t="s">
        <v>64</v>
      </c>
      <c r="B65" t="s">
        <v>1296</v>
      </c>
      <c r="C65" t="s">
        <v>1296</v>
      </c>
      <c r="D65">
        <v>2015</v>
      </c>
      <c r="E65">
        <v>0</v>
      </c>
      <c r="F65">
        <v>0</v>
      </c>
      <c r="G65">
        <v>0</v>
      </c>
      <c r="H65">
        <v>0</v>
      </c>
      <c r="I65" t="s">
        <v>1296</v>
      </c>
      <c r="J65" t="s">
        <v>1296</v>
      </c>
      <c r="K65" t="s">
        <v>1296</v>
      </c>
      <c r="L65" t="s">
        <v>1303</v>
      </c>
      <c r="M65" t="s">
        <v>1304</v>
      </c>
      <c r="N65" t="s">
        <v>1304</v>
      </c>
      <c r="O65" t="s">
        <v>1304</v>
      </c>
      <c r="P65">
        <v>20602788157</v>
      </c>
      <c r="Q65" t="s">
        <v>1297</v>
      </c>
      <c r="R65">
        <f>VLOOKUP(Q65,type!$B$2:$G$7,6,FALSE)</f>
        <v>1</v>
      </c>
      <c r="S65" t="str">
        <f t="shared" si="0"/>
        <v>INSERT INTO public."Vehicles"(plate, mark, model, year_of_production, longitude, height, broad, service_door, category, comment, terms, status, created_at, updated_at, delete_at, business_id, type_id)VALUES ('V8C922','ninguno','ninguno','2015',0,0,0,0,'ninguno','ninguno','ninguno',true,'2022-02-25 21:42:35.22039+00','2022-02-25 21:42:35.22039+00','2022-02-25 21:42:35.22039+00','20602788157',1);</v>
      </c>
    </row>
    <row r="66" spans="1:19" x14ac:dyDescent="0.25">
      <c r="A66" t="s">
        <v>65</v>
      </c>
      <c r="B66" t="s">
        <v>1296</v>
      </c>
      <c r="C66" t="s">
        <v>1296</v>
      </c>
      <c r="D66">
        <v>2016</v>
      </c>
      <c r="E66">
        <v>0</v>
      </c>
      <c r="F66">
        <v>0</v>
      </c>
      <c r="G66">
        <v>0</v>
      </c>
      <c r="H66">
        <v>0</v>
      </c>
      <c r="I66" t="s">
        <v>1296</v>
      </c>
      <c r="J66" t="s">
        <v>1296</v>
      </c>
      <c r="K66" t="s">
        <v>1296</v>
      </c>
      <c r="L66" t="s">
        <v>1303</v>
      </c>
      <c r="M66" t="s">
        <v>1304</v>
      </c>
      <c r="N66" t="s">
        <v>1304</v>
      </c>
      <c r="O66" t="s">
        <v>1304</v>
      </c>
      <c r="P66">
        <v>20602788157</v>
      </c>
      <c r="Q66" t="s">
        <v>1297</v>
      </c>
      <c r="R66">
        <f>VLOOKUP(Q66,type!$B$2:$G$7,6,FALSE)</f>
        <v>1</v>
      </c>
      <c r="S66" t="str">
        <f t="shared" ref="S66:S129" si="1">CONCATENATE($A$1,"'",A66,"','",B66,"','",C66,"','",D66,"',",E66,",",F66,",",G66,",",H66,",'",I66,"','",J66,"','",K66,"',",L66,",'",M66,"','",N66,"','",O66,"','",P66,"',",R66,");")</f>
        <v>INSERT INTO public."Vehicles"(plate, mark, model, year_of_production, longitude, height, broad, service_door, category, comment, terms, status, created_at, updated_at, delete_at, business_id, type_id)VALUES ('V8O802','ninguno','ninguno','2016',0,0,0,0,'ninguno','ninguno','ninguno',true,'2022-02-25 21:42:35.22039+00','2022-02-25 21:42:35.22039+00','2022-02-25 21:42:35.22039+00','20602788157',1);</v>
      </c>
    </row>
    <row r="67" spans="1:19" x14ac:dyDescent="0.25">
      <c r="A67" t="s">
        <v>66</v>
      </c>
      <c r="B67" t="s">
        <v>1296</v>
      </c>
      <c r="C67" t="s">
        <v>1296</v>
      </c>
      <c r="D67">
        <v>2016</v>
      </c>
      <c r="E67">
        <v>0</v>
      </c>
      <c r="F67">
        <v>0</v>
      </c>
      <c r="G67">
        <v>0</v>
      </c>
      <c r="H67">
        <v>0</v>
      </c>
      <c r="I67" t="s">
        <v>1296</v>
      </c>
      <c r="J67" t="s">
        <v>1296</v>
      </c>
      <c r="K67" t="s">
        <v>1296</v>
      </c>
      <c r="L67" t="s">
        <v>1303</v>
      </c>
      <c r="M67" t="s">
        <v>1304</v>
      </c>
      <c r="N67" t="s">
        <v>1304</v>
      </c>
      <c r="O67" t="s">
        <v>1304</v>
      </c>
      <c r="P67">
        <v>20602788157</v>
      </c>
      <c r="Q67" t="s">
        <v>1297</v>
      </c>
      <c r="R67">
        <f>VLOOKUP(Q67,type!$B$2:$G$7,6,FALSE)</f>
        <v>1</v>
      </c>
      <c r="S67" t="str">
        <f t="shared" si="1"/>
        <v>INSERT INTO public."Vehicles"(plate, mark, model, year_of_production, longitude, height, broad, service_door, category, comment, terms, status, created_at, updated_at, delete_at, business_id, type_id)VALUES ('V8R754','ninguno','ninguno','2016',0,0,0,0,'ninguno','ninguno','ninguno',true,'2022-02-25 21:42:35.22039+00','2022-02-25 21:42:35.22039+00','2022-02-25 21:42:35.22039+00','20602788157',1);</v>
      </c>
    </row>
    <row r="68" spans="1:19" x14ac:dyDescent="0.25">
      <c r="A68" t="s">
        <v>67</v>
      </c>
      <c r="B68" t="s">
        <v>1296</v>
      </c>
      <c r="C68" t="s">
        <v>1296</v>
      </c>
      <c r="D68">
        <v>2016</v>
      </c>
      <c r="E68">
        <v>0</v>
      </c>
      <c r="F68">
        <v>0</v>
      </c>
      <c r="G68">
        <v>0</v>
      </c>
      <c r="H68">
        <v>0</v>
      </c>
      <c r="I68" t="s">
        <v>1296</v>
      </c>
      <c r="J68" t="s">
        <v>1296</v>
      </c>
      <c r="K68" t="s">
        <v>1296</v>
      </c>
      <c r="L68" t="s">
        <v>1303</v>
      </c>
      <c r="M68" t="s">
        <v>1304</v>
      </c>
      <c r="N68" t="s">
        <v>1304</v>
      </c>
      <c r="O68" t="s">
        <v>1304</v>
      </c>
      <c r="P68">
        <v>20602788157</v>
      </c>
      <c r="Q68" t="s">
        <v>1297</v>
      </c>
      <c r="R68">
        <f>VLOOKUP(Q68,type!$B$2:$G$7,6,FALSE)</f>
        <v>1</v>
      </c>
      <c r="S68" t="str">
        <f t="shared" si="1"/>
        <v>INSERT INTO public."Vehicles"(plate, mark, model, year_of_production, longitude, height, broad, service_door, category, comment, terms, status, created_at, updated_at, delete_at, business_id, type_id)VALUES ('V8R844','ninguno','ninguno','2016',0,0,0,0,'ninguno','ninguno','ninguno',true,'2022-02-25 21:42:35.22039+00','2022-02-25 21:42:35.22039+00','2022-02-25 21:42:35.22039+00','20602788157',1);</v>
      </c>
    </row>
    <row r="69" spans="1:19" x14ac:dyDescent="0.25">
      <c r="A69" t="s">
        <v>68</v>
      </c>
      <c r="B69" t="s">
        <v>1296</v>
      </c>
      <c r="C69" t="s">
        <v>1296</v>
      </c>
      <c r="D69">
        <v>2016</v>
      </c>
      <c r="E69">
        <v>0</v>
      </c>
      <c r="F69">
        <v>0</v>
      </c>
      <c r="G69">
        <v>0</v>
      </c>
      <c r="H69">
        <v>0</v>
      </c>
      <c r="I69" t="s">
        <v>1296</v>
      </c>
      <c r="J69" t="s">
        <v>1296</v>
      </c>
      <c r="K69" t="s">
        <v>1296</v>
      </c>
      <c r="L69" t="s">
        <v>1303</v>
      </c>
      <c r="M69" t="s">
        <v>1304</v>
      </c>
      <c r="N69" t="s">
        <v>1304</v>
      </c>
      <c r="O69" t="s">
        <v>1304</v>
      </c>
      <c r="P69">
        <v>20602788157</v>
      </c>
      <c r="Q69" t="s">
        <v>1297</v>
      </c>
      <c r="R69">
        <f>VLOOKUP(Q69,type!$B$2:$G$7,6,FALSE)</f>
        <v>1</v>
      </c>
      <c r="S69" t="str">
        <f t="shared" si="1"/>
        <v>INSERT INTO public."Vehicles"(plate, mark, model, year_of_production, longitude, height, broad, service_door, category, comment, terms, status, created_at, updated_at, delete_at, business_id, type_id)VALUES ('V8S723','ninguno','ninguno','2016',0,0,0,0,'ninguno','ninguno','ninguno',true,'2022-02-25 21:42:35.22039+00','2022-02-25 21:42:35.22039+00','2022-02-25 21:42:35.22039+00','20602788157',1);</v>
      </c>
    </row>
    <row r="70" spans="1:19" x14ac:dyDescent="0.25">
      <c r="A70" t="s">
        <v>69</v>
      </c>
      <c r="B70" t="s">
        <v>1296</v>
      </c>
      <c r="C70" t="s">
        <v>1296</v>
      </c>
      <c r="D70">
        <v>2016</v>
      </c>
      <c r="E70">
        <v>0</v>
      </c>
      <c r="F70">
        <v>0</v>
      </c>
      <c r="G70">
        <v>0</v>
      </c>
      <c r="H70">
        <v>0</v>
      </c>
      <c r="I70" t="s">
        <v>1296</v>
      </c>
      <c r="J70" t="s">
        <v>1296</v>
      </c>
      <c r="K70" t="s">
        <v>1296</v>
      </c>
      <c r="L70" t="s">
        <v>1303</v>
      </c>
      <c r="M70" t="s">
        <v>1304</v>
      </c>
      <c r="N70" t="s">
        <v>1304</v>
      </c>
      <c r="O70" t="s">
        <v>1304</v>
      </c>
      <c r="P70">
        <v>20602788157</v>
      </c>
      <c r="Q70" t="s">
        <v>1297</v>
      </c>
      <c r="R70">
        <f>VLOOKUP(Q70,type!$B$2:$G$7,6,FALSE)</f>
        <v>1</v>
      </c>
      <c r="S70" t="str">
        <f t="shared" si="1"/>
        <v>INSERT INTO public."Vehicles"(plate, mark, model, year_of_production, longitude, height, broad, service_door, category, comment, terms, status, created_at, updated_at, delete_at, business_id, type_id)VALUES ('V8S849','ninguno','ninguno','2016',0,0,0,0,'ninguno','ninguno','ninguno',true,'2022-02-25 21:42:35.22039+00','2022-02-25 21:42:35.22039+00','2022-02-25 21:42:35.22039+00','20602788157',1);</v>
      </c>
    </row>
    <row r="71" spans="1:19" x14ac:dyDescent="0.25">
      <c r="A71" t="s">
        <v>70</v>
      </c>
      <c r="B71" t="s">
        <v>1296</v>
      </c>
      <c r="C71" t="s">
        <v>1296</v>
      </c>
      <c r="D71">
        <v>2016</v>
      </c>
      <c r="E71">
        <v>0</v>
      </c>
      <c r="F71">
        <v>0</v>
      </c>
      <c r="G71">
        <v>0</v>
      </c>
      <c r="H71">
        <v>0</v>
      </c>
      <c r="I71" t="s">
        <v>1296</v>
      </c>
      <c r="J71" t="s">
        <v>1296</v>
      </c>
      <c r="K71" t="s">
        <v>1296</v>
      </c>
      <c r="L71" t="s">
        <v>1303</v>
      </c>
      <c r="M71" t="s">
        <v>1304</v>
      </c>
      <c r="N71" t="s">
        <v>1304</v>
      </c>
      <c r="O71" t="s">
        <v>1304</v>
      </c>
      <c r="P71">
        <v>20602788157</v>
      </c>
      <c r="Q71" t="s">
        <v>1297</v>
      </c>
      <c r="R71">
        <f>VLOOKUP(Q71,type!$B$2:$G$7,6,FALSE)</f>
        <v>1</v>
      </c>
      <c r="S71" t="str">
        <f t="shared" si="1"/>
        <v>INSERT INTO public."Vehicles"(plate, mark, model, year_of_production, longitude, height, broad, service_door, category, comment, terms, status, created_at, updated_at, delete_at, business_id, type_id)VALUES ('V8Y806','ninguno','ninguno','2016',0,0,0,0,'ninguno','ninguno','ninguno',true,'2022-02-25 21:42:35.22039+00','2022-02-25 21:42:35.22039+00','2022-02-25 21:42:35.22039+00','20602788157',1);</v>
      </c>
    </row>
    <row r="72" spans="1:19" x14ac:dyDescent="0.25">
      <c r="A72" t="s">
        <v>71</v>
      </c>
      <c r="B72" t="s">
        <v>1296</v>
      </c>
      <c r="C72" t="s">
        <v>1296</v>
      </c>
      <c r="D72">
        <v>2015</v>
      </c>
      <c r="E72">
        <v>0</v>
      </c>
      <c r="F72">
        <v>0</v>
      </c>
      <c r="G72">
        <v>0</v>
      </c>
      <c r="H72">
        <v>0</v>
      </c>
      <c r="I72" t="s">
        <v>1296</v>
      </c>
      <c r="J72" t="s">
        <v>1296</v>
      </c>
      <c r="K72" t="s">
        <v>1296</v>
      </c>
      <c r="L72" t="s">
        <v>1303</v>
      </c>
      <c r="M72" t="s">
        <v>1304</v>
      </c>
      <c r="N72" t="s">
        <v>1304</v>
      </c>
      <c r="O72" t="s">
        <v>1304</v>
      </c>
      <c r="P72">
        <v>20602788157</v>
      </c>
      <c r="Q72" t="s">
        <v>1297</v>
      </c>
      <c r="R72">
        <f>VLOOKUP(Q72,type!$B$2:$G$7,6,FALSE)</f>
        <v>1</v>
      </c>
      <c r="S72" t="str">
        <f t="shared" si="1"/>
        <v>INSERT INTO public."Vehicles"(plate, mark, model, year_of_production, longitude, height, broad, service_door, category, comment, terms, status, created_at, updated_at, delete_at, business_id, type_id)VALUES ('V8Z891','ninguno','ninguno','2015',0,0,0,0,'ninguno','ninguno','ninguno',true,'2022-02-25 21:42:35.22039+00','2022-02-25 21:42:35.22039+00','2022-02-25 21:42:35.22039+00','20602788157',1);</v>
      </c>
    </row>
    <row r="73" spans="1:19" x14ac:dyDescent="0.25">
      <c r="A73" t="s">
        <v>72</v>
      </c>
      <c r="B73" t="s">
        <v>1296</v>
      </c>
      <c r="C73" t="s">
        <v>1296</v>
      </c>
      <c r="D73">
        <v>2016</v>
      </c>
      <c r="E73">
        <v>0</v>
      </c>
      <c r="F73">
        <v>0</v>
      </c>
      <c r="G73">
        <v>0</v>
      </c>
      <c r="H73">
        <v>0</v>
      </c>
      <c r="I73" t="s">
        <v>1296</v>
      </c>
      <c r="J73" t="s">
        <v>1296</v>
      </c>
      <c r="K73" t="s">
        <v>1296</v>
      </c>
      <c r="L73" t="s">
        <v>1303</v>
      </c>
      <c r="M73" t="s">
        <v>1304</v>
      </c>
      <c r="N73" t="s">
        <v>1304</v>
      </c>
      <c r="O73" t="s">
        <v>1304</v>
      </c>
      <c r="P73">
        <v>20602788157</v>
      </c>
      <c r="Q73" t="s">
        <v>1297</v>
      </c>
      <c r="R73">
        <f>VLOOKUP(Q73,type!$B$2:$G$7,6,FALSE)</f>
        <v>1</v>
      </c>
      <c r="S73" t="str">
        <f t="shared" si="1"/>
        <v>INSERT INTO public."Vehicles"(plate, mark, model, year_of_production, longitude, height, broad, service_door, category, comment, terms, status, created_at, updated_at, delete_at, business_id, type_id)VALUES ('V8Z898','ninguno','ninguno','2016',0,0,0,0,'ninguno','ninguno','ninguno',true,'2022-02-25 21:42:35.22039+00','2022-02-25 21:42:35.22039+00','2022-02-25 21:42:35.22039+00','20602788157',1);</v>
      </c>
    </row>
    <row r="74" spans="1:19" x14ac:dyDescent="0.25">
      <c r="A74" t="s">
        <v>73</v>
      </c>
      <c r="B74" t="s">
        <v>1296</v>
      </c>
      <c r="C74" t="s">
        <v>1296</v>
      </c>
      <c r="D74">
        <v>2015</v>
      </c>
      <c r="E74">
        <v>0</v>
      </c>
      <c r="F74">
        <v>0</v>
      </c>
      <c r="G74">
        <v>0</v>
      </c>
      <c r="H74">
        <v>0</v>
      </c>
      <c r="I74" t="s">
        <v>1296</v>
      </c>
      <c r="J74" t="s">
        <v>1296</v>
      </c>
      <c r="K74" t="s">
        <v>1296</v>
      </c>
      <c r="L74" t="s">
        <v>1303</v>
      </c>
      <c r="M74" t="s">
        <v>1304</v>
      </c>
      <c r="N74" t="s">
        <v>1304</v>
      </c>
      <c r="O74" t="s">
        <v>1304</v>
      </c>
      <c r="P74">
        <v>20602788157</v>
      </c>
      <c r="Q74" t="s">
        <v>1297</v>
      </c>
      <c r="R74">
        <f>VLOOKUP(Q74,type!$B$2:$G$7,6,FALSE)</f>
        <v>1</v>
      </c>
      <c r="S74" t="str">
        <f t="shared" si="1"/>
        <v>INSERT INTO public."Vehicles"(plate, mark, model, year_of_production, longitude, height, broad, service_door, category, comment, terms, status, created_at, updated_at, delete_at, business_id, type_id)VALUES ('V8Z945','ninguno','ninguno','2015',0,0,0,0,'ninguno','ninguno','ninguno',true,'2022-02-25 21:42:35.22039+00','2022-02-25 21:42:35.22039+00','2022-02-25 21:42:35.22039+00','20602788157',1);</v>
      </c>
    </row>
    <row r="75" spans="1:19" x14ac:dyDescent="0.25">
      <c r="A75" t="s">
        <v>74</v>
      </c>
      <c r="B75" t="s">
        <v>1296</v>
      </c>
      <c r="C75" t="s">
        <v>1296</v>
      </c>
      <c r="D75">
        <v>2017</v>
      </c>
      <c r="E75">
        <v>0</v>
      </c>
      <c r="F75">
        <v>0</v>
      </c>
      <c r="G75">
        <v>0</v>
      </c>
      <c r="H75">
        <v>0</v>
      </c>
      <c r="I75" t="s">
        <v>1296</v>
      </c>
      <c r="J75" t="s">
        <v>1296</v>
      </c>
      <c r="K75" t="s">
        <v>1296</v>
      </c>
      <c r="L75" t="s">
        <v>1303</v>
      </c>
      <c r="M75" t="s">
        <v>1304</v>
      </c>
      <c r="N75" t="s">
        <v>1304</v>
      </c>
      <c r="O75" t="s">
        <v>1304</v>
      </c>
      <c r="P75">
        <v>20602788157</v>
      </c>
      <c r="Q75" t="s">
        <v>1297</v>
      </c>
      <c r="R75">
        <f>VLOOKUP(Q75,type!$B$2:$G$7,6,FALSE)</f>
        <v>1</v>
      </c>
      <c r="S75" t="str">
        <f t="shared" si="1"/>
        <v>INSERT INTO public."Vehicles"(plate, mark, model, year_of_production, longitude, height, broad, service_door, category, comment, terms, status, created_at, updated_at, delete_at, business_id, type_id)VALUES ('V9C767','ninguno','ninguno','2017',0,0,0,0,'ninguno','ninguno','ninguno',true,'2022-02-25 21:42:35.22039+00','2022-02-25 21:42:35.22039+00','2022-02-25 21:42:35.22039+00','20602788157',1);</v>
      </c>
    </row>
    <row r="76" spans="1:19" x14ac:dyDescent="0.25">
      <c r="A76" t="s">
        <v>75</v>
      </c>
      <c r="B76" t="s">
        <v>1296</v>
      </c>
      <c r="C76" t="s">
        <v>1296</v>
      </c>
      <c r="D76">
        <v>2017</v>
      </c>
      <c r="E76">
        <v>0</v>
      </c>
      <c r="F76">
        <v>0</v>
      </c>
      <c r="G76">
        <v>0</v>
      </c>
      <c r="H76">
        <v>0</v>
      </c>
      <c r="I76" t="s">
        <v>1296</v>
      </c>
      <c r="J76" t="s">
        <v>1296</v>
      </c>
      <c r="K76" t="s">
        <v>1296</v>
      </c>
      <c r="L76" t="s">
        <v>1303</v>
      </c>
      <c r="M76" t="s">
        <v>1304</v>
      </c>
      <c r="N76" t="s">
        <v>1304</v>
      </c>
      <c r="O76" t="s">
        <v>1304</v>
      </c>
      <c r="P76">
        <v>20602788157</v>
      </c>
      <c r="Q76" t="s">
        <v>1297</v>
      </c>
      <c r="R76">
        <f>VLOOKUP(Q76,type!$B$2:$G$7,6,FALSE)</f>
        <v>1</v>
      </c>
      <c r="S76" t="str">
        <f t="shared" si="1"/>
        <v>INSERT INTO public."Vehicles"(plate, mark, model, year_of_production, longitude, height, broad, service_door, category, comment, terms, status, created_at, updated_at, delete_at, business_id, type_id)VALUES ('V9C895','ninguno','ninguno','2017',0,0,0,0,'ninguno','ninguno','ninguno',true,'2022-02-25 21:42:35.22039+00','2022-02-25 21:42:35.22039+00','2022-02-25 21:42:35.22039+00','20602788157',1);</v>
      </c>
    </row>
    <row r="77" spans="1:19" x14ac:dyDescent="0.25">
      <c r="A77" t="s">
        <v>76</v>
      </c>
      <c r="B77" t="s">
        <v>1296</v>
      </c>
      <c r="C77" t="s">
        <v>1296</v>
      </c>
      <c r="D77">
        <v>2017</v>
      </c>
      <c r="E77">
        <v>0</v>
      </c>
      <c r="F77">
        <v>0</v>
      </c>
      <c r="G77">
        <v>0</v>
      </c>
      <c r="H77">
        <v>0</v>
      </c>
      <c r="I77" t="s">
        <v>1296</v>
      </c>
      <c r="J77" t="s">
        <v>1296</v>
      </c>
      <c r="K77" t="s">
        <v>1296</v>
      </c>
      <c r="L77" t="s">
        <v>1303</v>
      </c>
      <c r="M77" t="s">
        <v>1304</v>
      </c>
      <c r="N77" t="s">
        <v>1304</v>
      </c>
      <c r="O77" t="s">
        <v>1304</v>
      </c>
      <c r="P77">
        <v>20602788157</v>
      </c>
      <c r="Q77" t="s">
        <v>1297</v>
      </c>
      <c r="R77">
        <f>VLOOKUP(Q77,type!$B$2:$G$7,6,FALSE)</f>
        <v>1</v>
      </c>
      <c r="S77" t="str">
        <f t="shared" si="1"/>
        <v>INSERT INTO public."Vehicles"(plate, mark, model, year_of_production, longitude, height, broad, service_door, category, comment, terms, status, created_at, updated_at, delete_at, business_id, type_id)VALUES ('V9D758','ninguno','ninguno','2017',0,0,0,0,'ninguno','ninguno','ninguno',true,'2022-02-25 21:42:35.22039+00','2022-02-25 21:42:35.22039+00','2022-02-25 21:42:35.22039+00','20602788157',1);</v>
      </c>
    </row>
    <row r="78" spans="1:19" x14ac:dyDescent="0.25">
      <c r="A78" t="s">
        <v>77</v>
      </c>
      <c r="B78" t="s">
        <v>1296</v>
      </c>
      <c r="C78" t="s">
        <v>1296</v>
      </c>
      <c r="D78">
        <v>2016</v>
      </c>
      <c r="E78">
        <v>0</v>
      </c>
      <c r="F78">
        <v>0</v>
      </c>
      <c r="G78">
        <v>0</v>
      </c>
      <c r="H78">
        <v>0</v>
      </c>
      <c r="I78" t="s">
        <v>1296</v>
      </c>
      <c r="J78" t="s">
        <v>1296</v>
      </c>
      <c r="K78" t="s">
        <v>1296</v>
      </c>
      <c r="L78" t="s">
        <v>1303</v>
      </c>
      <c r="M78" t="s">
        <v>1304</v>
      </c>
      <c r="N78" t="s">
        <v>1304</v>
      </c>
      <c r="O78" t="s">
        <v>1304</v>
      </c>
      <c r="P78">
        <v>20602788157</v>
      </c>
      <c r="Q78" t="s">
        <v>1297</v>
      </c>
      <c r="R78">
        <f>VLOOKUP(Q78,type!$B$2:$G$7,6,FALSE)</f>
        <v>1</v>
      </c>
      <c r="S78" t="str">
        <f t="shared" si="1"/>
        <v>INSERT INTO public."Vehicles"(plate, mark, model, year_of_production, longitude, height, broad, service_door, category, comment, terms, status, created_at, updated_at, delete_at, business_id, type_id)VALUES ('V9D869','ninguno','ninguno','2016',0,0,0,0,'ninguno','ninguno','ninguno',true,'2022-02-25 21:42:35.22039+00','2022-02-25 21:42:35.22039+00','2022-02-25 21:42:35.22039+00','20602788157',1);</v>
      </c>
    </row>
    <row r="79" spans="1:19" x14ac:dyDescent="0.25">
      <c r="A79" t="s">
        <v>78</v>
      </c>
      <c r="B79" t="s">
        <v>1296</v>
      </c>
      <c r="C79" t="s">
        <v>1296</v>
      </c>
      <c r="D79">
        <v>2016</v>
      </c>
      <c r="E79">
        <v>0</v>
      </c>
      <c r="F79">
        <v>0</v>
      </c>
      <c r="G79">
        <v>0</v>
      </c>
      <c r="H79">
        <v>0</v>
      </c>
      <c r="I79" t="s">
        <v>1296</v>
      </c>
      <c r="J79" t="s">
        <v>1296</v>
      </c>
      <c r="K79" t="s">
        <v>1296</v>
      </c>
      <c r="L79" t="s">
        <v>1303</v>
      </c>
      <c r="M79" t="s">
        <v>1304</v>
      </c>
      <c r="N79" t="s">
        <v>1304</v>
      </c>
      <c r="O79" t="s">
        <v>1304</v>
      </c>
      <c r="P79">
        <v>20602788157</v>
      </c>
      <c r="Q79" t="s">
        <v>1297</v>
      </c>
      <c r="R79">
        <f>VLOOKUP(Q79,type!$B$2:$G$7,6,FALSE)</f>
        <v>1</v>
      </c>
      <c r="S79" t="str">
        <f t="shared" si="1"/>
        <v>INSERT INTO public."Vehicles"(plate, mark, model, year_of_production, longitude, height, broad, service_door, category, comment, terms, status, created_at, updated_at, delete_at, business_id, type_id)VALUES ('V9F716','ninguno','ninguno','2016',0,0,0,0,'ninguno','ninguno','ninguno',true,'2022-02-25 21:42:35.22039+00','2022-02-25 21:42:35.22039+00','2022-02-25 21:42:35.22039+00','20602788157',1);</v>
      </c>
    </row>
    <row r="80" spans="1:19" x14ac:dyDescent="0.25">
      <c r="A80" t="s">
        <v>79</v>
      </c>
      <c r="B80" t="s">
        <v>1296</v>
      </c>
      <c r="C80" t="s">
        <v>1296</v>
      </c>
      <c r="D80">
        <v>2016</v>
      </c>
      <c r="E80">
        <v>0</v>
      </c>
      <c r="F80">
        <v>0</v>
      </c>
      <c r="G80">
        <v>0</v>
      </c>
      <c r="H80">
        <v>0</v>
      </c>
      <c r="I80" t="s">
        <v>1296</v>
      </c>
      <c r="J80" t="s">
        <v>1296</v>
      </c>
      <c r="K80" t="s">
        <v>1296</v>
      </c>
      <c r="L80" t="s">
        <v>1303</v>
      </c>
      <c r="M80" t="s">
        <v>1304</v>
      </c>
      <c r="N80" t="s">
        <v>1304</v>
      </c>
      <c r="O80" t="s">
        <v>1304</v>
      </c>
      <c r="P80">
        <v>20602788157</v>
      </c>
      <c r="Q80" t="s">
        <v>1297</v>
      </c>
      <c r="R80">
        <f>VLOOKUP(Q80,type!$B$2:$G$7,6,FALSE)</f>
        <v>1</v>
      </c>
      <c r="S80" t="str">
        <f t="shared" si="1"/>
        <v>INSERT INTO public."Vehicles"(plate, mark, model, year_of_production, longitude, height, broad, service_door, category, comment, terms, status, created_at, updated_at, delete_at, business_id, type_id)VALUES ('V9H707','ninguno','ninguno','2016',0,0,0,0,'ninguno','ninguno','ninguno',true,'2022-02-25 21:42:35.22039+00','2022-02-25 21:42:35.22039+00','2022-02-25 21:42:35.22039+00','20602788157',1);</v>
      </c>
    </row>
    <row r="81" spans="1:19" x14ac:dyDescent="0.25">
      <c r="A81" t="s">
        <v>80</v>
      </c>
      <c r="B81" t="s">
        <v>1296</v>
      </c>
      <c r="C81" t="s">
        <v>1296</v>
      </c>
      <c r="D81">
        <v>2012</v>
      </c>
      <c r="E81">
        <v>0</v>
      </c>
      <c r="F81">
        <v>0</v>
      </c>
      <c r="G81">
        <v>0</v>
      </c>
      <c r="H81">
        <v>0</v>
      </c>
      <c r="I81" t="s">
        <v>1296</v>
      </c>
      <c r="J81" t="s">
        <v>1296</v>
      </c>
      <c r="K81" t="s">
        <v>1296</v>
      </c>
      <c r="L81" t="s">
        <v>1303</v>
      </c>
      <c r="M81" t="s">
        <v>1304</v>
      </c>
      <c r="N81" t="s">
        <v>1304</v>
      </c>
      <c r="O81" t="s">
        <v>1304</v>
      </c>
      <c r="P81">
        <v>20602788157</v>
      </c>
      <c r="Q81" t="s">
        <v>1297</v>
      </c>
      <c r="R81">
        <f>VLOOKUP(Q81,type!$B$2:$G$7,6,FALSE)</f>
        <v>1</v>
      </c>
      <c r="S81" t="str">
        <f t="shared" si="1"/>
        <v>INSERT INTO public."Vehicles"(plate, mark, model, year_of_production, longitude, height, broad, service_door, category, comment, terms, status, created_at, updated_at, delete_at, business_id, type_id)VALUES ('C9U326','ninguno','ninguno','2012',0,0,0,0,'ninguno','ninguno','ninguno',true,'2022-02-25 21:42:35.22039+00','2022-02-25 21:42:35.22039+00','2022-02-25 21:42:35.22039+00','20602788157',1);</v>
      </c>
    </row>
    <row r="82" spans="1:19" x14ac:dyDescent="0.25">
      <c r="A82" t="s">
        <v>81</v>
      </c>
      <c r="B82" t="s">
        <v>1296</v>
      </c>
      <c r="C82" t="s">
        <v>1296</v>
      </c>
      <c r="D82">
        <v>2015</v>
      </c>
      <c r="E82">
        <v>0</v>
      </c>
      <c r="F82">
        <v>0</v>
      </c>
      <c r="G82">
        <v>0</v>
      </c>
      <c r="H82">
        <v>0</v>
      </c>
      <c r="I82" t="s">
        <v>1296</v>
      </c>
      <c r="J82" t="s">
        <v>1296</v>
      </c>
      <c r="K82" t="s">
        <v>1296</v>
      </c>
      <c r="L82" t="s">
        <v>1303</v>
      </c>
      <c r="M82" t="s">
        <v>1304</v>
      </c>
      <c r="N82" t="s">
        <v>1304</v>
      </c>
      <c r="O82" t="s">
        <v>1304</v>
      </c>
      <c r="P82">
        <v>20602788157</v>
      </c>
      <c r="Q82" t="s">
        <v>1297</v>
      </c>
      <c r="R82">
        <f>VLOOKUP(Q82,type!$B$2:$G$7,6,FALSE)</f>
        <v>1</v>
      </c>
      <c r="S82" t="str">
        <f t="shared" si="1"/>
        <v>INSERT INTO public."Vehicles"(plate, mark, model, year_of_production, longitude, height, broad, service_door, category, comment, terms, status, created_at, updated_at, delete_at, business_id, type_id)VALUES ('V9H806','ninguno','ninguno','2015',0,0,0,0,'ninguno','ninguno','ninguno',true,'2022-02-25 21:42:35.22039+00','2022-02-25 21:42:35.22039+00','2022-02-25 21:42:35.22039+00','20602788157',1);</v>
      </c>
    </row>
    <row r="83" spans="1:19" x14ac:dyDescent="0.25">
      <c r="A83" t="s">
        <v>82</v>
      </c>
      <c r="B83" t="s">
        <v>1296</v>
      </c>
      <c r="C83" t="s">
        <v>1296</v>
      </c>
      <c r="D83">
        <v>2017</v>
      </c>
      <c r="E83">
        <v>0</v>
      </c>
      <c r="F83">
        <v>0</v>
      </c>
      <c r="G83">
        <v>0</v>
      </c>
      <c r="H83">
        <v>0</v>
      </c>
      <c r="I83" t="s">
        <v>1296</v>
      </c>
      <c r="J83" t="s">
        <v>1296</v>
      </c>
      <c r="K83" t="s">
        <v>1296</v>
      </c>
      <c r="L83" t="s">
        <v>1303</v>
      </c>
      <c r="M83" t="s">
        <v>1304</v>
      </c>
      <c r="N83" t="s">
        <v>1304</v>
      </c>
      <c r="O83" t="s">
        <v>1304</v>
      </c>
      <c r="P83">
        <v>20602788157</v>
      </c>
      <c r="Q83" t="s">
        <v>1297</v>
      </c>
      <c r="R83">
        <f>VLOOKUP(Q83,type!$B$2:$G$7,6,FALSE)</f>
        <v>1</v>
      </c>
      <c r="S83" t="str">
        <f t="shared" si="1"/>
        <v>INSERT INTO public."Vehicles"(plate, mark, model, year_of_production, longitude, height, broad, service_door, category, comment, terms, status, created_at, updated_at, delete_at, business_id, type_id)VALUES ('V9N836','ninguno','ninguno','2017',0,0,0,0,'ninguno','ninguno','ninguno',true,'2022-02-25 21:42:35.22039+00','2022-02-25 21:42:35.22039+00','2022-02-25 21:42:35.22039+00','20602788157',1);</v>
      </c>
    </row>
    <row r="84" spans="1:19" x14ac:dyDescent="0.25">
      <c r="A84" t="s">
        <v>83</v>
      </c>
      <c r="B84" t="s">
        <v>1296</v>
      </c>
      <c r="C84" t="s">
        <v>1296</v>
      </c>
      <c r="D84">
        <v>2014</v>
      </c>
      <c r="E84">
        <v>0</v>
      </c>
      <c r="F84">
        <v>0</v>
      </c>
      <c r="G84">
        <v>0</v>
      </c>
      <c r="H84">
        <v>0</v>
      </c>
      <c r="I84" t="s">
        <v>1296</v>
      </c>
      <c r="J84" t="s">
        <v>1296</v>
      </c>
      <c r="K84" t="s">
        <v>1296</v>
      </c>
      <c r="L84" t="s">
        <v>1303</v>
      </c>
      <c r="M84" t="s">
        <v>1304</v>
      </c>
      <c r="N84" t="s">
        <v>1304</v>
      </c>
      <c r="O84" t="s">
        <v>1304</v>
      </c>
      <c r="P84">
        <v>20602788157</v>
      </c>
      <c r="Q84" t="s">
        <v>1297</v>
      </c>
      <c r="R84">
        <f>VLOOKUP(Q84,type!$B$2:$G$7,6,FALSE)</f>
        <v>1</v>
      </c>
      <c r="S84" t="str">
        <f t="shared" si="1"/>
        <v>INSERT INTO public."Vehicles"(plate, mark, model, year_of_production, longitude, height, broad, service_door, category, comment, terms, status, created_at, updated_at, delete_at, business_id, type_id)VALUES ('X3O783','ninguno','ninguno','2014',0,0,0,0,'ninguno','ninguno','ninguno',true,'2022-02-25 21:42:35.22039+00','2022-02-25 21:42:35.22039+00','2022-02-25 21:42:35.22039+00','20602788157',1);</v>
      </c>
    </row>
    <row r="85" spans="1:19" x14ac:dyDescent="0.25">
      <c r="A85" t="s">
        <v>84</v>
      </c>
      <c r="B85" t="s">
        <v>1296</v>
      </c>
      <c r="C85" t="s">
        <v>1296</v>
      </c>
      <c r="D85">
        <v>2014</v>
      </c>
      <c r="E85">
        <v>0</v>
      </c>
      <c r="F85">
        <v>0</v>
      </c>
      <c r="G85">
        <v>0</v>
      </c>
      <c r="H85">
        <v>0</v>
      </c>
      <c r="I85" t="s">
        <v>1296</v>
      </c>
      <c r="J85" t="s">
        <v>1296</v>
      </c>
      <c r="K85" t="s">
        <v>1296</v>
      </c>
      <c r="L85" t="s">
        <v>1303</v>
      </c>
      <c r="M85" t="s">
        <v>1304</v>
      </c>
      <c r="N85" t="s">
        <v>1304</v>
      </c>
      <c r="O85" t="s">
        <v>1304</v>
      </c>
      <c r="P85">
        <v>20602788157</v>
      </c>
      <c r="Q85" t="s">
        <v>1297</v>
      </c>
      <c r="R85">
        <f>VLOOKUP(Q85,type!$B$2:$G$7,6,FALSE)</f>
        <v>1</v>
      </c>
      <c r="S85" t="str">
        <f t="shared" si="1"/>
        <v>INSERT INTO public."Vehicles"(plate, mark, model, year_of_production, longitude, height, broad, service_door, category, comment, terms, status, created_at, updated_at, delete_at, business_id, type_id)VALUES ('X3U936','ninguno','ninguno','2014',0,0,0,0,'ninguno','ninguno','ninguno',true,'2022-02-25 21:42:35.22039+00','2022-02-25 21:42:35.22039+00','2022-02-25 21:42:35.22039+00','20602788157',1);</v>
      </c>
    </row>
    <row r="86" spans="1:19" x14ac:dyDescent="0.25">
      <c r="A86" t="s">
        <v>85</v>
      </c>
      <c r="B86" t="s">
        <v>1296</v>
      </c>
      <c r="C86" t="s">
        <v>1296</v>
      </c>
      <c r="D86">
        <v>2016</v>
      </c>
      <c r="E86">
        <v>0</v>
      </c>
      <c r="F86">
        <v>0</v>
      </c>
      <c r="G86">
        <v>0</v>
      </c>
      <c r="H86">
        <v>0</v>
      </c>
      <c r="I86" t="s">
        <v>1296</v>
      </c>
      <c r="J86" t="s">
        <v>1296</v>
      </c>
      <c r="K86" t="s">
        <v>1296</v>
      </c>
      <c r="L86" t="s">
        <v>1303</v>
      </c>
      <c r="M86" t="s">
        <v>1304</v>
      </c>
      <c r="N86" t="s">
        <v>1304</v>
      </c>
      <c r="O86" t="s">
        <v>1304</v>
      </c>
      <c r="P86">
        <v>20602788157</v>
      </c>
      <c r="Q86" t="s">
        <v>1297</v>
      </c>
      <c r="R86">
        <f>VLOOKUP(Q86,type!$B$2:$G$7,6,FALSE)</f>
        <v>1</v>
      </c>
      <c r="S86" t="str">
        <f t="shared" si="1"/>
        <v>INSERT INTO public."Vehicles"(plate, mark, model, year_of_production, longitude, height, broad, service_door, category, comment, terms, status, created_at, updated_at, delete_at, business_id, type_id)VALUES ('Z6H875','ninguno','ninguno','2016',0,0,0,0,'ninguno','ninguno','ninguno',true,'2022-02-25 21:42:35.22039+00','2022-02-25 21:42:35.22039+00','2022-02-25 21:42:35.22039+00','20602788157',1);</v>
      </c>
    </row>
    <row r="87" spans="1:19" x14ac:dyDescent="0.25">
      <c r="A87" t="s">
        <v>86</v>
      </c>
      <c r="B87" t="s">
        <v>1296</v>
      </c>
      <c r="C87" t="s">
        <v>1296</v>
      </c>
      <c r="D87">
        <v>2016</v>
      </c>
      <c r="E87">
        <v>0</v>
      </c>
      <c r="F87">
        <v>0</v>
      </c>
      <c r="G87">
        <v>0</v>
      </c>
      <c r="H87">
        <v>0</v>
      </c>
      <c r="I87" t="s">
        <v>1296</v>
      </c>
      <c r="J87" t="s">
        <v>1296</v>
      </c>
      <c r="K87" t="s">
        <v>1296</v>
      </c>
      <c r="L87" t="s">
        <v>1303</v>
      </c>
      <c r="M87" t="s">
        <v>1304</v>
      </c>
      <c r="N87" t="s">
        <v>1304</v>
      </c>
      <c r="O87" t="s">
        <v>1304</v>
      </c>
      <c r="P87">
        <v>20602788157</v>
      </c>
      <c r="Q87" t="s">
        <v>1297</v>
      </c>
      <c r="R87">
        <f>VLOOKUP(Q87,type!$B$2:$G$7,6,FALSE)</f>
        <v>1</v>
      </c>
      <c r="S87" t="str">
        <f t="shared" si="1"/>
        <v>INSERT INTO public."Vehicles"(plate, mark, model, year_of_production, longitude, height, broad, service_door, category, comment, terms, status, created_at, updated_at, delete_at, business_id, type_id)VALUES ('Z6H895','ninguno','ninguno','2016',0,0,0,0,'ninguno','ninguno','ninguno',true,'2022-02-25 21:42:35.22039+00','2022-02-25 21:42:35.22039+00','2022-02-25 21:42:35.22039+00','20602788157',1);</v>
      </c>
    </row>
    <row r="88" spans="1:19" x14ac:dyDescent="0.25">
      <c r="A88" t="s">
        <v>87</v>
      </c>
      <c r="B88" t="s">
        <v>1296</v>
      </c>
      <c r="C88" t="s">
        <v>1296</v>
      </c>
      <c r="D88">
        <v>2018</v>
      </c>
      <c r="E88">
        <v>0</v>
      </c>
      <c r="F88">
        <v>0</v>
      </c>
      <c r="G88">
        <v>0</v>
      </c>
      <c r="H88">
        <v>0</v>
      </c>
      <c r="I88" t="s">
        <v>1296</v>
      </c>
      <c r="J88" t="s">
        <v>1296</v>
      </c>
      <c r="K88" t="s">
        <v>1296</v>
      </c>
      <c r="L88" t="s">
        <v>1303</v>
      </c>
      <c r="M88" t="s">
        <v>1304</v>
      </c>
      <c r="N88" t="s">
        <v>1304</v>
      </c>
      <c r="O88" t="s">
        <v>1304</v>
      </c>
      <c r="P88">
        <v>20602788157</v>
      </c>
      <c r="Q88" t="s">
        <v>1297</v>
      </c>
      <c r="R88">
        <f>VLOOKUP(Q88,type!$B$2:$G$7,6,FALSE)</f>
        <v>1</v>
      </c>
      <c r="S88" t="str">
        <f t="shared" si="1"/>
        <v>INSERT INTO public."Vehicles"(plate, mark, model, year_of_production, longitude, height, broad, service_door, category, comment, terms, status, created_at, updated_at, delete_at, business_id, type_id)VALUES ('V9V787','ninguno','ninguno','2018',0,0,0,0,'ninguno','ninguno','ninguno',true,'2022-02-25 21:42:35.22039+00','2022-02-25 21:42:35.22039+00','2022-02-25 21:42:35.22039+00','20602788157',1);</v>
      </c>
    </row>
    <row r="89" spans="1:19" x14ac:dyDescent="0.25">
      <c r="A89" t="s">
        <v>88</v>
      </c>
      <c r="B89" t="s">
        <v>1296</v>
      </c>
      <c r="C89" t="s">
        <v>1296</v>
      </c>
      <c r="D89">
        <v>2017</v>
      </c>
      <c r="E89">
        <v>0</v>
      </c>
      <c r="F89">
        <v>0</v>
      </c>
      <c r="G89">
        <v>0</v>
      </c>
      <c r="H89">
        <v>0</v>
      </c>
      <c r="I89" t="s">
        <v>1296</v>
      </c>
      <c r="J89" t="s">
        <v>1296</v>
      </c>
      <c r="K89" t="s">
        <v>1296</v>
      </c>
      <c r="L89" t="s">
        <v>1303</v>
      </c>
      <c r="M89" t="s">
        <v>1304</v>
      </c>
      <c r="N89" t="s">
        <v>1304</v>
      </c>
      <c r="O89" t="s">
        <v>1304</v>
      </c>
      <c r="P89">
        <v>20602788157</v>
      </c>
      <c r="Q89" t="s">
        <v>1297</v>
      </c>
      <c r="R89">
        <f>VLOOKUP(Q89,type!$B$2:$G$7,6,FALSE)</f>
        <v>1</v>
      </c>
      <c r="S89" t="str">
        <f t="shared" si="1"/>
        <v>INSERT INTO public."Vehicles"(plate, mark, model, year_of_production, longitude, height, broad, service_door, category, comment, terms, status, created_at, updated_at, delete_at, business_id, type_id)VALUES ('V9B819','ninguno','ninguno','2017',0,0,0,0,'ninguno','ninguno','ninguno',true,'2022-02-25 21:42:35.22039+00','2022-02-25 21:42:35.22039+00','2022-02-25 21:42:35.22039+00','20602788157',1);</v>
      </c>
    </row>
    <row r="90" spans="1:19" x14ac:dyDescent="0.25">
      <c r="A90" t="s">
        <v>89</v>
      </c>
      <c r="B90" t="s">
        <v>1296</v>
      </c>
      <c r="C90" t="s">
        <v>1296</v>
      </c>
      <c r="D90">
        <v>2018</v>
      </c>
      <c r="E90">
        <v>0</v>
      </c>
      <c r="F90">
        <v>0</v>
      </c>
      <c r="G90">
        <v>0</v>
      </c>
      <c r="H90">
        <v>0</v>
      </c>
      <c r="I90" t="s">
        <v>1296</v>
      </c>
      <c r="J90" t="s">
        <v>1296</v>
      </c>
      <c r="K90" t="s">
        <v>1296</v>
      </c>
      <c r="L90" t="s">
        <v>1303</v>
      </c>
      <c r="M90" t="s">
        <v>1304</v>
      </c>
      <c r="N90" t="s">
        <v>1304</v>
      </c>
      <c r="O90" t="s">
        <v>1304</v>
      </c>
      <c r="P90">
        <v>20602788157</v>
      </c>
      <c r="Q90" t="s">
        <v>1298</v>
      </c>
      <c r="R90">
        <f>VLOOKUP(Q90,type!$B$2:$G$7,6,FALSE)</f>
        <v>2</v>
      </c>
      <c r="S90" t="str">
        <f t="shared" si="1"/>
        <v>INSERT INTO public."Vehicles"(plate, mark, model, year_of_production, longitude, height, broad, service_door, category, comment, terms, status, created_at, updated_at, delete_at, business_id, type_id)VALUES ('V9V904','ninguno','ninguno','2018',0,0,0,0,'ninguno','ninguno','ninguno',true,'2022-02-25 21:42:35.22039+00','2022-02-25 21:42:35.22039+00','2022-02-25 21:42:35.22039+00','20602788157',2);</v>
      </c>
    </row>
    <row r="91" spans="1:19" x14ac:dyDescent="0.25">
      <c r="A91" t="s">
        <v>90</v>
      </c>
      <c r="B91" t="s">
        <v>1296</v>
      </c>
      <c r="C91" t="s">
        <v>1296</v>
      </c>
      <c r="D91">
        <v>2016</v>
      </c>
      <c r="E91">
        <v>0</v>
      </c>
      <c r="F91">
        <v>0</v>
      </c>
      <c r="G91">
        <v>0</v>
      </c>
      <c r="H91">
        <v>0</v>
      </c>
      <c r="I91" t="s">
        <v>1296</v>
      </c>
      <c r="J91" t="s">
        <v>1296</v>
      </c>
      <c r="K91" t="s">
        <v>1296</v>
      </c>
      <c r="L91" t="s">
        <v>1303</v>
      </c>
      <c r="M91" t="s">
        <v>1304</v>
      </c>
      <c r="N91" t="s">
        <v>1304</v>
      </c>
      <c r="O91" t="s">
        <v>1304</v>
      </c>
      <c r="P91">
        <v>20602788157</v>
      </c>
      <c r="Q91" t="s">
        <v>1298</v>
      </c>
      <c r="R91">
        <f>VLOOKUP(Q91,type!$B$2:$G$7,6,FALSE)</f>
        <v>2</v>
      </c>
      <c r="S91" t="str">
        <f t="shared" si="1"/>
        <v>INSERT INTO public."Vehicles"(plate, mark, model, year_of_production, longitude, height, broad, service_door, category, comment, terms, status, created_at, updated_at, delete_at, business_id, type_id)VALUES ('V8U903','ninguno','ninguno','2016',0,0,0,0,'ninguno','ninguno','ninguno',true,'2022-02-25 21:42:35.22039+00','2022-02-25 21:42:35.22039+00','2022-02-25 21:42:35.22039+00','20602788157',2);</v>
      </c>
    </row>
    <row r="92" spans="1:19" x14ac:dyDescent="0.25">
      <c r="A92" t="s">
        <v>91</v>
      </c>
      <c r="B92" t="s">
        <v>1296</v>
      </c>
      <c r="C92" t="s">
        <v>1296</v>
      </c>
      <c r="D92">
        <v>2016</v>
      </c>
      <c r="E92">
        <v>0</v>
      </c>
      <c r="F92">
        <v>0</v>
      </c>
      <c r="G92">
        <v>0</v>
      </c>
      <c r="H92">
        <v>0</v>
      </c>
      <c r="I92" t="s">
        <v>1296</v>
      </c>
      <c r="J92" t="s">
        <v>1296</v>
      </c>
      <c r="K92" t="s">
        <v>1296</v>
      </c>
      <c r="L92" t="s">
        <v>1303</v>
      </c>
      <c r="M92" t="s">
        <v>1304</v>
      </c>
      <c r="N92" t="s">
        <v>1304</v>
      </c>
      <c r="O92" t="s">
        <v>1304</v>
      </c>
      <c r="P92">
        <v>20602788157</v>
      </c>
      <c r="Q92" t="s">
        <v>1297</v>
      </c>
      <c r="R92">
        <f>VLOOKUP(Q92,type!$B$2:$G$7,6,FALSE)</f>
        <v>1</v>
      </c>
      <c r="S92" t="str">
        <f t="shared" si="1"/>
        <v>INSERT INTO public."Vehicles"(plate, mark, model, year_of_production, longitude, height, broad, service_door, category, comment, terms, status, created_at, updated_at, delete_at, business_id, type_id)VALUES ('V5P929','ninguno','ninguno','2016',0,0,0,0,'ninguno','ninguno','ninguno',true,'2022-02-25 21:42:35.22039+00','2022-02-25 21:42:35.22039+00','2022-02-25 21:42:35.22039+00','20602788157',1);</v>
      </c>
    </row>
    <row r="93" spans="1:19" x14ac:dyDescent="0.25">
      <c r="A93" t="s">
        <v>92</v>
      </c>
      <c r="B93" t="s">
        <v>1296</v>
      </c>
      <c r="C93" t="s">
        <v>1296</v>
      </c>
      <c r="D93">
        <v>2014</v>
      </c>
      <c r="E93">
        <v>0</v>
      </c>
      <c r="F93">
        <v>0</v>
      </c>
      <c r="G93">
        <v>0</v>
      </c>
      <c r="H93">
        <v>0</v>
      </c>
      <c r="I93" t="s">
        <v>1296</v>
      </c>
      <c r="J93" t="s">
        <v>1296</v>
      </c>
      <c r="K93" t="s">
        <v>1296</v>
      </c>
      <c r="L93" t="s">
        <v>1303</v>
      </c>
      <c r="M93" t="s">
        <v>1304</v>
      </c>
      <c r="N93" t="s">
        <v>1304</v>
      </c>
      <c r="O93" t="s">
        <v>1304</v>
      </c>
      <c r="P93">
        <v>20602788157</v>
      </c>
      <c r="Q93" t="s">
        <v>1298</v>
      </c>
      <c r="R93">
        <f>VLOOKUP(Q93,type!$B$2:$G$7,6,FALSE)</f>
        <v>2</v>
      </c>
      <c r="S93" t="str">
        <f t="shared" si="1"/>
        <v>INSERT INTO public."Vehicles"(plate, mark, model, year_of_production, longitude, height, broad, service_door, category, comment, terms, status, created_at, updated_at, delete_at, business_id, type_id)VALUES ('X3L875','ninguno','ninguno','2014',0,0,0,0,'ninguno','ninguno','ninguno',true,'2022-02-25 21:42:35.22039+00','2022-02-25 21:42:35.22039+00','2022-02-25 21:42:35.22039+00','20602788157',2);</v>
      </c>
    </row>
    <row r="94" spans="1:19" x14ac:dyDescent="0.25">
      <c r="A94" t="s">
        <v>93</v>
      </c>
      <c r="B94" t="s">
        <v>1296</v>
      </c>
      <c r="C94" t="s">
        <v>1296</v>
      </c>
      <c r="D94">
        <v>2013</v>
      </c>
      <c r="E94">
        <v>0</v>
      </c>
      <c r="F94">
        <v>0</v>
      </c>
      <c r="G94">
        <v>0</v>
      </c>
      <c r="H94">
        <v>0</v>
      </c>
      <c r="I94" t="s">
        <v>1296</v>
      </c>
      <c r="J94" t="s">
        <v>1296</v>
      </c>
      <c r="K94" t="s">
        <v>1296</v>
      </c>
      <c r="L94" t="s">
        <v>1303</v>
      </c>
      <c r="M94" t="s">
        <v>1304</v>
      </c>
      <c r="N94" t="s">
        <v>1304</v>
      </c>
      <c r="O94" t="s">
        <v>1304</v>
      </c>
      <c r="P94">
        <v>20602788157</v>
      </c>
      <c r="Q94" t="s">
        <v>1299</v>
      </c>
      <c r="R94">
        <f>VLOOKUP(Q94,type!$B$2:$G$7,6,FALSE)</f>
        <v>4</v>
      </c>
      <c r="S94" t="str">
        <f t="shared" si="1"/>
        <v>INSERT INTO public."Vehicles"(plate, mark, model, year_of_production, longitude, height, broad, service_door, category, comment, terms, status, created_at, updated_at, delete_at, business_id, type_id)VALUES ('V8M889','ninguno','ninguno','2013',0,0,0,0,'ninguno','ninguno','ninguno',true,'2022-02-25 21:42:35.22039+00','2022-02-25 21:42:35.22039+00','2022-02-25 21:42:35.22039+00','20602788157',4);</v>
      </c>
    </row>
    <row r="95" spans="1:19" x14ac:dyDescent="0.25">
      <c r="A95" t="s">
        <v>94</v>
      </c>
      <c r="B95" t="s">
        <v>1296</v>
      </c>
      <c r="C95" t="s">
        <v>1296</v>
      </c>
      <c r="D95">
        <v>2014</v>
      </c>
      <c r="E95">
        <v>0</v>
      </c>
      <c r="F95">
        <v>0</v>
      </c>
      <c r="G95">
        <v>0</v>
      </c>
      <c r="H95">
        <v>0</v>
      </c>
      <c r="I95" t="s">
        <v>1296</v>
      </c>
      <c r="J95" t="s">
        <v>1296</v>
      </c>
      <c r="K95" t="s">
        <v>1296</v>
      </c>
      <c r="L95" t="s">
        <v>1303</v>
      </c>
      <c r="M95" t="s">
        <v>1304</v>
      </c>
      <c r="N95" t="s">
        <v>1304</v>
      </c>
      <c r="O95" t="s">
        <v>1304</v>
      </c>
      <c r="P95">
        <v>20602788157</v>
      </c>
      <c r="Q95" t="s">
        <v>1298</v>
      </c>
      <c r="R95">
        <f>VLOOKUP(Q95,type!$B$2:$G$7,6,FALSE)</f>
        <v>2</v>
      </c>
      <c r="S95" t="str">
        <f t="shared" si="1"/>
        <v>INSERT INTO public."Vehicles"(plate, mark, model, year_of_production, longitude, height, broad, service_door, category, comment, terms, status, created_at, updated_at, delete_at, business_id, type_id)VALUES ('V0A771','ninguno','ninguno','2014',0,0,0,0,'ninguno','ninguno','ninguno',true,'2022-02-25 21:42:35.22039+00','2022-02-25 21:42:35.22039+00','2022-02-25 21:42:35.22039+00','20602788157',2);</v>
      </c>
    </row>
    <row r="96" spans="1:19" x14ac:dyDescent="0.25">
      <c r="A96" t="s">
        <v>95</v>
      </c>
      <c r="B96" t="s">
        <v>1296</v>
      </c>
      <c r="C96" t="s">
        <v>1296</v>
      </c>
      <c r="D96">
        <v>2014</v>
      </c>
      <c r="E96">
        <v>0</v>
      </c>
      <c r="F96">
        <v>0</v>
      </c>
      <c r="G96">
        <v>0</v>
      </c>
      <c r="H96">
        <v>0</v>
      </c>
      <c r="I96" t="s">
        <v>1296</v>
      </c>
      <c r="J96" t="s">
        <v>1296</v>
      </c>
      <c r="K96" t="s">
        <v>1296</v>
      </c>
      <c r="L96" t="s">
        <v>1303</v>
      </c>
      <c r="M96" t="s">
        <v>1304</v>
      </c>
      <c r="N96" t="s">
        <v>1304</v>
      </c>
      <c r="O96" t="s">
        <v>1304</v>
      </c>
      <c r="P96">
        <v>20602788157</v>
      </c>
      <c r="Q96" t="s">
        <v>1299</v>
      </c>
      <c r="R96">
        <f>VLOOKUP(Q96,type!$B$2:$G$7,6,FALSE)</f>
        <v>4</v>
      </c>
      <c r="S96" t="str">
        <f t="shared" si="1"/>
        <v>INSERT INTO public."Vehicles"(plate, mark, model, year_of_production, longitude, height, broad, service_door, category, comment, terms, status, created_at, updated_at, delete_at, business_id, type_id)VALUES ('V8O894','ninguno','ninguno','2014',0,0,0,0,'ninguno','ninguno','ninguno',true,'2022-02-25 21:42:35.22039+00','2022-02-25 21:42:35.22039+00','2022-02-25 21:42:35.22039+00','20602788157',4);</v>
      </c>
    </row>
    <row r="97" spans="1:19" x14ac:dyDescent="0.25">
      <c r="A97" t="s">
        <v>96</v>
      </c>
      <c r="B97" t="s">
        <v>1296</v>
      </c>
      <c r="C97" t="s">
        <v>1296</v>
      </c>
      <c r="D97">
        <v>2017</v>
      </c>
      <c r="E97">
        <v>0</v>
      </c>
      <c r="F97">
        <v>0</v>
      </c>
      <c r="G97">
        <v>0</v>
      </c>
      <c r="H97">
        <v>0</v>
      </c>
      <c r="I97" t="s">
        <v>1296</v>
      </c>
      <c r="J97" t="s">
        <v>1296</v>
      </c>
      <c r="K97" t="s">
        <v>1296</v>
      </c>
      <c r="L97" t="s">
        <v>1303</v>
      </c>
      <c r="M97" t="s">
        <v>1304</v>
      </c>
      <c r="N97" t="s">
        <v>1304</v>
      </c>
      <c r="O97" t="s">
        <v>1304</v>
      </c>
      <c r="P97">
        <v>20602788157</v>
      </c>
      <c r="Q97" t="s">
        <v>1298</v>
      </c>
      <c r="R97">
        <f>VLOOKUP(Q97,type!$B$2:$G$7,6,FALSE)</f>
        <v>2</v>
      </c>
      <c r="S97" t="str">
        <f t="shared" si="1"/>
        <v>INSERT INTO public."Vehicles"(plate, mark, model, year_of_production, longitude, height, broad, service_door, category, comment, terms, status, created_at, updated_at, delete_at, business_id, type_id)VALUES ('B2C769','ninguno','ninguno','2017',0,0,0,0,'ninguno','ninguno','ninguno',true,'2022-02-25 21:42:35.22039+00','2022-02-25 21:42:35.22039+00','2022-02-25 21:42:35.22039+00','20602788157',2);</v>
      </c>
    </row>
    <row r="98" spans="1:19" x14ac:dyDescent="0.25">
      <c r="A98" t="s">
        <v>97</v>
      </c>
      <c r="B98" t="s">
        <v>1296</v>
      </c>
      <c r="C98" t="s">
        <v>1296</v>
      </c>
      <c r="D98">
        <v>2011</v>
      </c>
      <c r="E98">
        <v>0</v>
      </c>
      <c r="F98">
        <v>0</v>
      </c>
      <c r="G98">
        <v>0</v>
      </c>
      <c r="H98">
        <v>0</v>
      </c>
      <c r="I98" t="s">
        <v>1296</v>
      </c>
      <c r="J98" t="s">
        <v>1296</v>
      </c>
      <c r="K98" t="s">
        <v>1296</v>
      </c>
      <c r="L98" t="s">
        <v>1303</v>
      </c>
      <c r="M98" t="s">
        <v>1304</v>
      </c>
      <c r="N98" t="s">
        <v>1304</v>
      </c>
      <c r="O98" t="s">
        <v>1304</v>
      </c>
      <c r="P98">
        <v>20602788157</v>
      </c>
      <c r="Q98" t="s">
        <v>1300</v>
      </c>
      <c r="R98">
        <f>VLOOKUP(Q98,type!$B$2:$G$7,6,FALSE)</f>
        <v>3</v>
      </c>
      <c r="S98" t="str">
        <f t="shared" si="1"/>
        <v>INSERT INTO public."Vehicles"(plate, mark, model, year_of_production, longitude, height, broad, service_door, category, comment, terms, status, created_at, updated_at, delete_at, business_id, type_id)VALUES ('V0G942','ninguno','ninguno','2011',0,0,0,0,'ninguno','ninguno','ninguno',true,'2022-02-25 21:42:35.22039+00','2022-02-25 21:42:35.22039+00','2022-02-25 21:42:35.22039+00','20602788157',3);</v>
      </c>
    </row>
    <row r="99" spans="1:19" x14ac:dyDescent="0.25">
      <c r="A99" t="s">
        <v>98</v>
      </c>
      <c r="B99" t="s">
        <v>1296</v>
      </c>
      <c r="C99" t="s">
        <v>1296</v>
      </c>
      <c r="D99">
        <v>2015</v>
      </c>
      <c r="E99">
        <v>0</v>
      </c>
      <c r="F99">
        <v>0</v>
      </c>
      <c r="G99">
        <v>0</v>
      </c>
      <c r="H99">
        <v>0</v>
      </c>
      <c r="I99" t="s">
        <v>1296</v>
      </c>
      <c r="J99" t="s">
        <v>1296</v>
      </c>
      <c r="K99" t="s">
        <v>1296</v>
      </c>
      <c r="L99" t="s">
        <v>1303</v>
      </c>
      <c r="M99" t="s">
        <v>1304</v>
      </c>
      <c r="N99" t="s">
        <v>1304</v>
      </c>
      <c r="O99" t="s">
        <v>1304</v>
      </c>
      <c r="P99">
        <v>20602788157</v>
      </c>
      <c r="Q99" t="s">
        <v>1299</v>
      </c>
      <c r="R99">
        <f>VLOOKUP(Q99,type!$B$2:$G$7,6,FALSE)</f>
        <v>4</v>
      </c>
      <c r="S99" t="str">
        <f t="shared" si="1"/>
        <v>INSERT INTO public."Vehicles"(plate, mark, model, year_of_production, longitude, height, broad, service_door, category, comment, terms, status, created_at, updated_at, delete_at, business_id, type_id)VALUES ('X3F718','ninguno','ninguno','2015',0,0,0,0,'ninguno','ninguno','ninguno',true,'2022-02-25 21:42:35.22039+00','2022-02-25 21:42:35.22039+00','2022-02-25 21:42:35.22039+00','20602788157',4);</v>
      </c>
    </row>
    <row r="100" spans="1:19" x14ac:dyDescent="0.25">
      <c r="A100" t="s">
        <v>99</v>
      </c>
      <c r="B100" t="s">
        <v>1296</v>
      </c>
      <c r="C100" t="s">
        <v>1296</v>
      </c>
      <c r="D100">
        <v>2018</v>
      </c>
      <c r="E100">
        <v>0</v>
      </c>
      <c r="F100">
        <v>0</v>
      </c>
      <c r="G100">
        <v>0</v>
      </c>
      <c r="H100">
        <v>0</v>
      </c>
      <c r="I100" t="s">
        <v>1296</v>
      </c>
      <c r="J100" t="s">
        <v>1296</v>
      </c>
      <c r="K100" t="s">
        <v>1296</v>
      </c>
      <c r="L100" t="s">
        <v>1303</v>
      </c>
      <c r="M100" t="s">
        <v>1304</v>
      </c>
      <c r="N100" t="s">
        <v>1304</v>
      </c>
      <c r="O100" t="s">
        <v>1304</v>
      </c>
      <c r="P100">
        <v>20602788157</v>
      </c>
      <c r="Q100" t="s">
        <v>1298</v>
      </c>
      <c r="R100">
        <f>VLOOKUP(Q100,type!$B$2:$G$7,6,FALSE)</f>
        <v>2</v>
      </c>
      <c r="S100" t="str">
        <f t="shared" si="1"/>
        <v>INSERT INTO public."Vehicles"(plate, mark, model, year_of_production, longitude, height, broad, service_door, category, comment, terms, status, created_at, updated_at, delete_at, business_id, type_id)VALUES ('V0J927','ninguno','ninguno','2018',0,0,0,0,'ninguno','ninguno','ninguno',true,'2022-02-25 21:42:35.22039+00','2022-02-25 21:42:35.22039+00','2022-02-25 21:42:35.22039+00','20602788157',2);</v>
      </c>
    </row>
    <row r="101" spans="1:19" x14ac:dyDescent="0.25">
      <c r="A101" t="s">
        <v>100</v>
      </c>
      <c r="B101" t="s">
        <v>1296</v>
      </c>
      <c r="C101" t="s">
        <v>1296</v>
      </c>
      <c r="D101">
        <v>2013</v>
      </c>
      <c r="E101">
        <v>0</v>
      </c>
      <c r="F101">
        <v>0</v>
      </c>
      <c r="G101">
        <v>0</v>
      </c>
      <c r="H101">
        <v>0</v>
      </c>
      <c r="I101" t="s">
        <v>1296</v>
      </c>
      <c r="J101" t="s">
        <v>1296</v>
      </c>
      <c r="K101" t="s">
        <v>1296</v>
      </c>
      <c r="L101" t="s">
        <v>1303</v>
      </c>
      <c r="M101" t="s">
        <v>1304</v>
      </c>
      <c r="N101" t="s">
        <v>1304</v>
      </c>
      <c r="O101" t="s">
        <v>1304</v>
      </c>
      <c r="P101">
        <v>20602788157</v>
      </c>
      <c r="Q101" t="s">
        <v>1298</v>
      </c>
      <c r="R101">
        <f>VLOOKUP(Q101,type!$B$2:$G$7,6,FALSE)</f>
        <v>2</v>
      </c>
      <c r="S101" t="str">
        <f t="shared" si="1"/>
        <v>INSERT INTO public."Vehicles"(plate, mark, model, year_of_production, longitude, height, broad, service_door, category, comment, terms, status, created_at, updated_at, delete_at, business_id, type_id)VALUES ('V9I760','ninguno','ninguno','2013',0,0,0,0,'ninguno','ninguno','ninguno',true,'2022-02-25 21:42:35.22039+00','2022-02-25 21:42:35.22039+00','2022-02-25 21:42:35.22039+00','20602788157',2);</v>
      </c>
    </row>
    <row r="102" spans="1:19" x14ac:dyDescent="0.25">
      <c r="A102" t="s">
        <v>101</v>
      </c>
      <c r="B102" t="s">
        <v>1296</v>
      </c>
      <c r="C102" t="s">
        <v>1296</v>
      </c>
      <c r="D102">
        <v>2017</v>
      </c>
      <c r="E102">
        <v>0</v>
      </c>
      <c r="F102">
        <v>0</v>
      </c>
      <c r="G102">
        <v>0</v>
      </c>
      <c r="H102">
        <v>0</v>
      </c>
      <c r="I102" t="s">
        <v>1296</v>
      </c>
      <c r="J102" t="s">
        <v>1296</v>
      </c>
      <c r="K102" t="s">
        <v>1296</v>
      </c>
      <c r="L102" t="s">
        <v>1303</v>
      </c>
      <c r="M102" t="s">
        <v>1304</v>
      </c>
      <c r="N102" t="s">
        <v>1304</v>
      </c>
      <c r="O102" t="s">
        <v>1304</v>
      </c>
      <c r="P102">
        <v>20602788157</v>
      </c>
      <c r="Q102" t="s">
        <v>1298</v>
      </c>
      <c r="R102">
        <f>VLOOKUP(Q102,type!$B$2:$G$7,6,FALSE)</f>
        <v>2</v>
      </c>
      <c r="S102" t="str">
        <f t="shared" si="1"/>
        <v>INSERT INTO public."Vehicles"(plate, mark, model, year_of_production, longitude, height, broad, service_door, category, comment, terms, status, created_at, updated_at, delete_at, business_id, type_id)VALUES ('V0M919','ninguno','ninguno','2017',0,0,0,0,'ninguno','ninguno','ninguno',true,'2022-02-25 21:42:35.22039+00','2022-02-25 21:42:35.22039+00','2022-02-25 21:42:35.22039+00','20602788157',2);</v>
      </c>
    </row>
    <row r="103" spans="1:19" x14ac:dyDescent="0.25">
      <c r="A103" t="s">
        <v>102</v>
      </c>
      <c r="B103" t="s">
        <v>1296</v>
      </c>
      <c r="C103" t="s">
        <v>1296</v>
      </c>
      <c r="D103">
        <v>2017</v>
      </c>
      <c r="E103">
        <v>0</v>
      </c>
      <c r="F103">
        <v>0</v>
      </c>
      <c r="G103">
        <v>0</v>
      </c>
      <c r="H103">
        <v>0</v>
      </c>
      <c r="I103" t="s">
        <v>1296</v>
      </c>
      <c r="J103" t="s">
        <v>1296</v>
      </c>
      <c r="K103" t="s">
        <v>1296</v>
      </c>
      <c r="L103" t="s">
        <v>1303</v>
      </c>
      <c r="M103" t="s">
        <v>1304</v>
      </c>
      <c r="N103" t="s">
        <v>1304</v>
      </c>
      <c r="O103" t="s">
        <v>1304</v>
      </c>
      <c r="P103">
        <v>20602929419</v>
      </c>
      <c r="Q103" t="s">
        <v>1297</v>
      </c>
      <c r="R103">
        <f>VLOOKUP(Q103,type!$B$2:$G$7,6,FALSE)</f>
        <v>1</v>
      </c>
      <c r="S103" t="str">
        <f t="shared" si="1"/>
        <v>INSERT INTO public."Vehicles"(plate, mark, model, year_of_production, longitude, height, broad, service_door, category, comment, terms, status, created_at, updated_at, delete_at, business_id, type_id)VALUES ('V9F825','ninguno','ninguno','2017',0,0,0,0,'ninguno','ninguno','ninguno',true,'2022-02-25 21:42:35.22039+00','2022-02-25 21:42:35.22039+00','2022-02-25 21:42:35.22039+00','20602929419',1);</v>
      </c>
    </row>
    <row r="104" spans="1:19" x14ac:dyDescent="0.25">
      <c r="A104" t="s">
        <v>103</v>
      </c>
      <c r="B104" t="s">
        <v>1296</v>
      </c>
      <c r="C104" t="s">
        <v>1296</v>
      </c>
      <c r="D104">
        <v>2016</v>
      </c>
      <c r="E104">
        <v>0</v>
      </c>
      <c r="F104">
        <v>0</v>
      </c>
      <c r="G104">
        <v>0</v>
      </c>
      <c r="H104">
        <v>0</v>
      </c>
      <c r="I104" t="s">
        <v>1296</v>
      </c>
      <c r="J104" t="s">
        <v>1296</v>
      </c>
      <c r="K104" t="s">
        <v>1296</v>
      </c>
      <c r="L104" t="s">
        <v>1303</v>
      </c>
      <c r="M104" t="s">
        <v>1304</v>
      </c>
      <c r="N104" t="s">
        <v>1304</v>
      </c>
      <c r="O104" t="s">
        <v>1304</v>
      </c>
      <c r="P104">
        <v>20602929419</v>
      </c>
      <c r="Q104" t="s">
        <v>1297</v>
      </c>
      <c r="R104">
        <f>VLOOKUP(Q104,type!$B$2:$G$7,6,FALSE)</f>
        <v>1</v>
      </c>
      <c r="S104" t="str">
        <f t="shared" si="1"/>
        <v>INSERT INTO public."Vehicles"(plate, mark, model, year_of_production, longitude, height, broad, service_door, category, comment, terms, status, created_at, updated_at, delete_at, business_id, type_id)VALUES ('V9E864','ninguno','ninguno','2016',0,0,0,0,'ninguno','ninguno','ninguno',true,'2022-02-25 21:42:35.22039+00','2022-02-25 21:42:35.22039+00','2022-02-25 21:42:35.22039+00','20602929419',1);</v>
      </c>
    </row>
    <row r="105" spans="1:19" x14ac:dyDescent="0.25">
      <c r="A105" t="s">
        <v>104</v>
      </c>
      <c r="B105" t="s">
        <v>1296</v>
      </c>
      <c r="C105" t="s">
        <v>1296</v>
      </c>
      <c r="D105">
        <v>2015</v>
      </c>
      <c r="E105">
        <v>0</v>
      </c>
      <c r="F105">
        <v>0</v>
      </c>
      <c r="G105">
        <v>0</v>
      </c>
      <c r="H105">
        <v>0</v>
      </c>
      <c r="I105" t="s">
        <v>1296</v>
      </c>
      <c r="J105" t="s">
        <v>1296</v>
      </c>
      <c r="K105" t="s">
        <v>1296</v>
      </c>
      <c r="L105" t="s">
        <v>1303</v>
      </c>
      <c r="M105" t="s">
        <v>1304</v>
      </c>
      <c r="N105" t="s">
        <v>1304</v>
      </c>
      <c r="O105" t="s">
        <v>1304</v>
      </c>
      <c r="P105">
        <v>20602929419</v>
      </c>
      <c r="Q105" t="s">
        <v>1297</v>
      </c>
      <c r="R105">
        <f>VLOOKUP(Q105,type!$B$2:$G$7,6,FALSE)</f>
        <v>1</v>
      </c>
      <c r="S105" t="str">
        <f t="shared" si="1"/>
        <v>INSERT INTO public."Vehicles"(plate, mark, model, year_of_production, longitude, height, broad, service_door, category, comment, terms, status, created_at, updated_at, delete_at, business_id, type_id)VALUES ('ANB937','ninguno','ninguno','2015',0,0,0,0,'ninguno','ninguno','ninguno',true,'2022-02-25 21:42:35.22039+00','2022-02-25 21:42:35.22039+00','2022-02-25 21:42:35.22039+00','20602929419',1);</v>
      </c>
    </row>
    <row r="106" spans="1:19" x14ac:dyDescent="0.25">
      <c r="A106" t="s">
        <v>105</v>
      </c>
      <c r="B106" t="s">
        <v>1296</v>
      </c>
      <c r="C106" t="s">
        <v>1296</v>
      </c>
      <c r="D106">
        <v>2013</v>
      </c>
      <c r="E106">
        <v>0</v>
      </c>
      <c r="F106">
        <v>0</v>
      </c>
      <c r="G106">
        <v>0</v>
      </c>
      <c r="H106">
        <v>0</v>
      </c>
      <c r="I106" t="s">
        <v>1296</v>
      </c>
      <c r="J106" t="s">
        <v>1296</v>
      </c>
      <c r="K106" t="s">
        <v>1296</v>
      </c>
      <c r="L106" t="s">
        <v>1303</v>
      </c>
      <c r="M106" t="s">
        <v>1304</v>
      </c>
      <c r="N106" t="s">
        <v>1304</v>
      </c>
      <c r="O106" t="s">
        <v>1304</v>
      </c>
      <c r="P106">
        <v>20602929419</v>
      </c>
      <c r="Q106" t="s">
        <v>1297</v>
      </c>
      <c r="R106">
        <f>VLOOKUP(Q106,type!$B$2:$G$7,6,FALSE)</f>
        <v>1</v>
      </c>
      <c r="S106" t="str">
        <f t="shared" si="1"/>
        <v>INSERT INTO public."Vehicles"(plate, mark, model, year_of_production, longitude, height, broad, service_door, category, comment, terms, status, created_at, updated_at, delete_at, business_id, type_id)VALUES ('X3J927','ninguno','ninguno','2013',0,0,0,0,'ninguno','ninguno','ninguno',true,'2022-02-25 21:42:35.22039+00','2022-02-25 21:42:35.22039+00','2022-02-25 21:42:35.22039+00','20602929419',1);</v>
      </c>
    </row>
    <row r="107" spans="1:19" x14ac:dyDescent="0.25">
      <c r="A107" t="s">
        <v>106</v>
      </c>
      <c r="B107" t="s">
        <v>1296</v>
      </c>
      <c r="C107" t="s">
        <v>1296</v>
      </c>
      <c r="D107">
        <v>2011</v>
      </c>
      <c r="E107">
        <v>0</v>
      </c>
      <c r="F107">
        <v>0</v>
      </c>
      <c r="G107">
        <v>0</v>
      </c>
      <c r="H107">
        <v>0</v>
      </c>
      <c r="I107" t="s">
        <v>1296</v>
      </c>
      <c r="J107" t="s">
        <v>1296</v>
      </c>
      <c r="K107" t="s">
        <v>1296</v>
      </c>
      <c r="L107" t="s">
        <v>1303</v>
      </c>
      <c r="M107" t="s">
        <v>1304</v>
      </c>
      <c r="N107" t="s">
        <v>1304</v>
      </c>
      <c r="O107" t="s">
        <v>1304</v>
      </c>
      <c r="P107">
        <v>20602929419</v>
      </c>
      <c r="Q107" t="s">
        <v>1297</v>
      </c>
      <c r="R107">
        <f>VLOOKUP(Q107,type!$B$2:$G$7,6,FALSE)</f>
        <v>1</v>
      </c>
      <c r="S107" t="str">
        <f t="shared" si="1"/>
        <v>INSERT INTO public."Vehicles"(plate, mark, model, year_of_production, longitude, height, broad, service_door, category, comment, terms, status, created_at, updated_at, delete_at, business_id, type_id)VALUES ('V4Q755','ninguno','ninguno','2011',0,0,0,0,'ninguno','ninguno','ninguno',true,'2022-02-25 21:42:35.22039+00','2022-02-25 21:42:35.22039+00','2022-02-25 21:42:35.22039+00','20602929419',1);</v>
      </c>
    </row>
    <row r="108" spans="1:19" x14ac:dyDescent="0.25">
      <c r="A108" t="s">
        <v>107</v>
      </c>
      <c r="B108" t="s">
        <v>1296</v>
      </c>
      <c r="C108" t="s">
        <v>1296</v>
      </c>
      <c r="D108">
        <v>2012</v>
      </c>
      <c r="E108">
        <v>0</v>
      </c>
      <c r="F108">
        <v>0</v>
      </c>
      <c r="G108">
        <v>0</v>
      </c>
      <c r="H108">
        <v>0</v>
      </c>
      <c r="I108" t="s">
        <v>1296</v>
      </c>
      <c r="J108" t="s">
        <v>1296</v>
      </c>
      <c r="K108" t="s">
        <v>1296</v>
      </c>
      <c r="L108" t="s">
        <v>1303</v>
      </c>
      <c r="M108" t="s">
        <v>1304</v>
      </c>
      <c r="N108" t="s">
        <v>1304</v>
      </c>
      <c r="O108" t="s">
        <v>1304</v>
      </c>
      <c r="P108">
        <v>20602929419</v>
      </c>
      <c r="Q108" t="s">
        <v>1297</v>
      </c>
      <c r="R108">
        <f>VLOOKUP(Q108,type!$B$2:$G$7,6,FALSE)</f>
        <v>1</v>
      </c>
      <c r="S108" t="str">
        <f t="shared" si="1"/>
        <v>INSERT INTO public."Vehicles"(plate, mark, model, year_of_production, longitude, height, broad, service_door, category, comment, terms, status, created_at, updated_at, delete_at, business_id, type_id)VALUES ('C7B067','ninguno','ninguno','2012',0,0,0,0,'ninguno','ninguno','ninguno',true,'2022-02-25 21:42:35.22039+00','2022-02-25 21:42:35.22039+00','2022-02-25 21:42:35.22039+00','20602929419',1);</v>
      </c>
    </row>
    <row r="109" spans="1:19" x14ac:dyDescent="0.25">
      <c r="A109" t="s">
        <v>108</v>
      </c>
      <c r="B109" t="s">
        <v>1296</v>
      </c>
      <c r="C109" t="s">
        <v>1296</v>
      </c>
      <c r="D109">
        <v>2011</v>
      </c>
      <c r="E109">
        <v>0</v>
      </c>
      <c r="F109">
        <v>0</v>
      </c>
      <c r="G109">
        <v>0</v>
      </c>
      <c r="H109">
        <v>0</v>
      </c>
      <c r="I109" t="s">
        <v>1296</v>
      </c>
      <c r="J109" t="s">
        <v>1296</v>
      </c>
      <c r="K109" t="s">
        <v>1296</v>
      </c>
      <c r="L109" t="s">
        <v>1303</v>
      </c>
      <c r="M109" t="s">
        <v>1304</v>
      </c>
      <c r="N109" t="s">
        <v>1304</v>
      </c>
      <c r="O109" t="s">
        <v>1304</v>
      </c>
      <c r="P109">
        <v>20602929419</v>
      </c>
      <c r="Q109" t="s">
        <v>1297</v>
      </c>
      <c r="R109">
        <f>VLOOKUP(Q109,type!$B$2:$G$7,6,FALSE)</f>
        <v>1</v>
      </c>
      <c r="S109" t="str">
        <f t="shared" si="1"/>
        <v>INSERT INTO public."Vehicles"(plate, mark, model, year_of_production, longitude, height, broad, service_door, category, comment, terms, status, created_at, updated_at, delete_at, business_id, type_id)VALUES ('D4B244','ninguno','ninguno','2011',0,0,0,0,'ninguno','ninguno','ninguno',true,'2022-02-25 21:42:35.22039+00','2022-02-25 21:42:35.22039+00','2022-02-25 21:42:35.22039+00','20602929419',1);</v>
      </c>
    </row>
    <row r="110" spans="1:19" x14ac:dyDescent="0.25">
      <c r="A110" t="s">
        <v>109</v>
      </c>
      <c r="B110" t="s">
        <v>1296</v>
      </c>
      <c r="C110" t="s">
        <v>1296</v>
      </c>
      <c r="D110">
        <v>2010</v>
      </c>
      <c r="E110">
        <v>0</v>
      </c>
      <c r="F110">
        <v>0</v>
      </c>
      <c r="G110">
        <v>0</v>
      </c>
      <c r="H110">
        <v>0</v>
      </c>
      <c r="I110" t="s">
        <v>1296</v>
      </c>
      <c r="J110" t="s">
        <v>1296</v>
      </c>
      <c r="K110" t="s">
        <v>1296</v>
      </c>
      <c r="L110" t="s">
        <v>1303</v>
      </c>
      <c r="M110" t="s">
        <v>1304</v>
      </c>
      <c r="N110" t="s">
        <v>1304</v>
      </c>
      <c r="O110" t="s">
        <v>1304</v>
      </c>
      <c r="P110">
        <v>20602929419</v>
      </c>
      <c r="Q110" t="s">
        <v>1297</v>
      </c>
      <c r="R110">
        <f>VLOOKUP(Q110,type!$B$2:$G$7,6,FALSE)</f>
        <v>1</v>
      </c>
      <c r="S110" t="str">
        <f t="shared" si="1"/>
        <v>INSERT INTO public."Vehicles"(plate, mark, model, year_of_production, longitude, height, broad, service_door, category, comment, terms, status, created_at, updated_at, delete_at, business_id, type_id)VALUES ('A6X779','ninguno','ninguno','2010',0,0,0,0,'ninguno','ninguno','ninguno',true,'2022-02-25 21:42:35.22039+00','2022-02-25 21:42:35.22039+00','2022-02-25 21:42:35.22039+00','20602929419',1);</v>
      </c>
    </row>
    <row r="111" spans="1:19" x14ac:dyDescent="0.25">
      <c r="A111" t="s">
        <v>110</v>
      </c>
      <c r="B111" t="s">
        <v>1296</v>
      </c>
      <c r="C111" t="s">
        <v>1296</v>
      </c>
      <c r="D111">
        <v>2013</v>
      </c>
      <c r="E111">
        <v>0</v>
      </c>
      <c r="F111">
        <v>0</v>
      </c>
      <c r="G111">
        <v>0</v>
      </c>
      <c r="H111">
        <v>0</v>
      </c>
      <c r="I111" t="s">
        <v>1296</v>
      </c>
      <c r="J111" t="s">
        <v>1296</v>
      </c>
      <c r="K111" t="s">
        <v>1296</v>
      </c>
      <c r="L111" t="s">
        <v>1303</v>
      </c>
      <c r="M111" t="s">
        <v>1304</v>
      </c>
      <c r="N111" t="s">
        <v>1304</v>
      </c>
      <c r="O111" t="s">
        <v>1304</v>
      </c>
      <c r="P111">
        <v>20602929419</v>
      </c>
      <c r="Q111" t="s">
        <v>1297</v>
      </c>
      <c r="R111">
        <f>VLOOKUP(Q111,type!$B$2:$G$7,6,FALSE)</f>
        <v>1</v>
      </c>
      <c r="S111" t="str">
        <f t="shared" si="1"/>
        <v>INSERT INTO public."Vehicles"(plate, mark, model, year_of_production, longitude, height, broad, service_door, category, comment, terms, status, created_at, updated_at, delete_at, business_id, type_id)VALUES ('AAK763','ninguno','ninguno','2013',0,0,0,0,'ninguno','ninguno','ninguno',true,'2022-02-25 21:42:35.22039+00','2022-02-25 21:42:35.22039+00','2022-02-25 21:42:35.22039+00','20602929419',1);</v>
      </c>
    </row>
    <row r="112" spans="1:19" x14ac:dyDescent="0.25">
      <c r="A112" t="s">
        <v>111</v>
      </c>
      <c r="B112" t="s">
        <v>1296</v>
      </c>
      <c r="C112" t="s">
        <v>1296</v>
      </c>
      <c r="D112">
        <v>2013</v>
      </c>
      <c r="E112">
        <v>0</v>
      </c>
      <c r="F112">
        <v>0</v>
      </c>
      <c r="G112">
        <v>0</v>
      </c>
      <c r="H112">
        <v>0</v>
      </c>
      <c r="I112" t="s">
        <v>1296</v>
      </c>
      <c r="J112" t="s">
        <v>1296</v>
      </c>
      <c r="K112" t="s">
        <v>1296</v>
      </c>
      <c r="L112" t="s">
        <v>1303</v>
      </c>
      <c r="M112" t="s">
        <v>1304</v>
      </c>
      <c r="N112" t="s">
        <v>1304</v>
      </c>
      <c r="O112" t="s">
        <v>1304</v>
      </c>
      <c r="P112">
        <v>20602929419</v>
      </c>
      <c r="Q112" t="s">
        <v>1297</v>
      </c>
      <c r="R112">
        <f>VLOOKUP(Q112,type!$B$2:$G$7,6,FALSE)</f>
        <v>1</v>
      </c>
      <c r="S112" t="str">
        <f t="shared" si="1"/>
        <v>INSERT INTO public."Vehicles"(plate, mark, model, year_of_production, longitude, height, broad, service_door, category, comment, terms, status, created_at, updated_at, delete_at, business_id, type_id)VALUES ('V7U951','ninguno','ninguno','2013',0,0,0,0,'ninguno','ninguno','ninguno',true,'2022-02-25 21:42:35.22039+00','2022-02-25 21:42:35.22039+00','2022-02-25 21:42:35.22039+00','20602929419',1);</v>
      </c>
    </row>
    <row r="113" spans="1:19" x14ac:dyDescent="0.25">
      <c r="A113" t="s">
        <v>112</v>
      </c>
      <c r="B113" t="s">
        <v>1296</v>
      </c>
      <c r="C113" t="s">
        <v>1296</v>
      </c>
      <c r="D113">
        <v>2013</v>
      </c>
      <c r="E113">
        <v>0</v>
      </c>
      <c r="F113">
        <v>0</v>
      </c>
      <c r="G113">
        <v>0</v>
      </c>
      <c r="H113">
        <v>0</v>
      </c>
      <c r="I113" t="s">
        <v>1296</v>
      </c>
      <c r="J113" t="s">
        <v>1296</v>
      </c>
      <c r="K113" t="s">
        <v>1296</v>
      </c>
      <c r="L113" t="s">
        <v>1303</v>
      </c>
      <c r="M113" t="s">
        <v>1304</v>
      </c>
      <c r="N113" t="s">
        <v>1304</v>
      </c>
      <c r="O113" t="s">
        <v>1304</v>
      </c>
      <c r="P113">
        <v>20602929419</v>
      </c>
      <c r="Q113" t="s">
        <v>1297</v>
      </c>
      <c r="R113">
        <f>VLOOKUP(Q113,type!$B$2:$G$7,6,FALSE)</f>
        <v>1</v>
      </c>
      <c r="S113" t="str">
        <f t="shared" si="1"/>
        <v>INSERT INTO public."Vehicles"(plate, mark, model, year_of_production, longitude, height, broad, service_door, category, comment, terms, status, created_at, updated_at, delete_at, business_id, type_id)VALUES ('V6I747','ninguno','ninguno','2013',0,0,0,0,'ninguno','ninguno','ninguno',true,'2022-02-25 21:42:35.22039+00','2022-02-25 21:42:35.22039+00','2022-02-25 21:42:35.22039+00','20602929419',1);</v>
      </c>
    </row>
    <row r="114" spans="1:19" x14ac:dyDescent="0.25">
      <c r="A114" t="s">
        <v>113</v>
      </c>
      <c r="B114" t="s">
        <v>1296</v>
      </c>
      <c r="C114" t="s">
        <v>1296</v>
      </c>
      <c r="D114">
        <v>2011</v>
      </c>
      <c r="E114">
        <v>0</v>
      </c>
      <c r="F114">
        <v>0</v>
      </c>
      <c r="G114">
        <v>0</v>
      </c>
      <c r="H114">
        <v>0</v>
      </c>
      <c r="I114" t="s">
        <v>1296</v>
      </c>
      <c r="J114" t="s">
        <v>1296</v>
      </c>
      <c r="K114" t="s">
        <v>1296</v>
      </c>
      <c r="L114" t="s">
        <v>1303</v>
      </c>
      <c r="M114" t="s">
        <v>1304</v>
      </c>
      <c r="N114" t="s">
        <v>1304</v>
      </c>
      <c r="O114" t="s">
        <v>1304</v>
      </c>
      <c r="P114">
        <v>20602929419</v>
      </c>
      <c r="Q114" t="s">
        <v>1297</v>
      </c>
      <c r="R114">
        <f>VLOOKUP(Q114,type!$B$2:$G$7,6,FALSE)</f>
        <v>1</v>
      </c>
      <c r="S114" t="str">
        <f t="shared" si="1"/>
        <v>INSERT INTO public."Vehicles"(plate, mark, model, year_of_production, longitude, height, broad, service_door, category, comment, terms, status, created_at, updated_at, delete_at, business_id, type_id)VALUES ('V1U771','ninguno','ninguno','2011',0,0,0,0,'ninguno','ninguno','ninguno',true,'2022-02-25 21:42:35.22039+00','2022-02-25 21:42:35.22039+00','2022-02-25 21:42:35.22039+00','20602929419',1);</v>
      </c>
    </row>
    <row r="115" spans="1:19" x14ac:dyDescent="0.25">
      <c r="A115" t="s">
        <v>114</v>
      </c>
      <c r="B115" t="s">
        <v>1296</v>
      </c>
      <c r="C115" t="s">
        <v>1296</v>
      </c>
      <c r="D115">
        <v>2009</v>
      </c>
      <c r="E115">
        <v>0</v>
      </c>
      <c r="F115">
        <v>0</v>
      </c>
      <c r="G115">
        <v>0</v>
      </c>
      <c r="H115">
        <v>0</v>
      </c>
      <c r="I115" t="s">
        <v>1296</v>
      </c>
      <c r="J115" t="s">
        <v>1296</v>
      </c>
      <c r="K115" t="s">
        <v>1296</v>
      </c>
      <c r="L115" t="s">
        <v>1303</v>
      </c>
      <c r="M115" t="s">
        <v>1304</v>
      </c>
      <c r="N115" t="s">
        <v>1304</v>
      </c>
      <c r="O115" t="s">
        <v>1304</v>
      </c>
      <c r="P115">
        <v>20602929419</v>
      </c>
      <c r="Q115" t="s">
        <v>1297</v>
      </c>
      <c r="R115">
        <f>VLOOKUP(Q115,type!$B$2:$G$7,6,FALSE)</f>
        <v>1</v>
      </c>
      <c r="S115" t="str">
        <f t="shared" si="1"/>
        <v>INSERT INTO public."Vehicles"(plate, mark, model, year_of_production, longitude, height, broad, service_door, category, comment, terms, status, created_at, updated_at, delete_at, business_id, type_id)VALUES ('X1B785','ninguno','ninguno','2009',0,0,0,0,'ninguno','ninguno','ninguno',true,'2022-02-25 21:42:35.22039+00','2022-02-25 21:42:35.22039+00','2022-02-25 21:42:35.22039+00','20602929419',1);</v>
      </c>
    </row>
    <row r="116" spans="1:19" x14ac:dyDescent="0.25">
      <c r="A116" t="s">
        <v>115</v>
      </c>
      <c r="B116" t="s">
        <v>1296</v>
      </c>
      <c r="C116" t="s">
        <v>1296</v>
      </c>
      <c r="D116">
        <v>2013</v>
      </c>
      <c r="E116">
        <v>0</v>
      </c>
      <c r="F116">
        <v>0</v>
      </c>
      <c r="G116">
        <v>0</v>
      </c>
      <c r="H116">
        <v>0</v>
      </c>
      <c r="I116" t="s">
        <v>1296</v>
      </c>
      <c r="J116" t="s">
        <v>1296</v>
      </c>
      <c r="K116" t="s">
        <v>1296</v>
      </c>
      <c r="L116" t="s">
        <v>1303</v>
      </c>
      <c r="M116" t="s">
        <v>1304</v>
      </c>
      <c r="N116" t="s">
        <v>1304</v>
      </c>
      <c r="O116" t="s">
        <v>1304</v>
      </c>
      <c r="P116">
        <v>20602929419</v>
      </c>
      <c r="Q116" t="s">
        <v>1297</v>
      </c>
      <c r="R116">
        <f>VLOOKUP(Q116,type!$B$2:$G$7,6,FALSE)</f>
        <v>1</v>
      </c>
      <c r="S116" t="str">
        <f t="shared" si="1"/>
        <v>INSERT INTO public."Vehicles"(plate, mark, model, year_of_production, longitude, height, broad, service_door, category, comment, terms, status, created_at, updated_at, delete_at, business_id, type_id)VALUES ('X2X906','ninguno','ninguno','2013',0,0,0,0,'ninguno','ninguno','ninguno',true,'2022-02-25 21:42:35.22039+00','2022-02-25 21:42:35.22039+00','2022-02-25 21:42:35.22039+00','20602929419',1);</v>
      </c>
    </row>
    <row r="117" spans="1:19" x14ac:dyDescent="0.25">
      <c r="A117" t="s">
        <v>116</v>
      </c>
      <c r="B117" t="s">
        <v>1296</v>
      </c>
      <c r="C117" t="s">
        <v>1296</v>
      </c>
      <c r="D117">
        <v>2018</v>
      </c>
      <c r="E117">
        <v>0</v>
      </c>
      <c r="F117">
        <v>0</v>
      </c>
      <c r="G117">
        <v>0</v>
      </c>
      <c r="H117">
        <v>0</v>
      </c>
      <c r="I117" t="s">
        <v>1296</v>
      </c>
      <c r="J117" t="s">
        <v>1296</v>
      </c>
      <c r="K117" t="s">
        <v>1296</v>
      </c>
      <c r="L117" t="s">
        <v>1303</v>
      </c>
      <c r="M117" t="s">
        <v>1304</v>
      </c>
      <c r="N117" t="s">
        <v>1304</v>
      </c>
      <c r="O117" t="s">
        <v>1304</v>
      </c>
      <c r="P117">
        <v>20602929419</v>
      </c>
      <c r="Q117" t="s">
        <v>1297</v>
      </c>
      <c r="R117">
        <f>VLOOKUP(Q117,type!$B$2:$G$7,6,FALSE)</f>
        <v>1</v>
      </c>
      <c r="S117" t="str">
        <f t="shared" si="1"/>
        <v>INSERT INTO public."Vehicles"(plate, mark, model, year_of_production, longitude, height, broad, service_door, category, comment, terms, status, created_at, updated_at, delete_at, business_id, type_id)VALUES ('V0N844','ninguno','ninguno','2018',0,0,0,0,'ninguno','ninguno','ninguno',true,'2022-02-25 21:42:35.22039+00','2022-02-25 21:42:35.22039+00','2022-02-25 21:42:35.22039+00','20602929419',1);</v>
      </c>
    </row>
    <row r="118" spans="1:19" x14ac:dyDescent="0.25">
      <c r="A118" t="s">
        <v>117</v>
      </c>
      <c r="B118" t="s">
        <v>1296</v>
      </c>
      <c r="C118" t="s">
        <v>1296</v>
      </c>
      <c r="D118">
        <v>2011</v>
      </c>
      <c r="E118">
        <v>0</v>
      </c>
      <c r="F118">
        <v>0</v>
      </c>
      <c r="G118">
        <v>0</v>
      </c>
      <c r="H118">
        <v>0</v>
      </c>
      <c r="I118" t="s">
        <v>1296</v>
      </c>
      <c r="J118" t="s">
        <v>1296</v>
      </c>
      <c r="K118" t="s">
        <v>1296</v>
      </c>
      <c r="L118" t="s">
        <v>1303</v>
      </c>
      <c r="M118" t="s">
        <v>1304</v>
      </c>
      <c r="N118" t="s">
        <v>1304</v>
      </c>
      <c r="O118" t="s">
        <v>1304</v>
      </c>
      <c r="P118">
        <v>20602929419</v>
      </c>
      <c r="Q118" t="s">
        <v>1297</v>
      </c>
      <c r="R118">
        <f>VLOOKUP(Q118,type!$B$2:$G$7,6,FALSE)</f>
        <v>1</v>
      </c>
      <c r="S118" t="str">
        <f t="shared" si="1"/>
        <v>INSERT INTO public."Vehicles"(plate, mark, model, year_of_production, longitude, height, broad, service_door, category, comment, terms, status, created_at, updated_at, delete_at, business_id, type_id)VALUES ('B1D738','ninguno','ninguno','2011',0,0,0,0,'ninguno','ninguno','ninguno',true,'2022-02-25 21:42:35.22039+00','2022-02-25 21:42:35.22039+00','2022-02-25 21:42:35.22039+00','20602929419',1);</v>
      </c>
    </row>
    <row r="119" spans="1:19" x14ac:dyDescent="0.25">
      <c r="A119" t="s">
        <v>118</v>
      </c>
      <c r="B119" t="s">
        <v>1296</v>
      </c>
      <c r="C119" t="s">
        <v>1296</v>
      </c>
      <c r="D119">
        <v>2012</v>
      </c>
      <c r="E119">
        <v>0</v>
      </c>
      <c r="F119">
        <v>0</v>
      </c>
      <c r="G119">
        <v>0</v>
      </c>
      <c r="H119">
        <v>0</v>
      </c>
      <c r="I119" t="s">
        <v>1296</v>
      </c>
      <c r="J119" t="s">
        <v>1296</v>
      </c>
      <c r="K119" t="s">
        <v>1296</v>
      </c>
      <c r="L119" t="s">
        <v>1303</v>
      </c>
      <c r="M119" t="s">
        <v>1304</v>
      </c>
      <c r="N119" t="s">
        <v>1304</v>
      </c>
      <c r="O119" t="s">
        <v>1304</v>
      </c>
      <c r="P119">
        <v>20602929419</v>
      </c>
      <c r="Q119" t="s">
        <v>1297</v>
      </c>
      <c r="R119">
        <f>VLOOKUP(Q119,type!$B$2:$G$7,6,FALSE)</f>
        <v>1</v>
      </c>
      <c r="S119" t="str">
        <f t="shared" si="1"/>
        <v>INSERT INTO public."Vehicles"(plate, mark, model, year_of_production, longitude, height, broad, service_door, category, comment, terms, status, created_at, updated_at, delete_at, business_id, type_id)VALUES ('C6U702','ninguno','ninguno','2012',0,0,0,0,'ninguno','ninguno','ninguno',true,'2022-02-25 21:42:35.22039+00','2022-02-25 21:42:35.22039+00','2022-02-25 21:42:35.22039+00','20602929419',1);</v>
      </c>
    </row>
    <row r="120" spans="1:19" x14ac:dyDescent="0.25">
      <c r="A120" t="s">
        <v>119</v>
      </c>
      <c r="B120" t="s">
        <v>1296</v>
      </c>
      <c r="C120" t="s">
        <v>1296</v>
      </c>
      <c r="D120">
        <v>2008</v>
      </c>
      <c r="E120">
        <v>0</v>
      </c>
      <c r="F120">
        <v>0</v>
      </c>
      <c r="G120">
        <v>0</v>
      </c>
      <c r="H120">
        <v>0</v>
      </c>
      <c r="I120" t="s">
        <v>1296</v>
      </c>
      <c r="J120" t="s">
        <v>1296</v>
      </c>
      <c r="K120" t="s">
        <v>1296</v>
      </c>
      <c r="L120" t="s">
        <v>1303</v>
      </c>
      <c r="M120" t="s">
        <v>1304</v>
      </c>
      <c r="N120" t="s">
        <v>1304</v>
      </c>
      <c r="O120" t="s">
        <v>1304</v>
      </c>
      <c r="P120">
        <v>20602929419</v>
      </c>
      <c r="Q120" t="s">
        <v>1297</v>
      </c>
      <c r="R120">
        <f>VLOOKUP(Q120,type!$B$2:$G$7,6,FALSE)</f>
        <v>1</v>
      </c>
      <c r="S120" t="str">
        <f t="shared" si="1"/>
        <v>INSERT INTO public."Vehicles"(plate, mark, model, year_of_production, longitude, height, broad, service_door, category, comment, terms, status, created_at, updated_at, delete_at, business_id, type_id)VALUES ('V3M205','ninguno','ninguno','2008',0,0,0,0,'ninguno','ninguno','ninguno',true,'2022-02-25 21:42:35.22039+00','2022-02-25 21:42:35.22039+00','2022-02-25 21:42:35.22039+00','20602929419',1);</v>
      </c>
    </row>
    <row r="121" spans="1:19" x14ac:dyDescent="0.25">
      <c r="A121" t="s">
        <v>120</v>
      </c>
      <c r="B121" t="s">
        <v>1296</v>
      </c>
      <c r="C121" t="s">
        <v>1296</v>
      </c>
      <c r="D121">
        <v>2012</v>
      </c>
      <c r="E121">
        <v>0</v>
      </c>
      <c r="F121">
        <v>0</v>
      </c>
      <c r="G121">
        <v>0</v>
      </c>
      <c r="H121">
        <v>0</v>
      </c>
      <c r="I121" t="s">
        <v>1296</v>
      </c>
      <c r="J121" t="s">
        <v>1296</v>
      </c>
      <c r="K121" t="s">
        <v>1296</v>
      </c>
      <c r="L121" t="s">
        <v>1303</v>
      </c>
      <c r="M121" t="s">
        <v>1304</v>
      </c>
      <c r="N121" t="s">
        <v>1304</v>
      </c>
      <c r="O121" t="s">
        <v>1304</v>
      </c>
      <c r="P121">
        <v>20602929419</v>
      </c>
      <c r="Q121" t="s">
        <v>1297</v>
      </c>
      <c r="R121">
        <f>VLOOKUP(Q121,type!$B$2:$G$7,6,FALSE)</f>
        <v>1</v>
      </c>
      <c r="S121" t="str">
        <f t="shared" si="1"/>
        <v>INSERT INTO public."Vehicles"(plate, mark, model, year_of_production, longitude, height, broad, service_door, category, comment, terms, status, created_at, updated_at, delete_at, business_id, type_id)VALUES ('V4X795','ninguno','ninguno','2012',0,0,0,0,'ninguno','ninguno','ninguno',true,'2022-02-25 21:42:35.22039+00','2022-02-25 21:42:35.22039+00','2022-02-25 21:42:35.22039+00','20602929419',1);</v>
      </c>
    </row>
    <row r="122" spans="1:19" x14ac:dyDescent="0.25">
      <c r="A122" t="s">
        <v>121</v>
      </c>
      <c r="B122" t="s">
        <v>1296</v>
      </c>
      <c r="C122" t="s">
        <v>1296</v>
      </c>
      <c r="D122">
        <v>2009</v>
      </c>
      <c r="E122">
        <v>0</v>
      </c>
      <c r="F122">
        <v>0</v>
      </c>
      <c r="G122">
        <v>0</v>
      </c>
      <c r="H122">
        <v>0</v>
      </c>
      <c r="I122" t="s">
        <v>1296</v>
      </c>
      <c r="J122" t="s">
        <v>1296</v>
      </c>
      <c r="K122" t="s">
        <v>1296</v>
      </c>
      <c r="L122" t="s">
        <v>1303</v>
      </c>
      <c r="M122" t="s">
        <v>1304</v>
      </c>
      <c r="N122" t="s">
        <v>1304</v>
      </c>
      <c r="O122" t="s">
        <v>1304</v>
      </c>
      <c r="P122">
        <v>20602929419</v>
      </c>
      <c r="Q122" t="s">
        <v>1297</v>
      </c>
      <c r="R122">
        <f>VLOOKUP(Q122,type!$B$2:$G$7,6,FALSE)</f>
        <v>1</v>
      </c>
      <c r="S122" t="str">
        <f t="shared" si="1"/>
        <v>INSERT INTO public."Vehicles"(plate, mark, model, year_of_production, longitude, height, broad, service_door, category, comment, terms, status, created_at, updated_at, delete_at, business_id, type_id)VALUES ('X1K760','ninguno','ninguno','2009',0,0,0,0,'ninguno','ninguno','ninguno',true,'2022-02-25 21:42:35.22039+00','2022-02-25 21:42:35.22039+00','2022-02-25 21:42:35.22039+00','20602929419',1);</v>
      </c>
    </row>
    <row r="123" spans="1:19" x14ac:dyDescent="0.25">
      <c r="A123" t="s">
        <v>122</v>
      </c>
      <c r="B123" t="s">
        <v>1296</v>
      </c>
      <c r="C123" t="s">
        <v>1296</v>
      </c>
      <c r="D123">
        <v>2011</v>
      </c>
      <c r="E123">
        <v>0</v>
      </c>
      <c r="F123">
        <v>0</v>
      </c>
      <c r="G123">
        <v>0</v>
      </c>
      <c r="H123">
        <v>0</v>
      </c>
      <c r="I123" t="s">
        <v>1296</v>
      </c>
      <c r="J123" t="s">
        <v>1296</v>
      </c>
      <c r="K123" t="s">
        <v>1296</v>
      </c>
      <c r="L123" t="s">
        <v>1303</v>
      </c>
      <c r="M123" t="s">
        <v>1304</v>
      </c>
      <c r="N123" t="s">
        <v>1304</v>
      </c>
      <c r="O123" t="s">
        <v>1304</v>
      </c>
      <c r="P123">
        <v>20602929419</v>
      </c>
      <c r="Q123" t="s">
        <v>1297</v>
      </c>
      <c r="R123">
        <f>VLOOKUP(Q123,type!$B$2:$G$7,6,FALSE)</f>
        <v>1</v>
      </c>
      <c r="S123" t="str">
        <f t="shared" si="1"/>
        <v>INSERT INTO public."Vehicles"(plate, mark, model, year_of_production, longitude, height, broad, service_door, category, comment, terms, status, created_at, updated_at, delete_at, business_id, type_id)VALUES ('B9U965','ninguno','ninguno','2011',0,0,0,0,'ninguno','ninguno','ninguno',true,'2022-02-25 21:42:35.22039+00','2022-02-25 21:42:35.22039+00','2022-02-25 21:42:35.22039+00','20602929419',1);</v>
      </c>
    </row>
    <row r="124" spans="1:19" x14ac:dyDescent="0.25">
      <c r="A124" t="s">
        <v>123</v>
      </c>
      <c r="B124" t="s">
        <v>1296</v>
      </c>
      <c r="C124" t="s">
        <v>1296</v>
      </c>
      <c r="D124">
        <v>2010</v>
      </c>
      <c r="E124">
        <v>0</v>
      </c>
      <c r="F124">
        <v>0</v>
      </c>
      <c r="G124">
        <v>0</v>
      </c>
      <c r="H124">
        <v>0</v>
      </c>
      <c r="I124" t="s">
        <v>1296</v>
      </c>
      <c r="J124" t="s">
        <v>1296</v>
      </c>
      <c r="K124" t="s">
        <v>1296</v>
      </c>
      <c r="L124" t="s">
        <v>1303</v>
      </c>
      <c r="M124" t="s">
        <v>1304</v>
      </c>
      <c r="N124" t="s">
        <v>1304</v>
      </c>
      <c r="O124" t="s">
        <v>1304</v>
      </c>
      <c r="P124">
        <v>20602929419</v>
      </c>
      <c r="Q124" t="s">
        <v>1297</v>
      </c>
      <c r="R124">
        <f>VLOOKUP(Q124,type!$B$2:$G$7,6,FALSE)</f>
        <v>1</v>
      </c>
      <c r="S124" t="str">
        <f t="shared" si="1"/>
        <v>INSERT INTO public."Vehicles"(plate, mark, model, year_of_production, longitude, height, broad, service_door, category, comment, terms, status, created_at, updated_at, delete_at, business_id, type_id)VALUES ('A9Q729','ninguno','ninguno','2010',0,0,0,0,'ninguno','ninguno','ninguno',true,'2022-02-25 21:42:35.22039+00','2022-02-25 21:42:35.22039+00','2022-02-25 21:42:35.22039+00','20602929419',1);</v>
      </c>
    </row>
    <row r="125" spans="1:19" x14ac:dyDescent="0.25">
      <c r="A125" t="s">
        <v>124</v>
      </c>
      <c r="B125" t="s">
        <v>1296</v>
      </c>
      <c r="C125" t="s">
        <v>1296</v>
      </c>
      <c r="D125">
        <v>2013</v>
      </c>
      <c r="E125">
        <v>0</v>
      </c>
      <c r="F125">
        <v>0</v>
      </c>
      <c r="G125">
        <v>0</v>
      </c>
      <c r="H125">
        <v>0</v>
      </c>
      <c r="I125" t="s">
        <v>1296</v>
      </c>
      <c r="J125" t="s">
        <v>1296</v>
      </c>
      <c r="K125" t="s">
        <v>1296</v>
      </c>
      <c r="L125" t="s">
        <v>1303</v>
      </c>
      <c r="M125" t="s">
        <v>1304</v>
      </c>
      <c r="N125" t="s">
        <v>1304</v>
      </c>
      <c r="O125" t="s">
        <v>1304</v>
      </c>
      <c r="P125">
        <v>20602929419</v>
      </c>
      <c r="Q125" t="s">
        <v>1297</v>
      </c>
      <c r="R125">
        <f>VLOOKUP(Q125,type!$B$2:$G$7,6,FALSE)</f>
        <v>1</v>
      </c>
      <c r="S125" t="str">
        <f t="shared" si="1"/>
        <v>INSERT INTO public."Vehicles"(plate, mark, model, year_of_production, longitude, height, broad, service_door, category, comment, terms, status, created_at, updated_at, delete_at, business_id, type_id)VALUES ('X3D764','ninguno','ninguno','2013',0,0,0,0,'ninguno','ninguno','ninguno',true,'2022-02-25 21:42:35.22039+00','2022-02-25 21:42:35.22039+00','2022-02-25 21:42:35.22039+00','20602929419',1);</v>
      </c>
    </row>
    <row r="126" spans="1:19" x14ac:dyDescent="0.25">
      <c r="A126" t="s">
        <v>125</v>
      </c>
      <c r="B126" t="s">
        <v>1296</v>
      </c>
      <c r="C126" t="s">
        <v>1296</v>
      </c>
      <c r="D126">
        <v>2013</v>
      </c>
      <c r="E126">
        <v>0</v>
      </c>
      <c r="F126">
        <v>0</v>
      </c>
      <c r="G126">
        <v>0</v>
      </c>
      <c r="H126">
        <v>0</v>
      </c>
      <c r="I126" t="s">
        <v>1296</v>
      </c>
      <c r="J126" t="s">
        <v>1296</v>
      </c>
      <c r="K126" t="s">
        <v>1296</v>
      </c>
      <c r="L126" t="s">
        <v>1303</v>
      </c>
      <c r="M126" t="s">
        <v>1304</v>
      </c>
      <c r="N126" t="s">
        <v>1304</v>
      </c>
      <c r="O126" t="s">
        <v>1304</v>
      </c>
      <c r="P126">
        <v>20602929419</v>
      </c>
      <c r="Q126" t="s">
        <v>1297</v>
      </c>
      <c r="R126">
        <f>VLOOKUP(Q126,type!$B$2:$G$7,6,FALSE)</f>
        <v>1</v>
      </c>
      <c r="S126" t="str">
        <f t="shared" si="1"/>
        <v>INSERT INTO public."Vehicles"(plate, mark, model, year_of_production, longitude, height, broad, service_door, category, comment, terms, status, created_at, updated_at, delete_at, business_id, type_id)VALUES ('F1G852','ninguno','ninguno','2013',0,0,0,0,'ninguno','ninguno','ninguno',true,'2022-02-25 21:42:35.22039+00','2022-02-25 21:42:35.22039+00','2022-02-25 21:42:35.22039+00','20602929419',1);</v>
      </c>
    </row>
    <row r="127" spans="1:19" x14ac:dyDescent="0.25">
      <c r="A127" t="s">
        <v>126</v>
      </c>
      <c r="B127" t="s">
        <v>1296</v>
      </c>
      <c r="C127" t="s">
        <v>1296</v>
      </c>
      <c r="D127">
        <v>2010</v>
      </c>
      <c r="E127">
        <v>0</v>
      </c>
      <c r="F127">
        <v>0</v>
      </c>
      <c r="G127">
        <v>0</v>
      </c>
      <c r="H127">
        <v>0</v>
      </c>
      <c r="I127" t="s">
        <v>1296</v>
      </c>
      <c r="J127" t="s">
        <v>1296</v>
      </c>
      <c r="K127" t="s">
        <v>1296</v>
      </c>
      <c r="L127" t="s">
        <v>1303</v>
      </c>
      <c r="M127" t="s">
        <v>1304</v>
      </c>
      <c r="N127" t="s">
        <v>1304</v>
      </c>
      <c r="O127" t="s">
        <v>1304</v>
      </c>
      <c r="P127">
        <v>20602929419</v>
      </c>
      <c r="Q127" t="s">
        <v>1297</v>
      </c>
      <c r="R127">
        <f>VLOOKUP(Q127,type!$B$2:$G$7,6,FALSE)</f>
        <v>1</v>
      </c>
      <c r="S127" t="str">
        <f t="shared" si="1"/>
        <v>INSERT INTO public."Vehicles"(plate, mark, model, year_of_production, longitude, height, broad, service_door, category, comment, terms, status, created_at, updated_at, delete_at, business_id, type_id)VALUES ('A8U765','ninguno','ninguno','2010',0,0,0,0,'ninguno','ninguno','ninguno',true,'2022-02-25 21:42:35.22039+00','2022-02-25 21:42:35.22039+00','2022-02-25 21:42:35.22039+00','20602929419',1);</v>
      </c>
    </row>
    <row r="128" spans="1:19" x14ac:dyDescent="0.25">
      <c r="A128" t="s">
        <v>127</v>
      </c>
      <c r="B128" t="s">
        <v>1296</v>
      </c>
      <c r="C128" t="s">
        <v>1296</v>
      </c>
      <c r="D128">
        <v>2011</v>
      </c>
      <c r="E128">
        <v>0</v>
      </c>
      <c r="F128">
        <v>0</v>
      </c>
      <c r="G128">
        <v>0</v>
      </c>
      <c r="H128">
        <v>0</v>
      </c>
      <c r="I128" t="s">
        <v>1296</v>
      </c>
      <c r="J128" t="s">
        <v>1296</v>
      </c>
      <c r="K128" t="s">
        <v>1296</v>
      </c>
      <c r="L128" t="s">
        <v>1303</v>
      </c>
      <c r="M128" t="s">
        <v>1304</v>
      </c>
      <c r="N128" t="s">
        <v>1304</v>
      </c>
      <c r="O128" t="s">
        <v>1304</v>
      </c>
      <c r="P128">
        <v>20602929419</v>
      </c>
      <c r="Q128" t="s">
        <v>1297</v>
      </c>
      <c r="R128">
        <f>VLOOKUP(Q128,type!$B$2:$G$7,6,FALSE)</f>
        <v>1</v>
      </c>
      <c r="S128" t="str">
        <f t="shared" si="1"/>
        <v>INSERT INTO public."Vehicles"(plate, mark, model, year_of_production, longitude, height, broad, service_door, category, comment, terms, status, created_at, updated_at, delete_at, business_id, type_id)VALUES ('A9F963','ninguno','ninguno','2011',0,0,0,0,'ninguno','ninguno','ninguno',true,'2022-02-25 21:42:35.22039+00','2022-02-25 21:42:35.22039+00','2022-02-25 21:42:35.22039+00','20602929419',1);</v>
      </c>
    </row>
    <row r="129" spans="1:19" x14ac:dyDescent="0.25">
      <c r="A129" t="s">
        <v>128</v>
      </c>
      <c r="B129" t="s">
        <v>1296</v>
      </c>
      <c r="C129" t="s">
        <v>1296</v>
      </c>
      <c r="D129">
        <v>2017</v>
      </c>
      <c r="E129">
        <v>0</v>
      </c>
      <c r="F129">
        <v>0</v>
      </c>
      <c r="G129">
        <v>0</v>
      </c>
      <c r="H129">
        <v>0</v>
      </c>
      <c r="I129" t="s">
        <v>1296</v>
      </c>
      <c r="J129" t="s">
        <v>1296</v>
      </c>
      <c r="K129" t="s">
        <v>1296</v>
      </c>
      <c r="L129" t="s">
        <v>1303</v>
      </c>
      <c r="M129" t="s">
        <v>1304</v>
      </c>
      <c r="N129" t="s">
        <v>1304</v>
      </c>
      <c r="O129" t="s">
        <v>1304</v>
      </c>
      <c r="P129">
        <v>20602929419</v>
      </c>
      <c r="Q129" t="s">
        <v>1297</v>
      </c>
      <c r="R129">
        <f>VLOOKUP(Q129,type!$B$2:$G$7,6,FALSE)</f>
        <v>1</v>
      </c>
      <c r="S129" t="str">
        <f t="shared" si="1"/>
        <v>INSERT INTO public."Vehicles"(plate, mark, model, year_of_production, longitude, height, broad, service_door, category, comment, terms, status, created_at, updated_at, delete_at, business_id, type_id)VALUES ('V0A884','ninguno','ninguno','2017',0,0,0,0,'ninguno','ninguno','ninguno',true,'2022-02-25 21:42:35.22039+00','2022-02-25 21:42:35.22039+00','2022-02-25 21:42:35.22039+00','20602929419',1);</v>
      </c>
    </row>
    <row r="130" spans="1:19" x14ac:dyDescent="0.25">
      <c r="A130" t="s">
        <v>129</v>
      </c>
      <c r="B130" t="s">
        <v>1296</v>
      </c>
      <c r="C130" t="s">
        <v>1296</v>
      </c>
      <c r="D130">
        <v>2010</v>
      </c>
      <c r="E130">
        <v>0</v>
      </c>
      <c r="F130">
        <v>0</v>
      </c>
      <c r="G130">
        <v>0</v>
      </c>
      <c r="H130">
        <v>0</v>
      </c>
      <c r="I130" t="s">
        <v>1296</v>
      </c>
      <c r="J130" t="s">
        <v>1296</v>
      </c>
      <c r="K130" t="s">
        <v>1296</v>
      </c>
      <c r="L130" t="s">
        <v>1303</v>
      </c>
      <c r="M130" t="s">
        <v>1304</v>
      </c>
      <c r="N130" t="s">
        <v>1304</v>
      </c>
      <c r="O130" t="s">
        <v>1304</v>
      </c>
      <c r="P130">
        <v>20602929419</v>
      </c>
      <c r="Q130" t="s">
        <v>1297</v>
      </c>
      <c r="R130">
        <f>VLOOKUP(Q130,type!$B$2:$G$7,6,FALSE)</f>
        <v>1</v>
      </c>
      <c r="S130" t="str">
        <f t="shared" ref="S130:S193" si="2">CONCATENATE($A$1,"'",A130,"','",B130,"','",C130,"','",D130,"',",E130,",",F130,",",G130,",",H130,",'",I130,"','",J130,"','",K130,"',",L130,",'",M130,"','",N130,"','",O130,"','",P130,"',",R130,");")</f>
        <v>INSERT INTO public."Vehicles"(plate, mark, model, year_of_production, longitude, height, broad, service_door, category, comment, terms, status, created_at, updated_at, delete_at, business_id, type_id)VALUES ('A4X771','ninguno','ninguno','2010',0,0,0,0,'ninguno','ninguno','ninguno',true,'2022-02-25 21:42:35.22039+00','2022-02-25 21:42:35.22039+00','2022-02-25 21:42:35.22039+00','20602929419',1);</v>
      </c>
    </row>
    <row r="131" spans="1:19" x14ac:dyDescent="0.25">
      <c r="A131" t="s">
        <v>130</v>
      </c>
      <c r="B131" t="s">
        <v>1296</v>
      </c>
      <c r="C131" t="s">
        <v>1296</v>
      </c>
      <c r="D131">
        <v>2019</v>
      </c>
      <c r="E131">
        <v>0</v>
      </c>
      <c r="F131">
        <v>0</v>
      </c>
      <c r="G131">
        <v>0</v>
      </c>
      <c r="H131">
        <v>0</v>
      </c>
      <c r="I131" t="s">
        <v>1296</v>
      </c>
      <c r="J131" t="s">
        <v>1296</v>
      </c>
      <c r="K131" t="s">
        <v>1296</v>
      </c>
      <c r="L131" t="s">
        <v>1303</v>
      </c>
      <c r="M131" t="s">
        <v>1304</v>
      </c>
      <c r="N131" t="s">
        <v>1304</v>
      </c>
      <c r="O131" t="s">
        <v>1304</v>
      </c>
      <c r="P131">
        <v>20602929419</v>
      </c>
      <c r="Q131" t="s">
        <v>1297</v>
      </c>
      <c r="R131">
        <f>VLOOKUP(Q131,type!$B$2:$G$7,6,FALSE)</f>
        <v>1</v>
      </c>
      <c r="S131" t="str">
        <f t="shared" si="2"/>
        <v>INSERT INTO public."Vehicles"(plate, mark, model, year_of_production, longitude, height, broad, service_door, category, comment, terms, status, created_at, updated_at, delete_at, business_id, type_id)VALUES ('V0Q874','ninguno','ninguno','2019',0,0,0,0,'ninguno','ninguno','ninguno',true,'2022-02-25 21:42:35.22039+00','2022-02-25 21:42:35.22039+00','2022-02-25 21:42:35.22039+00','20602929419',1);</v>
      </c>
    </row>
    <row r="132" spans="1:19" x14ac:dyDescent="0.25">
      <c r="A132" t="s">
        <v>131</v>
      </c>
      <c r="B132" t="s">
        <v>1296</v>
      </c>
      <c r="C132" t="s">
        <v>1296</v>
      </c>
      <c r="D132">
        <v>2018</v>
      </c>
      <c r="E132">
        <v>0</v>
      </c>
      <c r="F132">
        <v>0</v>
      </c>
      <c r="G132">
        <v>0</v>
      </c>
      <c r="H132">
        <v>0</v>
      </c>
      <c r="I132" t="s">
        <v>1296</v>
      </c>
      <c r="J132" t="s">
        <v>1296</v>
      </c>
      <c r="K132" t="s">
        <v>1296</v>
      </c>
      <c r="L132" t="s">
        <v>1303</v>
      </c>
      <c r="M132" t="s">
        <v>1304</v>
      </c>
      <c r="N132" t="s">
        <v>1304</v>
      </c>
      <c r="O132" t="s">
        <v>1304</v>
      </c>
      <c r="P132">
        <v>20602929419</v>
      </c>
      <c r="Q132" t="s">
        <v>1297</v>
      </c>
      <c r="R132">
        <f>VLOOKUP(Q132,type!$B$2:$G$7,6,FALSE)</f>
        <v>1</v>
      </c>
      <c r="S132" t="str">
        <f t="shared" si="2"/>
        <v>INSERT INTO public."Vehicles"(plate, mark, model, year_of_production, longitude, height, broad, service_door, category, comment, terms, status, created_at, updated_at, delete_at, business_id, type_id)VALUES ('V9Q922','ninguno','ninguno','2018',0,0,0,0,'ninguno','ninguno','ninguno',true,'2022-02-25 21:42:35.22039+00','2022-02-25 21:42:35.22039+00','2022-02-25 21:42:35.22039+00','20602929419',1);</v>
      </c>
    </row>
    <row r="133" spans="1:19" x14ac:dyDescent="0.25">
      <c r="A133" t="s">
        <v>132</v>
      </c>
      <c r="B133" t="s">
        <v>1296</v>
      </c>
      <c r="C133" t="s">
        <v>1296</v>
      </c>
      <c r="D133">
        <v>2017</v>
      </c>
      <c r="E133">
        <v>0</v>
      </c>
      <c r="F133">
        <v>0</v>
      </c>
      <c r="G133">
        <v>0</v>
      </c>
      <c r="H133">
        <v>0</v>
      </c>
      <c r="I133" t="s">
        <v>1296</v>
      </c>
      <c r="J133" t="s">
        <v>1296</v>
      </c>
      <c r="K133" t="s">
        <v>1296</v>
      </c>
      <c r="L133" t="s">
        <v>1303</v>
      </c>
      <c r="M133" t="s">
        <v>1304</v>
      </c>
      <c r="N133" t="s">
        <v>1304</v>
      </c>
      <c r="O133" t="s">
        <v>1304</v>
      </c>
      <c r="P133">
        <v>20602929419</v>
      </c>
      <c r="Q133" t="s">
        <v>1297</v>
      </c>
      <c r="R133">
        <f>VLOOKUP(Q133,type!$B$2:$G$7,6,FALSE)</f>
        <v>1</v>
      </c>
      <c r="S133" t="str">
        <f t="shared" si="2"/>
        <v>INSERT INTO public."Vehicles"(plate, mark, model, year_of_production, longitude, height, broad, service_door, category, comment, terms, status, created_at, updated_at, delete_at, business_id, type_id)VALUES ('V9N727','ninguno','ninguno','2017',0,0,0,0,'ninguno','ninguno','ninguno',true,'2022-02-25 21:42:35.22039+00','2022-02-25 21:42:35.22039+00','2022-02-25 21:42:35.22039+00','20602929419',1);</v>
      </c>
    </row>
    <row r="134" spans="1:19" x14ac:dyDescent="0.25">
      <c r="A134" t="s">
        <v>133</v>
      </c>
      <c r="B134" t="s">
        <v>1296</v>
      </c>
      <c r="C134" t="s">
        <v>1296</v>
      </c>
      <c r="D134">
        <v>2017</v>
      </c>
      <c r="E134">
        <v>0</v>
      </c>
      <c r="F134">
        <v>0</v>
      </c>
      <c r="G134">
        <v>0</v>
      </c>
      <c r="H134">
        <v>0</v>
      </c>
      <c r="I134" t="s">
        <v>1296</v>
      </c>
      <c r="J134" t="s">
        <v>1296</v>
      </c>
      <c r="K134" t="s">
        <v>1296</v>
      </c>
      <c r="L134" t="s">
        <v>1303</v>
      </c>
      <c r="M134" t="s">
        <v>1304</v>
      </c>
      <c r="N134" t="s">
        <v>1304</v>
      </c>
      <c r="O134" t="s">
        <v>1304</v>
      </c>
      <c r="P134">
        <v>20602929419</v>
      </c>
      <c r="Q134" t="s">
        <v>1297</v>
      </c>
      <c r="R134">
        <f>VLOOKUP(Q134,type!$B$2:$G$7,6,FALSE)</f>
        <v>1</v>
      </c>
      <c r="S134" t="str">
        <f t="shared" si="2"/>
        <v>INSERT INTO public."Vehicles"(plate, mark, model, year_of_production, longitude, height, broad, service_door, category, comment, terms, status, created_at, updated_at, delete_at, business_id, type_id)VALUES ('V9B824','ninguno','ninguno','2017',0,0,0,0,'ninguno','ninguno','ninguno',true,'2022-02-25 21:42:35.22039+00','2022-02-25 21:42:35.22039+00','2022-02-25 21:42:35.22039+00','20602929419',1);</v>
      </c>
    </row>
    <row r="135" spans="1:19" x14ac:dyDescent="0.25">
      <c r="A135" t="s">
        <v>134</v>
      </c>
      <c r="B135" t="s">
        <v>1296</v>
      </c>
      <c r="C135" t="s">
        <v>1296</v>
      </c>
      <c r="D135">
        <v>2016</v>
      </c>
      <c r="E135">
        <v>0</v>
      </c>
      <c r="F135">
        <v>0</v>
      </c>
      <c r="G135">
        <v>0</v>
      </c>
      <c r="H135">
        <v>0</v>
      </c>
      <c r="I135" t="s">
        <v>1296</v>
      </c>
      <c r="J135" t="s">
        <v>1296</v>
      </c>
      <c r="K135" t="s">
        <v>1296</v>
      </c>
      <c r="L135" t="s">
        <v>1303</v>
      </c>
      <c r="M135" t="s">
        <v>1304</v>
      </c>
      <c r="N135" t="s">
        <v>1304</v>
      </c>
      <c r="O135" t="s">
        <v>1304</v>
      </c>
      <c r="P135">
        <v>20602929419</v>
      </c>
      <c r="Q135" t="s">
        <v>1297</v>
      </c>
      <c r="R135">
        <f>VLOOKUP(Q135,type!$B$2:$G$7,6,FALSE)</f>
        <v>1</v>
      </c>
      <c r="S135" t="str">
        <f t="shared" si="2"/>
        <v>INSERT INTO public."Vehicles"(plate, mark, model, year_of_production, longitude, height, broad, service_door, category, comment, terms, status, created_at, updated_at, delete_at, business_id, type_id)VALUES ('Z6H802','ninguno','ninguno','2016',0,0,0,0,'ninguno','ninguno','ninguno',true,'2022-02-25 21:42:35.22039+00','2022-02-25 21:42:35.22039+00','2022-02-25 21:42:35.22039+00','20602929419',1);</v>
      </c>
    </row>
    <row r="136" spans="1:19" x14ac:dyDescent="0.25">
      <c r="A136" t="s">
        <v>135</v>
      </c>
      <c r="B136" t="s">
        <v>1296</v>
      </c>
      <c r="C136" t="s">
        <v>1296</v>
      </c>
      <c r="D136">
        <v>2017</v>
      </c>
      <c r="E136">
        <v>0</v>
      </c>
      <c r="F136">
        <v>0</v>
      </c>
      <c r="G136">
        <v>0</v>
      </c>
      <c r="H136">
        <v>0</v>
      </c>
      <c r="I136" t="s">
        <v>1296</v>
      </c>
      <c r="J136" t="s">
        <v>1296</v>
      </c>
      <c r="K136" t="s">
        <v>1296</v>
      </c>
      <c r="L136" t="s">
        <v>1303</v>
      </c>
      <c r="M136" t="s">
        <v>1304</v>
      </c>
      <c r="N136" t="s">
        <v>1304</v>
      </c>
      <c r="O136" t="s">
        <v>1304</v>
      </c>
      <c r="P136">
        <v>20602929419</v>
      </c>
      <c r="Q136" t="s">
        <v>1297</v>
      </c>
      <c r="R136">
        <f>VLOOKUP(Q136,type!$B$2:$G$7,6,FALSE)</f>
        <v>1</v>
      </c>
      <c r="S136" t="str">
        <f t="shared" si="2"/>
        <v>INSERT INTO public."Vehicles"(plate, mark, model, year_of_production, longitude, height, broad, service_door, category, comment, terms, status, created_at, updated_at, delete_at, business_id, type_id)VALUES ('V8I661','ninguno','ninguno','2017',0,0,0,0,'ninguno','ninguno','ninguno',true,'2022-02-25 21:42:35.22039+00','2022-02-25 21:42:35.22039+00','2022-02-25 21:42:35.22039+00','20602929419',1);</v>
      </c>
    </row>
    <row r="137" spans="1:19" x14ac:dyDescent="0.25">
      <c r="A137" t="s">
        <v>136</v>
      </c>
      <c r="B137" t="s">
        <v>1296</v>
      </c>
      <c r="C137" t="s">
        <v>1296</v>
      </c>
      <c r="D137">
        <v>2016</v>
      </c>
      <c r="E137">
        <v>0</v>
      </c>
      <c r="F137">
        <v>0</v>
      </c>
      <c r="G137">
        <v>0</v>
      </c>
      <c r="H137">
        <v>0</v>
      </c>
      <c r="I137" t="s">
        <v>1296</v>
      </c>
      <c r="J137" t="s">
        <v>1296</v>
      </c>
      <c r="K137" t="s">
        <v>1296</v>
      </c>
      <c r="L137" t="s">
        <v>1303</v>
      </c>
      <c r="M137" t="s">
        <v>1304</v>
      </c>
      <c r="N137" t="s">
        <v>1304</v>
      </c>
      <c r="O137" t="s">
        <v>1304</v>
      </c>
      <c r="P137">
        <v>20602929419</v>
      </c>
      <c r="Q137" t="s">
        <v>1297</v>
      </c>
      <c r="R137">
        <f>VLOOKUP(Q137,type!$B$2:$G$7,6,FALSE)</f>
        <v>1</v>
      </c>
      <c r="S137" t="str">
        <f t="shared" si="2"/>
        <v>INSERT INTO public."Vehicles"(plate, mark, model, year_of_production, longitude, height, broad, service_door, category, comment, terms, status, created_at, updated_at, delete_at, business_id, type_id)VALUES ('ASY915','ninguno','ninguno','2016',0,0,0,0,'ninguno','ninguno','ninguno',true,'2022-02-25 21:42:35.22039+00','2022-02-25 21:42:35.22039+00','2022-02-25 21:42:35.22039+00','20602929419',1);</v>
      </c>
    </row>
    <row r="138" spans="1:19" x14ac:dyDescent="0.25">
      <c r="A138" t="s">
        <v>137</v>
      </c>
      <c r="B138" t="s">
        <v>1296</v>
      </c>
      <c r="C138" t="s">
        <v>1296</v>
      </c>
      <c r="D138">
        <v>2015</v>
      </c>
      <c r="E138">
        <v>0</v>
      </c>
      <c r="F138">
        <v>0</v>
      </c>
      <c r="G138">
        <v>0</v>
      </c>
      <c r="H138">
        <v>0</v>
      </c>
      <c r="I138" t="s">
        <v>1296</v>
      </c>
      <c r="J138" t="s">
        <v>1296</v>
      </c>
      <c r="K138" t="s">
        <v>1296</v>
      </c>
      <c r="L138" t="s">
        <v>1303</v>
      </c>
      <c r="M138" t="s">
        <v>1304</v>
      </c>
      <c r="N138" t="s">
        <v>1304</v>
      </c>
      <c r="O138" t="s">
        <v>1304</v>
      </c>
      <c r="P138">
        <v>20602929419</v>
      </c>
      <c r="Q138" t="s">
        <v>1297</v>
      </c>
      <c r="R138">
        <f>VLOOKUP(Q138,type!$B$2:$G$7,6,FALSE)</f>
        <v>1</v>
      </c>
      <c r="S138" t="str">
        <f t="shared" si="2"/>
        <v>INSERT INTO public."Vehicles"(plate, mark, model, year_of_production, longitude, height, broad, service_door, category, comment, terms, status, created_at, updated_at, delete_at, business_id, type_id)VALUES ('V8Q729','ninguno','ninguno','2015',0,0,0,0,'ninguno','ninguno','ninguno',true,'2022-02-25 21:42:35.22039+00','2022-02-25 21:42:35.22039+00','2022-02-25 21:42:35.22039+00','20602929419',1);</v>
      </c>
    </row>
    <row r="139" spans="1:19" x14ac:dyDescent="0.25">
      <c r="A139" t="s">
        <v>138</v>
      </c>
      <c r="B139" t="s">
        <v>1296</v>
      </c>
      <c r="C139" t="s">
        <v>1296</v>
      </c>
      <c r="D139">
        <v>2014</v>
      </c>
      <c r="E139">
        <v>0</v>
      </c>
      <c r="F139">
        <v>0</v>
      </c>
      <c r="G139">
        <v>0</v>
      </c>
      <c r="H139">
        <v>0</v>
      </c>
      <c r="I139" t="s">
        <v>1296</v>
      </c>
      <c r="J139" t="s">
        <v>1296</v>
      </c>
      <c r="K139" t="s">
        <v>1296</v>
      </c>
      <c r="L139" t="s">
        <v>1303</v>
      </c>
      <c r="M139" t="s">
        <v>1304</v>
      </c>
      <c r="N139" t="s">
        <v>1304</v>
      </c>
      <c r="O139" t="s">
        <v>1304</v>
      </c>
      <c r="P139">
        <v>20602929419</v>
      </c>
      <c r="Q139" t="s">
        <v>1297</v>
      </c>
      <c r="R139">
        <f>VLOOKUP(Q139,type!$B$2:$G$7,6,FALSE)</f>
        <v>1</v>
      </c>
      <c r="S139" t="str">
        <f t="shared" si="2"/>
        <v>INSERT INTO public."Vehicles"(plate, mark, model, year_of_production, longitude, height, broad, service_door, category, comment, terms, status, created_at, updated_at, delete_at, business_id, type_id)VALUES ('V8K714','ninguno','ninguno','2014',0,0,0,0,'ninguno','ninguno','ninguno',true,'2022-02-25 21:42:35.22039+00','2022-02-25 21:42:35.22039+00','2022-02-25 21:42:35.22039+00','20602929419',1);</v>
      </c>
    </row>
    <row r="140" spans="1:19" x14ac:dyDescent="0.25">
      <c r="A140" t="s">
        <v>139</v>
      </c>
      <c r="B140" t="s">
        <v>1296</v>
      </c>
      <c r="C140" t="s">
        <v>1296</v>
      </c>
      <c r="D140">
        <v>2014</v>
      </c>
      <c r="E140">
        <v>0</v>
      </c>
      <c r="F140">
        <v>0</v>
      </c>
      <c r="G140">
        <v>0</v>
      </c>
      <c r="H140">
        <v>0</v>
      </c>
      <c r="I140" t="s">
        <v>1296</v>
      </c>
      <c r="J140" t="s">
        <v>1296</v>
      </c>
      <c r="K140" t="s">
        <v>1296</v>
      </c>
      <c r="L140" t="s">
        <v>1303</v>
      </c>
      <c r="M140" t="s">
        <v>1304</v>
      </c>
      <c r="N140" t="s">
        <v>1304</v>
      </c>
      <c r="O140" t="s">
        <v>1304</v>
      </c>
      <c r="P140">
        <v>20602929419</v>
      </c>
      <c r="Q140" t="s">
        <v>1297</v>
      </c>
      <c r="R140">
        <f>VLOOKUP(Q140,type!$B$2:$G$7,6,FALSE)</f>
        <v>1</v>
      </c>
      <c r="S140" t="str">
        <f t="shared" si="2"/>
        <v>INSERT INTO public."Vehicles"(plate, mark, model, year_of_production, longitude, height, broad, service_door, category, comment, terms, status, created_at, updated_at, delete_at, business_id, type_id)VALUES ('V8F924','ninguno','ninguno','2014',0,0,0,0,'ninguno','ninguno','ninguno',true,'2022-02-25 21:42:35.22039+00','2022-02-25 21:42:35.22039+00','2022-02-25 21:42:35.22039+00','20602929419',1);</v>
      </c>
    </row>
    <row r="141" spans="1:19" x14ac:dyDescent="0.25">
      <c r="A141" t="s">
        <v>140</v>
      </c>
      <c r="B141" t="s">
        <v>1296</v>
      </c>
      <c r="C141" t="s">
        <v>1296</v>
      </c>
      <c r="D141">
        <v>2014</v>
      </c>
      <c r="E141">
        <v>0</v>
      </c>
      <c r="F141">
        <v>0</v>
      </c>
      <c r="G141">
        <v>0</v>
      </c>
      <c r="H141">
        <v>0</v>
      </c>
      <c r="I141" t="s">
        <v>1296</v>
      </c>
      <c r="J141" t="s">
        <v>1296</v>
      </c>
      <c r="K141" t="s">
        <v>1296</v>
      </c>
      <c r="L141" t="s">
        <v>1303</v>
      </c>
      <c r="M141" t="s">
        <v>1304</v>
      </c>
      <c r="N141" t="s">
        <v>1304</v>
      </c>
      <c r="O141" t="s">
        <v>1304</v>
      </c>
      <c r="P141">
        <v>20602929419</v>
      </c>
      <c r="Q141" t="s">
        <v>1297</v>
      </c>
      <c r="R141">
        <f>VLOOKUP(Q141,type!$B$2:$G$7,6,FALSE)</f>
        <v>1</v>
      </c>
      <c r="S141" t="str">
        <f t="shared" si="2"/>
        <v>INSERT INTO public."Vehicles"(plate, mark, model, year_of_production, longitude, height, broad, service_door, category, comment, terms, status, created_at, updated_at, delete_at, business_id, type_id)VALUES ('X3U934','ninguno','ninguno','2014',0,0,0,0,'ninguno','ninguno','ninguno',true,'2022-02-25 21:42:35.22039+00','2022-02-25 21:42:35.22039+00','2022-02-25 21:42:35.22039+00','20602929419',1);</v>
      </c>
    </row>
    <row r="142" spans="1:19" x14ac:dyDescent="0.25">
      <c r="A142" t="s">
        <v>141</v>
      </c>
      <c r="B142" t="s">
        <v>1296</v>
      </c>
      <c r="C142" t="s">
        <v>1296</v>
      </c>
      <c r="D142">
        <v>2013</v>
      </c>
      <c r="E142">
        <v>0</v>
      </c>
      <c r="F142">
        <v>0</v>
      </c>
      <c r="G142">
        <v>0</v>
      </c>
      <c r="H142">
        <v>0</v>
      </c>
      <c r="I142" t="s">
        <v>1296</v>
      </c>
      <c r="J142" t="s">
        <v>1296</v>
      </c>
      <c r="K142" t="s">
        <v>1296</v>
      </c>
      <c r="L142" t="s">
        <v>1303</v>
      </c>
      <c r="M142" t="s">
        <v>1304</v>
      </c>
      <c r="N142" t="s">
        <v>1304</v>
      </c>
      <c r="O142" t="s">
        <v>1304</v>
      </c>
      <c r="P142">
        <v>20602929419</v>
      </c>
      <c r="Q142" t="s">
        <v>1297</v>
      </c>
      <c r="R142">
        <f>VLOOKUP(Q142,type!$B$2:$G$7,6,FALSE)</f>
        <v>1</v>
      </c>
      <c r="S142" t="str">
        <f t="shared" si="2"/>
        <v>INSERT INTO public."Vehicles"(plate, mark, model, year_of_production, longitude, height, broad, service_door, category, comment, terms, status, created_at, updated_at, delete_at, business_id, type_id)VALUES ('V8I952','ninguno','ninguno','2013',0,0,0,0,'ninguno','ninguno','ninguno',true,'2022-02-25 21:42:35.22039+00','2022-02-25 21:42:35.22039+00','2022-02-25 21:42:35.22039+00','20602929419',1);</v>
      </c>
    </row>
    <row r="143" spans="1:19" x14ac:dyDescent="0.25">
      <c r="A143" t="s">
        <v>142</v>
      </c>
      <c r="B143" t="s">
        <v>1296</v>
      </c>
      <c r="C143" t="s">
        <v>1296</v>
      </c>
      <c r="D143">
        <v>2013</v>
      </c>
      <c r="E143">
        <v>0</v>
      </c>
      <c r="F143">
        <v>0</v>
      </c>
      <c r="G143">
        <v>0</v>
      </c>
      <c r="H143">
        <v>0</v>
      </c>
      <c r="I143" t="s">
        <v>1296</v>
      </c>
      <c r="J143" t="s">
        <v>1296</v>
      </c>
      <c r="K143" t="s">
        <v>1296</v>
      </c>
      <c r="L143" t="s">
        <v>1303</v>
      </c>
      <c r="M143" t="s">
        <v>1304</v>
      </c>
      <c r="N143" t="s">
        <v>1304</v>
      </c>
      <c r="O143" t="s">
        <v>1304</v>
      </c>
      <c r="P143">
        <v>20602929419</v>
      </c>
      <c r="Q143" t="s">
        <v>1297</v>
      </c>
      <c r="R143">
        <f>VLOOKUP(Q143,type!$B$2:$G$7,6,FALSE)</f>
        <v>1</v>
      </c>
      <c r="S143" t="str">
        <f t="shared" si="2"/>
        <v>INSERT INTO public."Vehicles"(plate, mark, model, year_of_production, longitude, height, broad, service_door, category, comment, terms, status, created_at, updated_at, delete_at, business_id, type_id)VALUES ('V5O718','ninguno','ninguno','2013',0,0,0,0,'ninguno','ninguno','ninguno',true,'2022-02-25 21:42:35.22039+00','2022-02-25 21:42:35.22039+00','2022-02-25 21:42:35.22039+00','20602929419',1);</v>
      </c>
    </row>
    <row r="144" spans="1:19" x14ac:dyDescent="0.25">
      <c r="A144" t="s">
        <v>143</v>
      </c>
      <c r="B144" t="s">
        <v>1296</v>
      </c>
      <c r="C144" t="s">
        <v>1296</v>
      </c>
      <c r="D144">
        <v>2012</v>
      </c>
      <c r="E144">
        <v>0</v>
      </c>
      <c r="F144">
        <v>0</v>
      </c>
      <c r="G144">
        <v>0</v>
      </c>
      <c r="H144">
        <v>0</v>
      </c>
      <c r="I144" t="s">
        <v>1296</v>
      </c>
      <c r="J144" t="s">
        <v>1296</v>
      </c>
      <c r="K144" t="s">
        <v>1296</v>
      </c>
      <c r="L144" t="s">
        <v>1303</v>
      </c>
      <c r="M144" t="s">
        <v>1304</v>
      </c>
      <c r="N144" t="s">
        <v>1304</v>
      </c>
      <c r="O144" t="s">
        <v>1304</v>
      </c>
      <c r="P144">
        <v>20602929419</v>
      </c>
      <c r="Q144" t="s">
        <v>1297</v>
      </c>
      <c r="R144">
        <f>VLOOKUP(Q144,type!$B$2:$G$7,6,FALSE)</f>
        <v>1</v>
      </c>
      <c r="S144" t="str">
        <f t="shared" si="2"/>
        <v>INSERT INTO public."Vehicles"(plate, mark, model, year_of_production, longitude, height, broad, service_door, category, comment, terms, status, created_at, updated_at, delete_at, business_id, type_id)VALUES ('Z2U393','ninguno','ninguno','2012',0,0,0,0,'ninguno','ninguno','ninguno',true,'2022-02-25 21:42:35.22039+00','2022-02-25 21:42:35.22039+00','2022-02-25 21:42:35.22039+00','20602929419',1);</v>
      </c>
    </row>
    <row r="145" spans="1:19" x14ac:dyDescent="0.25">
      <c r="A145" t="s">
        <v>144</v>
      </c>
      <c r="B145" t="s">
        <v>1296</v>
      </c>
      <c r="C145" t="s">
        <v>1296</v>
      </c>
      <c r="D145">
        <v>2012</v>
      </c>
      <c r="E145">
        <v>0</v>
      </c>
      <c r="F145">
        <v>0</v>
      </c>
      <c r="G145">
        <v>0</v>
      </c>
      <c r="H145">
        <v>0</v>
      </c>
      <c r="I145" t="s">
        <v>1296</v>
      </c>
      <c r="J145" t="s">
        <v>1296</v>
      </c>
      <c r="K145" t="s">
        <v>1296</v>
      </c>
      <c r="L145" t="s">
        <v>1303</v>
      </c>
      <c r="M145" t="s">
        <v>1304</v>
      </c>
      <c r="N145" t="s">
        <v>1304</v>
      </c>
      <c r="O145" t="s">
        <v>1304</v>
      </c>
      <c r="P145">
        <v>20602929419</v>
      </c>
      <c r="Q145" t="s">
        <v>1297</v>
      </c>
      <c r="R145">
        <f>VLOOKUP(Q145,type!$B$2:$G$7,6,FALSE)</f>
        <v>1</v>
      </c>
      <c r="S145" t="str">
        <f t="shared" si="2"/>
        <v>INSERT INTO public."Vehicles"(plate, mark, model, year_of_production, longitude, height, broad, service_door, category, comment, terms, status, created_at, updated_at, delete_at, business_id, type_id)VALUES ('X2X819','ninguno','ninguno','2012',0,0,0,0,'ninguno','ninguno','ninguno',true,'2022-02-25 21:42:35.22039+00','2022-02-25 21:42:35.22039+00','2022-02-25 21:42:35.22039+00','20602929419',1);</v>
      </c>
    </row>
    <row r="146" spans="1:19" x14ac:dyDescent="0.25">
      <c r="A146" t="s">
        <v>145</v>
      </c>
      <c r="B146" t="s">
        <v>1296</v>
      </c>
      <c r="C146" t="s">
        <v>1296</v>
      </c>
      <c r="D146">
        <v>2012</v>
      </c>
      <c r="E146">
        <v>0</v>
      </c>
      <c r="F146">
        <v>0</v>
      </c>
      <c r="G146">
        <v>0</v>
      </c>
      <c r="H146">
        <v>0</v>
      </c>
      <c r="I146" t="s">
        <v>1296</v>
      </c>
      <c r="J146" t="s">
        <v>1296</v>
      </c>
      <c r="K146" t="s">
        <v>1296</v>
      </c>
      <c r="L146" t="s">
        <v>1303</v>
      </c>
      <c r="M146" t="s">
        <v>1304</v>
      </c>
      <c r="N146" t="s">
        <v>1304</v>
      </c>
      <c r="O146" t="s">
        <v>1304</v>
      </c>
      <c r="P146">
        <v>20602929419</v>
      </c>
      <c r="Q146" t="s">
        <v>1297</v>
      </c>
      <c r="R146">
        <f>VLOOKUP(Q146,type!$B$2:$G$7,6,FALSE)</f>
        <v>1</v>
      </c>
      <c r="S146" t="str">
        <f t="shared" si="2"/>
        <v>INSERT INTO public."Vehicles"(plate, mark, model, year_of_production, longitude, height, broad, service_door, category, comment, terms, status, created_at, updated_at, delete_at, business_id, type_id)VALUES ('V3S748','ninguno','ninguno','2012',0,0,0,0,'ninguno','ninguno','ninguno',true,'2022-02-25 21:42:35.22039+00','2022-02-25 21:42:35.22039+00','2022-02-25 21:42:35.22039+00','20602929419',1);</v>
      </c>
    </row>
    <row r="147" spans="1:19" x14ac:dyDescent="0.25">
      <c r="A147" t="s">
        <v>146</v>
      </c>
      <c r="B147" t="s">
        <v>1296</v>
      </c>
      <c r="C147" t="s">
        <v>1296</v>
      </c>
      <c r="D147">
        <v>2012</v>
      </c>
      <c r="E147">
        <v>0</v>
      </c>
      <c r="F147">
        <v>0</v>
      </c>
      <c r="G147">
        <v>0</v>
      </c>
      <c r="H147">
        <v>0</v>
      </c>
      <c r="I147" t="s">
        <v>1296</v>
      </c>
      <c r="J147" t="s">
        <v>1296</v>
      </c>
      <c r="K147" t="s">
        <v>1296</v>
      </c>
      <c r="L147" t="s">
        <v>1303</v>
      </c>
      <c r="M147" t="s">
        <v>1304</v>
      </c>
      <c r="N147" t="s">
        <v>1304</v>
      </c>
      <c r="O147" t="s">
        <v>1304</v>
      </c>
      <c r="P147">
        <v>20602929419</v>
      </c>
      <c r="Q147" t="s">
        <v>1297</v>
      </c>
      <c r="R147">
        <f>VLOOKUP(Q147,type!$B$2:$G$7,6,FALSE)</f>
        <v>1</v>
      </c>
      <c r="S147" t="str">
        <f t="shared" si="2"/>
        <v>INSERT INTO public."Vehicles"(plate, mark, model, year_of_production, longitude, height, broad, service_door, category, comment, terms, status, created_at, updated_at, delete_at, business_id, type_id)VALUES ('C9P495','ninguno','ninguno','2012',0,0,0,0,'ninguno','ninguno','ninguno',true,'2022-02-25 21:42:35.22039+00','2022-02-25 21:42:35.22039+00','2022-02-25 21:42:35.22039+00','20602929419',1);</v>
      </c>
    </row>
    <row r="148" spans="1:19" x14ac:dyDescent="0.25">
      <c r="A148" t="s">
        <v>147</v>
      </c>
      <c r="B148" t="s">
        <v>1296</v>
      </c>
      <c r="C148" t="s">
        <v>1296</v>
      </c>
      <c r="D148">
        <v>2011</v>
      </c>
      <c r="E148">
        <v>0</v>
      </c>
      <c r="F148">
        <v>0</v>
      </c>
      <c r="G148">
        <v>0</v>
      </c>
      <c r="H148">
        <v>0</v>
      </c>
      <c r="I148" t="s">
        <v>1296</v>
      </c>
      <c r="J148" t="s">
        <v>1296</v>
      </c>
      <c r="K148" t="s">
        <v>1296</v>
      </c>
      <c r="L148" t="s">
        <v>1303</v>
      </c>
      <c r="M148" t="s">
        <v>1304</v>
      </c>
      <c r="N148" t="s">
        <v>1304</v>
      </c>
      <c r="O148" t="s">
        <v>1304</v>
      </c>
      <c r="P148">
        <v>20602929419</v>
      </c>
      <c r="Q148" t="s">
        <v>1297</v>
      </c>
      <c r="R148">
        <f>VLOOKUP(Q148,type!$B$2:$G$7,6,FALSE)</f>
        <v>1</v>
      </c>
      <c r="S148" t="str">
        <f t="shared" si="2"/>
        <v>INSERT INTO public."Vehicles"(plate, mark, model, year_of_production, longitude, height, broad, service_door, category, comment, terms, status, created_at, updated_at, delete_at, business_id, type_id)VALUES ('X2C704','ninguno','ninguno','2011',0,0,0,0,'ninguno','ninguno','ninguno',true,'2022-02-25 21:42:35.22039+00','2022-02-25 21:42:35.22039+00','2022-02-25 21:42:35.22039+00','20602929419',1);</v>
      </c>
    </row>
    <row r="149" spans="1:19" x14ac:dyDescent="0.25">
      <c r="A149" t="s">
        <v>148</v>
      </c>
      <c r="B149" t="s">
        <v>1296</v>
      </c>
      <c r="C149" t="s">
        <v>1296</v>
      </c>
      <c r="D149">
        <v>2010</v>
      </c>
      <c r="E149">
        <v>0</v>
      </c>
      <c r="F149">
        <v>0</v>
      </c>
      <c r="G149">
        <v>0</v>
      </c>
      <c r="H149">
        <v>0</v>
      </c>
      <c r="I149" t="s">
        <v>1296</v>
      </c>
      <c r="J149" t="s">
        <v>1296</v>
      </c>
      <c r="K149" t="s">
        <v>1296</v>
      </c>
      <c r="L149" t="s">
        <v>1303</v>
      </c>
      <c r="M149" t="s">
        <v>1304</v>
      </c>
      <c r="N149" t="s">
        <v>1304</v>
      </c>
      <c r="O149" t="s">
        <v>1304</v>
      </c>
      <c r="P149">
        <v>20602929419</v>
      </c>
      <c r="Q149" t="s">
        <v>1297</v>
      </c>
      <c r="R149">
        <f>VLOOKUP(Q149,type!$B$2:$G$7,6,FALSE)</f>
        <v>1</v>
      </c>
      <c r="S149" t="str">
        <f t="shared" si="2"/>
        <v>INSERT INTO public."Vehicles"(plate, mark, model, year_of_production, longitude, height, broad, service_door, category, comment, terms, status, created_at, updated_at, delete_at, business_id, type_id)VALUES ('X1X954','ninguno','ninguno','2010',0,0,0,0,'ninguno','ninguno','ninguno',true,'2022-02-25 21:42:35.22039+00','2022-02-25 21:42:35.22039+00','2022-02-25 21:42:35.22039+00','20602929419',1);</v>
      </c>
    </row>
    <row r="150" spans="1:19" x14ac:dyDescent="0.25">
      <c r="A150" t="s">
        <v>149</v>
      </c>
      <c r="B150" t="s">
        <v>1296</v>
      </c>
      <c r="C150" t="s">
        <v>1296</v>
      </c>
      <c r="D150">
        <v>2010</v>
      </c>
      <c r="E150">
        <v>0</v>
      </c>
      <c r="F150">
        <v>0</v>
      </c>
      <c r="G150">
        <v>0</v>
      </c>
      <c r="H150">
        <v>0</v>
      </c>
      <c r="I150" t="s">
        <v>1296</v>
      </c>
      <c r="J150" t="s">
        <v>1296</v>
      </c>
      <c r="K150" t="s">
        <v>1296</v>
      </c>
      <c r="L150" t="s">
        <v>1303</v>
      </c>
      <c r="M150" t="s">
        <v>1304</v>
      </c>
      <c r="N150" t="s">
        <v>1304</v>
      </c>
      <c r="O150" t="s">
        <v>1304</v>
      </c>
      <c r="P150">
        <v>20602929419</v>
      </c>
      <c r="Q150" t="s">
        <v>1297</v>
      </c>
      <c r="R150">
        <f>VLOOKUP(Q150,type!$B$2:$G$7,6,FALSE)</f>
        <v>1</v>
      </c>
      <c r="S150" t="str">
        <f t="shared" si="2"/>
        <v>INSERT INTO public."Vehicles"(plate, mark, model, year_of_production, longitude, height, broad, service_door, category, comment, terms, status, created_at, updated_at, delete_at, business_id, type_id)VALUES ('V2Q958','ninguno','ninguno','2010',0,0,0,0,'ninguno','ninguno','ninguno',true,'2022-02-25 21:42:35.22039+00','2022-02-25 21:42:35.22039+00','2022-02-25 21:42:35.22039+00','20602929419',1);</v>
      </c>
    </row>
    <row r="151" spans="1:19" x14ac:dyDescent="0.25">
      <c r="A151" t="s">
        <v>150</v>
      </c>
      <c r="B151" t="s">
        <v>1296</v>
      </c>
      <c r="C151" t="s">
        <v>1296</v>
      </c>
      <c r="D151">
        <v>2010</v>
      </c>
      <c r="E151">
        <v>0</v>
      </c>
      <c r="F151">
        <v>0</v>
      </c>
      <c r="G151">
        <v>0</v>
      </c>
      <c r="H151">
        <v>0</v>
      </c>
      <c r="I151" t="s">
        <v>1296</v>
      </c>
      <c r="J151" t="s">
        <v>1296</v>
      </c>
      <c r="K151" t="s">
        <v>1296</v>
      </c>
      <c r="L151" t="s">
        <v>1303</v>
      </c>
      <c r="M151" t="s">
        <v>1304</v>
      </c>
      <c r="N151" t="s">
        <v>1304</v>
      </c>
      <c r="O151" t="s">
        <v>1304</v>
      </c>
      <c r="P151">
        <v>20602929419</v>
      </c>
      <c r="Q151" t="s">
        <v>1297</v>
      </c>
      <c r="R151">
        <f>VLOOKUP(Q151,type!$B$2:$G$7,6,FALSE)</f>
        <v>1</v>
      </c>
      <c r="S151" t="str">
        <f t="shared" si="2"/>
        <v>INSERT INTO public."Vehicles"(plate, mark, model, year_of_production, longitude, height, broad, service_door, category, comment, terms, status, created_at, updated_at, delete_at, business_id, type_id)VALUES ('A2S790','ninguno','ninguno','2010',0,0,0,0,'ninguno','ninguno','ninguno',true,'2022-02-25 21:42:35.22039+00','2022-02-25 21:42:35.22039+00','2022-02-25 21:42:35.22039+00','20602929419',1);</v>
      </c>
    </row>
    <row r="152" spans="1:19" x14ac:dyDescent="0.25">
      <c r="A152" t="s">
        <v>151</v>
      </c>
      <c r="B152" t="s">
        <v>1296</v>
      </c>
      <c r="C152" t="s">
        <v>1296</v>
      </c>
      <c r="D152">
        <v>2010</v>
      </c>
      <c r="E152">
        <v>0</v>
      </c>
      <c r="F152">
        <v>0</v>
      </c>
      <c r="G152">
        <v>0</v>
      </c>
      <c r="H152">
        <v>0</v>
      </c>
      <c r="I152" t="s">
        <v>1296</v>
      </c>
      <c r="J152" t="s">
        <v>1296</v>
      </c>
      <c r="K152" t="s">
        <v>1296</v>
      </c>
      <c r="L152" t="s">
        <v>1303</v>
      </c>
      <c r="M152" t="s">
        <v>1304</v>
      </c>
      <c r="N152" t="s">
        <v>1304</v>
      </c>
      <c r="O152" t="s">
        <v>1304</v>
      </c>
      <c r="P152">
        <v>20602929419</v>
      </c>
      <c r="Q152" t="s">
        <v>1297</v>
      </c>
      <c r="R152">
        <f>VLOOKUP(Q152,type!$B$2:$G$7,6,FALSE)</f>
        <v>1</v>
      </c>
      <c r="S152" t="str">
        <f t="shared" si="2"/>
        <v>INSERT INTO public."Vehicles"(plate, mark, model, year_of_production, longitude, height, broad, service_door, category, comment, terms, status, created_at, updated_at, delete_at, business_id, type_id)VALUES ('V1N715','ninguno','ninguno','2010',0,0,0,0,'ninguno','ninguno','ninguno',true,'2022-02-25 21:42:35.22039+00','2022-02-25 21:42:35.22039+00','2022-02-25 21:42:35.22039+00','20602929419',1);</v>
      </c>
    </row>
    <row r="153" spans="1:19" x14ac:dyDescent="0.25">
      <c r="A153" t="s">
        <v>152</v>
      </c>
      <c r="B153" t="s">
        <v>1296</v>
      </c>
      <c r="C153" t="s">
        <v>1296</v>
      </c>
      <c r="D153">
        <v>2010</v>
      </c>
      <c r="E153">
        <v>0</v>
      </c>
      <c r="F153">
        <v>0</v>
      </c>
      <c r="G153">
        <v>0</v>
      </c>
      <c r="H153">
        <v>0</v>
      </c>
      <c r="I153" t="s">
        <v>1296</v>
      </c>
      <c r="J153" t="s">
        <v>1296</v>
      </c>
      <c r="K153" t="s">
        <v>1296</v>
      </c>
      <c r="L153" t="s">
        <v>1303</v>
      </c>
      <c r="M153" t="s">
        <v>1304</v>
      </c>
      <c r="N153" t="s">
        <v>1304</v>
      </c>
      <c r="O153" t="s">
        <v>1304</v>
      </c>
      <c r="P153">
        <v>20602929419</v>
      </c>
      <c r="Q153" t="s">
        <v>1297</v>
      </c>
      <c r="R153">
        <f>VLOOKUP(Q153,type!$B$2:$G$7,6,FALSE)</f>
        <v>1</v>
      </c>
      <c r="S153" t="str">
        <f t="shared" si="2"/>
        <v>INSERT INTO public."Vehicles"(plate, mark, model, year_of_production, longitude, height, broad, service_door, category, comment, terms, status, created_at, updated_at, delete_at, business_id, type_id)VALUES ('X1N751','ninguno','ninguno','2010',0,0,0,0,'ninguno','ninguno','ninguno',true,'2022-02-25 21:42:35.22039+00','2022-02-25 21:42:35.22039+00','2022-02-25 21:42:35.22039+00','20602929419',1);</v>
      </c>
    </row>
    <row r="154" spans="1:19" x14ac:dyDescent="0.25">
      <c r="A154" t="s">
        <v>153</v>
      </c>
      <c r="B154" t="s">
        <v>1296</v>
      </c>
      <c r="C154" t="s">
        <v>1296</v>
      </c>
      <c r="D154">
        <v>2009</v>
      </c>
      <c r="E154">
        <v>0</v>
      </c>
      <c r="F154">
        <v>0</v>
      </c>
      <c r="G154">
        <v>0</v>
      </c>
      <c r="H154">
        <v>0</v>
      </c>
      <c r="I154" t="s">
        <v>1296</v>
      </c>
      <c r="J154" t="s">
        <v>1296</v>
      </c>
      <c r="K154" t="s">
        <v>1296</v>
      </c>
      <c r="L154" t="s">
        <v>1303</v>
      </c>
      <c r="M154" t="s">
        <v>1304</v>
      </c>
      <c r="N154" t="s">
        <v>1304</v>
      </c>
      <c r="O154" t="s">
        <v>1304</v>
      </c>
      <c r="P154">
        <v>20602929419</v>
      </c>
      <c r="Q154" t="s">
        <v>1297</v>
      </c>
      <c r="R154">
        <f>VLOOKUP(Q154,type!$B$2:$G$7,6,FALSE)</f>
        <v>1</v>
      </c>
      <c r="S154" t="str">
        <f t="shared" si="2"/>
        <v>INSERT INTO public."Vehicles"(plate, mark, model, year_of_production, longitude, height, broad, service_door, category, comment, terms, status, created_at, updated_at, delete_at, business_id, type_id)VALUES ('W2A953','ninguno','ninguno','2009',0,0,0,0,'ninguno','ninguno','ninguno',true,'2022-02-25 21:42:35.22039+00','2022-02-25 21:42:35.22039+00','2022-02-25 21:42:35.22039+00','20602929419',1);</v>
      </c>
    </row>
    <row r="155" spans="1:19" x14ac:dyDescent="0.25">
      <c r="A155" t="s">
        <v>154</v>
      </c>
      <c r="B155" t="s">
        <v>1296</v>
      </c>
      <c r="C155" t="s">
        <v>1296</v>
      </c>
      <c r="D155">
        <v>2008</v>
      </c>
      <c r="E155">
        <v>0</v>
      </c>
      <c r="F155">
        <v>0</v>
      </c>
      <c r="G155">
        <v>0</v>
      </c>
      <c r="H155">
        <v>0</v>
      </c>
      <c r="I155" t="s">
        <v>1296</v>
      </c>
      <c r="J155" t="s">
        <v>1296</v>
      </c>
      <c r="K155" t="s">
        <v>1296</v>
      </c>
      <c r="L155" t="s">
        <v>1303</v>
      </c>
      <c r="M155" t="s">
        <v>1304</v>
      </c>
      <c r="N155" t="s">
        <v>1304</v>
      </c>
      <c r="O155" t="s">
        <v>1304</v>
      </c>
      <c r="P155">
        <v>20602929419</v>
      </c>
      <c r="Q155" t="s">
        <v>1297</v>
      </c>
      <c r="R155">
        <f>VLOOKUP(Q155,type!$B$2:$G$7,6,FALSE)</f>
        <v>1</v>
      </c>
      <c r="S155" t="str">
        <f t="shared" si="2"/>
        <v>INSERT INTO public."Vehicles"(plate, mark, model, year_of_production, longitude, height, broad, service_door, category, comment, terms, status, created_at, updated_at, delete_at, business_id, type_id)VALUES ('T2Y965','ninguno','ninguno','2008',0,0,0,0,'ninguno','ninguno','ninguno',true,'2022-02-25 21:42:35.22039+00','2022-02-25 21:42:35.22039+00','2022-02-25 21:42:35.22039+00','20602929419',1);</v>
      </c>
    </row>
    <row r="156" spans="1:19" x14ac:dyDescent="0.25">
      <c r="A156" t="s">
        <v>155</v>
      </c>
      <c r="B156" t="s">
        <v>1296</v>
      </c>
      <c r="C156" t="s">
        <v>1296</v>
      </c>
      <c r="D156">
        <v>2008</v>
      </c>
      <c r="E156">
        <v>0</v>
      </c>
      <c r="F156">
        <v>0</v>
      </c>
      <c r="G156">
        <v>0</v>
      </c>
      <c r="H156">
        <v>0</v>
      </c>
      <c r="I156" t="s">
        <v>1296</v>
      </c>
      <c r="J156" t="s">
        <v>1296</v>
      </c>
      <c r="K156" t="s">
        <v>1296</v>
      </c>
      <c r="L156" t="s">
        <v>1303</v>
      </c>
      <c r="M156" t="s">
        <v>1304</v>
      </c>
      <c r="N156" t="s">
        <v>1304</v>
      </c>
      <c r="O156" t="s">
        <v>1304</v>
      </c>
      <c r="P156">
        <v>20602929419</v>
      </c>
      <c r="Q156" t="s">
        <v>1297</v>
      </c>
      <c r="R156">
        <f>VLOOKUP(Q156,type!$B$2:$G$7,6,FALSE)</f>
        <v>1</v>
      </c>
      <c r="S156" t="str">
        <f t="shared" si="2"/>
        <v>INSERT INTO public."Vehicles"(plate, mark, model, year_of_production, longitude, height, broad, service_door, category, comment, terms, status, created_at, updated_at, delete_at, business_id, type_id)VALUES ('B2K734','ninguno','ninguno','2008',0,0,0,0,'ninguno','ninguno','ninguno',true,'2022-02-25 21:42:35.22039+00','2022-02-25 21:42:35.22039+00','2022-02-25 21:42:35.22039+00','20602929419',1);</v>
      </c>
    </row>
    <row r="157" spans="1:19" x14ac:dyDescent="0.25">
      <c r="A157" t="s">
        <v>156</v>
      </c>
      <c r="B157" t="s">
        <v>1296</v>
      </c>
      <c r="C157" t="s">
        <v>1296</v>
      </c>
      <c r="D157">
        <v>2009</v>
      </c>
      <c r="E157">
        <v>0</v>
      </c>
      <c r="F157">
        <v>0</v>
      </c>
      <c r="G157">
        <v>0</v>
      </c>
      <c r="H157">
        <v>0</v>
      </c>
      <c r="I157" t="s">
        <v>1296</v>
      </c>
      <c r="J157" t="s">
        <v>1296</v>
      </c>
      <c r="K157" t="s">
        <v>1296</v>
      </c>
      <c r="L157" t="s">
        <v>1303</v>
      </c>
      <c r="M157" t="s">
        <v>1304</v>
      </c>
      <c r="N157" t="s">
        <v>1304</v>
      </c>
      <c r="O157" t="s">
        <v>1304</v>
      </c>
      <c r="P157">
        <v>20602929419</v>
      </c>
      <c r="Q157" t="s">
        <v>1297</v>
      </c>
      <c r="R157">
        <f>VLOOKUP(Q157,type!$B$2:$G$7,6,FALSE)</f>
        <v>1</v>
      </c>
      <c r="S157" t="str">
        <f t="shared" si="2"/>
        <v>INSERT INTO public."Vehicles"(plate, mark, model, year_of_production, longitude, height, broad, service_door, category, comment, terms, status, created_at, updated_at, delete_at, business_id, type_id)VALUES ('X1B744','ninguno','ninguno','2009',0,0,0,0,'ninguno','ninguno','ninguno',true,'2022-02-25 21:42:35.22039+00','2022-02-25 21:42:35.22039+00','2022-02-25 21:42:35.22039+00','20602929419',1);</v>
      </c>
    </row>
    <row r="158" spans="1:19" x14ac:dyDescent="0.25">
      <c r="A158" t="s">
        <v>157</v>
      </c>
      <c r="B158" t="s">
        <v>1296</v>
      </c>
      <c r="C158" t="s">
        <v>1296</v>
      </c>
      <c r="D158">
        <v>2014</v>
      </c>
      <c r="E158">
        <v>0</v>
      </c>
      <c r="F158">
        <v>0</v>
      </c>
      <c r="G158">
        <v>0</v>
      </c>
      <c r="H158">
        <v>0</v>
      </c>
      <c r="I158" t="s">
        <v>1296</v>
      </c>
      <c r="J158" t="s">
        <v>1296</v>
      </c>
      <c r="K158" t="s">
        <v>1296</v>
      </c>
      <c r="L158" t="s">
        <v>1303</v>
      </c>
      <c r="M158" t="s">
        <v>1304</v>
      </c>
      <c r="N158" t="s">
        <v>1304</v>
      </c>
      <c r="O158" t="s">
        <v>1304</v>
      </c>
      <c r="P158">
        <v>20602929419</v>
      </c>
      <c r="Q158" t="s">
        <v>1297</v>
      </c>
      <c r="R158">
        <f>VLOOKUP(Q158,type!$B$2:$G$7,6,FALSE)</f>
        <v>1</v>
      </c>
      <c r="S158" t="str">
        <f t="shared" si="2"/>
        <v>INSERT INTO public."Vehicles"(plate, mark, model, year_of_production, longitude, height, broad, service_door, category, comment, terms, status, created_at, updated_at, delete_at, business_id, type_id)VALUES ('V8A766','ninguno','ninguno','2014',0,0,0,0,'ninguno','ninguno','ninguno',true,'2022-02-25 21:42:35.22039+00','2022-02-25 21:42:35.22039+00','2022-02-25 21:42:35.22039+00','20602929419',1);</v>
      </c>
    </row>
    <row r="159" spans="1:19" x14ac:dyDescent="0.25">
      <c r="A159" t="s">
        <v>158</v>
      </c>
      <c r="B159" t="s">
        <v>1296</v>
      </c>
      <c r="C159" t="s">
        <v>1296</v>
      </c>
      <c r="D159">
        <v>2002</v>
      </c>
      <c r="E159">
        <v>0</v>
      </c>
      <c r="F159">
        <v>0</v>
      </c>
      <c r="G159">
        <v>0</v>
      </c>
      <c r="H159">
        <v>0</v>
      </c>
      <c r="I159" t="s">
        <v>1296</v>
      </c>
      <c r="J159" t="s">
        <v>1296</v>
      </c>
      <c r="K159" t="s">
        <v>1296</v>
      </c>
      <c r="L159" t="s">
        <v>1303</v>
      </c>
      <c r="M159" t="s">
        <v>1304</v>
      </c>
      <c r="N159" t="s">
        <v>1304</v>
      </c>
      <c r="O159" t="s">
        <v>1304</v>
      </c>
      <c r="P159">
        <v>20602929419</v>
      </c>
      <c r="Q159" t="s">
        <v>1297</v>
      </c>
      <c r="R159">
        <f>VLOOKUP(Q159,type!$B$2:$G$7,6,FALSE)</f>
        <v>1</v>
      </c>
      <c r="S159" t="str">
        <f t="shared" si="2"/>
        <v>INSERT INTO public."Vehicles"(plate, mark, model, year_of_production, longitude, height, broad, service_door, category, comment, terms, status, created_at, updated_at, delete_at, business_id, type_id)VALUES ('A0K709','ninguno','ninguno','2002',0,0,0,0,'ninguno','ninguno','ninguno',true,'2022-02-25 21:42:35.22039+00','2022-02-25 21:42:35.22039+00','2022-02-25 21:42:35.22039+00','20602929419',1);</v>
      </c>
    </row>
    <row r="160" spans="1:19" x14ac:dyDescent="0.25">
      <c r="A160" t="s">
        <v>159</v>
      </c>
      <c r="B160" t="s">
        <v>1296</v>
      </c>
      <c r="C160" t="s">
        <v>1296</v>
      </c>
      <c r="D160">
        <v>2012</v>
      </c>
      <c r="E160">
        <v>0</v>
      </c>
      <c r="F160">
        <v>0</v>
      </c>
      <c r="G160">
        <v>0</v>
      </c>
      <c r="H160">
        <v>0</v>
      </c>
      <c r="I160" t="s">
        <v>1296</v>
      </c>
      <c r="J160" t="s">
        <v>1296</v>
      </c>
      <c r="K160" t="s">
        <v>1296</v>
      </c>
      <c r="L160" t="s">
        <v>1303</v>
      </c>
      <c r="M160" t="s">
        <v>1304</v>
      </c>
      <c r="N160" t="s">
        <v>1304</v>
      </c>
      <c r="O160" t="s">
        <v>1304</v>
      </c>
      <c r="P160">
        <v>20602929419</v>
      </c>
      <c r="Q160" t="s">
        <v>1297</v>
      </c>
      <c r="R160">
        <f>VLOOKUP(Q160,type!$B$2:$G$7,6,FALSE)</f>
        <v>1</v>
      </c>
      <c r="S160" t="str">
        <f t="shared" si="2"/>
        <v>INSERT INTO public."Vehicles"(plate, mark, model, year_of_production, longitude, height, broad, service_door, category, comment, terms, status, created_at, updated_at, delete_at, business_id, type_id)VALUES ('V3E783','ninguno','ninguno','2012',0,0,0,0,'ninguno','ninguno','ninguno',true,'2022-02-25 21:42:35.22039+00','2022-02-25 21:42:35.22039+00','2022-02-25 21:42:35.22039+00','20602929419',1);</v>
      </c>
    </row>
    <row r="161" spans="1:19" x14ac:dyDescent="0.25">
      <c r="A161" t="s">
        <v>160</v>
      </c>
      <c r="B161" t="s">
        <v>1296</v>
      </c>
      <c r="C161" t="s">
        <v>1296</v>
      </c>
      <c r="D161">
        <v>2013</v>
      </c>
      <c r="E161">
        <v>0</v>
      </c>
      <c r="F161">
        <v>0</v>
      </c>
      <c r="G161">
        <v>0</v>
      </c>
      <c r="H161">
        <v>0</v>
      </c>
      <c r="I161" t="s">
        <v>1296</v>
      </c>
      <c r="J161" t="s">
        <v>1296</v>
      </c>
      <c r="K161" t="s">
        <v>1296</v>
      </c>
      <c r="L161" t="s">
        <v>1303</v>
      </c>
      <c r="M161" t="s">
        <v>1304</v>
      </c>
      <c r="N161" t="s">
        <v>1304</v>
      </c>
      <c r="O161" t="s">
        <v>1304</v>
      </c>
      <c r="P161">
        <v>20602929419</v>
      </c>
      <c r="Q161" t="s">
        <v>1297</v>
      </c>
      <c r="R161">
        <f>VLOOKUP(Q161,type!$B$2:$G$7,6,FALSE)</f>
        <v>1</v>
      </c>
      <c r="S161" t="str">
        <f t="shared" si="2"/>
        <v>INSERT INTO public."Vehicles"(plate, mark, model, year_of_production, longitude, height, broad, service_door, category, comment, terms, status, created_at, updated_at, delete_at, business_id, type_id)VALUES ('V5I775','ninguno','ninguno','2013',0,0,0,0,'ninguno','ninguno','ninguno',true,'2022-02-25 21:42:35.22039+00','2022-02-25 21:42:35.22039+00','2022-02-25 21:42:35.22039+00','20602929419',1);</v>
      </c>
    </row>
    <row r="162" spans="1:19" x14ac:dyDescent="0.25">
      <c r="A162" t="s">
        <v>161</v>
      </c>
      <c r="B162" t="s">
        <v>1296</v>
      </c>
      <c r="C162" t="s">
        <v>1296</v>
      </c>
      <c r="D162">
        <v>2014</v>
      </c>
      <c r="E162">
        <v>0</v>
      </c>
      <c r="F162">
        <v>0</v>
      </c>
      <c r="G162">
        <v>0</v>
      </c>
      <c r="H162">
        <v>0</v>
      </c>
      <c r="I162" t="s">
        <v>1296</v>
      </c>
      <c r="J162" t="s">
        <v>1296</v>
      </c>
      <c r="K162" t="s">
        <v>1296</v>
      </c>
      <c r="L162" t="s">
        <v>1303</v>
      </c>
      <c r="M162" t="s">
        <v>1304</v>
      </c>
      <c r="N162" t="s">
        <v>1304</v>
      </c>
      <c r="O162" t="s">
        <v>1304</v>
      </c>
      <c r="P162">
        <v>20602929419</v>
      </c>
      <c r="Q162" t="s">
        <v>1297</v>
      </c>
      <c r="R162">
        <f>VLOOKUP(Q162,type!$B$2:$G$7,6,FALSE)</f>
        <v>1</v>
      </c>
      <c r="S162" t="str">
        <f t="shared" si="2"/>
        <v>INSERT INTO public."Vehicles"(plate, mark, model, year_of_production, longitude, height, broad, service_door, category, comment, terms, status, created_at, updated_at, delete_at, business_id, type_id)VALUES ('V0I965','ninguno','ninguno','2014',0,0,0,0,'ninguno','ninguno','ninguno',true,'2022-02-25 21:42:35.22039+00','2022-02-25 21:42:35.22039+00','2022-02-25 21:42:35.22039+00','20602929419',1);</v>
      </c>
    </row>
    <row r="163" spans="1:19" x14ac:dyDescent="0.25">
      <c r="A163" t="s">
        <v>162</v>
      </c>
      <c r="B163" t="s">
        <v>1296</v>
      </c>
      <c r="C163" t="s">
        <v>1296</v>
      </c>
      <c r="D163">
        <v>2017</v>
      </c>
      <c r="E163">
        <v>0</v>
      </c>
      <c r="F163">
        <v>0</v>
      </c>
      <c r="G163">
        <v>0</v>
      </c>
      <c r="H163">
        <v>0</v>
      </c>
      <c r="I163" t="s">
        <v>1296</v>
      </c>
      <c r="J163" t="s">
        <v>1296</v>
      </c>
      <c r="K163" t="s">
        <v>1296</v>
      </c>
      <c r="L163" t="s">
        <v>1303</v>
      </c>
      <c r="M163" t="s">
        <v>1304</v>
      </c>
      <c r="N163" t="s">
        <v>1304</v>
      </c>
      <c r="O163" t="s">
        <v>1304</v>
      </c>
      <c r="P163">
        <v>20602929419</v>
      </c>
      <c r="Q163" t="s">
        <v>1297</v>
      </c>
      <c r="R163">
        <f>VLOOKUP(Q163,type!$B$2:$G$7,6,FALSE)</f>
        <v>1</v>
      </c>
      <c r="S163" t="str">
        <f t="shared" si="2"/>
        <v>INSERT INTO public."Vehicles"(plate, mark, model, year_of_production, longitude, height, broad, service_door, category, comment, terms, status, created_at, updated_at, delete_at, business_id, type_id)VALUES ('V9E843','ninguno','ninguno','2017',0,0,0,0,'ninguno','ninguno','ninguno',true,'2022-02-25 21:42:35.22039+00','2022-02-25 21:42:35.22039+00','2022-02-25 21:42:35.22039+00','20602929419',1);</v>
      </c>
    </row>
    <row r="164" spans="1:19" x14ac:dyDescent="0.25">
      <c r="A164" t="s">
        <v>163</v>
      </c>
      <c r="B164" t="s">
        <v>1296</v>
      </c>
      <c r="C164" t="s">
        <v>1296</v>
      </c>
      <c r="D164">
        <v>2011</v>
      </c>
      <c r="E164">
        <v>0</v>
      </c>
      <c r="F164">
        <v>0</v>
      </c>
      <c r="G164">
        <v>0</v>
      </c>
      <c r="H164">
        <v>0</v>
      </c>
      <c r="I164" t="s">
        <v>1296</v>
      </c>
      <c r="J164" t="s">
        <v>1296</v>
      </c>
      <c r="K164" t="s">
        <v>1296</v>
      </c>
      <c r="L164" t="s">
        <v>1303</v>
      </c>
      <c r="M164" t="s">
        <v>1304</v>
      </c>
      <c r="N164" t="s">
        <v>1304</v>
      </c>
      <c r="O164" t="s">
        <v>1304</v>
      </c>
      <c r="P164">
        <v>20602929419</v>
      </c>
      <c r="Q164" t="s">
        <v>1297</v>
      </c>
      <c r="R164">
        <f>VLOOKUP(Q164,type!$B$2:$G$7,6,FALSE)</f>
        <v>1</v>
      </c>
      <c r="S164" t="str">
        <f t="shared" si="2"/>
        <v>INSERT INTO public."Vehicles"(plate, mark, model, year_of_production, longitude, height, broad, service_door, category, comment, terms, status, created_at, updated_at, delete_at, business_id, type_id)VALUES ('V1Y715','ninguno','ninguno','2011',0,0,0,0,'ninguno','ninguno','ninguno',true,'2022-02-25 21:42:35.22039+00','2022-02-25 21:42:35.22039+00','2022-02-25 21:42:35.22039+00','20602929419',1);</v>
      </c>
    </row>
    <row r="165" spans="1:19" x14ac:dyDescent="0.25">
      <c r="A165" t="s">
        <v>164</v>
      </c>
      <c r="B165" t="s">
        <v>1296</v>
      </c>
      <c r="C165" t="s">
        <v>1296</v>
      </c>
      <c r="D165">
        <v>2010</v>
      </c>
      <c r="E165">
        <v>0</v>
      </c>
      <c r="F165">
        <v>0</v>
      </c>
      <c r="G165">
        <v>0</v>
      </c>
      <c r="H165">
        <v>0</v>
      </c>
      <c r="I165" t="s">
        <v>1296</v>
      </c>
      <c r="J165" t="s">
        <v>1296</v>
      </c>
      <c r="K165" t="s">
        <v>1296</v>
      </c>
      <c r="L165" t="s">
        <v>1303</v>
      </c>
      <c r="M165" t="s">
        <v>1304</v>
      </c>
      <c r="N165" t="s">
        <v>1304</v>
      </c>
      <c r="O165" t="s">
        <v>1304</v>
      </c>
      <c r="P165">
        <v>20602929419</v>
      </c>
      <c r="Q165" t="s">
        <v>1297</v>
      </c>
      <c r="R165">
        <f>VLOOKUP(Q165,type!$B$2:$G$7,6,FALSE)</f>
        <v>1</v>
      </c>
      <c r="S165" t="str">
        <f t="shared" si="2"/>
        <v>INSERT INTO public."Vehicles"(plate, mark, model, year_of_production, longitude, height, broad, service_door, category, comment, terms, status, created_at, updated_at, delete_at, business_id, type_id)VALUES ('V1L750','ninguno','ninguno','2010',0,0,0,0,'ninguno','ninguno','ninguno',true,'2022-02-25 21:42:35.22039+00','2022-02-25 21:42:35.22039+00','2022-02-25 21:42:35.22039+00','20602929419',1);</v>
      </c>
    </row>
    <row r="166" spans="1:19" x14ac:dyDescent="0.25">
      <c r="A166" t="s">
        <v>165</v>
      </c>
      <c r="B166" t="s">
        <v>1296</v>
      </c>
      <c r="C166" t="s">
        <v>1296</v>
      </c>
      <c r="D166">
        <v>2008</v>
      </c>
      <c r="E166">
        <v>0</v>
      </c>
      <c r="F166">
        <v>0</v>
      </c>
      <c r="G166">
        <v>0</v>
      </c>
      <c r="H166">
        <v>0</v>
      </c>
      <c r="I166" t="s">
        <v>1296</v>
      </c>
      <c r="J166" t="s">
        <v>1296</v>
      </c>
      <c r="K166" t="s">
        <v>1296</v>
      </c>
      <c r="L166" t="s">
        <v>1303</v>
      </c>
      <c r="M166" t="s">
        <v>1304</v>
      </c>
      <c r="N166" t="s">
        <v>1304</v>
      </c>
      <c r="O166" t="s">
        <v>1304</v>
      </c>
      <c r="P166">
        <v>20602929419</v>
      </c>
      <c r="Q166" t="s">
        <v>1297</v>
      </c>
      <c r="R166">
        <f>VLOOKUP(Q166,type!$B$2:$G$7,6,FALSE)</f>
        <v>1</v>
      </c>
      <c r="S166" t="str">
        <f t="shared" si="2"/>
        <v>INSERT INTO public."Vehicles"(plate, mark, model, year_of_production, longitude, height, broad, service_door, category, comment, terms, status, created_at, updated_at, delete_at, business_id, type_id)VALUES ('D0I904','ninguno','ninguno','2008',0,0,0,0,'ninguno','ninguno','ninguno',true,'2022-02-25 21:42:35.22039+00','2022-02-25 21:42:35.22039+00','2022-02-25 21:42:35.22039+00','20602929419',1);</v>
      </c>
    </row>
    <row r="167" spans="1:19" x14ac:dyDescent="0.25">
      <c r="A167" t="s">
        <v>166</v>
      </c>
      <c r="B167" t="s">
        <v>1296</v>
      </c>
      <c r="C167" t="s">
        <v>1296</v>
      </c>
      <c r="D167">
        <v>2016</v>
      </c>
      <c r="E167">
        <v>0</v>
      </c>
      <c r="F167">
        <v>0</v>
      </c>
      <c r="G167">
        <v>0</v>
      </c>
      <c r="H167">
        <v>0</v>
      </c>
      <c r="I167" t="s">
        <v>1296</v>
      </c>
      <c r="J167" t="s">
        <v>1296</v>
      </c>
      <c r="K167" t="s">
        <v>1296</v>
      </c>
      <c r="L167" t="s">
        <v>1303</v>
      </c>
      <c r="M167" t="s">
        <v>1304</v>
      </c>
      <c r="N167" t="s">
        <v>1304</v>
      </c>
      <c r="O167" t="s">
        <v>1304</v>
      </c>
      <c r="P167">
        <v>20602929419</v>
      </c>
      <c r="Q167" t="s">
        <v>1297</v>
      </c>
      <c r="R167">
        <f>VLOOKUP(Q167,type!$B$2:$G$7,6,FALSE)</f>
        <v>1</v>
      </c>
      <c r="S167" t="str">
        <f t="shared" si="2"/>
        <v>INSERT INTO public."Vehicles"(plate, mark, model, year_of_production, longitude, height, broad, service_door, category, comment, terms, status, created_at, updated_at, delete_at, business_id, type_id)VALUES ('V9C807','ninguno','ninguno','2016',0,0,0,0,'ninguno','ninguno','ninguno',true,'2022-02-25 21:42:35.22039+00','2022-02-25 21:42:35.22039+00','2022-02-25 21:42:35.22039+00','20602929419',1);</v>
      </c>
    </row>
    <row r="168" spans="1:19" x14ac:dyDescent="0.25">
      <c r="A168" t="s">
        <v>167</v>
      </c>
      <c r="B168" t="s">
        <v>1296</v>
      </c>
      <c r="C168" t="s">
        <v>1296</v>
      </c>
      <c r="D168">
        <v>2013</v>
      </c>
      <c r="E168">
        <v>0</v>
      </c>
      <c r="F168">
        <v>0</v>
      </c>
      <c r="G168">
        <v>0</v>
      </c>
      <c r="H168">
        <v>0</v>
      </c>
      <c r="I168" t="s">
        <v>1296</v>
      </c>
      <c r="J168" t="s">
        <v>1296</v>
      </c>
      <c r="K168" t="s">
        <v>1296</v>
      </c>
      <c r="L168" t="s">
        <v>1303</v>
      </c>
      <c r="M168" t="s">
        <v>1304</v>
      </c>
      <c r="N168" t="s">
        <v>1304</v>
      </c>
      <c r="O168" t="s">
        <v>1304</v>
      </c>
      <c r="P168">
        <v>20602929419</v>
      </c>
      <c r="Q168" t="s">
        <v>1297</v>
      </c>
      <c r="R168">
        <f>VLOOKUP(Q168,type!$B$2:$G$7,6,FALSE)</f>
        <v>1</v>
      </c>
      <c r="S168" t="str">
        <f t="shared" si="2"/>
        <v>INSERT INTO public."Vehicles"(plate, mark, model, year_of_production, longitude, height, broad, service_door, category, comment, terms, status, created_at, updated_at, delete_at, business_id, type_id)VALUES ('V8J870','ninguno','ninguno','2013',0,0,0,0,'ninguno','ninguno','ninguno',true,'2022-02-25 21:42:35.22039+00','2022-02-25 21:42:35.22039+00','2022-02-25 21:42:35.22039+00','20602929419',1);</v>
      </c>
    </row>
    <row r="169" spans="1:19" x14ac:dyDescent="0.25">
      <c r="A169" t="s">
        <v>168</v>
      </c>
      <c r="B169" t="s">
        <v>1296</v>
      </c>
      <c r="C169" t="s">
        <v>1296</v>
      </c>
      <c r="D169">
        <v>2014</v>
      </c>
      <c r="E169">
        <v>0</v>
      </c>
      <c r="F169">
        <v>0</v>
      </c>
      <c r="G169">
        <v>0</v>
      </c>
      <c r="H169">
        <v>0</v>
      </c>
      <c r="I169" t="s">
        <v>1296</v>
      </c>
      <c r="J169" t="s">
        <v>1296</v>
      </c>
      <c r="K169" t="s">
        <v>1296</v>
      </c>
      <c r="L169" t="s">
        <v>1303</v>
      </c>
      <c r="M169" t="s">
        <v>1304</v>
      </c>
      <c r="N169" t="s">
        <v>1304</v>
      </c>
      <c r="O169" t="s">
        <v>1304</v>
      </c>
      <c r="P169">
        <v>20602929419</v>
      </c>
      <c r="Q169" t="s">
        <v>1297</v>
      </c>
      <c r="R169">
        <f>VLOOKUP(Q169,type!$B$2:$G$7,6,FALSE)</f>
        <v>1</v>
      </c>
      <c r="S169" t="str">
        <f t="shared" si="2"/>
        <v>INSERT INTO public."Vehicles"(plate, mark, model, year_of_production, longitude, height, broad, service_door, category, comment, terms, status, created_at, updated_at, delete_at, business_id, type_id)VALUES ('V7V864','ninguno','ninguno','2014',0,0,0,0,'ninguno','ninguno','ninguno',true,'2022-02-25 21:42:35.22039+00','2022-02-25 21:42:35.22039+00','2022-02-25 21:42:35.22039+00','20602929419',1);</v>
      </c>
    </row>
    <row r="170" spans="1:19" x14ac:dyDescent="0.25">
      <c r="A170" t="s">
        <v>169</v>
      </c>
      <c r="B170" t="s">
        <v>1296</v>
      </c>
      <c r="C170" t="s">
        <v>1296</v>
      </c>
      <c r="D170">
        <v>2016</v>
      </c>
      <c r="E170">
        <v>0</v>
      </c>
      <c r="F170">
        <v>0</v>
      </c>
      <c r="G170">
        <v>0</v>
      </c>
      <c r="H170">
        <v>0</v>
      </c>
      <c r="I170" t="s">
        <v>1296</v>
      </c>
      <c r="J170" t="s">
        <v>1296</v>
      </c>
      <c r="K170" t="s">
        <v>1296</v>
      </c>
      <c r="L170" t="s">
        <v>1303</v>
      </c>
      <c r="M170" t="s">
        <v>1304</v>
      </c>
      <c r="N170" t="s">
        <v>1304</v>
      </c>
      <c r="O170" t="s">
        <v>1304</v>
      </c>
      <c r="P170">
        <v>20602929419</v>
      </c>
      <c r="Q170" t="s">
        <v>1297</v>
      </c>
      <c r="R170">
        <f>VLOOKUP(Q170,type!$B$2:$G$7,6,FALSE)</f>
        <v>1</v>
      </c>
      <c r="S170" t="str">
        <f t="shared" si="2"/>
        <v>INSERT INTO public."Vehicles"(plate, mark, model, year_of_production, longitude, height, broad, service_door, category, comment, terms, status, created_at, updated_at, delete_at, business_id, type_id)VALUES ('V9H878','ninguno','ninguno','2016',0,0,0,0,'ninguno','ninguno','ninguno',true,'2022-02-25 21:42:35.22039+00','2022-02-25 21:42:35.22039+00','2022-02-25 21:42:35.22039+00','20602929419',1);</v>
      </c>
    </row>
    <row r="171" spans="1:19" x14ac:dyDescent="0.25">
      <c r="A171" t="s">
        <v>170</v>
      </c>
      <c r="B171" t="s">
        <v>1296</v>
      </c>
      <c r="C171" t="s">
        <v>1296</v>
      </c>
      <c r="D171">
        <v>2011</v>
      </c>
      <c r="E171">
        <v>0</v>
      </c>
      <c r="F171">
        <v>0</v>
      </c>
      <c r="G171">
        <v>0</v>
      </c>
      <c r="H171">
        <v>0</v>
      </c>
      <c r="I171" t="s">
        <v>1296</v>
      </c>
      <c r="J171" t="s">
        <v>1296</v>
      </c>
      <c r="K171" t="s">
        <v>1296</v>
      </c>
      <c r="L171" t="s">
        <v>1303</v>
      </c>
      <c r="M171" t="s">
        <v>1304</v>
      </c>
      <c r="N171" t="s">
        <v>1304</v>
      </c>
      <c r="O171" t="s">
        <v>1304</v>
      </c>
      <c r="P171">
        <v>20602929419</v>
      </c>
      <c r="Q171" t="s">
        <v>1297</v>
      </c>
      <c r="R171">
        <f>VLOOKUP(Q171,type!$B$2:$G$7,6,FALSE)</f>
        <v>1</v>
      </c>
      <c r="S171" t="str">
        <f t="shared" si="2"/>
        <v>INSERT INTO public."Vehicles"(plate, mark, model, year_of_production, longitude, height, broad, service_door, category, comment, terms, status, created_at, updated_at, delete_at, business_id, type_id)VALUES ('V7V820','ninguno','ninguno','2011',0,0,0,0,'ninguno','ninguno','ninguno',true,'2022-02-25 21:42:35.22039+00','2022-02-25 21:42:35.22039+00','2022-02-25 21:42:35.22039+00','20602929419',1);</v>
      </c>
    </row>
    <row r="172" spans="1:19" x14ac:dyDescent="0.25">
      <c r="A172" t="s">
        <v>171</v>
      </c>
      <c r="B172" t="s">
        <v>1296</v>
      </c>
      <c r="C172" t="s">
        <v>1296</v>
      </c>
      <c r="D172">
        <v>2011</v>
      </c>
      <c r="E172">
        <v>0</v>
      </c>
      <c r="F172">
        <v>0</v>
      </c>
      <c r="G172">
        <v>0</v>
      </c>
      <c r="H172">
        <v>0</v>
      </c>
      <c r="I172" t="s">
        <v>1296</v>
      </c>
      <c r="J172" t="s">
        <v>1296</v>
      </c>
      <c r="K172" t="s">
        <v>1296</v>
      </c>
      <c r="L172" t="s">
        <v>1303</v>
      </c>
      <c r="M172" t="s">
        <v>1304</v>
      </c>
      <c r="N172" t="s">
        <v>1304</v>
      </c>
      <c r="O172" t="s">
        <v>1304</v>
      </c>
      <c r="P172">
        <v>20602929419</v>
      </c>
      <c r="Q172" t="s">
        <v>1297</v>
      </c>
      <c r="R172">
        <f>VLOOKUP(Q172,type!$B$2:$G$7,6,FALSE)</f>
        <v>1</v>
      </c>
      <c r="S172" t="str">
        <f t="shared" si="2"/>
        <v>INSERT INTO public."Vehicles"(plate, mark, model, year_of_production, longitude, height, broad, service_door, category, comment, terms, status, created_at, updated_at, delete_at, business_id, type_id)VALUES ('X1V720','ninguno','ninguno','2011',0,0,0,0,'ninguno','ninguno','ninguno',true,'2022-02-25 21:42:35.22039+00','2022-02-25 21:42:35.22039+00','2022-02-25 21:42:35.22039+00','20602929419',1);</v>
      </c>
    </row>
    <row r="173" spans="1:19" x14ac:dyDescent="0.25">
      <c r="A173" t="s">
        <v>172</v>
      </c>
      <c r="B173" t="s">
        <v>1296</v>
      </c>
      <c r="C173" t="s">
        <v>1296</v>
      </c>
      <c r="D173">
        <v>2012</v>
      </c>
      <c r="E173">
        <v>0</v>
      </c>
      <c r="F173">
        <v>0</v>
      </c>
      <c r="G173">
        <v>0</v>
      </c>
      <c r="H173">
        <v>0</v>
      </c>
      <c r="I173" t="s">
        <v>1296</v>
      </c>
      <c r="J173" t="s">
        <v>1296</v>
      </c>
      <c r="K173" t="s">
        <v>1296</v>
      </c>
      <c r="L173" t="s">
        <v>1303</v>
      </c>
      <c r="M173" t="s">
        <v>1304</v>
      </c>
      <c r="N173" t="s">
        <v>1304</v>
      </c>
      <c r="O173" t="s">
        <v>1304</v>
      </c>
      <c r="P173">
        <v>20602929419</v>
      </c>
      <c r="Q173" t="s">
        <v>1297</v>
      </c>
      <c r="R173">
        <f>VLOOKUP(Q173,type!$B$2:$G$7,6,FALSE)</f>
        <v>1</v>
      </c>
      <c r="S173" t="str">
        <f t="shared" si="2"/>
        <v>INSERT INTO public."Vehicles"(plate, mark, model, year_of_production, longitude, height, broad, service_door, category, comment, terms, status, created_at, updated_at, delete_at, business_id, type_id)VALUES ('V6S967','ninguno','ninguno','2012',0,0,0,0,'ninguno','ninguno','ninguno',true,'2022-02-25 21:42:35.22039+00','2022-02-25 21:42:35.22039+00','2022-02-25 21:42:35.22039+00','20602929419',1);</v>
      </c>
    </row>
    <row r="174" spans="1:19" x14ac:dyDescent="0.25">
      <c r="A174" t="s">
        <v>173</v>
      </c>
      <c r="B174" t="s">
        <v>1296</v>
      </c>
      <c r="C174" t="s">
        <v>1296</v>
      </c>
      <c r="D174">
        <v>2016</v>
      </c>
      <c r="E174">
        <v>0</v>
      </c>
      <c r="F174">
        <v>0</v>
      </c>
      <c r="G174">
        <v>0</v>
      </c>
      <c r="H174">
        <v>0</v>
      </c>
      <c r="I174" t="s">
        <v>1296</v>
      </c>
      <c r="J174" t="s">
        <v>1296</v>
      </c>
      <c r="K174" t="s">
        <v>1296</v>
      </c>
      <c r="L174" t="s">
        <v>1303</v>
      </c>
      <c r="M174" t="s">
        <v>1304</v>
      </c>
      <c r="N174" t="s">
        <v>1304</v>
      </c>
      <c r="O174" t="s">
        <v>1304</v>
      </c>
      <c r="P174">
        <v>20602929419</v>
      </c>
      <c r="Q174" t="s">
        <v>1297</v>
      </c>
      <c r="R174">
        <f>VLOOKUP(Q174,type!$B$2:$G$7,6,FALSE)</f>
        <v>1</v>
      </c>
      <c r="S174" t="str">
        <f t="shared" si="2"/>
        <v>INSERT INTO public."Vehicles"(plate, mark, model, year_of_production, longitude, height, broad, service_door, category, comment, terms, status, created_at, updated_at, delete_at, business_id, type_id)VALUES ('V9B770','ninguno','ninguno','2016',0,0,0,0,'ninguno','ninguno','ninguno',true,'2022-02-25 21:42:35.22039+00','2022-02-25 21:42:35.22039+00','2022-02-25 21:42:35.22039+00','20602929419',1);</v>
      </c>
    </row>
    <row r="175" spans="1:19" x14ac:dyDescent="0.25">
      <c r="A175" t="s">
        <v>174</v>
      </c>
      <c r="B175" t="s">
        <v>1296</v>
      </c>
      <c r="C175" t="s">
        <v>1296</v>
      </c>
      <c r="D175">
        <v>2012</v>
      </c>
      <c r="E175">
        <v>0</v>
      </c>
      <c r="F175">
        <v>0</v>
      </c>
      <c r="G175">
        <v>0</v>
      </c>
      <c r="H175">
        <v>0</v>
      </c>
      <c r="I175" t="s">
        <v>1296</v>
      </c>
      <c r="J175" t="s">
        <v>1296</v>
      </c>
      <c r="K175" t="s">
        <v>1296</v>
      </c>
      <c r="L175" t="s">
        <v>1303</v>
      </c>
      <c r="M175" t="s">
        <v>1304</v>
      </c>
      <c r="N175" t="s">
        <v>1304</v>
      </c>
      <c r="O175" t="s">
        <v>1304</v>
      </c>
      <c r="P175">
        <v>20602929419</v>
      </c>
      <c r="Q175" t="s">
        <v>1297</v>
      </c>
      <c r="R175">
        <f>VLOOKUP(Q175,type!$B$2:$G$7,6,FALSE)</f>
        <v>1</v>
      </c>
      <c r="S175" t="str">
        <f t="shared" si="2"/>
        <v>INSERT INTO public."Vehicles"(plate, mark, model, year_of_production, longitude, height, broad, service_door, category, comment, terms, status, created_at, updated_at, delete_at, business_id, type_id)VALUES ('X2D773','ninguno','ninguno','2012',0,0,0,0,'ninguno','ninguno','ninguno',true,'2022-02-25 21:42:35.22039+00','2022-02-25 21:42:35.22039+00','2022-02-25 21:42:35.22039+00','20602929419',1);</v>
      </c>
    </row>
    <row r="176" spans="1:19" x14ac:dyDescent="0.25">
      <c r="A176" t="s">
        <v>175</v>
      </c>
      <c r="B176" t="s">
        <v>1296</v>
      </c>
      <c r="C176" t="s">
        <v>1296</v>
      </c>
      <c r="D176">
        <v>2017</v>
      </c>
      <c r="E176">
        <v>0</v>
      </c>
      <c r="F176">
        <v>0</v>
      </c>
      <c r="G176">
        <v>0</v>
      </c>
      <c r="H176">
        <v>0</v>
      </c>
      <c r="I176" t="s">
        <v>1296</v>
      </c>
      <c r="J176" t="s">
        <v>1296</v>
      </c>
      <c r="K176" t="s">
        <v>1296</v>
      </c>
      <c r="L176" t="s">
        <v>1303</v>
      </c>
      <c r="M176" t="s">
        <v>1304</v>
      </c>
      <c r="N176" t="s">
        <v>1304</v>
      </c>
      <c r="O176" t="s">
        <v>1304</v>
      </c>
      <c r="P176">
        <v>20602929419</v>
      </c>
      <c r="Q176" t="s">
        <v>1297</v>
      </c>
      <c r="R176">
        <f>VLOOKUP(Q176,type!$B$2:$G$7,6,FALSE)</f>
        <v>1</v>
      </c>
      <c r="S176" t="str">
        <f t="shared" si="2"/>
        <v>INSERT INTO public."Vehicles"(plate, mark, model, year_of_production, longitude, height, broad, service_door, category, comment, terms, status, created_at, updated_at, delete_at, business_id, type_id)VALUES ('V9E823','ninguno','ninguno','2017',0,0,0,0,'ninguno','ninguno','ninguno',true,'2022-02-25 21:42:35.22039+00','2022-02-25 21:42:35.22039+00','2022-02-25 21:42:35.22039+00','20602929419',1);</v>
      </c>
    </row>
    <row r="177" spans="1:19" x14ac:dyDescent="0.25">
      <c r="A177" t="s">
        <v>176</v>
      </c>
      <c r="B177" t="s">
        <v>1296</v>
      </c>
      <c r="C177" t="s">
        <v>1296</v>
      </c>
      <c r="D177">
        <v>2010</v>
      </c>
      <c r="E177">
        <v>0</v>
      </c>
      <c r="F177">
        <v>0</v>
      </c>
      <c r="G177">
        <v>0</v>
      </c>
      <c r="H177">
        <v>0</v>
      </c>
      <c r="I177" t="s">
        <v>1296</v>
      </c>
      <c r="J177" t="s">
        <v>1296</v>
      </c>
      <c r="K177" t="s">
        <v>1296</v>
      </c>
      <c r="L177" t="s">
        <v>1303</v>
      </c>
      <c r="M177" t="s">
        <v>1304</v>
      </c>
      <c r="N177" t="s">
        <v>1304</v>
      </c>
      <c r="O177" t="s">
        <v>1304</v>
      </c>
      <c r="P177">
        <v>20602929419</v>
      </c>
      <c r="Q177" t="s">
        <v>1297</v>
      </c>
      <c r="R177">
        <f>VLOOKUP(Q177,type!$B$2:$G$7,6,FALSE)</f>
        <v>1</v>
      </c>
      <c r="S177" t="str">
        <f t="shared" si="2"/>
        <v>INSERT INTO public."Vehicles"(plate, mark, model, year_of_production, longitude, height, broad, service_door, category, comment, terms, status, created_at, updated_at, delete_at, business_id, type_id)VALUES ('V1Q966','ninguno','ninguno','2010',0,0,0,0,'ninguno','ninguno','ninguno',true,'2022-02-25 21:42:35.22039+00','2022-02-25 21:42:35.22039+00','2022-02-25 21:42:35.22039+00','20602929419',1);</v>
      </c>
    </row>
    <row r="178" spans="1:19" x14ac:dyDescent="0.25">
      <c r="A178" t="s">
        <v>177</v>
      </c>
      <c r="B178" t="s">
        <v>1296</v>
      </c>
      <c r="C178" t="s">
        <v>1296</v>
      </c>
      <c r="D178">
        <v>2011</v>
      </c>
      <c r="E178">
        <v>0</v>
      </c>
      <c r="F178">
        <v>0</v>
      </c>
      <c r="G178">
        <v>0</v>
      </c>
      <c r="H178">
        <v>0</v>
      </c>
      <c r="I178" t="s">
        <v>1296</v>
      </c>
      <c r="J178" t="s">
        <v>1296</v>
      </c>
      <c r="K178" t="s">
        <v>1296</v>
      </c>
      <c r="L178" t="s">
        <v>1303</v>
      </c>
      <c r="M178" t="s">
        <v>1304</v>
      </c>
      <c r="N178" t="s">
        <v>1304</v>
      </c>
      <c r="O178" t="s">
        <v>1304</v>
      </c>
      <c r="P178">
        <v>20602929419</v>
      </c>
      <c r="Q178" t="s">
        <v>1297</v>
      </c>
      <c r="R178">
        <f>VLOOKUP(Q178,type!$B$2:$G$7,6,FALSE)</f>
        <v>1</v>
      </c>
      <c r="S178" t="str">
        <f t="shared" si="2"/>
        <v>INSERT INTO public."Vehicles"(plate, mark, model, year_of_production, longitude, height, broad, service_door, category, comment, terms, status, created_at, updated_at, delete_at, business_id, type_id)VALUES ('A0C729','ninguno','ninguno','2011',0,0,0,0,'ninguno','ninguno','ninguno',true,'2022-02-25 21:42:35.22039+00','2022-02-25 21:42:35.22039+00','2022-02-25 21:42:35.22039+00','20602929419',1);</v>
      </c>
    </row>
    <row r="179" spans="1:19" x14ac:dyDescent="0.25">
      <c r="A179" t="s">
        <v>178</v>
      </c>
      <c r="B179" t="s">
        <v>1296</v>
      </c>
      <c r="C179" t="s">
        <v>1296</v>
      </c>
      <c r="D179">
        <v>2009</v>
      </c>
      <c r="E179">
        <v>0</v>
      </c>
      <c r="F179">
        <v>0</v>
      </c>
      <c r="G179">
        <v>0</v>
      </c>
      <c r="H179">
        <v>0</v>
      </c>
      <c r="I179" t="s">
        <v>1296</v>
      </c>
      <c r="J179" t="s">
        <v>1296</v>
      </c>
      <c r="K179" t="s">
        <v>1296</v>
      </c>
      <c r="L179" t="s">
        <v>1303</v>
      </c>
      <c r="M179" t="s">
        <v>1304</v>
      </c>
      <c r="N179" t="s">
        <v>1304</v>
      </c>
      <c r="O179" t="s">
        <v>1304</v>
      </c>
      <c r="P179">
        <v>20602929419</v>
      </c>
      <c r="Q179" t="s">
        <v>1297</v>
      </c>
      <c r="R179">
        <f>VLOOKUP(Q179,type!$B$2:$G$7,6,FALSE)</f>
        <v>1</v>
      </c>
      <c r="S179" t="str">
        <f t="shared" si="2"/>
        <v>INSERT INTO public."Vehicles"(plate, mark, model, year_of_production, longitude, height, broad, service_door, category, comment, terms, status, created_at, updated_at, delete_at, business_id, type_id)VALUES ('X1Z957','ninguno','ninguno','2009',0,0,0,0,'ninguno','ninguno','ninguno',true,'2022-02-25 21:42:35.22039+00','2022-02-25 21:42:35.22039+00','2022-02-25 21:42:35.22039+00','20602929419',1);</v>
      </c>
    </row>
    <row r="180" spans="1:19" x14ac:dyDescent="0.25">
      <c r="A180" t="s">
        <v>179</v>
      </c>
      <c r="B180" t="s">
        <v>1296</v>
      </c>
      <c r="C180" t="s">
        <v>1296</v>
      </c>
      <c r="D180">
        <v>2011</v>
      </c>
      <c r="E180">
        <v>0</v>
      </c>
      <c r="F180">
        <v>0</v>
      </c>
      <c r="G180">
        <v>0</v>
      </c>
      <c r="H180">
        <v>0</v>
      </c>
      <c r="I180" t="s">
        <v>1296</v>
      </c>
      <c r="J180" t="s">
        <v>1296</v>
      </c>
      <c r="K180" t="s">
        <v>1296</v>
      </c>
      <c r="L180" t="s">
        <v>1303</v>
      </c>
      <c r="M180" t="s">
        <v>1304</v>
      </c>
      <c r="N180" t="s">
        <v>1304</v>
      </c>
      <c r="O180" t="s">
        <v>1304</v>
      </c>
      <c r="P180">
        <v>20602929419</v>
      </c>
      <c r="Q180" t="s">
        <v>1297</v>
      </c>
      <c r="R180">
        <f>VLOOKUP(Q180,type!$B$2:$G$7,6,FALSE)</f>
        <v>1</v>
      </c>
      <c r="S180" t="str">
        <f t="shared" si="2"/>
        <v>INSERT INTO public."Vehicles"(plate, mark, model, year_of_production, longitude, height, broad, service_door, category, comment, terms, status, created_at, updated_at, delete_at, business_id, type_id)VALUES ('C9J786','ninguno','ninguno','2011',0,0,0,0,'ninguno','ninguno','ninguno',true,'2022-02-25 21:42:35.22039+00','2022-02-25 21:42:35.22039+00','2022-02-25 21:42:35.22039+00','20602929419',1);</v>
      </c>
    </row>
    <row r="181" spans="1:19" x14ac:dyDescent="0.25">
      <c r="A181" t="s">
        <v>180</v>
      </c>
      <c r="B181" t="s">
        <v>1296</v>
      </c>
      <c r="C181" t="s">
        <v>1296</v>
      </c>
      <c r="D181">
        <v>2011</v>
      </c>
      <c r="E181">
        <v>0</v>
      </c>
      <c r="F181">
        <v>0</v>
      </c>
      <c r="G181">
        <v>0</v>
      </c>
      <c r="H181">
        <v>0</v>
      </c>
      <c r="I181" t="s">
        <v>1296</v>
      </c>
      <c r="J181" t="s">
        <v>1296</v>
      </c>
      <c r="K181" t="s">
        <v>1296</v>
      </c>
      <c r="L181" t="s">
        <v>1303</v>
      </c>
      <c r="M181" t="s">
        <v>1304</v>
      </c>
      <c r="N181" t="s">
        <v>1304</v>
      </c>
      <c r="O181" t="s">
        <v>1304</v>
      </c>
      <c r="P181">
        <v>20602929419</v>
      </c>
      <c r="Q181" t="s">
        <v>1297</v>
      </c>
      <c r="R181">
        <f>VLOOKUP(Q181,type!$B$2:$G$7,6,FALSE)</f>
        <v>1</v>
      </c>
      <c r="S181" t="str">
        <f t="shared" si="2"/>
        <v>INSERT INTO public."Vehicles"(plate, mark, model, year_of_production, longitude, height, broad, service_door, category, comment, terms, status, created_at, updated_at, delete_at, business_id, type_id)VALUES ('V3J756','ninguno','ninguno','2011',0,0,0,0,'ninguno','ninguno','ninguno',true,'2022-02-25 21:42:35.22039+00','2022-02-25 21:42:35.22039+00','2022-02-25 21:42:35.22039+00','20602929419',1);</v>
      </c>
    </row>
    <row r="182" spans="1:19" x14ac:dyDescent="0.25">
      <c r="A182" t="s">
        <v>181</v>
      </c>
      <c r="B182" t="s">
        <v>1296</v>
      </c>
      <c r="C182" t="s">
        <v>1296</v>
      </c>
      <c r="D182">
        <v>2015</v>
      </c>
      <c r="E182">
        <v>0</v>
      </c>
      <c r="F182">
        <v>0</v>
      </c>
      <c r="G182">
        <v>0</v>
      </c>
      <c r="H182">
        <v>0</v>
      </c>
      <c r="I182" t="s">
        <v>1296</v>
      </c>
      <c r="J182" t="s">
        <v>1296</v>
      </c>
      <c r="K182" t="s">
        <v>1296</v>
      </c>
      <c r="L182" t="s">
        <v>1303</v>
      </c>
      <c r="M182" t="s">
        <v>1304</v>
      </c>
      <c r="N182" t="s">
        <v>1304</v>
      </c>
      <c r="O182" t="s">
        <v>1304</v>
      </c>
      <c r="P182">
        <v>20602929419</v>
      </c>
      <c r="Q182" t="s">
        <v>1297</v>
      </c>
      <c r="R182">
        <f>VLOOKUP(Q182,type!$B$2:$G$7,6,FALSE)</f>
        <v>1</v>
      </c>
      <c r="S182" t="str">
        <f t="shared" si="2"/>
        <v>INSERT INTO public."Vehicles"(plate, mark, model, year_of_production, longitude, height, broad, service_door, category, comment, terms, status, created_at, updated_at, delete_at, business_id, type_id)VALUES ('V9A863','ninguno','ninguno','2015',0,0,0,0,'ninguno','ninguno','ninguno',true,'2022-02-25 21:42:35.22039+00','2022-02-25 21:42:35.22039+00','2022-02-25 21:42:35.22039+00','20602929419',1);</v>
      </c>
    </row>
    <row r="183" spans="1:19" x14ac:dyDescent="0.25">
      <c r="A183" t="s">
        <v>182</v>
      </c>
      <c r="B183" t="s">
        <v>1296</v>
      </c>
      <c r="C183" t="s">
        <v>1296</v>
      </c>
      <c r="D183">
        <v>2011</v>
      </c>
      <c r="E183">
        <v>0</v>
      </c>
      <c r="F183">
        <v>0</v>
      </c>
      <c r="G183">
        <v>0</v>
      </c>
      <c r="H183">
        <v>0</v>
      </c>
      <c r="I183" t="s">
        <v>1296</v>
      </c>
      <c r="J183" t="s">
        <v>1296</v>
      </c>
      <c r="K183" t="s">
        <v>1296</v>
      </c>
      <c r="L183" t="s">
        <v>1303</v>
      </c>
      <c r="M183" t="s">
        <v>1304</v>
      </c>
      <c r="N183" t="s">
        <v>1304</v>
      </c>
      <c r="O183" t="s">
        <v>1304</v>
      </c>
      <c r="P183">
        <v>20602929419</v>
      </c>
      <c r="Q183" t="s">
        <v>1297</v>
      </c>
      <c r="R183">
        <f>VLOOKUP(Q183,type!$B$2:$G$7,6,FALSE)</f>
        <v>1</v>
      </c>
      <c r="S183" t="str">
        <f t="shared" si="2"/>
        <v>INSERT INTO public."Vehicles"(plate, mark, model, year_of_production, longitude, height, broad, service_door, category, comment, terms, status, created_at, updated_at, delete_at, business_id, type_id)VALUES ('V1Y765','ninguno','ninguno','2011',0,0,0,0,'ninguno','ninguno','ninguno',true,'2022-02-25 21:42:35.22039+00','2022-02-25 21:42:35.22039+00','2022-02-25 21:42:35.22039+00','20602929419',1);</v>
      </c>
    </row>
    <row r="184" spans="1:19" x14ac:dyDescent="0.25">
      <c r="A184" t="s">
        <v>183</v>
      </c>
      <c r="B184" t="s">
        <v>1296</v>
      </c>
      <c r="C184" t="s">
        <v>1296</v>
      </c>
      <c r="D184">
        <v>2011</v>
      </c>
      <c r="E184">
        <v>0</v>
      </c>
      <c r="F184">
        <v>0</v>
      </c>
      <c r="G184">
        <v>0</v>
      </c>
      <c r="H184">
        <v>0</v>
      </c>
      <c r="I184" t="s">
        <v>1296</v>
      </c>
      <c r="J184" t="s">
        <v>1296</v>
      </c>
      <c r="K184" t="s">
        <v>1296</v>
      </c>
      <c r="L184" t="s">
        <v>1303</v>
      </c>
      <c r="M184" t="s">
        <v>1304</v>
      </c>
      <c r="N184" t="s">
        <v>1304</v>
      </c>
      <c r="O184" t="s">
        <v>1304</v>
      </c>
      <c r="P184">
        <v>20602929419</v>
      </c>
      <c r="Q184" t="s">
        <v>1297</v>
      </c>
      <c r="R184">
        <f>VLOOKUP(Q184,type!$B$2:$G$7,6,FALSE)</f>
        <v>1</v>
      </c>
      <c r="S184" t="str">
        <f t="shared" si="2"/>
        <v>INSERT INTO public."Vehicles"(plate, mark, model, year_of_production, longitude, height, broad, service_door, category, comment, terms, status, created_at, updated_at, delete_at, business_id, type_id)VALUES ('V3L952','ninguno','ninguno','2011',0,0,0,0,'ninguno','ninguno','ninguno',true,'2022-02-25 21:42:35.22039+00','2022-02-25 21:42:35.22039+00','2022-02-25 21:42:35.22039+00','20602929419',1);</v>
      </c>
    </row>
    <row r="185" spans="1:19" x14ac:dyDescent="0.25">
      <c r="A185" t="s">
        <v>184</v>
      </c>
      <c r="B185" t="s">
        <v>1296</v>
      </c>
      <c r="C185" t="s">
        <v>1296</v>
      </c>
      <c r="D185">
        <v>2011</v>
      </c>
      <c r="E185">
        <v>0</v>
      </c>
      <c r="F185">
        <v>0</v>
      </c>
      <c r="G185">
        <v>0</v>
      </c>
      <c r="H185">
        <v>0</v>
      </c>
      <c r="I185" t="s">
        <v>1296</v>
      </c>
      <c r="J185" t="s">
        <v>1296</v>
      </c>
      <c r="K185" t="s">
        <v>1296</v>
      </c>
      <c r="L185" t="s">
        <v>1303</v>
      </c>
      <c r="M185" t="s">
        <v>1304</v>
      </c>
      <c r="N185" t="s">
        <v>1304</v>
      </c>
      <c r="O185" t="s">
        <v>1304</v>
      </c>
      <c r="P185">
        <v>20602929419</v>
      </c>
      <c r="Q185" t="s">
        <v>1297</v>
      </c>
      <c r="R185">
        <f>VLOOKUP(Q185,type!$B$2:$G$7,6,FALSE)</f>
        <v>1</v>
      </c>
      <c r="S185" t="str">
        <f t="shared" si="2"/>
        <v>INSERT INTO public."Vehicles"(plate, mark, model, year_of_production, longitude, height, broad, service_door, category, comment, terms, status, created_at, updated_at, delete_at, business_id, type_id)VALUES ('V1V763','ninguno','ninguno','2011',0,0,0,0,'ninguno','ninguno','ninguno',true,'2022-02-25 21:42:35.22039+00','2022-02-25 21:42:35.22039+00','2022-02-25 21:42:35.22039+00','20602929419',1);</v>
      </c>
    </row>
    <row r="186" spans="1:19" x14ac:dyDescent="0.25">
      <c r="A186" t="s">
        <v>185</v>
      </c>
      <c r="B186" t="s">
        <v>1296</v>
      </c>
      <c r="C186" t="s">
        <v>1296</v>
      </c>
      <c r="D186">
        <v>2014</v>
      </c>
      <c r="E186">
        <v>0</v>
      </c>
      <c r="F186">
        <v>0</v>
      </c>
      <c r="G186">
        <v>0</v>
      </c>
      <c r="H186">
        <v>0</v>
      </c>
      <c r="I186" t="s">
        <v>1296</v>
      </c>
      <c r="J186" t="s">
        <v>1296</v>
      </c>
      <c r="K186" t="s">
        <v>1296</v>
      </c>
      <c r="L186" t="s">
        <v>1303</v>
      </c>
      <c r="M186" t="s">
        <v>1304</v>
      </c>
      <c r="N186" t="s">
        <v>1304</v>
      </c>
      <c r="O186" t="s">
        <v>1304</v>
      </c>
      <c r="P186">
        <v>20602929419</v>
      </c>
      <c r="Q186" t="s">
        <v>1297</v>
      </c>
      <c r="R186">
        <f>VLOOKUP(Q186,type!$B$2:$G$7,6,FALSE)</f>
        <v>1</v>
      </c>
      <c r="S186" t="str">
        <f t="shared" si="2"/>
        <v>INSERT INTO public."Vehicles"(plate, mark, model, year_of_production, longitude, height, broad, service_door, category, comment, terms, status, created_at, updated_at, delete_at, business_id, type_id)VALUES ('V8J809','ninguno','ninguno','2014',0,0,0,0,'ninguno','ninguno','ninguno',true,'2022-02-25 21:42:35.22039+00','2022-02-25 21:42:35.22039+00','2022-02-25 21:42:35.22039+00','20602929419',1);</v>
      </c>
    </row>
    <row r="187" spans="1:19" x14ac:dyDescent="0.25">
      <c r="A187" t="s">
        <v>186</v>
      </c>
      <c r="B187" t="s">
        <v>1296</v>
      </c>
      <c r="C187" t="s">
        <v>1296</v>
      </c>
      <c r="D187">
        <v>2016</v>
      </c>
      <c r="E187">
        <v>0</v>
      </c>
      <c r="F187">
        <v>0</v>
      </c>
      <c r="G187">
        <v>0</v>
      </c>
      <c r="H187">
        <v>0</v>
      </c>
      <c r="I187" t="s">
        <v>1296</v>
      </c>
      <c r="J187" t="s">
        <v>1296</v>
      </c>
      <c r="K187" t="s">
        <v>1296</v>
      </c>
      <c r="L187" t="s">
        <v>1303</v>
      </c>
      <c r="M187" t="s">
        <v>1304</v>
      </c>
      <c r="N187" t="s">
        <v>1304</v>
      </c>
      <c r="O187" t="s">
        <v>1304</v>
      </c>
      <c r="P187">
        <v>20602929419</v>
      </c>
      <c r="Q187" t="s">
        <v>1297</v>
      </c>
      <c r="R187">
        <f>VLOOKUP(Q187,type!$B$2:$G$7,6,FALSE)</f>
        <v>1</v>
      </c>
      <c r="S187" t="str">
        <f t="shared" si="2"/>
        <v>INSERT INTO public."Vehicles"(plate, mark, model, year_of_production, longitude, height, broad, service_door, category, comment, terms, status, created_at, updated_at, delete_at, business_id, type_id)VALUES ('V8W819','ninguno','ninguno','2016',0,0,0,0,'ninguno','ninguno','ninguno',true,'2022-02-25 21:42:35.22039+00','2022-02-25 21:42:35.22039+00','2022-02-25 21:42:35.22039+00','20602929419',1);</v>
      </c>
    </row>
    <row r="188" spans="1:19" x14ac:dyDescent="0.25">
      <c r="A188" t="s">
        <v>187</v>
      </c>
      <c r="B188" t="s">
        <v>1296</v>
      </c>
      <c r="C188" t="s">
        <v>1296</v>
      </c>
      <c r="D188">
        <v>2018</v>
      </c>
      <c r="E188">
        <v>0</v>
      </c>
      <c r="F188">
        <v>0</v>
      </c>
      <c r="G188">
        <v>0</v>
      </c>
      <c r="H188">
        <v>0</v>
      </c>
      <c r="I188" t="s">
        <v>1296</v>
      </c>
      <c r="J188" t="s">
        <v>1296</v>
      </c>
      <c r="K188" t="s">
        <v>1296</v>
      </c>
      <c r="L188" t="s">
        <v>1303</v>
      </c>
      <c r="M188" t="s">
        <v>1304</v>
      </c>
      <c r="N188" t="s">
        <v>1304</v>
      </c>
      <c r="O188" t="s">
        <v>1304</v>
      </c>
      <c r="P188">
        <v>20602929419</v>
      </c>
      <c r="Q188" t="s">
        <v>1297</v>
      </c>
      <c r="R188">
        <f>VLOOKUP(Q188,type!$B$2:$G$7,6,FALSE)</f>
        <v>1</v>
      </c>
      <c r="S188" t="str">
        <f t="shared" si="2"/>
        <v>INSERT INTO public."Vehicles"(plate, mark, model, year_of_production, longitude, height, broad, service_door, category, comment, terms, status, created_at, updated_at, delete_at, business_id, type_id)VALUES ('V0X767','ninguno','ninguno','2018',0,0,0,0,'ninguno','ninguno','ninguno',true,'2022-02-25 21:42:35.22039+00','2022-02-25 21:42:35.22039+00','2022-02-25 21:42:35.22039+00','20602929419',1);</v>
      </c>
    </row>
    <row r="189" spans="1:19" x14ac:dyDescent="0.25">
      <c r="A189" t="s">
        <v>188</v>
      </c>
      <c r="B189" t="s">
        <v>1296</v>
      </c>
      <c r="C189" t="s">
        <v>1296</v>
      </c>
      <c r="D189">
        <v>2009</v>
      </c>
      <c r="E189">
        <v>0</v>
      </c>
      <c r="F189">
        <v>0</v>
      </c>
      <c r="G189">
        <v>0</v>
      </c>
      <c r="H189">
        <v>0</v>
      </c>
      <c r="I189" t="s">
        <v>1296</v>
      </c>
      <c r="J189" t="s">
        <v>1296</v>
      </c>
      <c r="K189" t="s">
        <v>1296</v>
      </c>
      <c r="L189" t="s">
        <v>1303</v>
      </c>
      <c r="M189" t="s">
        <v>1304</v>
      </c>
      <c r="N189" t="s">
        <v>1304</v>
      </c>
      <c r="O189" t="s">
        <v>1304</v>
      </c>
      <c r="P189">
        <v>20602929419</v>
      </c>
      <c r="Q189" t="s">
        <v>1297</v>
      </c>
      <c r="R189">
        <f>VLOOKUP(Q189,type!$B$2:$G$7,6,FALSE)</f>
        <v>1</v>
      </c>
      <c r="S189" t="str">
        <f t="shared" si="2"/>
        <v>INSERT INTO public."Vehicles"(plate, mark, model, year_of_production, longitude, height, broad, service_door, category, comment, terms, status, created_at, updated_at, delete_at, business_id, type_id)VALUES ('D6U818','ninguno','ninguno','2009',0,0,0,0,'ninguno','ninguno','ninguno',true,'2022-02-25 21:42:35.22039+00','2022-02-25 21:42:35.22039+00','2022-02-25 21:42:35.22039+00','20602929419',1);</v>
      </c>
    </row>
    <row r="190" spans="1:19" x14ac:dyDescent="0.25">
      <c r="A190" t="s">
        <v>189</v>
      </c>
      <c r="B190" t="s">
        <v>1296</v>
      </c>
      <c r="C190" t="s">
        <v>1296</v>
      </c>
      <c r="D190">
        <v>2009</v>
      </c>
      <c r="E190">
        <v>0</v>
      </c>
      <c r="F190">
        <v>0</v>
      </c>
      <c r="G190">
        <v>0</v>
      </c>
      <c r="H190">
        <v>0</v>
      </c>
      <c r="I190" t="s">
        <v>1296</v>
      </c>
      <c r="J190" t="s">
        <v>1296</v>
      </c>
      <c r="K190" t="s">
        <v>1296</v>
      </c>
      <c r="L190" t="s">
        <v>1303</v>
      </c>
      <c r="M190" t="s">
        <v>1304</v>
      </c>
      <c r="N190" t="s">
        <v>1304</v>
      </c>
      <c r="O190" t="s">
        <v>1304</v>
      </c>
      <c r="P190">
        <v>20602929419</v>
      </c>
      <c r="Q190" t="s">
        <v>1297</v>
      </c>
      <c r="R190">
        <f>VLOOKUP(Q190,type!$B$2:$G$7,6,FALSE)</f>
        <v>1</v>
      </c>
      <c r="S190" t="str">
        <f t="shared" si="2"/>
        <v>INSERT INTO public."Vehicles"(plate, mark, model, year_of_production, longitude, height, broad, service_door, category, comment, terms, status, created_at, updated_at, delete_at, business_id, type_id)VALUES ('A1M732','ninguno','ninguno','2009',0,0,0,0,'ninguno','ninguno','ninguno',true,'2022-02-25 21:42:35.22039+00','2022-02-25 21:42:35.22039+00','2022-02-25 21:42:35.22039+00','20602929419',1);</v>
      </c>
    </row>
    <row r="191" spans="1:19" x14ac:dyDescent="0.25">
      <c r="A191" t="s">
        <v>190</v>
      </c>
      <c r="B191" t="s">
        <v>1296</v>
      </c>
      <c r="C191" t="s">
        <v>1296</v>
      </c>
      <c r="D191">
        <v>2013</v>
      </c>
      <c r="E191">
        <v>0</v>
      </c>
      <c r="F191">
        <v>0</v>
      </c>
      <c r="G191">
        <v>0</v>
      </c>
      <c r="H191">
        <v>0</v>
      </c>
      <c r="I191" t="s">
        <v>1296</v>
      </c>
      <c r="J191" t="s">
        <v>1296</v>
      </c>
      <c r="K191" t="s">
        <v>1296</v>
      </c>
      <c r="L191" t="s">
        <v>1303</v>
      </c>
      <c r="M191" t="s">
        <v>1304</v>
      </c>
      <c r="N191" t="s">
        <v>1304</v>
      </c>
      <c r="O191" t="s">
        <v>1304</v>
      </c>
      <c r="P191">
        <v>20602929419</v>
      </c>
      <c r="Q191" t="s">
        <v>1297</v>
      </c>
      <c r="R191">
        <f>VLOOKUP(Q191,type!$B$2:$G$7,6,FALSE)</f>
        <v>1</v>
      </c>
      <c r="S191" t="str">
        <f t="shared" si="2"/>
        <v>INSERT INTO public."Vehicles"(plate, mark, model, year_of_production, longitude, height, broad, service_door, category, comment, terms, status, created_at, updated_at, delete_at, business_id, type_id)VALUES ('ABB893','ninguno','ninguno','2013',0,0,0,0,'ninguno','ninguno','ninguno',true,'2022-02-25 21:42:35.22039+00','2022-02-25 21:42:35.22039+00','2022-02-25 21:42:35.22039+00','20602929419',1);</v>
      </c>
    </row>
    <row r="192" spans="1:19" x14ac:dyDescent="0.25">
      <c r="A192" t="s">
        <v>191</v>
      </c>
      <c r="B192" t="s">
        <v>1296</v>
      </c>
      <c r="C192" t="s">
        <v>1296</v>
      </c>
      <c r="D192">
        <v>2009</v>
      </c>
      <c r="E192">
        <v>0</v>
      </c>
      <c r="F192">
        <v>0</v>
      </c>
      <c r="G192">
        <v>0</v>
      </c>
      <c r="H192">
        <v>0</v>
      </c>
      <c r="I192" t="s">
        <v>1296</v>
      </c>
      <c r="J192" t="s">
        <v>1296</v>
      </c>
      <c r="K192" t="s">
        <v>1296</v>
      </c>
      <c r="L192" t="s">
        <v>1303</v>
      </c>
      <c r="M192" t="s">
        <v>1304</v>
      </c>
      <c r="N192" t="s">
        <v>1304</v>
      </c>
      <c r="O192" t="s">
        <v>1304</v>
      </c>
      <c r="P192">
        <v>20602929419</v>
      </c>
      <c r="Q192" t="s">
        <v>1297</v>
      </c>
      <c r="R192">
        <f>VLOOKUP(Q192,type!$B$2:$G$7,6,FALSE)</f>
        <v>1</v>
      </c>
      <c r="S192" t="str">
        <f t="shared" si="2"/>
        <v>INSERT INTO public."Vehicles"(plate, mark, model, year_of_production, longitude, height, broad, service_door, category, comment, terms, status, created_at, updated_at, delete_at, business_id, type_id)VALUES ('X1A767','ninguno','ninguno','2009',0,0,0,0,'ninguno','ninguno','ninguno',true,'2022-02-25 21:42:35.22039+00','2022-02-25 21:42:35.22039+00','2022-02-25 21:42:35.22039+00','20602929419',1);</v>
      </c>
    </row>
    <row r="193" spans="1:19" x14ac:dyDescent="0.25">
      <c r="A193" t="s">
        <v>192</v>
      </c>
      <c r="B193" t="s">
        <v>1296</v>
      </c>
      <c r="C193" t="s">
        <v>1296</v>
      </c>
      <c r="D193">
        <v>2017</v>
      </c>
      <c r="E193">
        <v>0</v>
      </c>
      <c r="F193">
        <v>0</v>
      </c>
      <c r="G193">
        <v>0</v>
      </c>
      <c r="H193">
        <v>0</v>
      </c>
      <c r="I193" t="s">
        <v>1296</v>
      </c>
      <c r="J193" t="s">
        <v>1296</v>
      </c>
      <c r="K193" t="s">
        <v>1296</v>
      </c>
      <c r="L193" t="s">
        <v>1303</v>
      </c>
      <c r="M193" t="s">
        <v>1304</v>
      </c>
      <c r="N193" t="s">
        <v>1304</v>
      </c>
      <c r="O193" t="s">
        <v>1304</v>
      </c>
      <c r="P193">
        <v>20602929419</v>
      </c>
      <c r="Q193" t="s">
        <v>1297</v>
      </c>
      <c r="R193">
        <f>VLOOKUP(Q193,type!$B$2:$G$7,6,FALSE)</f>
        <v>1</v>
      </c>
      <c r="S193" t="str">
        <f t="shared" si="2"/>
        <v>INSERT INTO public."Vehicles"(plate, mark, model, year_of_production, longitude, height, broad, service_door, category, comment, terms, status, created_at, updated_at, delete_at, business_id, type_id)VALUES ('VCE962','ninguno','ninguno','2017',0,0,0,0,'ninguno','ninguno','ninguno',true,'2022-02-25 21:42:35.22039+00','2022-02-25 21:42:35.22039+00','2022-02-25 21:42:35.22039+00','20602929419',1);</v>
      </c>
    </row>
    <row r="194" spans="1:19" x14ac:dyDescent="0.25">
      <c r="A194" t="s">
        <v>193</v>
      </c>
      <c r="B194" t="s">
        <v>1296</v>
      </c>
      <c r="C194" t="s">
        <v>1296</v>
      </c>
      <c r="D194">
        <v>2014</v>
      </c>
      <c r="E194">
        <v>0</v>
      </c>
      <c r="F194">
        <v>0</v>
      </c>
      <c r="G194">
        <v>0</v>
      </c>
      <c r="H194">
        <v>0</v>
      </c>
      <c r="I194" t="s">
        <v>1296</v>
      </c>
      <c r="J194" t="s">
        <v>1296</v>
      </c>
      <c r="K194" t="s">
        <v>1296</v>
      </c>
      <c r="L194" t="s">
        <v>1303</v>
      </c>
      <c r="M194" t="s">
        <v>1304</v>
      </c>
      <c r="N194" t="s">
        <v>1304</v>
      </c>
      <c r="O194" t="s">
        <v>1304</v>
      </c>
      <c r="P194">
        <v>20602929419</v>
      </c>
      <c r="Q194" t="s">
        <v>1297</v>
      </c>
      <c r="R194">
        <f>VLOOKUP(Q194,type!$B$2:$G$7,6,FALSE)</f>
        <v>1</v>
      </c>
      <c r="S194" t="str">
        <f t="shared" ref="S194:S257" si="3">CONCATENATE($A$1,"'",A194,"','",B194,"','",C194,"','",D194,"',",E194,",",F194,",",G194,",",H194,",'",I194,"','",J194,"','",K194,"',",L194,",'",M194,"','",N194,"','",O194,"','",P194,"',",R194,");")</f>
        <v>INSERT INTO public."Vehicles"(plate, mark, model, year_of_production, longitude, height, broad, service_door, category, comment, terms, status, created_at, updated_at, delete_at, business_id, type_id)VALUES ('APE792','ninguno','ninguno','2014',0,0,0,0,'ninguno','ninguno','ninguno',true,'2022-02-25 21:42:35.22039+00','2022-02-25 21:42:35.22039+00','2022-02-25 21:42:35.22039+00','20602929419',1);</v>
      </c>
    </row>
    <row r="195" spans="1:19" x14ac:dyDescent="0.25">
      <c r="A195" t="s">
        <v>194</v>
      </c>
      <c r="B195" t="s">
        <v>1296</v>
      </c>
      <c r="C195" t="s">
        <v>1296</v>
      </c>
      <c r="D195">
        <v>2013</v>
      </c>
      <c r="E195">
        <v>0</v>
      </c>
      <c r="F195">
        <v>0</v>
      </c>
      <c r="G195">
        <v>0</v>
      </c>
      <c r="H195">
        <v>0</v>
      </c>
      <c r="I195" t="s">
        <v>1296</v>
      </c>
      <c r="J195" t="s">
        <v>1296</v>
      </c>
      <c r="K195" t="s">
        <v>1296</v>
      </c>
      <c r="L195" t="s">
        <v>1303</v>
      </c>
      <c r="M195" t="s">
        <v>1304</v>
      </c>
      <c r="N195" t="s">
        <v>1304</v>
      </c>
      <c r="O195" t="s">
        <v>1304</v>
      </c>
      <c r="P195">
        <v>20602929419</v>
      </c>
      <c r="Q195" t="s">
        <v>1297</v>
      </c>
      <c r="R195">
        <f>VLOOKUP(Q195,type!$B$2:$G$7,6,FALSE)</f>
        <v>1</v>
      </c>
      <c r="S195" t="str">
        <f t="shared" si="3"/>
        <v>INSERT INTO public."Vehicles"(plate, mark, model, year_of_production, longitude, height, broad, service_door, category, comment, terms, status, created_at, updated_at, delete_at, business_id, type_id)VALUES ('V8P965','ninguno','ninguno','2013',0,0,0,0,'ninguno','ninguno','ninguno',true,'2022-02-25 21:42:35.22039+00','2022-02-25 21:42:35.22039+00','2022-02-25 21:42:35.22039+00','20602929419',1);</v>
      </c>
    </row>
    <row r="196" spans="1:19" x14ac:dyDescent="0.25">
      <c r="A196" t="s">
        <v>195</v>
      </c>
      <c r="B196" t="s">
        <v>1296</v>
      </c>
      <c r="C196" t="s">
        <v>1296</v>
      </c>
      <c r="D196">
        <v>2019</v>
      </c>
      <c r="E196">
        <v>0</v>
      </c>
      <c r="F196">
        <v>0</v>
      </c>
      <c r="G196">
        <v>0</v>
      </c>
      <c r="H196">
        <v>0</v>
      </c>
      <c r="I196" t="s">
        <v>1296</v>
      </c>
      <c r="J196" t="s">
        <v>1296</v>
      </c>
      <c r="K196" t="s">
        <v>1296</v>
      </c>
      <c r="L196" t="s">
        <v>1303</v>
      </c>
      <c r="M196" t="s">
        <v>1304</v>
      </c>
      <c r="N196" t="s">
        <v>1304</v>
      </c>
      <c r="O196" t="s">
        <v>1304</v>
      </c>
      <c r="P196">
        <v>20602929419</v>
      </c>
      <c r="Q196" t="s">
        <v>1297</v>
      </c>
      <c r="R196">
        <f>VLOOKUP(Q196,type!$B$2:$G$7,6,FALSE)</f>
        <v>1</v>
      </c>
      <c r="S196" t="str">
        <f t="shared" si="3"/>
        <v>INSERT INTO public."Vehicles"(plate, mark, model, year_of_production, longitude, height, broad, service_door, category, comment, terms, status, created_at, updated_at, delete_at, business_id, type_id)VALUES ('V0I867','ninguno','ninguno','2019',0,0,0,0,'ninguno','ninguno','ninguno',true,'2022-02-25 21:42:35.22039+00','2022-02-25 21:42:35.22039+00','2022-02-25 21:42:35.22039+00','20602929419',1);</v>
      </c>
    </row>
    <row r="197" spans="1:19" x14ac:dyDescent="0.25">
      <c r="A197" t="s">
        <v>196</v>
      </c>
      <c r="B197" t="s">
        <v>1296</v>
      </c>
      <c r="C197" t="s">
        <v>1296</v>
      </c>
      <c r="D197">
        <v>2009</v>
      </c>
      <c r="E197">
        <v>0</v>
      </c>
      <c r="F197">
        <v>0</v>
      </c>
      <c r="G197">
        <v>0</v>
      </c>
      <c r="H197">
        <v>0</v>
      </c>
      <c r="I197" t="s">
        <v>1296</v>
      </c>
      <c r="J197" t="s">
        <v>1296</v>
      </c>
      <c r="K197" t="s">
        <v>1296</v>
      </c>
      <c r="L197" t="s">
        <v>1303</v>
      </c>
      <c r="M197" t="s">
        <v>1304</v>
      </c>
      <c r="N197" t="s">
        <v>1304</v>
      </c>
      <c r="O197" t="s">
        <v>1304</v>
      </c>
      <c r="P197">
        <v>20602929419</v>
      </c>
      <c r="Q197" t="s">
        <v>1297</v>
      </c>
      <c r="R197">
        <f>VLOOKUP(Q197,type!$B$2:$G$7,6,FALSE)</f>
        <v>1</v>
      </c>
      <c r="S197" t="str">
        <f t="shared" si="3"/>
        <v>INSERT INTO public."Vehicles"(plate, mark, model, year_of_production, longitude, height, broad, service_door, category, comment, terms, status, created_at, updated_at, delete_at, business_id, type_id)VALUES ('X1A740','ninguno','ninguno','2009',0,0,0,0,'ninguno','ninguno','ninguno',true,'2022-02-25 21:42:35.22039+00','2022-02-25 21:42:35.22039+00','2022-02-25 21:42:35.22039+00','20602929419',1);</v>
      </c>
    </row>
    <row r="198" spans="1:19" x14ac:dyDescent="0.25">
      <c r="A198" t="s">
        <v>197</v>
      </c>
      <c r="B198" t="s">
        <v>1296</v>
      </c>
      <c r="C198" t="s">
        <v>1296</v>
      </c>
      <c r="D198">
        <v>2011</v>
      </c>
      <c r="E198">
        <v>0</v>
      </c>
      <c r="F198">
        <v>0</v>
      </c>
      <c r="G198">
        <v>0</v>
      </c>
      <c r="H198">
        <v>0</v>
      </c>
      <c r="I198" t="s">
        <v>1296</v>
      </c>
      <c r="J198" t="s">
        <v>1296</v>
      </c>
      <c r="K198" t="s">
        <v>1296</v>
      </c>
      <c r="L198" t="s">
        <v>1303</v>
      </c>
      <c r="M198" t="s">
        <v>1304</v>
      </c>
      <c r="N198" t="s">
        <v>1304</v>
      </c>
      <c r="O198" t="s">
        <v>1304</v>
      </c>
      <c r="P198">
        <v>20602929419</v>
      </c>
      <c r="Q198" t="s">
        <v>1297</v>
      </c>
      <c r="R198">
        <f>VLOOKUP(Q198,type!$B$2:$G$7,6,FALSE)</f>
        <v>1</v>
      </c>
      <c r="S198" t="str">
        <f t="shared" si="3"/>
        <v>INSERT INTO public."Vehicles"(plate, mark, model, year_of_production, longitude, height, broad, service_door, category, comment, terms, status, created_at, updated_at, delete_at, business_id, type_id)VALUES ('X4X964','ninguno','ninguno','2011',0,0,0,0,'ninguno','ninguno','ninguno',true,'2022-02-25 21:42:35.22039+00','2022-02-25 21:42:35.22039+00','2022-02-25 21:42:35.22039+00','20602929419',1);</v>
      </c>
    </row>
    <row r="199" spans="1:19" x14ac:dyDescent="0.25">
      <c r="A199" t="s">
        <v>198</v>
      </c>
      <c r="B199" t="s">
        <v>1296</v>
      </c>
      <c r="C199" t="s">
        <v>1296</v>
      </c>
      <c r="D199">
        <v>2017</v>
      </c>
      <c r="E199">
        <v>0</v>
      </c>
      <c r="F199">
        <v>0</v>
      </c>
      <c r="G199">
        <v>0</v>
      </c>
      <c r="H199">
        <v>0</v>
      </c>
      <c r="I199" t="s">
        <v>1296</v>
      </c>
      <c r="J199" t="s">
        <v>1296</v>
      </c>
      <c r="K199" t="s">
        <v>1296</v>
      </c>
      <c r="L199" t="s">
        <v>1303</v>
      </c>
      <c r="M199" t="s">
        <v>1304</v>
      </c>
      <c r="N199" t="s">
        <v>1304</v>
      </c>
      <c r="O199" t="s">
        <v>1304</v>
      </c>
      <c r="P199">
        <v>20602929419</v>
      </c>
      <c r="Q199" t="s">
        <v>1297</v>
      </c>
      <c r="R199">
        <f>VLOOKUP(Q199,type!$B$2:$G$7,6,FALSE)</f>
        <v>1</v>
      </c>
      <c r="S199" t="str">
        <f t="shared" si="3"/>
        <v>INSERT INTO public."Vehicles"(plate, mark, model, year_of_production, longitude, height, broad, service_door, category, comment, terms, status, created_at, updated_at, delete_at, business_id, type_id)VALUES ('V9Q889','ninguno','ninguno','2017',0,0,0,0,'ninguno','ninguno','ninguno',true,'2022-02-25 21:42:35.22039+00','2022-02-25 21:42:35.22039+00','2022-02-25 21:42:35.22039+00','20602929419',1);</v>
      </c>
    </row>
    <row r="200" spans="1:19" x14ac:dyDescent="0.25">
      <c r="A200" t="s">
        <v>199</v>
      </c>
      <c r="B200" t="s">
        <v>1296</v>
      </c>
      <c r="C200" t="s">
        <v>1296</v>
      </c>
      <c r="D200">
        <v>2018</v>
      </c>
      <c r="E200">
        <v>0</v>
      </c>
      <c r="F200">
        <v>0</v>
      </c>
      <c r="G200">
        <v>0</v>
      </c>
      <c r="H200">
        <v>0</v>
      </c>
      <c r="I200" t="s">
        <v>1296</v>
      </c>
      <c r="J200" t="s">
        <v>1296</v>
      </c>
      <c r="K200" t="s">
        <v>1296</v>
      </c>
      <c r="L200" t="s">
        <v>1303</v>
      </c>
      <c r="M200" t="s">
        <v>1304</v>
      </c>
      <c r="N200" t="s">
        <v>1304</v>
      </c>
      <c r="O200" t="s">
        <v>1304</v>
      </c>
      <c r="P200">
        <v>20602929419</v>
      </c>
      <c r="Q200" t="s">
        <v>1297</v>
      </c>
      <c r="R200">
        <f>VLOOKUP(Q200,type!$B$2:$G$7,6,FALSE)</f>
        <v>1</v>
      </c>
      <c r="S200" t="str">
        <f t="shared" si="3"/>
        <v>INSERT INTO public."Vehicles"(plate, mark, model, year_of_production, longitude, height, broad, service_door, category, comment, terms, status, created_at, updated_at, delete_at, business_id, type_id)VALUES ('V0N845','ninguno','ninguno','2018',0,0,0,0,'ninguno','ninguno','ninguno',true,'2022-02-25 21:42:35.22039+00','2022-02-25 21:42:35.22039+00','2022-02-25 21:42:35.22039+00','20602929419',1);</v>
      </c>
    </row>
    <row r="201" spans="1:19" x14ac:dyDescent="0.25">
      <c r="A201" t="s">
        <v>200</v>
      </c>
      <c r="B201" t="s">
        <v>1296</v>
      </c>
      <c r="C201" t="s">
        <v>1296</v>
      </c>
      <c r="D201">
        <v>2016</v>
      </c>
      <c r="E201">
        <v>0</v>
      </c>
      <c r="F201">
        <v>0</v>
      </c>
      <c r="G201">
        <v>0</v>
      </c>
      <c r="H201">
        <v>0</v>
      </c>
      <c r="I201" t="s">
        <v>1296</v>
      </c>
      <c r="J201" t="s">
        <v>1296</v>
      </c>
      <c r="K201" t="s">
        <v>1296</v>
      </c>
      <c r="L201" t="s">
        <v>1303</v>
      </c>
      <c r="M201" t="s">
        <v>1304</v>
      </c>
      <c r="N201" t="s">
        <v>1304</v>
      </c>
      <c r="O201" t="s">
        <v>1304</v>
      </c>
      <c r="P201">
        <v>20602929419</v>
      </c>
      <c r="Q201" t="s">
        <v>1297</v>
      </c>
      <c r="R201">
        <f>VLOOKUP(Q201,type!$B$2:$G$7,6,FALSE)</f>
        <v>1</v>
      </c>
      <c r="S201" t="str">
        <f t="shared" si="3"/>
        <v>INSERT INTO public."Vehicles"(plate, mark, model, year_of_production, longitude, height, broad, service_door, category, comment, terms, status, created_at, updated_at, delete_at, business_id, type_id)VALUES ('Z6H804','ninguno','ninguno','2016',0,0,0,0,'ninguno','ninguno','ninguno',true,'2022-02-25 21:42:35.22039+00','2022-02-25 21:42:35.22039+00','2022-02-25 21:42:35.22039+00','20602929419',1);</v>
      </c>
    </row>
    <row r="202" spans="1:19" x14ac:dyDescent="0.25">
      <c r="A202" t="s">
        <v>201</v>
      </c>
      <c r="B202" t="s">
        <v>1296</v>
      </c>
      <c r="C202" t="s">
        <v>1296</v>
      </c>
      <c r="D202">
        <v>2018</v>
      </c>
      <c r="E202">
        <v>0</v>
      </c>
      <c r="F202">
        <v>0</v>
      </c>
      <c r="G202">
        <v>0</v>
      </c>
      <c r="H202">
        <v>0</v>
      </c>
      <c r="I202" t="s">
        <v>1296</v>
      </c>
      <c r="J202" t="s">
        <v>1296</v>
      </c>
      <c r="K202" t="s">
        <v>1296</v>
      </c>
      <c r="L202" t="s">
        <v>1303</v>
      </c>
      <c r="M202" t="s">
        <v>1304</v>
      </c>
      <c r="N202" t="s">
        <v>1304</v>
      </c>
      <c r="O202" t="s">
        <v>1304</v>
      </c>
      <c r="P202">
        <v>20602929419</v>
      </c>
      <c r="Q202" t="s">
        <v>1297</v>
      </c>
      <c r="R202">
        <f>VLOOKUP(Q202,type!$B$2:$G$7,6,FALSE)</f>
        <v>1</v>
      </c>
      <c r="S202" t="str">
        <f t="shared" si="3"/>
        <v>INSERT INTO public."Vehicles"(plate, mark, model, year_of_production, longitude, height, broad, service_door, category, comment, terms, status, created_at, updated_at, delete_at, business_id, type_id)VALUES ('V9Z806','ninguno','ninguno','2018',0,0,0,0,'ninguno','ninguno','ninguno',true,'2022-02-25 21:42:35.22039+00','2022-02-25 21:42:35.22039+00','2022-02-25 21:42:35.22039+00','20602929419',1);</v>
      </c>
    </row>
    <row r="203" spans="1:19" x14ac:dyDescent="0.25">
      <c r="A203" t="s">
        <v>202</v>
      </c>
      <c r="B203" t="s">
        <v>1296</v>
      </c>
      <c r="C203" t="s">
        <v>1296</v>
      </c>
      <c r="D203">
        <v>2016</v>
      </c>
      <c r="E203">
        <v>0</v>
      </c>
      <c r="F203">
        <v>0</v>
      </c>
      <c r="G203">
        <v>0</v>
      </c>
      <c r="H203">
        <v>0</v>
      </c>
      <c r="I203" t="s">
        <v>1296</v>
      </c>
      <c r="J203" t="s">
        <v>1296</v>
      </c>
      <c r="K203" t="s">
        <v>1296</v>
      </c>
      <c r="L203" t="s">
        <v>1303</v>
      </c>
      <c r="M203" t="s">
        <v>1304</v>
      </c>
      <c r="N203" t="s">
        <v>1304</v>
      </c>
      <c r="O203" t="s">
        <v>1304</v>
      </c>
      <c r="P203">
        <v>20602929419</v>
      </c>
      <c r="Q203" t="s">
        <v>1297</v>
      </c>
      <c r="R203">
        <f>VLOOKUP(Q203,type!$B$2:$G$7,6,FALSE)</f>
        <v>1</v>
      </c>
      <c r="S203" t="str">
        <f t="shared" si="3"/>
        <v>INSERT INTO public."Vehicles"(plate, mark, model, year_of_production, longitude, height, broad, service_door, category, comment, terms, status, created_at, updated_at, delete_at, business_id, type_id)VALUES ('APS835','ninguno','ninguno','2016',0,0,0,0,'ninguno','ninguno','ninguno',true,'2022-02-25 21:42:35.22039+00','2022-02-25 21:42:35.22039+00','2022-02-25 21:42:35.22039+00','20602929419',1);</v>
      </c>
    </row>
    <row r="204" spans="1:19" x14ac:dyDescent="0.25">
      <c r="A204" t="s">
        <v>203</v>
      </c>
      <c r="B204" t="s">
        <v>1296</v>
      </c>
      <c r="C204" t="s">
        <v>1296</v>
      </c>
      <c r="D204">
        <v>2013</v>
      </c>
      <c r="E204">
        <v>0</v>
      </c>
      <c r="F204">
        <v>0</v>
      </c>
      <c r="G204">
        <v>0</v>
      </c>
      <c r="H204">
        <v>0</v>
      </c>
      <c r="I204" t="s">
        <v>1296</v>
      </c>
      <c r="J204" t="s">
        <v>1296</v>
      </c>
      <c r="K204" t="s">
        <v>1296</v>
      </c>
      <c r="L204" t="s">
        <v>1303</v>
      </c>
      <c r="M204" t="s">
        <v>1304</v>
      </c>
      <c r="N204" t="s">
        <v>1304</v>
      </c>
      <c r="O204" t="s">
        <v>1304</v>
      </c>
      <c r="P204">
        <v>20602929419</v>
      </c>
      <c r="Q204" t="s">
        <v>1297</v>
      </c>
      <c r="R204">
        <f>VLOOKUP(Q204,type!$B$2:$G$7,6,FALSE)</f>
        <v>1</v>
      </c>
      <c r="S204" t="str">
        <f t="shared" si="3"/>
        <v>INSERT INTO public."Vehicles"(plate, mark, model, year_of_production, longitude, height, broad, service_door, category, comment, terms, status, created_at, updated_at, delete_at, business_id, type_id)VALUES ('V6A709','ninguno','ninguno','2013',0,0,0,0,'ninguno','ninguno','ninguno',true,'2022-02-25 21:42:35.22039+00','2022-02-25 21:42:35.22039+00','2022-02-25 21:42:35.22039+00','20602929419',1);</v>
      </c>
    </row>
    <row r="205" spans="1:19" x14ac:dyDescent="0.25">
      <c r="A205" t="s">
        <v>204</v>
      </c>
      <c r="B205" t="s">
        <v>1296</v>
      </c>
      <c r="C205" t="s">
        <v>1296</v>
      </c>
      <c r="D205">
        <v>2009</v>
      </c>
      <c r="E205">
        <v>0</v>
      </c>
      <c r="F205">
        <v>0</v>
      </c>
      <c r="G205">
        <v>0</v>
      </c>
      <c r="H205">
        <v>0</v>
      </c>
      <c r="I205" t="s">
        <v>1296</v>
      </c>
      <c r="J205" t="s">
        <v>1296</v>
      </c>
      <c r="K205" t="s">
        <v>1296</v>
      </c>
      <c r="L205" t="s">
        <v>1303</v>
      </c>
      <c r="M205" t="s">
        <v>1304</v>
      </c>
      <c r="N205" t="s">
        <v>1304</v>
      </c>
      <c r="O205" t="s">
        <v>1304</v>
      </c>
      <c r="P205">
        <v>20602929419</v>
      </c>
      <c r="Q205" t="s">
        <v>1297</v>
      </c>
      <c r="R205">
        <f>VLOOKUP(Q205,type!$B$2:$G$7,6,FALSE)</f>
        <v>1</v>
      </c>
      <c r="S205" t="str">
        <f t="shared" si="3"/>
        <v>INSERT INTO public."Vehicles"(plate, mark, model, year_of_production, longitude, height, broad, service_door, category, comment, terms, status, created_at, updated_at, delete_at, business_id, type_id)VALUES ('A1D799','ninguno','ninguno','2009',0,0,0,0,'ninguno','ninguno','ninguno',true,'2022-02-25 21:42:35.22039+00','2022-02-25 21:42:35.22039+00','2022-02-25 21:42:35.22039+00','20602929419',1);</v>
      </c>
    </row>
    <row r="206" spans="1:19" x14ac:dyDescent="0.25">
      <c r="A206" t="s">
        <v>205</v>
      </c>
      <c r="B206" t="s">
        <v>1296</v>
      </c>
      <c r="C206" t="s">
        <v>1296</v>
      </c>
      <c r="D206">
        <v>2013</v>
      </c>
      <c r="E206">
        <v>0</v>
      </c>
      <c r="F206">
        <v>0</v>
      </c>
      <c r="G206">
        <v>0</v>
      </c>
      <c r="H206">
        <v>0</v>
      </c>
      <c r="I206" t="s">
        <v>1296</v>
      </c>
      <c r="J206" t="s">
        <v>1296</v>
      </c>
      <c r="K206" t="s">
        <v>1296</v>
      </c>
      <c r="L206" t="s">
        <v>1303</v>
      </c>
      <c r="M206" t="s">
        <v>1304</v>
      </c>
      <c r="N206" t="s">
        <v>1304</v>
      </c>
      <c r="O206" t="s">
        <v>1304</v>
      </c>
      <c r="P206">
        <v>20602929419</v>
      </c>
      <c r="Q206" t="s">
        <v>1297</v>
      </c>
      <c r="R206">
        <f>VLOOKUP(Q206,type!$B$2:$G$7,6,FALSE)</f>
        <v>1</v>
      </c>
      <c r="S206" t="str">
        <f t="shared" si="3"/>
        <v>INSERT INTO public."Vehicles"(plate, mark, model, year_of_production, longitude, height, broad, service_door, category, comment, terms, status, created_at, updated_at, delete_at, business_id, type_id)VALUES ('X3L797','ninguno','ninguno','2013',0,0,0,0,'ninguno','ninguno','ninguno',true,'2022-02-25 21:42:35.22039+00','2022-02-25 21:42:35.22039+00','2022-02-25 21:42:35.22039+00','20602929419',1);</v>
      </c>
    </row>
    <row r="207" spans="1:19" x14ac:dyDescent="0.25">
      <c r="A207" t="s">
        <v>206</v>
      </c>
      <c r="B207" t="s">
        <v>1296</v>
      </c>
      <c r="C207" t="s">
        <v>1296</v>
      </c>
      <c r="D207">
        <v>2011</v>
      </c>
      <c r="E207">
        <v>0</v>
      </c>
      <c r="F207">
        <v>0</v>
      </c>
      <c r="G207">
        <v>0</v>
      </c>
      <c r="H207">
        <v>0</v>
      </c>
      <c r="I207" t="s">
        <v>1296</v>
      </c>
      <c r="J207" t="s">
        <v>1296</v>
      </c>
      <c r="K207" t="s">
        <v>1296</v>
      </c>
      <c r="L207" t="s">
        <v>1303</v>
      </c>
      <c r="M207" t="s">
        <v>1304</v>
      </c>
      <c r="N207" t="s">
        <v>1304</v>
      </c>
      <c r="O207" t="s">
        <v>1304</v>
      </c>
      <c r="P207">
        <v>20602929419</v>
      </c>
      <c r="Q207" t="s">
        <v>1297</v>
      </c>
      <c r="R207">
        <f>VLOOKUP(Q207,type!$B$2:$G$7,6,FALSE)</f>
        <v>1</v>
      </c>
      <c r="S207" t="str">
        <f t="shared" si="3"/>
        <v>INSERT INTO public."Vehicles"(plate, mark, model, year_of_production, longitude, height, broad, service_door, category, comment, terms, status, created_at, updated_at, delete_at, business_id, type_id)VALUES ('V2A794','ninguno','ninguno','2011',0,0,0,0,'ninguno','ninguno','ninguno',true,'2022-02-25 21:42:35.22039+00','2022-02-25 21:42:35.22039+00','2022-02-25 21:42:35.22039+00','20602929419',1);</v>
      </c>
    </row>
    <row r="208" spans="1:19" x14ac:dyDescent="0.25">
      <c r="A208" t="s">
        <v>207</v>
      </c>
      <c r="B208" t="s">
        <v>1296</v>
      </c>
      <c r="C208" t="s">
        <v>1296</v>
      </c>
      <c r="D208">
        <v>2014</v>
      </c>
      <c r="E208">
        <v>0</v>
      </c>
      <c r="F208">
        <v>0</v>
      </c>
      <c r="G208">
        <v>0</v>
      </c>
      <c r="H208">
        <v>0</v>
      </c>
      <c r="I208" t="s">
        <v>1296</v>
      </c>
      <c r="J208" t="s">
        <v>1296</v>
      </c>
      <c r="K208" t="s">
        <v>1296</v>
      </c>
      <c r="L208" t="s">
        <v>1303</v>
      </c>
      <c r="M208" t="s">
        <v>1304</v>
      </c>
      <c r="N208" t="s">
        <v>1304</v>
      </c>
      <c r="O208" t="s">
        <v>1304</v>
      </c>
      <c r="P208">
        <v>20602929419</v>
      </c>
      <c r="Q208" t="s">
        <v>1297</v>
      </c>
      <c r="R208">
        <f>VLOOKUP(Q208,type!$B$2:$G$7,6,FALSE)</f>
        <v>1</v>
      </c>
      <c r="S208" t="str">
        <f t="shared" si="3"/>
        <v>INSERT INTO public."Vehicles"(plate, mark, model, year_of_production, longitude, height, broad, service_door, category, comment, terms, status, created_at, updated_at, delete_at, business_id, type_id)VALUES ('V7Q911','ninguno','ninguno','2014',0,0,0,0,'ninguno','ninguno','ninguno',true,'2022-02-25 21:42:35.22039+00','2022-02-25 21:42:35.22039+00','2022-02-25 21:42:35.22039+00','20602929419',1);</v>
      </c>
    </row>
    <row r="209" spans="1:19" x14ac:dyDescent="0.25">
      <c r="A209" t="s">
        <v>208</v>
      </c>
      <c r="B209" t="s">
        <v>1296</v>
      </c>
      <c r="C209" t="s">
        <v>1296</v>
      </c>
      <c r="D209">
        <v>2011</v>
      </c>
      <c r="E209">
        <v>0</v>
      </c>
      <c r="F209">
        <v>0</v>
      </c>
      <c r="G209">
        <v>0</v>
      </c>
      <c r="H209">
        <v>0</v>
      </c>
      <c r="I209" t="s">
        <v>1296</v>
      </c>
      <c r="J209" t="s">
        <v>1296</v>
      </c>
      <c r="K209" t="s">
        <v>1296</v>
      </c>
      <c r="L209" t="s">
        <v>1303</v>
      </c>
      <c r="M209" t="s">
        <v>1304</v>
      </c>
      <c r="N209" t="s">
        <v>1304</v>
      </c>
      <c r="O209" t="s">
        <v>1304</v>
      </c>
      <c r="P209">
        <v>20602929419</v>
      </c>
      <c r="Q209" t="s">
        <v>1297</v>
      </c>
      <c r="R209">
        <f>VLOOKUP(Q209,type!$B$2:$G$7,6,FALSE)</f>
        <v>1</v>
      </c>
      <c r="S209" t="str">
        <f t="shared" si="3"/>
        <v>INSERT INTO public."Vehicles"(plate, mark, model, year_of_production, longitude, height, broad, service_door, category, comment, terms, status, created_at, updated_at, delete_at, business_id, type_id)VALUES ('B8F548','ninguno','ninguno','2011',0,0,0,0,'ninguno','ninguno','ninguno',true,'2022-02-25 21:42:35.22039+00','2022-02-25 21:42:35.22039+00','2022-02-25 21:42:35.22039+00','20602929419',1);</v>
      </c>
    </row>
    <row r="210" spans="1:19" x14ac:dyDescent="0.25">
      <c r="A210" t="s">
        <v>209</v>
      </c>
      <c r="B210" t="s">
        <v>1296</v>
      </c>
      <c r="C210" t="s">
        <v>1296</v>
      </c>
      <c r="D210">
        <v>2013</v>
      </c>
      <c r="E210">
        <v>0</v>
      </c>
      <c r="F210">
        <v>0</v>
      </c>
      <c r="G210">
        <v>0</v>
      </c>
      <c r="H210">
        <v>0</v>
      </c>
      <c r="I210" t="s">
        <v>1296</v>
      </c>
      <c r="J210" t="s">
        <v>1296</v>
      </c>
      <c r="K210" t="s">
        <v>1296</v>
      </c>
      <c r="L210" t="s">
        <v>1303</v>
      </c>
      <c r="M210" t="s">
        <v>1304</v>
      </c>
      <c r="N210" t="s">
        <v>1304</v>
      </c>
      <c r="O210" t="s">
        <v>1304</v>
      </c>
      <c r="P210">
        <v>20602929419</v>
      </c>
      <c r="Q210" t="s">
        <v>1297</v>
      </c>
      <c r="R210">
        <f>VLOOKUP(Q210,type!$B$2:$G$7,6,FALSE)</f>
        <v>1</v>
      </c>
      <c r="S210" t="str">
        <f t="shared" si="3"/>
        <v>INSERT INTO public."Vehicles"(plate, mark, model, year_of_production, longitude, height, broad, service_door, category, comment, terms, status, created_at, updated_at, delete_at, business_id, type_id)VALUES ('V5Y892','ninguno','ninguno','2013',0,0,0,0,'ninguno','ninguno','ninguno',true,'2022-02-25 21:42:35.22039+00','2022-02-25 21:42:35.22039+00','2022-02-25 21:42:35.22039+00','20602929419',1);</v>
      </c>
    </row>
    <row r="211" spans="1:19" x14ac:dyDescent="0.25">
      <c r="A211" t="s">
        <v>210</v>
      </c>
      <c r="B211" t="s">
        <v>1296</v>
      </c>
      <c r="C211" t="s">
        <v>1296</v>
      </c>
      <c r="D211">
        <v>2010</v>
      </c>
      <c r="E211">
        <v>0</v>
      </c>
      <c r="F211">
        <v>0</v>
      </c>
      <c r="G211">
        <v>0</v>
      </c>
      <c r="H211">
        <v>0</v>
      </c>
      <c r="I211" t="s">
        <v>1296</v>
      </c>
      <c r="J211" t="s">
        <v>1296</v>
      </c>
      <c r="K211" t="s">
        <v>1296</v>
      </c>
      <c r="L211" t="s">
        <v>1303</v>
      </c>
      <c r="M211" t="s">
        <v>1304</v>
      </c>
      <c r="N211" t="s">
        <v>1304</v>
      </c>
      <c r="O211" t="s">
        <v>1304</v>
      </c>
      <c r="P211">
        <v>20602929419</v>
      </c>
      <c r="Q211" t="s">
        <v>1297</v>
      </c>
      <c r="R211">
        <f>VLOOKUP(Q211,type!$B$2:$G$7,6,FALSE)</f>
        <v>1</v>
      </c>
      <c r="S211" t="str">
        <f t="shared" si="3"/>
        <v>INSERT INTO public."Vehicles"(plate, mark, model, year_of_production, longitude, height, broad, service_door, category, comment, terms, status, created_at, updated_at, delete_at, business_id, type_id)VALUES ('A6X753','ninguno','ninguno','2010',0,0,0,0,'ninguno','ninguno','ninguno',true,'2022-02-25 21:42:35.22039+00','2022-02-25 21:42:35.22039+00','2022-02-25 21:42:35.22039+00','20602929419',1);</v>
      </c>
    </row>
    <row r="212" spans="1:19" x14ac:dyDescent="0.25">
      <c r="A212" t="s">
        <v>211</v>
      </c>
      <c r="B212" t="s">
        <v>1296</v>
      </c>
      <c r="C212" t="s">
        <v>1296</v>
      </c>
      <c r="D212">
        <v>2014</v>
      </c>
      <c r="E212">
        <v>0</v>
      </c>
      <c r="F212">
        <v>0</v>
      </c>
      <c r="G212">
        <v>0</v>
      </c>
      <c r="H212">
        <v>0</v>
      </c>
      <c r="I212" t="s">
        <v>1296</v>
      </c>
      <c r="J212" t="s">
        <v>1296</v>
      </c>
      <c r="K212" t="s">
        <v>1296</v>
      </c>
      <c r="L212" t="s">
        <v>1303</v>
      </c>
      <c r="M212" t="s">
        <v>1304</v>
      </c>
      <c r="N212" t="s">
        <v>1304</v>
      </c>
      <c r="O212" t="s">
        <v>1304</v>
      </c>
      <c r="P212">
        <v>20602929419</v>
      </c>
      <c r="Q212" t="s">
        <v>1297</v>
      </c>
      <c r="R212">
        <f>VLOOKUP(Q212,type!$B$2:$G$7,6,FALSE)</f>
        <v>1</v>
      </c>
      <c r="S212" t="str">
        <f t="shared" si="3"/>
        <v>INSERT INTO public."Vehicles"(plate, mark, model, year_of_production, longitude, height, broad, service_door, category, comment, terms, status, created_at, updated_at, delete_at, business_id, type_id)VALUES ('X3Y814','ninguno','ninguno','2014',0,0,0,0,'ninguno','ninguno','ninguno',true,'2022-02-25 21:42:35.22039+00','2022-02-25 21:42:35.22039+00','2022-02-25 21:42:35.22039+00','20602929419',1);</v>
      </c>
    </row>
    <row r="213" spans="1:19" x14ac:dyDescent="0.25">
      <c r="A213" t="s">
        <v>212</v>
      </c>
      <c r="B213" t="s">
        <v>1296</v>
      </c>
      <c r="C213" t="s">
        <v>1296</v>
      </c>
      <c r="D213">
        <v>2014</v>
      </c>
      <c r="E213">
        <v>0</v>
      </c>
      <c r="F213">
        <v>0</v>
      </c>
      <c r="G213">
        <v>0</v>
      </c>
      <c r="H213">
        <v>0</v>
      </c>
      <c r="I213" t="s">
        <v>1296</v>
      </c>
      <c r="J213" t="s">
        <v>1296</v>
      </c>
      <c r="K213" t="s">
        <v>1296</v>
      </c>
      <c r="L213" t="s">
        <v>1303</v>
      </c>
      <c r="M213" t="s">
        <v>1304</v>
      </c>
      <c r="N213" t="s">
        <v>1304</v>
      </c>
      <c r="O213" t="s">
        <v>1304</v>
      </c>
      <c r="P213">
        <v>20602929419</v>
      </c>
      <c r="Q213" t="s">
        <v>1297</v>
      </c>
      <c r="R213">
        <f>VLOOKUP(Q213,type!$B$2:$G$7,6,FALSE)</f>
        <v>1</v>
      </c>
      <c r="S213" t="str">
        <f t="shared" si="3"/>
        <v>INSERT INTO public."Vehicles"(plate, mark, model, year_of_production, longitude, height, broad, service_door, category, comment, terms, status, created_at, updated_at, delete_at, business_id, type_id)VALUES ('V7U919','ninguno','ninguno','2014',0,0,0,0,'ninguno','ninguno','ninguno',true,'2022-02-25 21:42:35.22039+00','2022-02-25 21:42:35.22039+00','2022-02-25 21:42:35.22039+00','20602929419',1);</v>
      </c>
    </row>
    <row r="214" spans="1:19" x14ac:dyDescent="0.25">
      <c r="A214" t="s">
        <v>213</v>
      </c>
      <c r="B214" t="s">
        <v>1296</v>
      </c>
      <c r="C214" t="s">
        <v>1296</v>
      </c>
      <c r="D214">
        <v>2014</v>
      </c>
      <c r="E214">
        <v>0</v>
      </c>
      <c r="F214">
        <v>0</v>
      </c>
      <c r="G214">
        <v>0</v>
      </c>
      <c r="H214">
        <v>0</v>
      </c>
      <c r="I214" t="s">
        <v>1296</v>
      </c>
      <c r="J214" t="s">
        <v>1296</v>
      </c>
      <c r="K214" t="s">
        <v>1296</v>
      </c>
      <c r="L214" t="s">
        <v>1303</v>
      </c>
      <c r="M214" t="s">
        <v>1304</v>
      </c>
      <c r="N214" t="s">
        <v>1304</v>
      </c>
      <c r="O214" t="s">
        <v>1304</v>
      </c>
      <c r="P214">
        <v>20602929419</v>
      </c>
      <c r="Q214" t="s">
        <v>1297</v>
      </c>
      <c r="R214">
        <f>VLOOKUP(Q214,type!$B$2:$G$7,6,FALSE)</f>
        <v>1</v>
      </c>
      <c r="S214" t="str">
        <f t="shared" si="3"/>
        <v>INSERT INTO public."Vehicles"(plate, mark, model, year_of_production, longitude, height, broad, service_door, category, comment, terms, status, created_at, updated_at, delete_at, business_id, type_id)VALUES ('V7S779','ninguno','ninguno','2014',0,0,0,0,'ninguno','ninguno','ninguno',true,'2022-02-25 21:42:35.22039+00','2022-02-25 21:42:35.22039+00','2022-02-25 21:42:35.22039+00','20602929419',1);</v>
      </c>
    </row>
    <row r="215" spans="1:19" x14ac:dyDescent="0.25">
      <c r="A215" t="s">
        <v>214</v>
      </c>
      <c r="B215" t="s">
        <v>1296</v>
      </c>
      <c r="C215" t="s">
        <v>1296</v>
      </c>
      <c r="D215">
        <v>2010</v>
      </c>
      <c r="E215">
        <v>0</v>
      </c>
      <c r="F215">
        <v>0</v>
      </c>
      <c r="G215">
        <v>0</v>
      </c>
      <c r="H215">
        <v>0</v>
      </c>
      <c r="I215" t="s">
        <v>1296</v>
      </c>
      <c r="J215" t="s">
        <v>1296</v>
      </c>
      <c r="K215" t="s">
        <v>1296</v>
      </c>
      <c r="L215" t="s">
        <v>1303</v>
      </c>
      <c r="M215" t="s">
        <v>1304</v>
      </c>
      <c r="N215" t="s">
        <v>1304</v>
      </c>
      <c r="O215" t="s">
        <v>1304</v>
      </c>
      <c r="P215">
        <v>20602929419</v>
      </c>
      <c r="Q215" t="s">
        <v>1297</v>
      </c>
      <c r="R215">
        <f>VLOOKUP(Q215,type!$B$2:$G$7,6,FALSE)</f>
        <v>1</v>
      </c>
      <c r="S215" t="str">
        <f t="shared" si="3"/>
        <v>INSERT INTO public."Vehicles"(plate, mark, model, year_of_production, longitude, height, broad, service_door, category, comment, terms, status, created_at, updated_at, delete_at, business_id, type_id)VALUES ('V1O739','ninguno','ninguno','2010',0,0,0,0,'ninguno','ninguno','ninguno',true,'2022-02-25 21:42:35.22039+00','2022-02-25 21:42:35.22039+00','2022-02-25 21:42:35.22039+00','20602929419',1);</v>
      </c>
    </row>
    <row r="216" spans="1:19" x14ac:dyDescent="0.25">
      <c r="A216" t="s">
        <v>215</v>
      </c>
      <c r="B216" t="s">
        <v>1296</v>
      </c>
      <c r="C216" t="s">
        <v>1296</v>
      </c>
      <c r="D216">
        <v>2016</v>
      </c>
      <c r="E216">
        <v>0</v>
      </c>
      <c r="F216">
        <v>0</v>
      </c>
      <c r="G216">
        <v>0</v>
      </c>
      <c r="H216">
        <v>0</v>
      </c>
      <c r="I216" t="s">
        <v>1296</v>
      </c>
      <c r="J216" t="s">
        <v>1296</v>
      </c>
      <c r="K216" t="s">
        <v>1296</v>
      </c>
      <c r="L216" t="s">
        <v>1303</v>
      </c>
      <c r="M216" t="s">
        <v>1304</v>
      </c>
      <c r="N216" t="s">
        <v>1304</v>
      </c>
      <c r="O216" t="s">
        <v>1304</v>
      </c>
      <c r="P216">
        <v>20602929419</v>
      </c>
      <c r="Q216" t="s">
        <v>1297</v>
      </c>
      <c r="R216">
        <f>VLOOKUP(Q216,type!$B$2:$G$7,6,FALSE)</f>
        <v>1</v>
      </c>
      <c r="S216" t="str">
        <f t="shared" si="3"/>
        <v>INSERT INTO public."Vehicles"(plate, mark, model, year_of_production, longitude, height, broad, service_door, category, comment, terms, status, created_at, updated_at, delete_at, business_id, type_id)VALUES ('ARG876','ninguno','ninguno','2016',0,0,0,0,'ninguno','ninguno','ninguno',true,'2022-02-25 21:42:35.22039+00','2022-02-25 21:42:35.22039+00','2022-02-25 21:42:35.22039+00','20602929419',1);</v>
      </c>
    </row>
    <row r="217" spans="1:19" x14ac:dyDescent="0.25">
      <c r="A217" t="s">
        <v>216</v>
      </c>
      <c r="B217" t="s">
        <v>1296</v>
      </c>
      <c r="C217" t="s">
        <v>1296</v>
      </c>
      <c r="D217">
        <v>2013</v>
      </c>
      <c r="E217">
        <v>0</v>
      </c>
      <c r="F217">
        <v>0</v>
      </c>
      <c r="G217">
        <v>0</v>
      </c>
      <c r="H217">
        <v>0</v>
      </c>
      <c r="I217" t="s">
        <v>1296</v>
      </c>
      <c r="J217" t="s">
        <v>1296</v>
      </c>
      <c r="K217" t="s">
        <v>1296</v>
      </c>
      <c r="L217" t="s">
        <v>1303</v>
      </c>
      <c r="M217" t="s">
        <v>1304</v>
      </c>
      <c r="N217" t="s">
        <v>1304</v>
      </c>
      <c r="O217" t="s">
        <v>1304</v>
      </c>
      <c r="P217">
        <v>20602929419</v>
      </c>
      <c r="Q217" t="s">
        <v>1297</v>
      </c>
      <c r="R217">
        <f>VLOOKUP(Q217,type!$B$2:$G$7,6,FALSE)</f>
        <v>1</v>
      </c>
      <c r="S217" t="str">
        <f t="shared" si="3"/>
        <v>INSERT INTO public."Vehicles"(plate, mark, model, year_of_production, longitude, height, broad, service_door, category, comment, terms, status, created_at, updated_at, delete_at, business_id, type_id)VALUES ('F4H938','ninguno','ninguno','2013',0,0,0,0,'ninguno','ninguno','ninguno',true,'2022-02-25 21:42:35.22039+00','2022-02-25 21:42:35.22039+00','2022-02-25 21:42:35.22039+00','20602929419',1);</v>
      </c>
    </row>
    <row r="218" spans="1:19" x14ac:dyDescent="0.25">
      <c r="A218" t="s">
        <v>217</v>
      </c>
      <c r="B218" t="s">
        <v>1296</v>
      </c>
      <c r="C218" t="s">
        <v>1296</v>
      </c>
      <c r="D218">
        <v>2012</v>
      </c>
      <c r="E218">
        <v>0</v>
      </c>
      <c r="F218">
        <v>0</v>
      </c>
      <c r="G218">
        <v>0</v>
      </c>
      <c r="H218">
        <v>0</v>
      </c>
      <c r="I218" t="s">
        <v>1296</v>
      </c>
      <c r="J218" t="s">
        <v>1296</v>
      </c>
      <c r="K218" t="s">
        <v>1296</v>
      </c>
      <c r="L218" t="s">
        <v>1303</v>
      </c>
      <c r="M218" t="s">
        <v>1304</v>
      </c>
      <c r="N218" t="s">
        <v>1304</v>
      </c>
      <c r="O218" t="s">
        <v>1304</v>
      </c>
      <c r="P218">
        <v>20602929419</v>
      </c>
      <c r="Q218" t="s">
        <v>1297</v>
      </c>
      <c r="R218">
        <f>VLOOKUP(Q218,type!$B$2:$G$7,6,FALSE)</f>
        <v>1</v>
      </c>
      <c r="S218" t="str">
        <f t="shared" si="3"/>
        <v>INSERT INTO public."Vehicles"(plate, mark, model, year_of_production, longitude, height, broad, service_door, category, comment, terms, status, created_at, updated_at, delete_at, business_id, type_id)VALUES ('V6A960','ninguno','ninguno','2012',0,0,0,0,'ninguno','ninguno','ninguno',true,'2022-02-25 21:42:35.22039+00','2022-02-25 21:42:35.22039+00','2022-02-25 21:42:35.22039+00','20602929419',1);</v>
      </c>
    </row>
    <row r="219" spans="1:19" x14ac:dyDescent="0.25">
      <c r="A219" t="s">
        <v>218</v>
      </c>
      <c r="B219" t="s">
        <v>1296</v>
      </c>
      <c r="C219" t="s">
        <v>1296</v>
      </c>
      <c r="D219">
        <v>2013</v>
      </c>
      <c r="E219">
        <v>0</v>
      </c>
      <c r="F219">
        <v>0</v>
      </c>
      <c r="G219">
        <v>0</v>
      </c>
      <c r="H219">
        <v>0</v>
      </c>
      <c r="I219" t="s">
        <v>1296</v>
      </c>
      <c r="J219" t="s">
        <v>1296</v>
      </c>
      <c r="K219" t="s">
        <v>1296</v>
      </c>
      <c r="L219" t="s">
        <v>1303</v>
      </c>
      <c r="M219" t="s">
        <v>1304</v>
      </c>
      <c r="N219" t="s">
        <v>1304</v>
      </c>
      <c r="O219" t="s">
        <v>1304</v>
      </c>
      <c r="P219">
        <v>20602929419</v>
      </c>
      <c r="Q219" t="s">
        <v>1297</v>
      </c>
      <c r="R219">
        <f>VLOOKUP(Q219,type!$B$2:$G$7,6,FALSE)</f>
        <v>1</v>
      </c>
      <c r="S219" t="str">
        <f t="shared" si="3"/>
        <v>INSERT INTO public."Vehicles"(plate, mark, model, year_of_production, longitude, height, broad, service_door, category, comment, terms, status, created_at, updated_at, delete_at, business_id, type_id)VALUES ('X3E888','ninguno','ninguno','2013',0,0,0,0,'ninguno','ninguno','ninguno',true,'2022-02-25 21:42:35.22039+00','2022-02-25 21:42:35.22039+00','2022-02-25 21:42:35.22039+00','20602929419',1);</v>
      </c>
    </row>
    <row r="220" spans="1:19" x14ac:dyDescent="0.25">
      <c r="A220" t="s">
        <v>219</v>
      </c>
      <c r="B220" t="s">
        <v>1296</v>
      </c>
      <c r="C220" t="s">
        <v>1296</v>
      </c>
      <c r="D220">
        <v>2012</v>
      </c>
      <c r="E220">
        <v>0</v>
      </c>
      <c r="F220">
        <v>0</v>
      </c>
      <c r="G220">
        <v>0</v>
      </c>
      <c r="H220">
        <v>0</v>
      </c>
      <c r="I220" t="s">
        <v>1296</v>
      </c>
      <c r="J220" t="s">
        <v>1296</v>
      </c>
      <c r="K220" t="s">
        <v>1296</v>
      </c>
      <c r="L220" t="s">
        <v>1303</v>
      </c>
      <c r="M220" t="s">
        <v>1304</v>
      </c>
      <c r="N220" t="s">
        <v>1304</v>
      </c>
      <c r="O220" t="s">
        <v>1304</v>
      </c>
      <c r="P220">
        <v>20602929419</v>
      </c>
      <c r="Q220" t="s">
        <v>1297</v>
      </c>
      <c r="R220">
        <f>VLOOKUP(Q220,type!$B$2:$G$7,6,FALSE)</f>
        <v>1</v>
      </c>
      <c r="S220" t="str">
        <f t="shared" si="3"/>
        <v>INSERT INTO public."Vehicles"(plate, mark, model, year_of_production, longitude, height, broad, service_door, category, comment, terms, status, created_at, updated_at, delete_at, business_id, type_id)VALUES ('C8W714','ninguno','ninguno','2012',0,0,0,0,'ninguno','ninguno','ninguno',true,'2022-02-25 21:42:35.22039+00','2022-02-25 21:42:35.22039+00','2022-02-25 21:42:35.22039+00','20602929419',1);</v>
      </c>
    </row>
    <row r="221" spans="1:19" x14ac:dyDescent="0.25">
      <c r="A221" t="s">
        <v>220</v>
      </c>
      <c r="B221" t="s">
        <v>1296</v>
      </c>
      <c r="C221" t="s">
        <v>1296</v>
      </c>
      <c r="D221">
        <v>2014</v>
      </c>
      <c r="E221">
        <v>0</v>
      </c>
      <c r="F221">
        <v>0</v>
      </c>
      <c r="G221">
        <v>0</v>
      </c>
      <c r="H221">
        <v>0</v>
      </c>
      <c r="I221" t="s">
        <v>1296</v>
      </c>
      <c r="J221" t="s">
        <v>1296</v>
      </c>
      <c r="K221" t="s">
        <v>1296</v>
      </c>
      <c r="L221" t="s">
        <v>1303</v>
      </c>
      <c r="M221" t="s">
        <v>1304</v>
      </c>
      <c r="N221" t="s">
        <v>1304</v>
      </c>
      <c r="O221" t="s">
        <v>1304</v>
      </c>
      <c r="P221">
        <v>20602929419</v>
      </c>
      <c r="Q221" t="s">
        <v>1297</v>
      </c>
      <c r="R221">
        <f>VLOOKUP(Q221,type!$B$2:$G$7,6,FALSE)</f>
        <v>1</v>
      </c>
      <c r="S221" t="str">
        <f t="shared" si="3"/>
        <v>INSERT INTO public."Vehicles"(plate, mark, model, year_of_production, longitude, height, broad, service_door, category, comment, terms, status, created_at, updated_at, delete_at, business_id, type_id)VALUES ('C9F958','ninguno','ninguno','2014',0,0,0,0,'ninguno','ninguno','ninguno',true,'2022-02-25 21:42:35.22039+00','2022-02-25 21:42:35.22039+00','2022-02-25 21:42:35.22039+00','20602929419',1);</v>
      </c>
    </row>
    <row r="222" spans="1:19" x14ac:dyDescent="0.25">
      <c r="A222" t="s">
        <v>221</v>
      </c>
      <c r="B222" t="s">
        <v>1296</v>
      </c>
      <c r="C222" t="s">
        <v>1296</v>
      </c>
      <c r="D222">
        <v>2014</v>
      </c>
      <c r="E222">
        <v>0</v>
      </c>
      <c r="F222">
        <v>0</v>
      </c>
      <c r="G222">
        <v>0</v>
      </c>
      <c r="H222">
        <v>0</v>
      </c>
      <c r="I222" t="s">
        <v>1296</v>
      </c>
      <c r="J222" t="s">
        <v>1296</v>
      </c>
      <c r="K222" t="s">
        <v>1296</v>
      </c>
      <c r="L222" t="s">
        <v>1303</v>
      </c>
      <c r="M222" t="s">
        <v>1304</v>
      </c>
      <c r="N222" t="s">
        <v>1304</v>
      </c>
      <c r="O222" t="s">
        <v>1304</v>
      </c>
      <c r="P222">
        <v>20602929419</v>
      </c>
      <c r="Q222" t="s">
        <v>1297</v>
      </c>
      <c r="R222">
        <f>VLOOKUP(Q222,type!$B$2:$G$7,6,FALSE)</f>
        <v>1</v>
      </c>
      <c r="S222" t="str">
        <f t="shared" si="3"/>
        <v>INSERT INTO public."Vehicles"(plate, mark, model, year_of_production, longitude, height, broad, service_door, category, comment, terms, status, created_at, updated_at, delete_at, business_id, type_id)VALUES ('V7B771','ninguno','ninguno','2014',0,0,0,0,'ninguno','ninguno','ninguno',true,'2022-02-25 21:42:35.22039+00','2022-02-25 21:42:35.22039+00','2022-02-25 21:42:35.22039+00','20602929419',1);</v>
      </c>
    </row>
    <row r="223" spans="1:19" x14ac:dyDescent="0.25">
      <c r="A223" t="s">
        <v>222</v>
      </c>
      <c r="B223" t="s">
        <v>1296</v>
      </c>
      <c r="C223" t="s">
        <v>1296</v>
      </c>
      <c r="D223">
        <v>2011</v>
      </c>
      <c r="E223">
        <v>0</v>
      </c>
      <c r="F223">
        <v>0</v>
      </c>
      <c r="G223">
        <v>0</v>
      </c>
      <c r="H223">
        <v>0</v>
      </c>
      <c r="I223" t="s">
        <v>1296</v>
      </c>
      <c r="J223" t="s">
        <v>1296</v>
      </c>
      <c r="K223" t="s">
        <v>1296</v>
      </c>
      <c r="L223" t="s">
        <v>1303</v>
      </c>
      <c r="M223" t="s">
        <v>1304</v>
      </c>
      <c r="N223" t="s">
        <v>1304</v>
      </c>
      <c r="O223" t="s">
        <v>1304</v>
      </c>
      <c r="P223">
        <v>20602929419</v>
      </c>
      <c r="Q223" t="s">
        <v>1297</v>
      </c>
      <c r="R223">
        <f>VLOOKUP(Q223,type!$B$2:$G$7,6,FALSE)</f>
        <v>1</v>
      </c>
      <c r="S223" t="str">
        <f t="shared" si="3"/>
        <v>INSERT INTO public."Vehicles"(plate, mark, model, year_of_production, longitude, height, broad, service_door, category, comment, terms, status, created_at, updated_at, delete_at, business_id, type_id)VALUES ('V1Z716','ninguno','ninguno','2011',0,0,0,0,'ninguno','ninguno','ninguno',true,'2022-02-25 21:42:35.22039+00','2022-02-25 21:42:35.22039+00','2022-02-25 21:42:35.22039+00','20602929419',1);</v>
      </c>
    </row>
    <row r="224" spans="1:19" x14ac:dyDescent="0.25">
      <c r="A224" t="s">
        <v>223</v>
      </c>
      <c r="B224" t="s">
        <v>1296</v>
      </c>
      <c r="C224" t="s">
        <v>1296</v>
      </c>
      <c r="D224">
        <v>2015</v>
      </c>
      <c r="E224">
        <v>0</v>
      </c>
      <c r="F224">
        <v>0</v>
      </c>
      <c r="G224">
        <v>0</v>
      </c>
      <c r="H224">
        <v>0</v>
      </c>
      <c r="I224" t="s">
        <v>1296</v>
      </c>
      <c r="J224" t="s">
        <v>1296</v>
      </c>
      <c r="K224" t="s">
        <v>1296</v>
      </c>
      <c r="L224" t="s">
        <v>1303</v>
      </c>
      <c r="M224" t="s">
        <v>1304</v>
      </c>
      <c r="N224" t="s">
        <v>1304</v>
      </c>
      <c r="O224" t="s">
        <v>1304</v>
      </c>
      <c r="P224">
        <v>20602929419</v>
      </c>
      <c r="Q224" t="s">
        <v>1297</v>
      </c>
      <c r="R224">
        <f>VLOOKUP(Q224,type!$B$2:$G$7,6,FALSE)</f>
        <v>1</v>
      </c>
      <c r="S224" t="str">
        <f t="shared" si="3"/>
        <v>INSERT INTO public."Vehicles"(plate, mark, model, year_of_production, longitude, height, broad, service_door, category, comment, terms, status, created_at, updated_at, delete_at, business_id, type_id)VALUES ('V9D756','ninguno','ninguno','2015',0,0,0,0,'ninguno','ninguno','ninguno',true,'2022-02-25 21:42:35.22039+00','2022-02-25 21:42:35.22039+00','2022-02-25 21:42:35.22039+00','20602929419',1);</v>
      </c>
    </row>
    <row r="225" spans="1:19" x14ac:dyDescent="0.25">
      <c r="A225" t="s">
        <v>224</v>
      </c>
      <c r="B225" t="s">
        <v>1296</v>
      </c>
      <c r="C225" t="s">
        <v>1296</v>
      </c>
      <c r="D225">
        <v>2011</v>
      </c>
      <c r="E225">
        <v>0</v>
      </c>
      <c r="F225">
        <v>0</v>
      </c>
      <c r="G225">
        <v>0</v>
      </c>
      <c r="H225">
        <v>0</v>
      </c>
      <c r="I225" t="s">
        <v>1296</v>
      </c>
      <c r="J225" t="s">
        <v>1296</v>
      </c>
      <c r="K225" t="s">
        <v>1296</v>
      </c>
      <c r="L225" t="s">
        <v>1303</v>
      </c>
      <c r="M225" t="s">
        <v>1304</v>
      </c>
      <c r="N225" t="s">
        <v>1304</v>
      </c>
      <c r="O225" t="s">
        <v>1304</v>
      </c>
      <c r="P225">
        <v>20602929419</v>
      </c>
      <c r="Q225" t="s">
        <v>1297</v>
      </c>
      <c r="R225">
        <f>VLOOKUP(Q225,type!$B$2:$G$7,6,FALSE)</f>
        <v>1</v>
      </c>
      <c r="S225" t="str">
        <f t="shared" si="3"/>
        <v>INSERT INTO public."Vehicles"(plate, mark, model, year_of_production, longitude, height, broad, service_door, category, comment, terms, status, created_at, updated_at, delete_at, business_id, type_id)VALUES ('C6D732','ninguno','ninguno','2011',0,0,0,0,'ninguno','ninguno','ninguno',true,'2022-02-25 21:42:35.22039+00','2022-02-25 21:42:35.22039+00','2022-02-25 21:42:35.22039+00','20602929419',1);</v>
      </c>
    </row>
    <row r="226" spans="1:19" x14ac:dyDescent="0.25">
      <c r="A226" t="s">
        <v>225</v>
      </c>
      <c r="B226" t="s">
        <v>1296</v>
      </c>
      <c r="C226" t="s">
        <v>1296</v>
      </c>
      <c r="D226">
        <v>2014</v>
      </c>
      <c r="E226">
        <v>0</v>
      </c>
      <c r="F226">
        <v>0</v>
      </c>
      <c r="G226">
        <v>0</v>
      </c>
      <c r="H226">
        <v>0</v>
      </c>
      <c r="I226" t="s">
        <v>1296</v>
      </c>
      <c r="J226" t="s">
        <v>1296</v>
      </c>
      <c r="K226" t="s">
        <v>1296</v>
      </c>
      <c r="L226" t="s">
        <v>1303</v>
      </c>
      <c r="M226" t="s">
        <v>1304</v>
      </c>
      <c r="N226" t="s">
        <v>1304</v>
      </c>
      <c r="O226" t="s">
        <v>1304</v>
      </c>
      <c r="P226">
        <v>20602929419</v>
      </c>
      <c r="Q226" t="s">
        <v>1297</v>
      </c>
      <c r="R226">
        <f>VLOOKUP(Q226,type!$B$2:$G$7,6,FALSE)</f>
        <v>1</v>
      </c>
      <c r="S226" t="str">
        <f t="shared" si="3"/>
        <v>INSERT INTO public."Vehicles"(plate, mark, model, year_of_production, longitude, height, broad, service_door, category, comment, terms, status, created_at, updated_at, delete_at, business_id, type_id)VALUES ('V9Z956','ninguno','ninguno','2014',0,0,0,0,'ninguno','ninguno','ninguno',true,'2022-02-25 21:42:35.22039+00','2022-02-25 21:42:35.22039+00','2022-02-25 21:42:35.22039+00','20602929419',1);</v>
      </c>
    </row>
    <row r="227" spans="1:19" x14ac:dyDescent="0.25">
      <c r="A227" t="s">
        <v>226</v>
      </c>
      <c r="B227" t="s">
        <v>1296</v>
      </c>
      <c r="C227" t="s">
        <v>1296</v>
      </c>
      <c r="D227">
        <v>2012</v>
      </c>
      <c r="E227">
        <v>0</v>
      </c>
      <c r="F227">
        <v>0</v>
      </c>
      <c r="G227">
        <v>0</v>
      </c>
      <c r="H227">
        <v>0</v>
      </c>
      <c r="I227" t="s">
        <v>1296</v>
      </c>
      <c r="J227" t="s">
        <v>1296</v>
      </c>
      <c r="K227" t="s">
        <v>1296</v>
      </c>
      <c r="L227" t="s">
        <v>1303</v>
      </c>
      <c r="M227" t="s">
        <v>1304</v>
      </c>
      <c r="N227" t="s">
        <v>1304</v>
      </c>
      <c r="O227" t="s">
        <v>1304</v>
      </c>
      <c r="P227">
        <v>20602929419</v>
      </c>
      <c r="Q227" t="s">
        <v>1297</v>
      </c>
      <c r="R227">
        <f>VLOOKUP(Q227,type!$B$2:$G$7,6,FALSE)</f>
        <v>1</v>
      </c>
      <c r="S227" t="str">
        <f t="shared" si="3"/>
        <v>INSERT INTO public."Vehicles"(plate, mark, model, year_of_production, longitude, height, broad, service_door, category, comment, terms, status, created_at, updated_at, delete_at, business_id, type_id)VALUES ('D4M344','ninguno','ninguno','2012',0,0,0,0,'ninguno','ninguno','ninguno',true,'2022-02-25 21:42:35.22039+00','2022-02-25 21:42:35.22039+00','2022-02-25 21:42:35.22039+00','20602929419',1);</v>
      </c>
    </row>
    <row r="228" spans="1:19" x14ac:dyDescent="0.25">
      <c r="A228" t="s">
        <v>227</v>
      </c>
      <c r="B228" t="s">
        <v>1296</v>
      </c>
      <c r="C228" t="s">
        <v>1296</v>
      </c>
      <c r="D228">
        <v>2011</v>
      </c>
      <c r="E228">
        <v>0</v>
      </c>
      <c r="F228">
        <v>0</v>
      </c>
      <c r="G228">
        <v>0</v>
      </c>
      <c r="H228">
        <v>0</v>
      </c>
      <c r="I228" t="s">
        <v>1296</v>
      </c>
      <c r="J228" t="s">
        <v>1296</v>
      </c>
      <c r="K228" t="s">
        <v>1296</v>
      </c>
      <c r="L228" t="s">
        <v>1303</v>
      </c>
      <c r="M228" t="s">
        <v>1304</v>
      </c>
      <c r="N228" t="s">
        <v>1304</v>
      </c>
      <c r="O228" t="s">
        <v>1304</v>
      </c>
      <c r="P228">
        <v>20602929419</v>
      </c>
      <c r="Q228" t="s">
        <v>1297</v>
      </c>
      <c r="R228">
        <f>VLOOKUP(Q228,type!$B$2:$G$7,6,FALSE)</f>
        <v>1</v>
      </c>
      <c r="S228" t="str">
        <f t="shared" si="3"/>
        <v>INSERT INTO public."Vehicles"(plate, mark, model, year_of_production, longitude, height, broad, service_door, category, comment, terms, status, created_at, updated_at, delete_at, business_id, type_id)VALUES ('X2J758','ninguno','ninguno','2011',0,0,0,0,'ninguno','ninguno','ninguno',true,'2022-02-25 21:42:35.22039+00','2022-02-25 21:42:35.22039+00','2022-02-25 21:42:35.22039+00','20602929419',1);</v>
      </c>
    </row>
    <row r="229" spans="1:19" x14ac:dyDescent="0.25">
      <c r="A229" t="s">
        <v>228</v>
      </c>
      <c r="B229" t="s">
        <v>1296</v>
      </c>
      <c r="C229" t="s">
        <v>1296</v>
      </c>
      <c r="D229">
        <v>2010</v>
      </c>
      <c r="E229">
        <v>0</v>
      </c>
      <c r="F229">
        <v>0</v>
      </c>
      <c r="G229">
        <v>0</v>
      </c>
      <c r="H229">
        <v>0</v>
      </c>
      <c r="I229" t="s">
        <v>1296</v>
      </c>
      <c r="J229" t="s">
        <v>1296</v>
      </c>
      <c r="K229" t="s">
        <v>1296</v>
      </c>
      <c r="L229" t="s">
        <v>1303</v>
      </c>
      <c r="M229" t="s">
        <v>1304</v>
      </c>
      <c r="N229" t="s">
        <v>1304</v>
      </c>
      <c r="O229" t="s">
        <v>1304</v>
      </c>
      <c r="P229">
        <v>20602929419</v>
      </c>
      <c r="Q229" t="s">
        <v>1297</v>
      </c>
      <c r="R229">
        <f>VLOOKUP(Q229,type!$B$2:$G$7,6,FALSE)</f>
        <v>1</v>
      </c>
      <c r="S229" t="str">
        <f t="shared" si="3"/>
        <v>INSERT INTO public."Vehicles"(plate, mark, model, year_of_production, longitude, height, broad, service_door, category, comment, terms, status, created_at, updated_at, delete_at, business_id, type_id)VALUES ('A5P771','ninguno','ninguno','2010',0,0,0,0,'ninguno','ninguno','ninguno',true,'2022-02-25 21:42:35.22039+00','2022-02-25 21:42:35.22039+00','2022-02-25 21:42:35.22039+00','20602929419',1);</v>
      </c>
    </row>
    <row r="230" spans="1:19" x14ac:dyDescent="0.25">
      <c r="A230" t="s">
        <v>229</v>
      </c>
      <c r="B230" t="s">
        <v>1296</v>
      </c>
      <c r="C230" t="s">
        <v>1296</v>
      </c>
      <c r="D230">
        <v>2015</v>
      </c>
      <c r="E230">
        <v>0</v>
      </c>
      <c r="F230">
        <v>0</v>
      </c>
      <c r="G230">
        <v>0</v>
      </c>
      <c r="H230">
        <v>0</v>
      </c>
      <c r="I230" t="s">
        <v>1296</v>
      </c>
      <c r="J230" t="s">
        <v>1296</v>
      </c>
      <c r="K230" t="s">
        <v>1296</v>
      </c>
      <c r="L230" t="s">
        <v>1303</v>
      </c>
      <c r="M230" t="s">
        <v>1304</v>
      </c>
      <c r="N230" t="s">
        <v>1304</v>
      </c>
      <c r="O230" t="s">
        <v>1304</v>
      </c>
      <c r="P230">
        <v>20602929419</v>
      </c>
      <c r="Q230" t="s">
        <v>1297</v>
      </c>
      <c r="R230">
        <f>VLOOKUP(Q230,type!$B$2:$G$7,6,FALSE)</f>
        <v>1</v>
      </c>
      <c r="S230" t="str">
        <f t="shared" si="3"/>
        <v>INSERT INTO public."Vehicles"(plate, mark, model, year_of_production, longitude, height, broad, service_door, category, comment, terms, status, created_at, updated_at, delete_at, business_id, type_id)VALUES ('AKL750','ninguno','ninguno','2015',0,0,0,0,'ninguno','ninguno','ninguno',true,'2022-02-25 21:42:35.22039+00','2022-02-25 21:42:35.22039+00','2022-02-25 21:42:35.22039+00','20602929419',1);</v>
      </c>
    </row>
    <row r="231" spans="1:19" x14ac:dyDescent="0.25">
      <c r="A231" t="s">
        <v>230</v>
      </c>
      <c r="B231" t="s">
        <v>1296</v>
      </c>
      <c r="C231" t="s">
        <v>1296</v>
      </c>
      <c r="D231">
        <v>2012</v>
      </c>
      <c r="E231">
        <v>0</v>
      </c>
      <c r="F231">
        <v>0</v>
      </c>
      <c r="G231">
        <v>0</v>
      </c>
      <c r="H231">
        <v>0</v>
      </c>
      <c r="I231" t="s">
        <v>1296</v>
      </c>
      <c r="J231" t="s">
        <v>1296</v>
      </c>
      <c r="K231" t="s">
        <v>1296</v>
      </c>
      <c r="L231" t="s">
        <v>1303</v>
      </c>
      <c r="M231" t="s">
        <v>1304</v>
      </c>
      <c r="N231" t="s">
        <v>1304</v>
      </c>
      <c r="O231" t="s">
        <v>1304</v>
      </c>
      <c r="P231">
        <v>20602929419</v>
      </c>
      <c r="Q231" t="s">
        <v>1297</v>
      </c>
      <c r="R231">
        <f>VLOOKUP(Q231,type!$B$2:$G$7,6,FALSE)</f>
        <v>1</v>
      </c>
      <c r="S231" t="str">
        <f t="shared" si="3"/>
        <v>INSERT INTO public."Vehicles"(plate, mark, model, year_of_production, longitude, height, broad, service_door, category, comment, terms, status, created_at, updated_at, delete_at, business_id, type_id)VALUES ('B9H955','ninguno','ninguno','2012',0,0,0,0,'ninguno','ninguno','ninguno',true,'2022-02-25 21:42:35.22039+00','2022-02-25 21:42:35.22039+00','2022-02-25 21:42:35.22039+00','20602929419',1);</v>
      </c>
    </row>
    <row r="232" spans="1:19" x14ac:dyDescent="0.25">
      <c r="A232" t="s">
        <v>231</v>
      </c>
      <c r="B232" t="s">
        <v>1296</v>
      </c>
      <c r="C232" t="s">
        <v>1296</v>
      </c>
      <c r="D232">
        <v>2013</v>
      </c>
      <c r="E232">
        <v>0</v>
      </c>
      <c r="F232">
        <v>0</v>
      </c>
      <c r="G232">
        <v>0</v>
      </c>
      <c r="H232">
        <v>0</v>
      </c>
      <c r="I232" t="s">
        <v>1296</v>
      </c>
      <c r="J232" t="s">
        <v>1296</v>
      </c>
      <c r="K232" t="s">
        <v>1296</v>
      </c>
      <c r="L232" t="s">
        <v>1303</v>
      </c>
      <c r="M232" t="s">
        <v>1304</v>
      </c>
      <c r="N232" t="s">
        <v>1304</v>
      </c>
      <c r="O232" t="s">
        <v>1304</v>
      </c>
      <c r="P232">
        <v>20602929419</v>
      </c>
      <c r="Q232" t="s">
        <v>1297</v>
      </c>
      <c r="R232">
        <f>VLOOKUP(Q232,type!$B$2:$G$7,6,FALSE)</f>
        <v>1</v>
      </c>
      <c r="S232" t="str">
        <f t="shared" si="3"/>
        <v>INSERT INTO public."Vehicles"(plate, mark, model, year_of_production, longitude, height, broad, service_door, category, comment, terms, status, created_at, updated_at, delete_at, business_id, type_id)VALUES ('V5X872','ninguno','ninguno','2013',0,0,0,0,'ninguno','ninguno','ninguno',true,'2022-02-25 21:42:35.22039+00','2022-02-25 21:42:35.22039+00','2022-02-25 21:42:35.22039+00','20602929419',1);</v>
      </c>
    </row>
    <row r="233" spans="1:19" x14ac:dyDescent="0.25">
      <c r="A233" t="s">
        <v>232</v>
      </c>
      <c r="B233" t="s">
        <v>1296</v>
      </c>
      <c r="C233" t="s">
        <v>1296</v>
      </c>
      <c r="D233">
        <v>2011</v>
      </c>
      <c r="E233">
        <v>0</v>
      </c>
      <c r="F233">
        <v>0</v>
      </c>
      <c r="G233">
        <v>0</v>
      </c>
      <c r="H233">
        <v>0</v>
      </c>
      <c r="I233" t="s">
        <v>1296</v>
      </c>
      <c r="J233" t="s">
        <v>1296</v>
      </c>
      <c r="K233" t="s">
        <v>1296</v>
      </c>
      <c r="L233" t="s">
        <v>1303</v>
      </c>
      <c r="M233" t="s">
        <v>1304</v>
      </c>
      <c r="N233" t="s">
        <v>1304</v>
      </c>
      <c r="O233" t="s">
        <v>1304</v>
      </c>
      <c r="P233">
        <v>20602929419</v>
      </c>
      <c r="Q233" t="s">
        <v>1297</v>
      </c>
      <c r="R233">
        <f>VLOOKUP(Q233,type!$B$2:$G$7,6,FALSE)</f>
        <v>1</v>
      </c>
      <c r="S233" t="str">
        <f t="shared" si="3"/>
        <v>INSERT INTO public."Vehicles"(plate, mark, model, year_of_production, longitude, height, broad, service_door, category, comment, terms, status, created_at, updated_at, delete_at, business_id, type_id)VALUES ('X1S764','ninguno','ninguno','2011',0,0,0,0,'ninguno','ninguno','ninguno',true,'2022-02-25 21:42:35.22039+00','2022-02-25 21:42:35.22039+00','2022-02-25 21:42:35.22039+00','20602929419',1);</v>
      </c>
    </row>
    <row r="234" spans="1:19" x14ac:dyDescent="0.25">
      <c r="A234" t="s">
        <v>233</v>
      </c>
      <c r="B234" t="s">
        <v>1296</v>
      </c>
      <c r="C234" t="s">
        <v>1296</v>
      </c>
      <c r="D234">
        <v>2017</v>
      </c>
      <c r="E234">
        <v>0</v>
      </c>
      <c r="F234">
        <v>0</v>
      </c>
      <c r="G234">
        <v>0</v>
      </c>
      <c r="H234">
        <v>0</v>
      </c>
      <c r="I234" t="s">
        <v>1296</v>
      </c>
      <c r="J234" t="s">
        <v>1296</v>
      </c>
      <c r="K234" t="s">
        <v>1296</v>
      </c>
      <c r="L234" t="s">
        <v>1303</v>
      </c>
      <c r="M234" t="s">
        <v>1304</v>
      </c>
      <c r="N234" t="s">
        <v>1304</v>
      </c>
      <c r="O234" t="s">
        <v>1304</v>
      </c>
      <c r="P234">
        <v>20602929419</v>
      </c>
      <c r="Q234" t="s">
        <v>1297</v>
      </c>
      <c r="R234">
        <f>VLOOKUP(Q234,type!$B$2:$G$7,6,FALSE)</f>
        <v>1</v>
      </c>
      <c r="S234" t="str">
        <f t="shared" si="3"/>
        <v>INSERT INTO public."Vehicles"(plate, mark, model, year_of_production, longitude, height, broad, service_door, category, comment, terms, status, created_at, updated_at, delete_at, business_id, type_id)VALUES ('V9I945','ninguno','ninguno','2017',0,0,0,0,'ninguno','ninguno','ninguno',true,'2022-02-25 21:42:35.22039+00','2022-02-25 21:42:35.22039+00','2022-02-25 21:42:35.22039+00','20602929419',1);</v>
      </c>
    </row>
    <row r="235" spans="1:19" x14ac:dyDescent="0.25">
      <c r="A235" t="s">
        <v>234</v>
      </c>
      <c r="B235" t="s">
        <v>1296</v>
      </c>
      <c r="C235" t="s">
        <v>1296</v>
      </c>
      <c r="D235">
        <v>2010</v>
      </c>
      <c r="E235">
        <v>0</v>
      </c>
      <c r="F235">
        <v>0</v>
      </c>
      <c r="G235">
        <v>0</v>
      </c>
      <c r="H235">
        <v>0</v>
      </c>
      <c r="I235" t="s">
        <v>1296</v>
      </c>
      <c r="J235" t="s">
        <v>1296</v>
      </c>
      <c r="K235" t="s">
        <v>1296</v>
      </c>
      <c r="L235" t="s">
        <v>1303</v>
      </c>
      <c r="M235" t="s">
        <v>1304</v>
      </c>
      <c r="N235" t="s">
        <v>1304</v>
      </c>
      <c r="O235" t="s">
        <v>1304</v>
      </c>
      <c r="P235">
        <v>20602929419</v>
      </c>
      <c r="Q235" t="s">
        <v>1297</v>
      </c>
      <c r="R235">
        <f>VLOOKUP(Q235,type!$B$2:$G$7,6,FALSE)</f>
        <v>1</v>
      </c>
      <c r="S235" t="str">
        <f t="shared" si="3"/>
        <v>INSERT INTO public."Vehicles"(plate, mark, model, year_of_production, longitude, height, broad, service_door, category, comment, terms, status, created_at, updated_at, delete_at, business_id, type_id)VALUES ('A2T735','ninguno','ninguno','2010',0,0,0,0,'ninguno','ninguno','ninguno',true,'2022-02-25 21:42:35.22039+00','2022-02-25 21:42:35.22039+00','2022-02-25 21:42:35.22039+00','20602929419',1);</v>
      </c>
    </row>
    <row r="236" spans="1:19" x14ac:dyDescent="0.25">
      <c r="A236" t="s">
        <v>235</v>
      </c>
      <c r="B236" t="s">
        <v>1296</v>
      </c>
      <c r="C236" t="s">
        <v>1296</v>
      </c>
      <c r="D236">
        <v>2014</v>
      </c>
      <c r="E236">
        <v>0</v>
      </c>
      <c r="F236">
        <v>0</v>
      </c>
      <c r="G236">
        <v>0</v>
      </c>
      <c r="H236">
        <v>0</v>
      </c>
      <c r="I236" t="s">
        <v>1296</v>
      </c>
      <c r="J236" t="s">
        <v>1296</v>
      </c>
      <c r="K236" t="s">
        <v>1296</v>
      </c>
      <c r="L236" t="s">
        <v>1303</v>
      </c>
      <c r="M236" t="s">
        <v>1304</v>
      </c>
      <c r="N236" t="s">
        <v>1304</v>
      </c>
      <c r="O236" t="s">
        <v>1304</v>
      </c>
      <c r="P236">
        <v>20602929419</v>
      </c>
      <c r="Q236" t="s">
        <v>1297</v>
      </c>
      <c r="R236">
        <f>VLOOKUP(Q236,type!$B$2:$G$7,6,FALSE)</f>
        <v>1</v>
      </c>
      <c r="S236" t="str">
        <f t="shared" si="3"/>
        <v>INSERT INTO public."Vehicles"(plate, mark, model, year_of_production, longitude, height, broad, service_door, category, comment, terms, status, created_at, updated_at, delete_at, business_id, type_id)VALUES ('V9W957','ninguno','ninguno','2014',0,0,0,0,'ninguno','ninguno','ninguno',true,'2022-02-25 21:42:35.22039+00','2022-02-25 21:42:35.22039+00','2022-02-25 21:42:35.22039+00','20602929419',1);</v>
      </c>
    </row>
    <row r="237" spans="1:19" x14ac:dyDescent="0.25">
      <c r="A237" t="s">
        <v>236</v>
      </c>
      <c r="B237" t="s">
        <v>1296</v>
      </c>
      <c r="C237" t="s">
        <v>1296</v>
      </c>
      <c r="D237">
        <v>2016</v>
      </c>
      <c r="E237">
        <v>0</v>
      </c>
      <c r="F237">
        <v>0</v>
      </c>
      <c r="G237">
        <v>0</v>
      </c>
      <c r="H237">
        <v>0</v>
      </c>
      <c r="I237" t="s">
        <v>1296</v>
      </c>
      <c r="J237" t="s">
        <v>1296</v>
      </c>
      <c r="K237" t="s">
        <v>1296</v>
      </c>
      <c r="L237" t="s">
        <v>1303</v>
      </c>
      <c r="M237" t="s">
        <v>1304</v>
      </c>
      <c r="N237" t="s">
        <v>1304</v>
      </c>
      <c r="O237" t="s">
        <v>1304</v>
      </c>
      <c r="P237">
        <v>20602929419</v>
      </c>
      <c r="Q237" t="s">
        <v>1297</v>
      </c>
      <c r="R237">
        <f>VLOOKUP(Q237,type!$B$2:$G$7,6,FALSE)</f>
        <v>1</v>
      </c>
      <c r="S237" t="str">
        <f t="shared" si="3"/>
        <v>INSERT INTO public."Vehicles"(plate, mark, model, year_of_production, longitude, height, broad, service_door, category, comment, terms, status, created_at, updated_at, delete_at, business_id, type_id)VALUES ('V8W759','ninguno','ninguno','2016',0,0,0,0,'ninguno','ninguno','ninguno',true,'2022-02-25 21:42:35.22039+00','2022-02-25 21:42:35.22039+00','2022-02-25 21:42:35.22039+00','20602929419',1);</v>
      </c>
    </row>
    <row r="238" spans="1:19" x14ac:dyDescent="0.25">
      <c r="A238" t="s">
        <v>237</v>
      </c>
      <c r="B238" t="s">
        <v>1296</v>
      </c>
      <c r="C238" t="s">
        <v>1296</v>
      </c>
      <c r="D238">
        <v>2012</v>
      </c>
      <c r="E238">
        <v>0</v>
      </c>
      <c r="F238">
        <v>0</v>
      </c>
      <c r="G238">
        <v>0</v>
      </c>
      <c r="H238">
        <v>0</v>
      </c>
      <c r="I238" t="s">
        <v>1296</v>
      </c>
      <c r="J238" t="s">
        <v>1296</v>
      </c>
      <c r="K238" t="s">
        <v>1296</v>
      </c>
      <c r="L238" t="s">
        <v>1303</v>
      </c>
      <c r="M238" t="s">
        <v>1304</v>
      </c>
      <c r="N238" t="s">
        <v>1304</v>
      </c>
      <c r="O238" t="s">
        <v>1304</v>
      </c>
      <c r="P238">
        <v>20602929419</v>
      </c>
      <c r="Q238" t="s">
        <v>1297</v>
      </c>
      <c r="R238">
        <f>VLOOKUP(Q238,type!$B$2:$G$7,6,FALSE)</f>
        <v>1</v>
      </c>
      <c r="S238" t="str">
        <f t="shared" si="3"/>
        <v>INSERT INTO public."Vehicles"(plate, mark, model, year_of_production, longitude, height, broad, service_door, category, comment, terms, status, created_at, updated_at, delete_at, business_id, type_id)VALUES ('D6V827','ninguno','ninguno','2012',0,0,0,0,'ninguno','ninguno','ninguno',true,'2022-02-25 21:42:35.22039+00','2022-02-25 21:42:35.22039+00','2022-02-25 21:42:35.22039+00','20602929419',1);</v>
      </c>
    </row>
    <row r="239" spans="1:19" x14ac:dyDescent="0.25">
      <c r="A239" t="s">
        <v>238</v>
      </c>
      <c r="B239" t="s">
        <v>1296</v>
      </c>
      <c r="C239" t="s">
        <v>1296</v>
      </c>
      <c r="D239">
        <v>2011</v>
      </c>
      <c r="E239">
        <v>0</v>
      </c>
      <c r="F239">
        <v>0</v>
      </c>
      <c r="G239">
        <v>0</v>
      </c>
      <c r="H239">
        <v>0</v>
      </c>
      <c r="I239" t="s">
        <v>1296</v>
      </c>
      <c r="J239" t="s">
        <v>1296</v>
      </c>
      <c r="K239" t="s">
        <v>1296</v>
      </c>
      <c r="L239" t="s">
        <v>1303</v>
      </c>
      <c r="M239" t="s">
        <v>1304</v>
      </c>
      <c r="N239" t="s">
        <v>1304</v>
      </c>
      <c r="O239" t="s">
        <v>1304</v>
      </c>
      <c r="P239">
        <v>20602929419</v>
      </c>
      <c r="Q239" t="s">
        <v>1297</v>
      </c>
      <c r="R239">
        <f>VLOOKUP(Q239,type!$B$2:$G$7,6,FALSE)</f>
        <v>1</v>
      </c>
      <c r="S239" t="str">
        <f t="shared" si="3"/>
        <v>INSERT INTO public."Vehicles"(plate, mark, model, year_of_production, longitude, height, broad, service_door, category, comment, terms, status, created_at, updated_at, delete_at, business_id, type_id)VALUES ('V3M734','ninguno','ninguno','2011',0,0,0,0,'ninguno','ninguno','ninguno',true,'2022-02-25 21:42:35.22039+00','2022-02-25 21:42:35.22039+00','2022-02-25 21:42:35.22039+00','20602929419',1);</v>
      </c>
    </row>
    <row r="240" spans="1:19" x14ac:dyDescent="0.25">
      <c r="A240" t="s">
        <v>239</v>
      </c>
      <c r="B240" t="s">
        <v>1296</v>
      </c>
      <c r="C240" t="s">
        <v>1296</v>
      </c>
      <c r="D240">
        <v>2011</v>
      </c>
      <c r="E240">
        <v>0</v>
      </c>
      <c r="F240">
        <v>0</v>
      </c>
      <c r="G240">
        <v>0</v>
      </c>
      <c r="H240">
        <v>0</v>
      </c>
      <c r="I240" t="s">
        <v>1296</v>
      </c>
      <c r="J240" t="s">
        <v>1296</v>
      </c>
      <c r="K240" t="s">
        <v>1296</v>
      </c>
      <c r="L240" t="s">
        <v>1303</v>
      </c>
      <c r="M240" t="s">
        <v>1304</v>
      </c>
      <c r="N240" t="s">
        <v>1304</v>
      </c>
      <c r="O240" t="s">
        <v>1304</v>
      </c>
      <c r="P240">
        <v>20602929419</v>
      </c>
      <c r="Q240" t="s">
        <v>1297</v>
      </c>
      <c r="R240">
        <f>VLOOKUP(Q240,type!$B$2:$G$7,6,FALSE)</f>
        <v>1</v>
      </c>
      <c r="S240" t="str">
        <f t="shared" si="3"/>
        <v>INSERT INTO public."Vehicles"(plate, mark, model, year_of_production, longitude, height, broad, service_door, category, comment, terms, status, created_at, updated_at, delete_at, business_id, type_id)VALUES ('X1U710','ninguno','ninguno','2011',0,0,0,0,'ninguno','ninguno','ninguno',true,'2022-02-25 21:42:35.22039+00','2022-02-25 21:42:35.22039+00','2022-02-25 21:42:35.22039+00','20602929419',1);</v>
      </c>
    </row>
    <row r="241" spans="1:19" x14ac:dyDescent="0.25">
      <c r="A241" t="s">
        <v>240</v>
      </c>
      <c r="B241" t="s">
        <v>1296</v>
      </c>
      <c r="C241" t="s">
        <v>1296</v>
      </c>
      <c r="D241">
        <v>2016</v>
      </c>
      <c r="E241">
        <v>0</v>
      </c>
      <c r="F241">
        <v>0</v>
      </c>
      <c r="G241">
        <v>0</v>
      </c>
      <c r="H241">
        <v>0</v>
      </c>
      <c r="I241" t="s">
        <v>1296</v>
      </c>
      <c r="J241" t="s">
        <v>1296</v>
      </c>
      <c r="K241" t="s">
        <v>1296</v>
      </c>
      <c r="L241" t="s">
        <v>1303</v>
      </c>
      <c r="M241" t="s">
        <v>1304</v>
      </c>
      <c r="N241" t="s">
        <v>1304</v>
      </c>
      <c r="O241" t="s">
        <v>1304</v>
      </c>
      <c r="P241">
        <v>20602929419</v>
      </c>
      <c r="Q241" t="s">
        <v>1297</v>
      </c>
      <c r="R241">
        <f>VLOOKUP(Q241,type!$B$2:$G$7,6,FALSE)</f>
        <v>1</v>
      </c>
      <c r="S241" t="str">
        <f t="shared" si="3"/>
        <v>INSERT INTO public."Vehicles"(plate, mark, model, year_of_production, longitude, height, broad, service_door, category, comment, terms, status, created_at, updated_at, delete_at, business_id, type_id)VALUES ('V8Y873','ninguno','ninguno','2016',0,0,0,0,'ninguno','ninguno','ninguno',true,'2022-02-25 21:42:35.22039+00','2022-02-25 21:42:35.22039+00','2022-02-25 21:42:35.22039+00','20602929419',1);</v>
      </c>
    </row>
    <row r="242" spans="1:19" x14ac:dyDescent="0.25">
      <c r="A242" t="s">
        <v>241</v>
      </c>
      <c r="B242" t="s">
        <v>1296</v>
      </c>
      <c r="C242" t="s">
        <v>1296</v>
      </c>
      <c r="D242">
        <v>2014</v>
      </c>
      <c r="E242">
        <v>0</v>
      </c>
      <c r="F242">
        <v>0</v>
      </c>
      <c r="G242">
        <v>0</v>
      </c>
      <c r="H242">
        <v>0</v>
      </c>
      <c r="I242" t="s">
        <v>1296</v>
      </c>
      <c r="J242" t="s">
        <v>1296</v>
      </c>
      <c r="K242" t="s">
        <v>1296</v>
      </c>
      <c r="L242" t="s">
        <v>1303</v>
      </c>
      <c r="M242" t="s">
        <v>1304</v>
      </c>
      <c r="N242" t="s">
        <v>1304</v>
      </c>
      <c r="O242" t="s">
        <v>1304</v>
      </c>
      <c r="P242">
        <v>20602929419</v>
      </c>
      <c r="Q242" t="s">
        <v>1297</v>
      </c>
      <c r="R242">
        <f>VLOOKUP(Q242,type!$B$2:$G$7,6,FALSE)</f>
        <v>1</v>
      </c>
      <c r="S242" t="str">
        <f t="shared" si="3"/>
        <v>INSERT INTO public."Vehicles"(plate, mark, model, year_of_production, longitude, height, broad, service_door, category, comment, terms, status, created_at, updated_at, delete_at, business_id, type_id)VALUES ('V7C926','ninguno','ninguno','2014',0,0,0,0,'ninguno','ninguno','ninguno',true,'2022-02-25 21:42:35.22039+00','2022-02-25 21:42:35.22039+00','2022-02-25 21:42:35.22039+00','20602929419',1);</v>
      </c>
    </row>
    <row r="243" spans="1:19" x14ac:dyDescent="0.25">
      <c r="A243" t="s">
        <v>242</v>
      </c>
      <c r="B243" t="s">
        <v>1296</v>
      </c>
      <c r="C243" t="s">
        <v>1296</v>
      </c>
      <c r="D243">
        <v>2014</v>
      </c>
      <c r="E243">
        <v>0</v>
      </c>
      <c r="F243">
        <v>0</v>
      </c>
      <c r="G243">
        <v>0</v>
      </c>
      <c r="H243">
        <v>0</v>
      </c>
      <c r="I243" t="s">
        <v>1296</v>
      </c>
      <c r="J243" t="s">
        <v>1296</v>
      </c>
      <c r="K243" t="s">
        <v>1296</v>
      </c>
      <c r="L243" t="s">
        <v>1303</v>
      </c>
      <c r="M243" t="s">
        <v>1304</v>
      </c>
      <c r="N243" t="s">
        <v>1304</v>
      </c>
      <c r="O243" t="s">
        <v>1304</v>
      </c>
      <c r="P243">
        <v>20602929419</v>
      </c>
      <c r="Q243" t="s">
        <v>1297</v>
      </c>
      <c r="R243">
        <f>VLOOKUP(Q243,type!$B$2:$G$7,6,FALSE)</f>
        <v>1</v>
      </c>
      <c r="S243" t="str">
        <f t="shared" si="3"/>
        <v>INSERT INTO public."Vehicles"(plate, mark, model, year_of_production, longitude, height, broad, service_door, category, comment, terms, status, created_at, updated_at, delete_at, business_id, type_id)VALUES ('V8L843','ninguno','ninguno','2014',0,0,0,0,'ninguno','ninguno','ninguno',true,'2022-02-25 21:42:35.22039+00','2022-02-25 21:42:35.22039+00','2022-02-25 21:42:35.22039+00','20602929419',1);</v>
      </c>
    </row>
    <row r="244" spans="1:19" x14ac:dyDescent="0.25">
      <c r="A244" t="s">
        <v>243</v>
      </c>
      <c r="B244" t="s">
        <v>1296</v>
      </c>
      <c r="C244" t="s">
        <v>1296</v>
      </c>
      <c r="D244">
        <v>2011</v>
      </c>
      <c r="E244">
        <v>0</v>
      </c>
      <c r="F244">
        <v>0</v>
      </c>
      <c r="G244">
        <v>0</v>
      </c>
      <c r="H244">
        <v>0</v>
      </c>
      <c r="I244" t="s">
        <v>1296</v>
      </c>
      <c r="J244" t="s">
        <v>1296</v>
      </c>
      <c r="K244" t="s">
        <v>1296</v>
      </c>
      <c r="L244" t="s">
        <v>1303</v>
      </c>
      <c r="M244" t="s">
        <v>1304</v>
      </c>
      <c r="N244" t="s">
        <v>1304</v>
      </c>
      <c r="O244" t="s">
        <v>1304</v>
      </c>
      <c r="P244">
        <v>20602929419</v>
      </c>
      <c r="Q244" t="s">
        <v>1297</v>
      </c>
      <c r="R244">
        <f>VLOOKUP(Q244,type!$B$2:$G$7,6,FALSE)</f>
        <v>1</v>
      </c>
      <c r="S244" t="str">
        <f t="shared" si="3"/>
        <v>INSERT INTO public."Vehicles"(plate, mark, model, year_of_production, longitude, height, broad, service_door, category, comment, terms, status, created_at, updated_at, delete_at, business_id, type_id)VALUES ('X1U745','ninguno','ninguno','2011',0,0,0,0,'ninguno','ninguno','ninguno',true,'2022-02-25 21:42:35.22039+00','2022-02-25 21:42:35.22039+00','2022-02-25 21:42:35.22039+00','20602929419',1);</v>
      </c>
    </row>
    <row r="245" spans="1:19" x14ac:dyDescent="0.25">
      <c r="A245" t="s">
        <v>244</v>
      </c>
      <c r="B245" t="s">
        <v>1296</v>
      </c>
      <c r="C245" t="s">
        <v>1296</v>
      </c>
      <c r="D245">
        <v>2012</v>
      </c>
      <c r="E245">
        <v>0</v>
      </c>
      <c r="F245">
        <v>0</v>
      </c>
      <c r="G245">
        <v>0</v>
      </c>
      <c r="H245">
        <v>0</v>
      </c>
      <c r="I245" t="s">
        <v>1296</v>
      </c>
      <c r="J245" t="s">
        <v>1296</v>
      </c>
      <c r="K245" t="s">
        <v>1296</v>
      </c>
      <c r="L245" t="s">
        <v>1303</v>
      </c>
      <c r="M245" t="s">
        <v>1304</v>
      </c>
      <c r="N245" t="s">
        <v>1304</v>
      </c>
      <c r="O245" t="s">
        <v>1304</v>
      </c>
      <c r="P245">
        <v>20602929419</v>
      </c>
      <c r="Q245" t="s">
        <v>1297</v>
      </c>
      <c r="R245">
        <f>VLOOKUP(Q245,type!$B$2:$G$7,6,FALSE)</f>
        <v>1</v>
      </c>
      <c r="S245" t="str">
        <f t="shared" si="3"/>
        <v>INSERT INTO public."Vehicles"(plate, mark, model, year_of_production, longitude, height, broad, service_door, category, comment, terms, status, created_at, updated_at, delete_at, business_id, type_id)VALUES ('D0B931','ninguno','ninguno','2012',0,0,0,0,'ninguno','ninguno','ninguno',true,'2022-02-25 21:42:35.22039+00','2022-02-25 21:42:35.22039+00','2022-02-25 21:42:35.22039+00','20602929419',1);</v>
      </c>
    </row>
    <row r="246" spans="1:19" x14ac:dyDescent="0.25">
      <c r="A246" t="s">
        <v>245</v>
      </c>
      <c r="B246" t="s">
        <v>1296</v>
      </c>
      <c r="C246" t="s">
        <v>1296</v>
      </c>
      <c r="D246">
        <v>2011</v>
      </c>
      <c r="E246">
        <v>0</v>
      </c>
      <c r="F246">
        <v>0</v>
      </c>
      <c r="G246">
        <v>0</v>
      </c>
      <c r="H246">
        <v>0</v>
      </c>
      <c r="I246" t="s">
        <v>1296</v>
      </c>
      <c r="J246" t="s">
        <v>1296</v>
      </c>
      <c r="K246" t="s">
        <v>1296</v>
      </c>
      <c r="L246" t="s">
        <v>1303</v>
      </c>
      <c r="M246" t="s">
        <v>1304</v>
      </c>
      <c r="N246" t="s">
        <v>1304</v>
      </c>
      <c r="O246" t="s">
        <v>1304</v>
      </c>
      <c r="P246">
        <v>20602929419</v>
      </c>
      <c r="Q246" t="s">
        <v>1297</v>
      </c>
      <c r="R246">
        <f>VLOOKUP(Q246,type!$B$2:$G$7,6,FALSE)</f>
        <v>1</v>
      </c>
      <c r="S246" t="str">
        <f t="shared" si="3"/>
        <v>INSERT INTO public."Vehicles"(plate, mark, model, year_of_production, longitude, height, broad, service_door, category, comment, terms, status, created_at, updated_at, delete_at, business_id, type_id)VALUES ('V5P836','ninguno','ninguno','2011',0,0,0,0,'ninguno','ninguno','ninguno',true,'2022-02-25 21:42:35.22039+00','2022-02-25 21:42:35.22039+00','2022-02-25 21:42:35.22039+00','20602929419',1);</v>
      </c>
    </row>
    <row r="247" spans="1:19" x14ac:dyDescent="0.25">
      <c r="A247" t="s">
        <v>246</v>
      </c>
      <c r="B247" t="s">
        <v>1296</v>
      </c>
      <c r="C247" t="s">
        <v>1296</v>
      </c>
      <c r="D247">
        <v>2012</v>
      </c>
      <c r="E247">
        <v>0</v>
      </c>
      <c r="F247">
        <v>0</v>
      </c>
      <c r="G247">
        <v>0</v>
      </c>
      <c r="H247">
        <v>0</v>
      </c>
      <c r="I247" t="s">
        <v>1296</v>
      </c>
      <c r="J247" t="s">
        <v>1296</v>
      </c>
      <c r="K247" t="s">
        <v>1296</v>
      </c>
      <c r="L247" t="s">
        <v>1303</v>
      </c>
      <c r="M247" t="s">
        <v>1304</v>
      </c>
      <c r="N247" t="s">
        <v>1304</v>
      </c>
      <c r="O247" t="s">
        <v>1304</v>
      </c>
      <c r="P247">
        <v>20602929419</v>
      </c>
      <c r="Q247" t="s">
        <v>1297</v>
      </c>
      <c r="R247">
        <f>VLOOKUP(Q247,type!$B$2:$G$7,6,FALSE)</f>
        <v>1</v>
      </c>
      <c r="S247" t="str">
        <f t="shared" si="3"/>
        <v>INSERT INTO public."Vehicles"(plate, mark, model, year_of_production, longitude, height, broad, service_door, category, comment, terms, status, created_at, updated_at, delete_at, business_id, type_id)VALUES ('V5H739','ninguno','ninguno','2012',0,0,0,0,'ninguno','ninguno','ninguno',true,'2022-02-25 21:42:35.22039+00','2022-02-25 21:42:35.22039+00','2022-02-25 21:42:35.22039+00','20602929419',1);</v>
      </c>
    </row>
    <row r="248" spans="1:19" x14ac:dyDescent="0.25">
      <c r="A248" t="s">
        <v>247</v>
      </c>
      <c r="B248" t="s">
        <v>1296</v>
      </c>
      <c r="C248" t="s">
        <v>1296</v>
      </c>
      <c r="D248">
        <v>2012</v>
      </c>
      <c r="E248">
        <v>0</v>
      </c>
      <c r="F248">
        <v>0</v>
      </c>
      <c r="G248">
        <v>0</v>
      </c>
      <c r="H248">
        <v>0</v>
      </c>
      <c r="I248" t="s">
        <v>1296</v>
      </c>
      <c r="J248" t="s">
        <v>1296</v>
      </c>
      <c r="K248" t="s">
        <v>1296</v>
      </c>
      <c r="L248" t="s">
        <v>1303</v>
      </c>
      <c r="M248" t="s">
        <v>1304</v>
      </c>
      <c r="N248" t="s">
        <v>1304</v>
      </c>
      <c r="O248" t="s">
        <v>1304</v>
      </c>
      <c r="P248">
        <v>20602929419</v>
      </c>
      <c r="Q248" t="s">
        <v>1297</v>
      </c>
      <c r="R248">
        <f>VLOOKUP(Q248,type!$B$2:$G$7,6,FALSE)</f>
        <v>1</v>
      </c>
      <c r="S248" t="str">
        <f t="shared" si="3"/>
        <v>INSERT INTO public."Vehicles"(plate, mark, model, year_of_production, longitude, height, broad, service_door, category, comment, terms, status, created_at, updated_at, delete_at, business_id, type_id)VALUES ('V6M962','ninguno','ninguno','2012',0,0,0,0,'ninguno','ninguno','ninguno',true,'2022-02-25 21:42:35.22039+00','2022-02-25 21:42:35.22039+00','2022-02-25 21:42:35.22039+00','20602929419',1);</v>
      </c>
    </row>
    <row r="249" spans="1:19" x14ac:dyDescent="0.25">
      <c r="A249" t="s">
        <v>248</v>
      </c>
      <c r="B249" t="s">
        <v>1296</v>
      </c>
      <c r="C249" t="s">
        <v>1296</v>
      </c>
      <c r="D249">
        <v>2011</v>
      </c>
      <c r="E249">
        <v>0</v>
      </c>
      <c r="F249">
        <v>0</v>
      </c>
      <c r="G249">
        <v>0</v>
      </c>
      <c r="H249">
        <v>0</v>
      </c>
      <c r="I249" t="s">
        <v>1296</v>
      </c>
      <c r="J249" t="s">
        <v>1296</v>
      </c>
      <c r="K249" t="s">
        <v>1296</v>
      </c>
      <c r="L249" t="s">
        <v>1303</v>
      </c>
      <c r="M249" t="s">
        <v>1304</v>
      </c>
      <c r="N249" t="s">
        <v>1304</v>
      </c>
      <c r="O249" t="s">
        <v>1304</v>
      </c>
      <c r="P249">
        <v>20602929419</v>
      </c>
      <c r="Q249" t="s">
        <v>1297</v>
      </c>
      <c r="R249">
        <f>VLOOKUP(Q249,type!$B$2:$G$7,6,FALSE)</f>
        <v>1</v>
      </c>
      <c r="S249" t="str">
        <f t="shared" si="3"/>
        <v>INSERT INTO public."Vehicles"(plate, mark, model, year_of_production, longitude, height, broad, service_door, category, comment, terms, status, created_at, updated_at, delete_at, business_id, type_id)VALUES ('X2U964','ninguno','ninguno','2011',0,0,0,0,'ninguno','ninguno','ninguno',true,'2022-02-25 21:42:35.22039+00','2022-02-25 21:42:35.22039+00','2022-02-25 21:42:35.22039+00','20602929419',1);</v>
      </c>
    </row>
    <row r="250" spans="1:19" x14ac:dyDescent="0.25">
      <c r="A250" t="s">
        <v>249</v>
      </c>
      <c r="B250" t="s">
        <v>1296</v>
      </c>
      <c r="C250" t="s">
        <v>1296</v>
      </c>
      <c r="D250">
        <v>2014</v>
      </c>
      <c r="E250">
        <v>0</v>
      </c>
      <c r="F250">
        <v>0</v>
      </c>
      <c r="G250">
        <v>0</v>
      </c>
      <c r="H250">
        <v>0</v>
      </c>
      <c r="I250" t="s">
        <v>1296</v>
      </c>
      <c r="J250" t="s">
        <v>1296</v>
      </c>
      <c r="K250" t="s">
        <v>1296</v>
      </c>
      <c r="L250" t="s">
        <v>1303</v>
      </c>
      <c r="M250" t="s">
        <v>1304</v>
      </c>
      <c r="N250" t="s">
        <v>1304</v>
      </c>
      <c r="O250" t="s">
        <v>1304</v>
      </c>
      <c r="P250">
        <v>20602929419</v>
      </c>
      <c r="Q250" t="s">
        <v>1297</v>
      </c>
      <c r="R250">
        <f>VLOOKUP(Q250,type!$B$2:$G$7,6,FALSE)</f>
        <v>1</v>
      </c>
      <c r="S250" t="str">
        <f t="shared" si="3"/>
        <v>INSERT INTO public."Vehicles"(plate, mark, model, year_of_production, longitude, height, broad, service_door, category, comment, terms, status, created_at, updated_at, delete_at, business_id, type_id)VALUES ('AHQ884','ninguno','ninguno','2014',0,0,0,0,'ninguno','ninguno','ninguno',true,'2022-02-25 21:42:35.22039+00','2022-02-25 21:42:35.22039+00','2022-02-25 21:42:35.22039+00','20602929419',1);</v>
      </c>
    </row>
    <row r="251" spans="1:19" x14ac:dyDescent="0.25">
      <c r="A251" t="s">
        <v>250</v>
      </c>
      <c r="B251" t="s">
        <v>1296</v>
      </c>
      <c r="C251" t="s">
        <v>1296</v>
      </c>
      <c r="D251">
        <v>2010</v>
      </c>
      <c r="E251">
        <v>0</v>
      </c>
      <c r="F251">
        <v>0</v>
      </c>
      <c r="G251">
        <v>0</v>
      </c>
      <c r="H251">
        <v>0</v>
      </c>
      <c r="I251" t="s">
        <v>1296</v>
      </c>
      <c r="J251" t="s">
        <v>1296</v>
      </c>
      <c r="K251" t="s">
        <v>1296</v>
      </c>
      <c r="L251" t="s">
        <v>1303</v>
      </c>
      <c r="M251" t="s">
        <v>1304</v>
      </c>
      <c r="N251" t="s">
        <v>1304</v>
      </c>
      <c r="O251" t="s">
        <v>1304</v>
      </c>
      <c r="P251">
        <v>20602929419</v>
      </c>
      <c r="Q251" t="s">
        <v>1297</v>
      </c>
      <c r="R251">
        <f>VLOOKUP(Q251,type!$B$2:$G$7,6,FALSE)</f>
        <v>1</v>
      </c>
      <c r="S251" t="str">
        <f t="shared" si="3"/>
        <v>INSERT INTO public."Vehicles"(plate, mark, model, year_of_production, longitude, height, broad, service_door, category, comment, terms, status, created_at, updated_at, delete_at, business_id, type_id)VALUES ('V1L714','ninguno','ninguno','2010',0,0,0,0,'ninguno','ninguno','ninguno',true,'2022-02-25 21:42:35.22039+00','2022-02-25 21:42:35.22039+00','2022-02-25 21:42:35.22039+00','20602929419',1);</v>
      </c>
    </row>
    <row r="252" spans="1:19" x14ac:dyDescent="0.25">
      <c r="A252" t="s">
        <v>251</v>
      </c>
      <c r="B252" t="s">
        <v>1296</v>
      </c>
      <c r="C252" t="s">
        <v>1296</v>
      </c>
      <c r="D252">
        <v>2004</v>
      </c>
      <c r="E252">
        <v>0</v>
      </c>
      <c r="F252">
        <v>0</v>
      </c>
      <c r="G252">
        <v>0</v>
      </c>
      <c r="H252">
        <v>0</v>
      </c>
      <c r="I252" t="s">
        <v>1296</v>
      </c>
      <c r="J252" t="s">
        <v>1296</v>
      </c>
      <c r="K252" t="s">
        <v>1296</v>
      </c>
      <c r="L252" t="s">
        <v>1303</v>
      </c>
      <c r="M252" t="s">
        <v>1304</v>
      </c>
      <c r="N252" t="s">
        <v>1304</v>
      </c>
      <c r="O252" t="s">
        <v>1304</v>
      </c>
      <c r="P252">
        <v>20602929419</v>
      </c>
      <c r="Q252" t="s">
        <v>1297</v>
      </c>
      <c r="R252">
        <f>VLOOKUP(Q252,type!$B$2:$G$7,6,FALSE)</f>
        <v>1</v>
      </c>
      <c r="S252" t="str">
        <f t="shared" si="3"/>
        <v>INSERT INTO public."Vehicles"(plate, mark, model, year_of_production, longitude, height, broad, service_door, category, comment, terms, status, created_at, updated_at, delete_at, business_id, type_id)VALUES ('F2I513','ninguno','ninguno','2004',0,0,0,0,'ninguno','ninguno','ninguno',true,'2022-02-25 21:42:35.22039+00','2022-02-25 21:42:35.22039+00','2022-02-25 21:42:35.22039+00','20602929419',1);</v>
      </c>
    </row>
    <row r="253" spans="1:19" x14ac:dyDescent="0.25">
      <c r="A253" t="s">
        <v>252</v>
      </c>
      <c r="B253" t="s">
        <v>1296</v>
      </c>
      <c r="C253" t="s">
        <v>1296</v>
      </c>
      <c r="D253">
        <v>2010</v>
      </c>
      <c r="E253">
        <v>0</v>
      </c>
      <c r="F253">
        <v>0</v>
      </c>
      <c r="G253">
        <v>0</v>
      </c>
      <c r="H253">
        <v>0</v>
      </c>
      <c r="I253" t="s">
        <v>1296</v>
      </c>
      <c r="J253" t="s">
        <v>1296</v>
      </c>
      <c r="K253" t="s">
        <v>1296</v>
      </c>
      <c r="L253" t="s">
        <v>1303</v>
      </c>
      <c r="M253" t="s">
        <v>1304</v>
      </c>
      <c r="N253" t="s">
        <v>1304</v>
      </c>
      <c r="O253" t="s">
        <v>1304</v>
      </c>
      <c r="P253">
        <v>20602929419</v>
      </c>
      <c r="Q253" t="s">
        <v>1297</v>
      </c>
      <c r="R253">
        <f>VLOOKUP(Q253,type!$B$2:$G$7,6,FALSE)</f>
        <v>1</v>
      </c>
      <c r="S253" t="str">
        <f t="shared" si="3"/>
        <v>INSERT INTO public."Vehicles"(plate, mark, model, year_of_production, longitude, height, broad, service_door, category, comment, terms, status, created_at, updated_at, delete_at, business_id, type_id)VALUES ('X1G736','ninguno','ninguno','2010',0,0,0,0,'ninguno','ninguno','ninguno',true,'2022-02-25 21:42:35.22039+00','2022-02-25 21:42:35.22039+00','2022-02-25 21:42:35.22039+00','20602929419',1);</v>
      </c>
    </row>
    <row r="254" spans="1:19" x14ac:dyDescent="0.25">
      <c r="A254" t="s">
        <v>253</v>
      </c>
      <c r="B254" t="s">
        <v>1296</v>
      </c>
      <c r="C254" t="s">
        <v>1296</v>
      </c>
      <c r="D254">
        <v>2017</v>
      </c>
      <c r="E254">
        <v>0</v>
      </c>
      <c r="F254">
        <v>0</v>
      </c>
      <c r="G254">
        <v>0</v>
      </c>
      <c r="H254">
        <v>0</v>
      </c>
      <c r="I254" t="s">
        <v>1296</v>
      </c>
      <c r="J254" t="s">
        <v>1296</v>
      </c>
      <c r="K254" t="s">
        <v>1296</v>
      </c>
      <c r="L254" t="s">
        <v>1303</v>
      </c>
      <c r="M254" t="s">
        <v>1304</v>
      </c>
      <c r="N254" t="s">
        <v>1304</v>
      </c>
      <c r="O254" t="s">
        <v>1304</v>
      </c>
      <c r="P254">
        <v>20602929419</v>
      </c>
      <c r="Q254" t="s">
        <v>1297</v>
      </c>
      <c r="R254">
        <f>VLOOKUP(Q254,type!$B$2:$G$7,6,FALSE)</f>
        <v>1</v>
      </c>
      <c r="S254" t="str">
        <f t="shared" si="3"/>
        <v>INSERT INTO public."Vehicles"(plate, mark, model, year_of_production, longitude, height, broad, service_door, category, comment, terms, status, created_at, updated_at, delete_at, business_id, type_id)VALUES ('V9L878','ninguno','ninguno','2017',0,0,0,0,'ninguno','ninguno','ninguno',true,'2022-02-25 21:42:35.22039+00','2022-02-25 21:42:35.22039+00','2022-02-25 21:42:35.22039+00','20602929419',1);</v>
      </c>
    </row>
    <row r="255" spans="1:19" x14ac:dyDescent="0.25">
      <c r="A255" t="s">
        <v>254</v>
      </c>
      <c r="B255" t="s">
        <v>1296</v>
      </c>
      <c r="C255" t="s">
        <v>1296</v>
      </c>
      <c r="D255">
        <v>2011</v>
      </c>
      <c r="E255">
        <v>0</v>
      </c>
      <c r="F255">
        <v>0</v>
      </c>
      <c r="G255">
        <v>0</v>
      </c>
      <c r="H255">
        <v>0</v>
      </c>
      <c r="I255" t="s">
        <v>1296</v>
      </c>
      <c r="J255" t="s">
        <v>1296</v>
      </c>
      <c r="K255" t="s">
        <v>1296</v>
      </c>
      <c r="L255" t="s">
        <v>1303</v>
      </c>
      <c r="M255" t="s">
        <v>1304</v>
      </c>
      <c r="N255" t="s">
        <v>1304</v>
      </c>
      <c r="O255" t="s">
        <v>1304</v>
      </c>
      <c r="P255">
        <v>20602929419</v>
      </c>
      <c r="Q255" t="s">
        <v>1297</v>
      </c>
      <c r="R255">
        <f>VLOOKUP(Q255,type!$B$2:$G$7,6,FALSE)</f>
        <v>1</v>
      </c>
      <c r="S255" t="str">
        <f t="shared" si="3"/>
        <v>INSERT INTO public."Vehicles"(plate, mark, model, year_of_production, longitude, height, broad, service_door, category, comment, terms, status, created_at, updated_at, delete_at, business_id, type_id)VALUES ('V2Y001','ninguno','ninguno','2011',0,0,0,0,'ninguno','ninguno','ninguno',true,'2022-02-25 21:42:35.22039+00','2022-02-25 21:42:35.22039+00','2022-02-25 21:42:35.22039+00','20602929419',1);</v>
      </c>
    </row>
    <row r="256" spans="1:19" x14ac:dyDescent="0.25">
      <c r="A256" t="s">
        <v>255</v>
      </c>
      <c r="B256" t="s">
        <v>1296</v>
      </c>
      <c r="C256" t="s">
        <v>1296</v>
      </c>
      <c r="D256">
        <v>2010</v>
      </c>
      <c r="E256">
        <v>0</v>
      </c>
      <c r="F256">
        <v>0</v>
      </c>
      <c r="G256">
        <v>0</v>
      </c>
      <c r="H256">
        <v>0</v>
      </c>
      <c r="I256" t="s">
        <v>1296</v>
      </c>
      <c r="J256" t="s">
        <v>1296</v>
      </c>
      <c r="K256" t="s">
        <v>1296</v>
      </c>
      <c r="L256" t="s">
        <v>1303</v>
      </c>
      <c r="M256" t="s">
        <v>1304</v>
      </c>
      <c r="N256" t="s">
        <v>1304</v>
      </c>
      <c r="O256" t="s">
        <v>1304</v>
      </c>
      <c r="P256">
        <v>20602929419</v>
      </c>
      <c r="Q256" t="s">
        <v>1297</v>
      </c>
      <c r="R256">
        <f>VLOOKUP(Q256,type!$B$2:$G$7,6,FALSE)</f>
        <v>1</v>
      </c>
      <c r="S256" t="str">
        <f t="shared" si="3"/>
        <v>INSERT INTO public."Vehicles"(plate, mark, model, year_of_production, longitude, height, broad, service_door, category, comment, terms, status, created_at, updated_at, delete_at, business_id, type_id)VALUES ('A8W742','ninguno','ninguno','2010',0,0,0,0,'ninguno','ninguno','ninguno',true,'2022-02-25 21:42:35.22039+00','2022-02-25 21:42:35.22039+00','2022-02-25 21:42:35.22039+00','20602929419',1);</v>
      </c>
    </row>
    <row r="257" spans="1:19" x14ac:dyDescent="0.25">
      <c r="A257" t="s">
        <v>256</v>
      </c>
      <c r="B257" t="s">
        <v>1296</v>
      </c>
      <c r="C257" t="s">
        <v>1296</v>
      </c>
      <c r="D257">
        <v>2010</v>
      </c>
      <c r="E257">
        <v>0</v>
      </c>
      <c r="F257">
        <v>0</v>
      </c>
      <c r="G257">
        <v>0</v>
      </c>
      <c r="H257">
        <v>0</v>
      </c>
      <c r="I257" t="s">
        <v>1296</v>
      </c>
      <c r="J257" t="s">
        <v>1296</v>
      </c>
      <c r="K257" t="s">
        <v>1296</v>
      </c>
      <c r="L257" t="s">
        <v>1303</v>
      </c>
      <c r="M257" t="s">
        <v>1304</v>
      </c>
      <c r="N257" t="s">
        <v>1304</v>
      </c>
      <c r="O257" t="s">
        <v>1304</v>
      </c>
      <c r="P257">
        <v>20602929419</v>
      </c>
      <c r="Q257" t="s">
        <v>1297</v>
      </c>
      <c r="R257">
        <f>VLOOKUP(Q257,type!$B$2:$G$7,6,FALSE)</f>
        <v>1</v>
      </c>
      <c r="S257" t="str">
        <f t="shared" si="3"/>
        <v>INSERT INTO public."Vehicles"(plate, mark, model, year_of_production, longitude, height, broad, service_door, category, comment, terms, status, created_at, updated_at, delete_at, business_id, type_id)VALUES ('X1G705','ninguno','ninguno','2010',0,0,0,0,'ninguno','ninguno','ninguno',true,'2022-02-25 21:42:35.22039+00','2022-02-25 21:42:35.22039+00','2022-02-25 21:42:35.22039+00','20602929419',1);</v>
      </c>
    </row>
    <row r="258" spans="1:19" x14ac:dyDescent="0.25">
      <c r="A258" t="s">
        <v>257</v>
      </c>
      <c r="B258" t="s">
        <v>1296</v>
      </c>
      <c r="C258" t="s">
        <v>1296</v>
      </c>
      <c r="D258">
        <v>2010</v>
      </c>
      <c r="E258">
        <v>0</v>
      </c>
      <c r="F258">
        <v>0</v>
      </c>
      <c r="G258">
        <v>0</v>
      </c>
      <c r="H258">
        <v>0</v>
      </c>
      <c r="I258" t="s">
        <v>1296</v>
      </c>
      <c r="J258" t="s">
        <v>1296</v>
      </c>
      <c r="K258" t="s">
        <v>1296</v>
      </c>
      <c r="L258" t="s">
        <v>1303</v>
      </c>
      <c r="M258" t="s">
        <v>1304</v>
      </c>
      <c r="N258" t="s">
        <v>1304</v>
      </c>
      <c r="O258" t="s">
        <v>1304</v>
      </c>
      <c r="P258">
        <v>20602929419</v>
      </c>
      <c r="Q258" t="s">
        <v>1297</v>
      </c>
      <c r="R258">
        <f>VLOOKUP(Q258,type!$B$2:$G$7,6,FALSE)</f>
        <v>1</v>
      </c>
      <c r="S258" t="str">
        <f t="shared" ref="S258:S321" si="4">CONCATENATE($A$1,"'",A258,"','",B258,"','",C258,"','",D258,"',",E258,",",F258,",",G258,",",H258,",'",I258,"','",J258,"','",K258,"',",L258,",'",M258,"','",N258,"','",O258,"','",P258,"',",R258,");")</f>
        <v>INSERT INTO public."Vehicles"(plate, mark, model, year_of_production, longitude, height, broad, service_door, category, comment, terms, status, created_at, updated_at, delete_at, business_id, type_id)VALUES ('A8G725','ninguno','ninguno','2010',0,0,0,0,'ninguno','ninguno','ninguno',true,'2022-02-25 21:42:35.22039+00','2022-02-25 21:42:35.22039+00','2022-02-25 21:42:35.22039+00','20602929419',1);</v>
      </c>
    </row>
    <row r="259" spans="1:19" x14ac:dyDescent="0.25">
      <c r="A259" t="s">
        <v>258</v>
      </c>
      <c r="B259" t="s">
        <v>1296</v>
      </c>
      <c r="C259" t="s">
        <v>1296</v>
      </c>
      <c r="D259">
        <v>2011</v>
      </c>
      <c r="E259">
        <v>0</v>
      </c>
      <c r="F259">
        <v>0</v>
      </c>
      <c r="G259">
        <v>0</v>
      </c>
      <c r="H259">
        <v>0</v>
      </c>
      <c r="I259" t="s">
        <v>1296</v>
      </c>
      <c r="J259" t="s">
        <v>1296</v>
      </c>
      <c r="K259" t="s">
        <v>1296</v>
      </c>
      <c r="L259" t="s">
        <v>1303</v>
      </c>
      <c r="M259" t="s">
        <v>1304</v>
      </c>
      <c r="N259" t="s">
        <v>1304</v>
      </c>
      <c r="O259" t="s">
        <v>1304</v>
      </c>
      <c r="P259">
        <v>20602929419</v>
      </c>
      <c r="Q259" t="s">
        <v>1297</v>
      </c>
      <c r="R259">
        <f>VLOOKUP(Q259,type!$B$2:$G$7,6,FALSE)</f>
        <v>1</v>
      </c>
      <c r="S259" t="str">
        <f t="shared" si="4"/>
        <v>INSERT INTO public."Vehicles"(plate, mark, model, year_of_production, longitude, height, broad, service_door, category, comment, terms, status, created_at, updated_at, delete_at, business_id, type_id)VALUES ('V3U969','ninguno','ninguno','2011',0,0,0,0,'ninguno','ninguno','ninguno',true,'2022-02-25 21:42:35.22039+00','2022-02-25 21:42:35.22039+00','2022-02-25 21:42:35.22039+00','20602929419',1);</v>
      </c>
    </row>
    <row r="260" spans="1:19" x14ac:dyDescent="0.25">
      <c r="A260" t="s">
        <v>259</v>
      </c>
      <c r="B260" t="s">
        <v>1296</v>
      </c>
      <c r="C260" t="s">
        <v>1296</v>
      </c>
      <c r="D260">
        <v>2011</v>
      </c>
      <c r="E260">
        <v>0</v>
      </c>
      <c r="F260">
        <v>0</v>
      </c>
      <c r="G260">
        <v>0</v>
      </c>
      <c r="H260">
        <v>0</v>
      </c>
      <c r="I260" t="s">
        <v>1296</v>
      </c>
      <c r="J260" t="s">
        <v>1296</v>
      </c>
      <c r="K260" t="s">
        <v>1296</v>
      </c>
      <c r="L260" t="s">
        <v>1303</v>
      </c>
      <c r="M260" t="s">
        <v>1304</v>
      </c>
      <c r="N260" t="s">
        <v>1304</v>
      </c>
      <c r="O260" t="s">
        <v>1304</v>
      </c>
      <c r="P260">
        <v>20602929419</v>
      </c>
      <c r="Q260" t="s">
        <v>1297</v>
      </c>
      <c r="R260">
        <f>VLOOKUP(Q260,type!$B$2:$G$7,6,FALSE)</f>
        <v>1</v>
      </c>
      <c r="S260" t="str">
        <f t="shared" si="4"/>
        <v>INSERT INTO public."Vehicles"(plate, mark, model, year_of_production, longitude, height, broad, service_door, category, comment, terms, status, created_at, updated_at, delete_at, business_id, type_id)VALUES ('V1Y781','ninguno','ninguno','2011',0,0,0,0,'ninguno','ninguno','ninguno',true,'2022-02-25 21:42:35.22039+00','2022-02-25 21:42:35.22039+00','2022-02-25 21:42:35.22039+00','20602929419',1);</v>
      </c>
    </row>
    <row r="261" spans="1:19" x14ac:dyDescent="0.25">
      <c r="A261" t="s">
        <v>260</v>
      </c>
      <c r="B261" t="s">
        <v>1296</v>
      </c>
      <c r="C261" t="s">
        <v>1296</v>
      </c>
      <c r="D261">
        <v>2009</v>
      </c>
      <c r="E261">
        <v>0</v>
      </c>
      <c r="F261">
        <v>0</v>
      </c>
      <c r="G261">
        <v>0</v>
      </c>
      <c r="H261">
        <v>0</v>
      </c>
      <c r="I261" t="s">
        <v>1296</v>
      </c>
      <c r="J261" t="s">
        <v>1296</v>
      </c>
      <c r="K261" t="s">
        <v>1296</v>
      </c>
      <c r="L261" t="s">
        <v>1303</v>
      </c>
      <c r="M261" t="s">
        <v>1304</v>
      </c>
      <c r="N261" t="s">
        <v>1304</v>
      </c>
      <c r="O261" t="s">
        <v>1304</v>
      </c>
      <c r="P261">
        <v>20602929419</v>
      </c>
      <c r="Q261" t="s">
        <v>1297</v>
      </c>
      <c r="R261">
        <f>VLOOKUP(Q261,type!$B$2:$G$7,6,FALSE)</f>
        <v>1</v>
      </c>
      <c r="S261" t="str">
        <f t="shared" si="4"/>
        <v>INSERT INTO public."Vehicles"(plate, mark, model, year_of_production, longitude, height, broad, service_door, category, comment, terms, status, created_at, updated_at, delete_at, business_id, type_id)VALUES ('D7R525','ninguno','ninguno','2009',0,0,0,0,'ninguno','ninguno','ninguno',true,'2022-02-25 21:42:35.22039+00','2022-02-25 21:42:35.22039+00','2022-02-25 21:42:35.22039+00','20602929419',1);</v>
      </c>
    </row>
    <row r="262" spans="1:19" x14ac:dyDescent="0.25">
      <c r="A262" t="s">
        <v>261</v>
      </c>
      <c r="B262" t="s">
        <v>1296</v>
      </c>
      <c r="C262" t="s">
        <v>1296</v>
      </c>
      <c r="D262">
        <v>2014</v>
      </c>
      <c r="E262">
        <v>0</v>
      </c>
      <c r="F262">
        <v>0</v>
      </c>
      <c r="G262">
        <v>0</v>
      </c>
      <c r="H262">
        <v>0</v>
      </c>
      <c r="I262" t="s">
        <v>1296</v>
      </c>
      <c r="J262" t="s">
        <v>1296</v>
      </c>
      <c r="K262" t="s">
        <v>1296</v>
      </c>
      <c r="L262" t="s">
        <v>1303</v>
      </c>
      <c r="M262" t="s">
        <v>1304</v>
      </c>
      <c r="N262" t="s">
        <v>1304</v>
      </c>
      <c r="O262" t="s">
        <v>1304</v>
      </c>
      <c r="P262">
        <v>20602929419</v>
      </c>
      <c r="Q262" t="s">
        <v>1297</v>
      </c>
      <c r="R262">
        <f>VLOOKUP(Q262,type!$B$2:$G$7,6,FALSE)</f>
        <v>1</v>
      </c>
      <c r="S262" t="str">
        <f t="shared" si="4"/>
        <v>INSERT INTO public."Vehicles"(plate, mark, model, year_of_production, longitude, height, broad, service_door, category, comment, terms, status, created_at, updated_at, delete_at, business_id, type_id)VALUES ('V7V873','ninguno','ninguno','2014',0,0,0,0,'ninguno','ninguno','ninguno',true,'2022-02-25 21:42:35.22039+00','2022-02-25 21:42:35.22039+00','2022-02-25 21:42:35.22039+00','20602929419',1);</v>
      </c>
    </row>
    <row r="263" spans="1:19" x14ac:dyDescent="0.25">
      <c r="A263" t="s">
        <v>262</v>
      </c>
      <c r="B263" t="s">
        <v>1296</v>
      </c>
      <c r="C263" t="s">
        <v>1296</v>
      </c>
      <c r="D263">
        <v>2017</v>
      </c>
      <c r="E263">
        <v>0</v>
      </c>
      <c r="F263">
        <v>0</v>
      </c>
      <c r="G263">
        <v>0</v>
      </c>
      <c r="H263">
        <v>0</v>
      </c>
      <c r="I263" t="s">
        <v>1296</v>
      </c>
      <c r="J263" t="s">
        <v>1296</v>
      </c>
      <c r="K263" t="s">
        <v>1296</v>
      </c>
      <c r="L263" t="s">
        <v>1303</v>
      </c>
      <c r="M263" t="s">
        <v>1304</v>
      </c>
      <c r="N263" t="s">
        <v>1304</v>
      </c>
      <c r="O263" t="s">
        <v>1304</v>
      </c>
      <c r="P263">
        <v>20602929419</v>
      </c>
      <c r="Q263" t="s">
        <v>1297</v>
      </c>
      <c r="R263">
        <f>VLOOKUP(Q263,type!$B$2:$G$7,6,FALSE)</f>
        <v>1</v>
      </c>
      <c r="S263" t="str">
        <f t="shared" si="4"/>
        <v>INSERT INTO public."Vehicles"(plate, mark, model, year_of_production, longitude, height, broad, service_door, category, comment, terms, status, created_at, updated_at, delete_at, business_id, type_id)VALUES ('V9W903','ninguno','ninguno','2017',0,0,0,0,'ninguno','ninguno','ninguno',true,'2022-02-25 21:42:35.22039+00','2022-02-25 21:42:35.22039+00','2022-02-25 21:42:35.22039+00','20602929419',1);</v>
      </c>
    </row>
    <row r="264" spans="1:19" x14ac:dyDescent="0.25">
      <c r="A264" t="s">
        <v>263</v>
      </c>
      <c r="B264" t="s">
        <v>1296</v>
      </c>
      <c r="C264" t="s">
        <v>1296</v>
      </c>
      <c r="D264">
        <v>2010</v>
      </c>
      <c r="E264">
        <v>0</v>
      </c>
      <c r="F264">
        <v>0</v>
      </c>
      <c r="G264">
        <v>0</v>
      </c>
      <c r="H264">
        <v>0</v>
      </c>
      <c r="I264" t="s">
        <v>1296</v>
      </c>
      <c r="J264" t="s">
        <v>1296</v>
      </c>
      <c r="K264" t="s">
        <v>1296</v>
      </c>
      <c r="L264" t="s">
        <v>1303</v>
      </c>
      <c r="M264" t="s">
        <v>1304</v>
      </c>
      <c r="N264" t="s">
        <v>1304</v>
      </c>
      <c r="O264" t="s">
        <v>1304</v>
      </c>
      <c r="P264">
        <v>20602929419</v>
      </c>
      <c r="Q264" t="s">
        <v>1297</v>
      </c>
      <c r="R264">
        <f>VLOOKUP(Q264,type!$B$2:$G$7,6,FALSE)</f>
        <v>1</v>
      </c>
      <c r="S264" t="str">
        <f t="shared" si="4"/>
        <v>INSERT INTO public."Vehicles"(plate, mark, model, year_of_production, longitude, height, broad, service_door, category, comment, terms, status, created_at, updated_at, delete_at, business_id, type_id)VALUES ('A7O957','ninguno','ninguno','2010',0,0,0,0,'ninguno','ninguno','ninguno',true,'2022-02-25 21:42:35.22039+00','2022-02-25 21:42:35.22039+00','2022-02-25 21:42:35.22039+00','20602929419',1);</v>
      </c>
    </row>
    <row r="265" spans="1:19" x14ac:dyDescent="0.25">
      <c r="A265" t="s">
        <v>264</v>
      </c>
      <c r="B265" t="s">
        <v>1296</v>
      </c>
      <c r="C265" t="s">
        <v>1296</v>
      </c>
      <c r="D265">
        <v>2009</v>
      </c>
      <c r="E265">
        <v>0</v>
      </c>
      <c r="F265">
        <v>0</v>
      </c>
      <c r="G265">
        <v>0</v>
      </c>
      <c r="H265">
        <v>0</v>
      </c>
      <c r="I265" t="s">
        <v>1296</v>
      </c>
      <c r="J265" t="s">
        <v>1296</v>
      </c>
      <c r="K265" t="s">
        <v>1296</v>
      </c>
      <c r="L265" t="s">
        <v>1303</v>
      </c>
      <c r="M265" t="s">
        <v>1304</v>
      </c>
      <c r="N265" t="s">
        <v>1304</v>
      </c>
      <c r="O265" t="s">
        <v>1304</v>
      </c>
      <c r="P265">
        <v>20602929419</v>
      </c>
      <c r="Q265" t="s">
        <v>1297</v>
      </c>
      <c r="R265">
        <f>VLOOKUP(Q265,type!$B$2:$G$7,6,FALSE)</f>
        <v>1</v>
      </c>
      <c r="S265" t="str">
        <f t="shared" si="4"/>
        <v>INSERT INTO public."Vehicles"(plate, mark, model, year_of_production, longitude, height, broad, service_door, category, comment, terms, status, created_at, updated_at, delete_at, business_id, type_id)VALUES ('A2K708','ninguno','ninguno','2009',0,0,0,0,'ninguno','ninguno','ninguno',true,'2022-02-25 21:42:35.22039+00','2022-02-25 21:42:35.22039+00','2022-02-25 21:42:35.22039+00','20602929419',1);</v>
      </c>
    </row>
    <row r="266" spans="1:19" x14ac:dyDescent="0.25">
      <c r="A266" t="s">
        <v>265</v>
      </c>
      <c r="B266" t="s">
        <v>1296</v>
      </c>
      <c r="C266" t="s">
        <v>1296</v>
      </c>
      <c r="D266">
        <v>2008</v>
      </c>
      <c r="E266">
        <v>0</v>
      </c>
      <c r="F266">
        <v>0</v>
      </c>
      <c r="G266">
        <v>0</v>
      </c>
      <c r="H266">
        <v>0</v>
      </c>
      <c r="I266" t="s">
        <v>1296</v>
      </c>
      <c r="J266" t="s">
        <v>1296</v>
      </c>
      <c r="K266" t="s">
        <v>1296</v>
      </c>
      <c r="L266" t="s">
        <v>1303</v>
      </c>
      <c r="M266" t="s">
        <v>1304</v>
      </c>
      <c r="N266" t="s">
        <v>1304</v>
      </c>
      <c r="O266" t="s">
        <v>1304</v>
      </c>
      <c r="P266">
        <v>20602929419</v>
      </c>
      <c r="Q266" t="s">
        <v>1297</v>
      </c>
      <c r="R266">
        <f>VLOOKUP(Q266,type!$B$2:$G$7,6,FALSE)</f>
        <v>1</v>
      </c>
      <c r="S266" t="str">
        <f t="shared" si="4"/>
        <v>INSERT INTO public."Vehicles"(plate, mark, model, year_of_production, longitude, height, broad, service_door, category, comment, terms, status, created_at, updated_at, delete_at, business_id, type_id)VALUES ('V5L314','ninguno','ninguno','2008',0,0,0,0,'ninguno','ninguno','ninguno',true,'2022-02-25 21:42:35.22039+00','2022-02-25 21:42:35.22039+00','2022-02-25 21:42:35.22039+00','20602929419',1);</v>
      </c>
    </row>
    <row r="267" spans="1:19" x14ac:dyDescent="0.25">
      <c r="A267" t="s">
        <v>266</v>
      </c>
      <c r="B267" t="s">
        <v>1296</v>
      </c>
      <c r="C267" t="s">
        <v>1296</v>
      </c>
      <c r="D267">
        <v>2012</v>
      </c>
      <c r="E267">
        <v>0</v>
      </c>
      <c r="F267">
        <v>0</v>
      </c>
      <c r="G267">
        <v>0</v>
      </c>
      <c r="H267">
        <v>0</v>
      </c>
      <c r="I267" t="s">
        <v>1296</v>
      </c>
      <c r="J267" t="s">
        <v>1296</v>
      </c>
      <c r="K267" t="s">
        <v>1296</v>
      </c>
      <c r="L267" t="s">
        <v>1303</v>
      </c>
      <c r="M267" t="s">
        <v>1304</v>
      </c>
      <c r="N267" t="s">
        <v>1304</v>
      </c>
      <c r="O267" t="s">
        <v>1304</v>
      </c>
      <c r="P267">
        <v>20602929419</v>
      </c>
      <c r="Q267" t="s">
        <v>1298</v>
      </c>
      <c r="R267">
        <f>VLOOKUP(Q267,type!$B$2:$G$7,6,FALSE)</f>
        <v>2</v>
      </c>
      <c r="S267" t="str">
        <f t="shared" si="4"/>
        <v>INSERT INTO public."Vehicles"(plate, mark, model, year_of_production, longitude, height, broad, service_door, category, comment, terms, status, created_at, updated_at, delete_at, business_id, type_id)VALUES ('C6Q381','ninguno','ninguno','2012',0,0,0,0,'ninguno','ninguno','ninguno',true,'2022-02-25 21:42:35.22039+00','2022-02-25 21:42:35.22039+00','2022-02-25 21:42:35.22039+00','20602929419',2);</v>
      </c>
    </row>
    <row r="268" spans="1:19" x14ac:dyDescent="0.25">
      <c r="A268" t="s">
        <v>267</v>
      </c>
      <c r="B268" t="s">
        <v>1296</v>
      </c>
      <c r="C268" t="s">
        <v>1296</v>
      </c>
      <c r="D268">
        <v>2013</v>
      </c>
      <c r="E268">
        <v>0</v>
      </c>
      <c r="F268">
        <v>0</v>
      </c>
      <c r="G268">
        <v>0</v>
      </c>
      <c r="H268">
        <v>0</v>
      </c>
      <c r="I268" t="s">
        <v>1296</v>
      </c>
      <c r="J268" t="s">
        <v>1296</v>
      </c>
      <c r="K268" t="s">
        <v>1296</v>
      </c>
      <c r="L268" t="s">
        <v>1303</v>
      </c>
      <c r="M268" t="s">
        <v>1304</v>
      </c>
      <c r="N268" t="s">
        <v>1304</v>
      </c>
      <c r="O268" t="s">
        <v>1304</v>
      </c>
      <c r="P268">
        <v>20602929419</v>
      </c>
      <c r="Q268" t="s">
        <v>1299</v>
      </c>
      <c r="R268">
        <f>VLOOKUP(Q268,type!$B$2:$G$7,6,FALSE)</f>
        <v>4</v>
      </c>
      <c r="S268" t="str">
        <f t="shared" si="4"/>
        <v>INSERT INTO public."Vehicles"(plate, mark, model, year_of_production, longitude, height, broad, service_door, category, comment, terms, status, created_at, updated_at, delete_at, business_id, type_id)VALUES ('V6M724','ninguno','ninguno','2013',0,0,0,0,'ninguno','ninguno','ninguno',true,'2022-02-25 21:42:35.22039+00','2022-02-25 21:42:35.22039+00','2022-02-25 21:42:35.22039+00','20602929419',4);</v>
      </c>
    </row>
    <row r="269" spans="1:19" x14ac:dyDescent="0.25">
      <c r="A269" t="s">
        <v>268</v>
      </c>
      <c r="B269" t="s">
        <v>1296</v>
      </c>
      <c r="C269" t="s">
        <v>1296</v>
      </c>
      <c r="D269">
        <v>2009</v>
      </c>
      <c r="E269">
        <v>0</v>
      </c>
      <c r="F269">
        <v>0</v>
      </c>
      <c r="G269">
        <v>0</v>
      </c>
      <c r="H269">
        <v>0</v>
      </c>
      <c r="I269" t="s">
        <v>1296</v>
      </c>
      <c r="J269" t="s">
        <v>1296</v>
      </c>
      <c r="K269" t="s">
        <v>1296</v>
      </c>
      <c r="L269" t="s">
        <v>1303</v>
      </c>
      <c r="M269" t="s">
        <v>1304</v>
      </c>
      <c r="N269" t="s">
        <v>1304</v>
      </c>
      <c r="O269" t="s">
        <v>1304</v>
      </c>
      <c r="P269">
        <v>20602929419</v>
      </c>
      <c r="Q269" t="s">
        <v>1297</v>
      </c>
      <c r="R269">
        <f>VLOOKUP(Q269,type!$B$2:$G$7,6,FALSE)</f>
        <v>1</v>
      </c>
      <c r="S269" t="str">
        <f t="shared" si="4"/>
        <v>INSERT INTO public."Vehicles"(plate, mark, model, year_of_production, longitude, height, broad, service_door, category, comment, terms, status, created_at, updated_at, delete_at, business_id, type_id)VALUES ('B9L506','ninguno','ninguno','2009',0,0,0,0,'ninguno','ninguno','ninguno',true,'2022-02-25 21:42:35.22039+00','2022-02-25 21:42:35.22039+00','2022-02-25 21:42:35.22039+00','20602929419',1);</v>
      </c>
    </row>
    <row r="270" spans="1:19" x14ac:dyDescent="0.25">
      <c r="A270" t="s">
        <v>269</v>
      </c>
      <c r="B270" t="s">
        <v>1296</v>
      </c>
      <c r="C270" t="s">
        <v>1296</v>
      </c>
      <c r="D270">
        <v>2013</v>
      </c>
      <c r="E270">
        <v>0</v>
      </c>
      <c r="F270">
        <v>0</v>
      </c>
      <c r="G270">
        <v>0</v>
      </c>
      <c r="H270">
        <v>0</v>
      </c>
      <c r="I270" t="s">
        <v>1296</v>
      </c>
      <c r="J270" t="s">
        <v>1296</v>
      </c>
      <c r="K270" t="s">
        <v>1296</v>
      </c>
      <c r="L270" t="s">
        <v>1303</v>
      </c>
      <c r="M270" t="s">
        <v>1304</v>
      </c>
      <c r="N270" t="s">
        <v>1304</v>
      </c>
      <c r="O270" t="s">
        <v>1304</v>
      </c>
      <c r="P270">
        <v>20602929419</v>
      </c>
      <c r="Q270" t="s">
        <v>1299</v>
      </c>
      <c r="R270">
        <f>VLOOKUP(Q270,type!$B$2:$G$7,6,FALSE)</f>
        <v>4</v>
      </c>
      <c r="S270" t="str">
        <f t="shared" si="4"/>
        <v>INSERT INTO public."Vehicles"(plate, mark, model, year_of_production, longitude, height, broad, service_door, category, comment, terms, status, created_at, updated_at, delete_at, business_id, type_id)VALUES ('V6G753','ninguno','ninguno','2013',0,0,0,0,'ninguno','ninguno','ninguno',true,'2022-02-25 21:42:35.22039+00','2022-02-25 21:42:35.22039+00','2022-02-25 21:42:35.22039+00','20602929419',4);</v>
      </c>
    </row>
    <row r="271" spans="1:19" x14ac:dyDescent="0.25">
      <c r="A271" t="s">
        <v>270</v>
      </c>
      <c r="B271" t="s">
        <v>1296</v>
      </c>
      <c r="C271" t="s">
        <v>1296</v>
      </c>
      <c r="D271">
        <v>2014</v>
      </c>
      <c r="E271">
        <v>0</v>
      </c>
      <c r="F271">
        <v>0</v>
      </c>
      <c r="G271">
        <v>0</v>
      </c>
      <c r="H271">
        <v>0</v>
      </c>
      <c r="I271" t="s">
        <v>1296</v>
      </c>
      <c r="J271" t="s">
        <v>1296</v>
      </c>
      <c r="K271" t="s">
        <v>1296</v>
      </c>
      <c r="L271" t="s">
        <v>1303</v>
      </c>
      <c r="M271" t="s">
        <v>1304</v>
      </c>
      <c r="N271" t="s">
        <v>1304</v>
      </c>
      <c r="O271" t="s">
        <v>1304</v>
      </c>
      <c r="P271">
        <v>20602929419</v>
      </c>
      <c r="Q271" t="s">
        <v>1300</v>
      </c>
      <c r="R271">
        <f>VLOOKUP(Q271,type!$B$2:$G$7,6,FALSE)</f>
        <v>3</v>
      </c>
      <c r="S271" t="str">
        <f t="shared" si="4"/>
        <v>INSERT INTO public."Vehicles"(plate, mark, model, year_of_production, longitude, height, broad, service_door, category, comment, terms, status, created_at, updated_at, delete_at, business_id, type_id)VALUES ('V7X835','ninguno','ninguno','2014',0,0,0,0,'ninguno','ninguno','ninguno',true,'2022-02-25 21:42:35.22039+00','2022-02-25 21:42:35.22039+00','2022-02-25 21:42:35.22039+00','20602929419',3);</v>
      </c>
    </row>
    <row r="272" spans="1:19" x14ac:dyDescent="0.25">
      <c r="A272" t="s">
        <v>271</v>
      </c>
      <c r="B272" t="s">
        <v>1296</v>
      </c>
      <c r="C272" t="s">
        <v>1296</v>
      </c>
      <c r="D272">
        <v>2011</v>
      </c>
      <c r="E272">
        <v>0</v>
      </c>
      <c r="F272">
        <v>0</v>
      </c>
      <c r="G272">
        <v>0</v>
      </c>
      <c r="H272">
        <v>0</v>
      </c>
      <c r="I272" t="s">
        <v>1296</v>
      </c>
      <c r="J272" t="s">
        <v>1296</v>
      </c>
      <c r="K272" t="s">
        <v>1296</v>
      </c>
      <c r="L272" t="s">
        <v>1303</v>
      </c>
      <c r="M272" t="s">
        <v>1304</v>
      </c>
      <c r="N272" t="s">
        <v>1304</v>
      </c>
      <c r="O272" t="s">
        <v>1304</v>
      </c>
      <c r="P272">
        <v>20602929419</v>
      </c>
      <c r="Q272" t="s">
        <v>1300</v>
      </c>
      <c r="R272">
        <f>VLOOKUP(Q272,type!$B$2:$G$7,6,FALSE)</f>
        <v>3</v>
      </c>
      <c r="S272" t="str">
        <f t="shared" si="4"/>
        <v>INSERT INTO public."Vehicles"(plate, mark, model, year_of_production, longitude, height, broad, service_door, category, comment, terms, status, created_at, updated_at, delete_at, business_id, type_id)VALUES ('V1Y774','ninguno','ninguno','2011',0,0,0,0,'ninguno','ninguno','ninguno',true,'2022-02-25 21:42:35.22039+00','2022-02-25 21:42:35.22039+00','2022-02-25 21:42:35.22039+00','20602929419',3);</v>
      </c>
    </row>
    <row r="273" spans="1:19" x14ac:dyDescent="0.25">
      <c r="A273" t="s">
        <v>272</v>
      </c>
      <c r="B273" t="s">
        <v>1296</v>
      </c>
      <c r="C273" t="s">
        <v>1296</v>
      </c>
      <c r="D273">
        <v>2008</v>
      </c>
      <c r="E273">
        <v>0</v>
      </c>
      <c r="F273">
        <v>0</v>
      </c>
      <c r="G273">
        <v>0</v>
      </c>
      <c r="H273">
        <v>0</v>
      </c>
      <c r="I273" t="s">
        <v>1296</v>
      </c>
      <c r="J273" t="s">
        <v>1296</v>
      </c>
      <c r="K273" t="s">
        <v>1296</v>
      </c>
      <c r="L273" t="s">
        <v>1303</v>
      </c>
      <c r="M273" t="s">
        <v>1304</v>
      </c>
      <c r="N273" t="s">
        <v>1304</v>
      </c>
      <c r="O273" t="s">
        <v>1304</v>
      </c>
      <c r="P273">
        <v>20602929419</v>
      </c>
      <c r="Q273" t="s">
        <v>1297</v>
      </c>
      <c r="R273">
        <f>VLOOKUP(Q273,type!$B$2:$G$7,6,FALSE)</f>
        <v>1</v>
      </c>
      <c r="S273" t="str">
        <f t="shared" si="4"/>
        <v>INSERT INTO public."Vehicles"(plate, mark, model, year_of_production, longitude, height, broad, service_door, category, comment, terms, status, created_at, updated_at, delete_at, business_id, type_id)VALUES ('V3Y578','ninguno','ninguno','2008',0,0,0,0,'ninguno','ninguno','ninguno',true,'2022-02-25 21:42:35.22039+00','2022-02-25 21:42:35.22039+00','2022-02-25 21:42:35.22039+00','20602929419',1);</v>
      </c>
    </row>
    <row r="274" spans="1:19" x14ac:dyDescent="0.25">
      <c r="A274" t="s">
        <v>273</v>
      </c>
      <c r="B274" t="s">
        <v>1296</v>
      </c>
      <c r="C274" t="s">
        <v>1296</v>
      </c>
      <c r="D274">
        <v>2010</v>
      </c>
      <c r="E274">
        <v>0</v>
      </c>
      <c r="F274">
        <v>0</v>
      </c>
      <c r="G274">
        <v>0</v>
      </c>
      <c r="H274">
        <v>0</v>
      </c>
      <c r="I274" t="s">
        <v>1296</v>
      </c>
      <c r="J274" t="s">
        <v>1296</v>
      </c>
      <c r="K274" t="s">
        <v>1296</v>
      </c>
      <c r="L274" t="s">
        <v>1303</v>
      </c>
      <c r="M274" t="s">
        <v>1304</v>
      </c>
      <c r="N274" t="s">
        <v>1304</v>
      </c>
      <c r="O274" t="s">
        <v>1304</v>
      </c>
      <c r="P274">
        <v>20602929419</v>
      </c>
      <c r="Q274" t="s">
        <v>1297</v>
      </c>
      <c r="R274">
        <f>VLOOKUP(Q274,type!$B$2:$G$7,6,FALSE)</f>
        <v>1</v>
      </c>
      <c r="S274" t="str">
        <f t="shared" si="4"/>
        <v>INSERT INTO public."Vehicles"(plate, mark, model, year_of_production, longitude, height, broad, service_door, category, comment, terms, status, created_at, updated_at, delete_at, business_id, type_id)VALUES ('A0B733','ninguno','ninguno','2010',0,0,0,0,'ninguno','ninguno','ninguno',true,'2022-02-25 21:42:35.22039+00','2022-02-25 21:42:35.22039+00','2022-02-25 21:42:35.22039+00','20602929419',1);</v>
      </c>
    </row>
    <row r="275" spans="1:19" x14ac:dyDescent="0.25">
      <c r="A275" t="s">
        <v>274</v>
      </c>
      <c r="B275" t="s">
        <v>1296</v>
      </c>
      <c r="C275" t="s">
        <v>1296</v>
      </c>
      <c r="D275">
        <v>2009</v>
      </c>
      <c r="E275">
        <v>0</v>
      </c>
      <c r="F275">
        <v>0</v>
      </c>
      <c r="G275">
        <v>0</v>
      </c>
      <c r="H275">
        <v>0</v>
      </c>
      <c r="I275" t="s">
        <v>1296</v>
      </c>
      <c r="J275" t="s">
        <v>1296</v>
      </c>
      <c r="K275" t="s">
        <v>1296</v>
      </c>
      <c r="L275" t="s">
        <v>1303</v>
      </c>
      <c r="M275" t="s">
        <v>1304</v>
      </c>
      <c r="N275" t="s">
        <v>1304</v>
      </c>
      <c r="O275" t="s">
        <v>1304</v>
      </c>
      <c r="P275">
        <v>20602929419</v>
      </c>
      <c r="Q275" t="s">
        <v>1297</v>
      </c>
      <c r="R275">
        <f>VLOOKUP(Q275,type!$B$2:$G$7,6,FALSE)</f>
        <v>1</v>
      </c>
      <c r="S275" t="str">
        <f t="shared" si="4"/>
        <v>INSERT INTO public."Vehicles"(plate, mark, model, year_of_production, longitude, height, broad, service_door, category, comment, terms, status, created_at, updated_at, delete_at, business_id, type_id)VALUES ('B1H782','ninguno','ninguno','2009',0,0,0,0,'ninguno','ninguno','ninguno',true,'2022-02-25 21:42:35.22039+00','2022-02-25 21:42:35.22039+00','2022-02-25 21:42:35.22039+00','20602929419',1);</v>
      </c>
    </row>
    <row r="276" spans="1:19" x14ac:dyDescent="0.25">
      <c r="A276" t="s">
        <v>275</v>
      </c>
      <c r="B276" t="s">
        <v>1296</v>
      </c>
      <c r="C276" t="s">
        <v>1296</v>
      </c>
      <c r="D276">
        <v>2014</v>
      </c>
      <c r="E276">
        <v>0</v>
      </c>
      <c r="F276">
        <v>0</v>
      </c>
      <c r="G276">
        <v>0</v>
      </c>
      <c r="H276">
        <v>0</v>
      </c>
      <c r="I276" t="s">
        <v>1296</v>
      </c>
      <c r="J276" t="s">
        <v>1296</v>
      </c>
      <c r="K276" t="s">
        <v>1296</v>
      </c>
      <c r="L276" t="s">
        <v>1303</v>
      </c>
      <c r="M276" t="s">
        <v>1304</v>
      </c>
      <c r="N276" t="s">
        <v>1304</v>
      </c>
      <c r="O276" t="s">
        <v>1304</v>
      </c>
      <c r="P276">
        <v>20602929419</v>
      </c>
      <c r="Q276" t="s">
        <v>1299</v>
      </c>
      <c r="R276">
        <f>VLOOKUP(Q276,type!$B$2:$G$7,6,FALSE)</f>
        <v>4</v>
      </c>
      <c r="S276" t="str">
        <f t="shared" si="4"/>
        <v>INSERT INTO public."Vehicles"(plate, mark, model, year_of_production, longitude, height, broad, service_door, category, comment, terms, status, created_at, updated_at, delete_at, business_id, type_id)VALUES ('V9N963','ninguno','ninguno','2014',0,0,0,0,'ninguno','ninguno','ninguno',true,'2022-02-25 21:42:35.22039+00','2022-02-25 21:42:35.22039+00','2022-02-25 21:42:35.22039+00','20602929419',4);</v>
      </c>
    </row>
    <row r="277" spans="1:19" x14ac:dyDescent="0.25">
      <c r="A277" t="s">
        <v>276</v>
      </c>
      <c r="B277" t="s">
        <v>1296</v>
      </c>
      <c r="C277" t="s">
        <v>1296</v>
      </c>
      <c r="D277">
        <v>2014</v>
      </c>
      <c r="E277">
        <v>0</v>
      </c>
      <c r="F277">
        <v>0</v>
      </c>
      <c r="G277">
        <v>0</v>
      </c>
      <c r="H277">
        <v>0</v>
      </c>
      <c r="I277" t="s">
        <v>1296</v>
      </c>
      <c r="J277" t="s">
        <v>1296</v>
      </c>
      <c r="K277" t="s">
        <v>1296</v>
      </c>
      <c r="L277" t="s">
        <v>1303</v>
      </c>
      <c r="M277" t="s">
        <v>1304</v>
      </c>
      <c r="N277" t="s">
        <v>1304</v>
      </c>
      <c r="O277" t="s">
        <v>1304</v>
      </c>
      <c r="P277">
        <v>20602929419</v>
      </c>
      <c r="Q277" t="s">
        <v>1299</v>
      </c>
      <c r="R277">
        <f>VLOOKUP(Q277,type!$B$2:$G$7,6,FALSE)</f>
        <v>4</v>
      </c>
      <c r="S277" t="str">
        <f t="shared" si="4"/>
        <v>INSERT INTO public."Vehicles"(plate, mark, model, year_of_production, longitude, height, broad, service_door, category, comment, terms, status, created_at, updated_at, delete_at, business_id, type_id)VALUES ('V7P926','ninguno','ninguno','2014',0,0,0,0,'ninguno','ninguno','ninguno',true,'2022-02-25 21:42:35.22039+00','2022-02-25 21:42:35.22039+00','2022-02-25 21:42:35.22039+00','20602929419',4);</v>
      </c>
    </row>
    <row r="278" spans="1:19" x14ac:dyDescent="0.25">
      <c r="A278" t="s">
        <v>277</v>
      </c>
      <c r="B278" t="s">
        <v>1296</v>
      </c>
      <c r="C278" t="s">
        <v>1296</v>
      </c>
      <c r="D278">
        <v>2008</v>
      </c>
      <c r="E278">
        <v>0</v>
      </c>
      <c r="F278">
        <v>0</v>
      </c>
      <c r="G278">
        <v>0</v>
      </c>
      <c r="H278">
        <v>0</v>
      </c>
      <c r="I278" t="s">
        <v>1296</v>
      </c>
      <c r="J278" t="s">
        <v>1296</v>
      </c>
      <c r="K278" t="s">
        <v>1296</v>
      </c>
      <c r="L278" t="s">
        <v>1303</v>
      </c>
      <c r="M278" t="s">
        <v>1304</v>
      </c>
      <c r="N278" t="s">
        <v>1304</v>
      </c>
      <c r="O278" t="s">
        <v>1304</v>
      </c>
      <c r="P278">
        <v>20602929419</v>
      </c>
      <c r="Q278" t="s">
        <v>1297</v>
      </c>
      <c r="R278">
        <f>VLOOKUP(Q278,type!$B$2:$G$7,6,FALSE)</f>
        <v>1</v>
      </c>
      <c r="S278" t="str">
        <f t="shared" si="4"/>
        <v>INSERT INTO public."Vehicles"(plate, mark, model, year_of_production, longitude, height, broad, service_door, category, comment, terms, status, created_at, updated_at, delete_at, business_id, type_id)VALUES ('C5G217','ninguno','ninguno','2008',0,0,0,0,'ninguno','ninguno','ninguno',true,'2022-02-25 21:42:35.22039+00','2022-02-25 21:42:35.22039+00','2022-02-25 21:42:35.22039+00','20602929419',1);</v>
      </c>
    </row>
    <row r="279" spans="1:19" x14ac:dyDescent="0.25">
      <c r="A279" t="s">
        <v>278</v>
      </c>
      <c r="B279" t="s">
        <v>1296</v>
      </c>
      <c r="C279" t="s">
        <v>1296</v>
      </c>
      <c r="D279">
        <v>2013</v>
      </c>
      <c r="E279">
        <v>0</v>
      </c>
      <c r="F279">
        <v>0</v>
      </c>
      <c r="G279">
        <v>0</v>
      </c>
      <c r="H279">
        <v>0</v>
      </c>
      <c r="I279" t="s">
        <v>1296</v>
      </c>
      <c r="J279" t="s">
        <v>1296</v>
      </c>
      <c r="K279" t="s">
        <v>1296</v>
      </c>
      <c r="L279" t="s">
        <v>1303</v>
      </c>
      <c r="M279" t="s">
        <v>1304</v>
      </c>
      <c r="N279" t="s">
        <v>1304</v>
      </c>
      <c r="O279" t="s">
        <v>1304</v>
      </c>
      <c r="P279">
        <v>20602929419</v>
      </c>
      <c r="Q279" t="s">
        <v>1300</v>
      </c>
      <c r="R279">
        <f>VLOOKUP(Q279,type!$B$2:$G$7,6,FALSE)</f>
        <v>3</v>
      </c>
      <c r="S279" t="str">
        <f t="shared" si="4"/>
        <v>INSERT INTO public."Vehicles"(plate, mark, model, year_of_production, longitude, height, broad, service_door, category, comment, terms, status, created_at, updated_at, delete_at, business_id, type_id)VALUES ('V6O724','ninguno','ninguno','2013',0,0,0,0,'ninguno','ninguno','ninguno',true,'2022-02-25 21:42:35.22039+00','2022-02-25 21:42:35.22039+00','2022-02-25 21:42:35.22039+00','20602929419',3);</v>
      </c>
    </row>
    <row r="280" spans="1:19" x14ac:dyDescent="0.25">
      <c r="A280" t="s">
        <v>279</v>
      </c>
      <c r="B280" t="s">
        <v>1296</v>
      </c>
      <c r="C280" t="s">
        <v>1296</v>
      </c>
      <c r="D280">
        <v>2016</v>
      </c>
      <c r="E280">
        <v>0</v>
      </c>
      <c r="F280">
        <v>0</v>
      </c>
      <c r="G280">
        <v>0</v>
      </c>
      <c r="H280">
        <v>0</v>
      </c>
      <c r="I280" t="s">
        <v>1296</v>
      </c>
      <c r="J280" t="s">
        <v>1296</v>
      </c>
      <c r="K280" t="s">
        <v>1296</v>
      </c>
      <c r="L280" t="s">
        <v>1303</v>
      </c>
      <c r="M280" t="s">
        <v>1304</v>
      </c>
      <c r="N280" t="s">
        <v>1304</v>
      </c>
      <c r="O280" t="s">
        <v>1304</v>
      </c>
      <c r="P280">
        <v>20602929419</v>
      </c>
      <c r="Q280" t="s">
        <v>1300</v>
      </c>
      <c r="R280">
        <f>VLOOKUP(Q280,type!$B$2:$G$7,6,FALSE)</f>
        <v>3</v>
      </c>
      <c r="S280" t="str">
        <f t="shared" si="4"/>
        <v>INSERT INTO public."Vehicles"(plate, mark, model, year_of_production, longitude, height, broad, service_door, category, comment, terms, status, created_at, updated_at, delete_at, business_id, type_id)VALUES ('ARX917','ninguno','ninguno','2016',0,0,0,0,'ninguno','ninguno','ninguno',true,'2022-02-25 21:42:35.22039+00','2022-02-25 21:42:35.22039+00','2022-02-25 21:42:35.22039+00','20602929419',3);</v>
      </c>
    </row>
    <row r="281" spans="1:19" x14ac:dyDescent="0.25">
      <c r="A281" t="s">
        <v>280</v>
      </c>
      <c r="B281" t="s">
        <v>1296</v>
      </c>
      <c r="C281" t="s">
        <v>1296</v>
      </c>
      <c r="D281">
        <v>2009</v>
      </c>
      <c r="E281">
        <v>0</v>
      </c>
      <c r="F281">
        <v>0</v>
      </c>
      <c r="G281">
        <v>0</v>
      </c>
      <c r="H281">
        <v>0</v>
      </c>
      <c r="I281" t="s">
        <v>1296</v>
      </c>
      <c r="J281" t="s">
        <v>1296</v>
      </c>
      <c r="K281" t="s">
        <v>1296</v>
      </c>
      <c r="L281" t="s">
        <v>1303</v>
      </c>
      <c r="M281" t="s">
        <v>1304</v>
      </c>
      <c r="N281" t="s">
        <v>1304</v>
      </c>
      <c r="O281" t="s">
        <v>1304</v>
      </c>
      <c r="P281">
        <v>20602929419</v>
      </c>
      <c r="Q281" t="s">
        <v>1297</v>
      </c>
      <c r="R281">
        <f>VLOOKUP(Q281,type!$B$2:$G$7,6,FALSE)</f>
        <v>1</v>
      </c>
      <c r="S281" t="str">
        <f t="shared" si="4"/>
        <v>INSERT INTO public."Vehicles"(plate, mark, model, year_of_production, longitude, height, broad, service_door, category, comment, terms, status, created_at, updated_at, delete_at, business_id, type_id)VALUES ('V2C791','ninguno','ninguno','2009',0,0,0,0,'ninguno','ninguno','ninguno',true,'2022-02-25 21:42:35.22039+00','2022-02-25 21:42:35.22039+00','2022-02-25 21:42:35.22039+00','20602929419',1);</v>
      </c>
    </row>
    <row r="282" spans="1:19" x14ac:dyDescent="0.25">
      <c r="A282" t="s">
        <v>281</v>
      </c>
      <c r="B282" t="s">
        <v>1296</v>
      </c>
      <c r="C282" t="s">
        <v>1296</v>
      </c>
      <c r="D282">
        <v>2014</v>
      </c>
      <c r="E282">
        <v>0</v>
      </c>
      <c r="F282">
        <v>0</v>
      </c>
      <c r="G282">
        <v>0</v>
      </c>
      <c r="H282">
        <v>0</v>
      </c>
      <c r="I282" t="s">
        <v>1296</v>
      </c>
      <c r="J282" t="s">
        <v>1296</v>
      </c>
      <c r="K282" t="s">
        <v>1296</v>
      </c>
      <c r="L282" t="s">
        <v>1303</v>
      </c>
      <c r="M282" t="s">
        <v>1304</v>
      </c>
      <c r="N282" t="s">
        <v>1304</v>
      </c>
      <c r="O282" t="s">
        <v>1304</v>
      </c>
      <c r="P282">
        <v>20602929419</v>
      </c>
      <c r="Q282" t="s">
        <v>1297</v>
      </c>
      <c r="R282">
        <f>VLOOKUP(Q282,type!$B$2:$G$7,6,FALSE)</f>
        <v>1</v>
      </c>
      <c r="S282" t="str">
        <f t="shared" si="4"/>
        <v>INSERT INTO public."Vehicles"(plate, mark, model, year_of_production, longitude, height, broad, service_door, category, comment, terms, status, created_at, updated_at, delete_at, business_id, type_id)VALUES ('V8Q784','ninguno','ninguno','2014',0,0,0,0,'ninguno','ninguno','ninguno',true,'2022-02-25 21:42:35.22039+00','2022-02-25 21:42:35.22039+00','2022-02-25 21:42:35.22039+00','20602929419',1);</v>
      </c>
    </row>
    <row r="283" spans="1:19" x14ac:dyDescent="0.25">
      <c r="A283" t="s">
        <v>282</v>
      </c>
      <c r="B283" t="s">
        <v>1296</v>
      </c>
      <c r="C283" t="s">
        <v>1296</v>
      </c>
      <c r="D283">
        <v>2016</v>
      </c>
      <c r="E283">
        <v>0</v>
      </c>
      <c r="F283">
        <v>0</v>
      </c>
      <c r="G283">
        <v>0</v>
      </c>
      <c r="H283">
        <v>0</v>
      </c>
      <c r="I283" t="s">
        <v>1296</v>
      </c>
      <c r="J283" t="s">
        <v>1296</v>
      </c>
      <c r="K283" t="s">
        <v>1296</v>
      </c>
      <c r="L283" t="s">
        <v>1303</v>
      </c>
      <c r="M283" t="s">
        <v>1304</v>
      </c>
      <c r="N283" t="s">
        <v>1304</v>
      </c>
      <c r="O283" t="s">
        <v>1304</v>
      </c>
      <c r="P283">
        <v>20602929419</v>
      </c>
      <c r="Q283" t="s">
        <v>1298</v>
      </c>
      <c r="R283">
        <f>VLOOKUP(Q283,type!$B$2:$G$7,6,FALSE)</f>
        <v>2</v>
      </c>
      <c r="S283" t="str">
        <f t="shared" si="4"/>
        <v>INSERT INTO public."Vehicles"(plate, mark, model, year_of_production, longitude, height, broad, service_door, category, comment, terms, status, created_at, updated_at, delete_at, business_id, type_id)VALUES ('V8Y895','ninguno','ninguno','2016',0,0,0,0,'ninguno','ninguno','ninguno',true,'2022-02-25 21:42:35.22039+00','2022-02-25 21:42:35.22039+00','2022-02-25 21:42:35.22039+00','20602929419',2);</v>
      </c>
    </row>
    <row r="284" spans="1:19" x14ac:dyDescent="0.25">
      <c r="A284" t="s">
        <v>283</v>
      </c>
      <c r="B284" t="s">
        <v>1296</v>
      </c>
      <c r="C284" t="s">
        <v>1296</v>
      </c>
      <c r="D284">
        <v>2013</v>
      </c>
      <c r="E284">
        <v>0</v>
      </c>
      <c r="F284">
        <v>0</v>
      </c>
      <c r="G284">
        <v>0</v>
      </c>
      <c r="H284">
        <v>0</v>
      </c>
      <c r="I284" t="s">
        <v>1296</v>
      </c>
      <c r="J284" t="s">
        <v>1296</v>
      </c>
      <c r="K284" t="s">
        <v>1296</v>
      </c>
      <c r="L284" t="s">
        <v>1303</v>
      </c>
      <c r="M284" t="s">
        <v>1304</v>
      </c>
      <c r="N284" t="s">
        <v>1304</v>
      </c>
      <c r="O284" t="s">
        <v>1304</v>
      </c>
      <c r="P284">
        <v>20602929419</v>
      </c>
      <c r="Q284" t="s">
        <v>1299</v>
      </c>
      <c r="R284">
        <f>VLOOKUP(Q284,type!$B$2:$G$7,6,FALSE)</f>
        <v>4</v>
      </c>
      <c r="S284" t="str">
        <f t="shared" si="4"/>
        <v>INSERT INTO public."Vehicles"(plate, mark, model, year_of_production, longitude, height, broad, service_door, category, comment, terms, status, created_at, updated_at, delete_at, business_id, type_id)VALUES ('V5P762','ninguno','ninguno','2013',0,0,0,0,'ninguno','ninguno','ninguno',true,'2022-02-25 21:42:35.22039+00','2022-02-25 21:42:35.22039+00','2022-02-25 21:42:35.22039+00','20602929419',4);</v>
      </c>
    </row>
    <row r="285" spans="1:19" x14ac:dyDescent="0.25">
      <c r="A285" t="s">
        <v>284</v>
      </c>
      <c r="B285" t="s">
        <v>1296</v>
      </c>
      <c r="C285" t="s">
        <v>1296</v>
      </c>
      <c r="D285">
        <v>2014</v>
      </c>
      <c r="E285">
        <v>0</v>
      </c>
      <c r="F285">
        <v>0</v>
      </c>
      <c r="G285">
        <v>0</v>
      </c>
      <c r="H285">
        <v>0</v>
      </c>
      <c r="I285" t="s">
        <v>1296</v>
      </c>
      <c r="J285" t="s">
        <v>1296</v>
      </c>
      <c r="K285" t="s">
        <v>1296</v>
      </c>
      <c r="L285" t="s">
        <v>1303</v>
      </c>
      <c r="M285" t="s">
        <v>1304</v>
      </c>
      <c r="N285" t="s">
        <v>1304</v>
      </c>
      <c r="O285" t="s">
        <v>1304</v>
      </c>
      <c r="P285">
        <v>20602929419</v>
      </c>
      <c r="Q285" t="s">
        <v>1298</v>
      </c>
      <c r="R285">
        <f>VLOOKUP(Q285,type!$B$2:$G$7,6,FALSE)</f>
        <v>2</v>
      </c>
      <c r="S285" t="str">
        <f t="shared" si="4"/>
        <v>INSERT INTO public."Vehicles"(plate, mark, model, year_of_production, longitude, height, broad, service_door, category, comment, terms, status, created_at, updated_at, delete_at, business_id, type_id)VALUES ('V7V750','ninguno','ninguno','2014',0,0,0,0,'ninguno','ninguno','ninguno',true,'2022-02-25 21:42:35.22039+00','2022-02-25 21:42:35.22039+00','2022-02-25 21:42:35.22039+00','20602929419',2);</v>
      </c>
    </row>
    <row r="286" spans="1:19" x14ac:dyDescent="0.25">
      <c r="A286" t="s">
        <v>285</v>
      </c>
      <c r="B286" t="s">
        <v>1296</v>
      </c>
      <c r="C286" t="s">
        <v>1296</v>
      </c>
      <c r="D286">
        <v>2013</v>
      </c>
      <c r="E286">
        <v>0</v>
      </c>
      <c r="F286">
        <v>0</v>
      </c>
      <c r="G286">
        <v>0</v>
      </c>
      <c r="H286">
        <v>0</v>
      </c>
      <c r="I286" t="s">
        <v>1296</v>
      </c>
      <c r="J286" t="s">
        <v>1296</v>
      </c>
      <c r="K286" t="s">
        <v>1296</v>
      </c>
      <c r="L286" t="s">
        <v>1303</v>
      </c>
      <c r="M286" t="s">
        <v>1304</v>
      </c>
      <c r="N286" t="s">
        <v>1304</v>
      </c>
      <c r="O286" t="s">
        <v>1304</v>
      </c>
      <c r="P286">
        <v>20602929419</v>
      </c>
      <c r="Q286" t="s">
        <v>1299</v>
      </c>
      <c r="R286">
        <f>VLOOKUP(Q286,type!$B$2:$G$7,6,FALSE)</f>
        <v>4</v>
      </c>
      <c r="S286" t="str">
        <f t="shared" si="4"/>
        <v>INSERT INTO public."Vehicles"(plate, mark, model, year_of_production, longitude, height, broad, service_door, category, comment, terms, status, created_at, updated_at, delete_at, business_id, type_id)VALUES ('V7Y951','ninguno','ninguno','2013',0,0,0,0,'ninguno','ninguno','ninguno',true,'2022-02-25 21:42:35.22039+00','2022-02-25 21:42:35.22039+00','2022-02-25 21:42:35.22039+00','20602929419',4);</v>
      </c>
    </row>
    <row r="287" spans="1:19" x14ac:dyDescent="0.25">
      <c r="A287" t="s">
        <v>286</v>
      </c>
      <c r="B287" t="s">
        <v>1296</v>
      </c>
      <c r="C287" t="s">
        <v>1296</v>
      </c>
      <c r="D287">
        <v>2015</v>
      </c>
      <c r="E287">
        <v>0</v>
      </c>
      <c r="F287">
        <v>0</v>
      </c>
      <c r="G287">
        <v>0</v>
      </c>
      <c r="H287">
        <v>0</v>
      </c>
      <c r="I287" t="s">
        <v>1296</v>
      </c>
      <c r="J287" t="s">
        <v>1296</v>
      </c>
      <c r="K287" t="s">
        <v>1296</v>
      </c>
      <c r="L287" t="s">
        <v>1303</v>
      </c>
      <c r="M287" t="s">
        <v>1304</v>
      </c>
      <c r="N287" t="s">
        <v>1304</v>
      </c>
      <c r="O287" t="s">
        <v>1304</v>
      </c>
      <c r="P287">
        <v>20602929419</v>
      </c>
      <c r="Q287" t="s">
        <v>1298</v>
      </c>
      <c r="R287">
        <f>VLOOKUP(Q287,type!$B$2:$G$7,6,FALSE)</f>
        <v>2</v>
      </c>
      <c r="S287" t="str">
        <f t="shared" si="4"/>
        <v>INSERT INTO public."Vehicles"(plate, mark, model, year_of_production, longitude, height, broad, service_door, category, comment, terms, status, created_at, updated_at, delete_at, business_id, type_id)VALUES ('VBC964','ninguno','ninguno','2015',0,0,0,0,'ninguno','ninguno','ninguno',true,'2022-02-25 21:42:35.22039+00','2022-02-25 21:42:35.22039+00','2022-02-25 21:42:35.22039+00','20602929419',2);</v>
      </c>
    </row>
    <row r="288" spans="1:19" x14ac:dyDescent="0.25">
      <c r="A288" t="s">
        <v>287</v>
      </c>
      <c r="B288" t="s">
        <v>1296</v>
      </c>
      <c r="C288" t="s">
        <v>1296</v>
      </c>
      <c r="D288">
        <v>2009</v>
      </c>
      <c r="E288">
        <v>0</v>
      </c>
      <c r="F288">
        <v>0</v>
      </c>
      <c r="G288">
        <v>0</v>
      </c>
      <c r="H288">
        <v>0</v>
      </c>
      <c r="I288" t="s">
        <v>1296</v>
      </c>
      <c r="J288" t="s">
        <v>1296</v>
      </c>
      <c r="K288" t="s">
        <v>1296</v>
      </c>
      <c r="L288" t="s">
        <v>1303</v>
      </c>
      <c r="M288" t="s">
        <v>1304</v>
      </c>
      <c r="N288" t="s">
        <v>1304</v>
      </c>
      <c r="O288" t="s">
        <v>1304</v>
      </c>
      <c r="P288">
        <v>20602929419</v>
      </c>
      <c r="Q288" t="s">
        <v>1297</v>
      </c>
      <c r="R288">
        <f>VLOOKUP(Q288,type!$B$2:$G$7,6,FALSE)</f>
        <v>1</v>
      </c>
      <c r="S288" t="str">
        <f t="shared" si="4"/>
        <v>INSERT INTO public."Vehicles"(plate, mark, model, year_of_production, longitude, height, broad, service_door, category, comment, terms, status, created_at, updated_at, delete_at, business_id, type_id)VALUES ('V1P720','ninguno','ninguno','2009',0,0,0,0,'ninguno','ninguno','ninguno',true,'2022-02-25 21:42:35.22039+00','2022-02-25 21:42:35.22039+00','2022-02-25 21:42:35.22039+00','20602929419',1);</v>
      </c>
    </row>
    <row r="289" spans="1:19" x14ac:dyDescent="0.25">
      <c r="A289" t="s">
        <v>288</v>
      </c>
      <c r="B289" t="s">
        <v>1296</v>
      </c>
      <c r="C289" t="s">
        <v>1296</v>
      </c>
      <c r="D289">
        <v>2017</v>
      </c>
      <c r="E289">
        <v>0</v>
      </c>
      <c r="F289">
        <v>0</v>
      </c>
      <c r="G289">
        <v>0</v>
      </c>
      <c r="H289">
        <v>0</v>
      </c>
      <c r="I289" t="s">
        <v>1296</v>
      </c>
      <c r="J289" t="s">
        <v>1296</v>
      </c>
      <c r="K289" t="s">
        <v>1296</v>
      </c>
      <c r="L289" t="s">
        <v>1303</v>
      </c>
      <c r="M289" t="s">
        <v>1304</v>
      </c>
      <c r="N289" t="s">
        <v>1304</v>
      </c>
      <c r="O289" t="s">
        <v>1304</v>
      </c>
      <c r="P289">
        <v>20602929419</v>
      </c>
      <c r="Q289" t="s">
        <v>1299</v>
      </c>
      <c r="R289">
        <f>VLOOKUP(Q289,type!$B$2:$G$7,6,FALSE)</f>
        <v>4</v>
      </c>
      <c r="S289" t="str">
        <f t="shared" si="4"/>
        <v>INSERT INTO public."Vehicles"(plate, mark, model, year_of_production, longitude, height, broad, service_door, category, comment, terms, status, created_at, updated_at, delete_at, business_id, type_id)VALUES ('V9I717','ninguno','ninguno','2017',0,0,0,0,'ninguno','ninguno','ninguno',true,'2022-02-25 21:42:35.22039+00','2022-02-25 21:42:35.22039+00','2022-02-25 21:42:35.22039+00','20602929419',4);</v>
      </c>
    </row>
    <row r="290" spans="1:19" x14ac:dyDescent="0.25">
      <c r="A290" t="s">
        <v>289</v>
      </c>
      <c r="B290" t="s">
        <v>1296</v>
      </c>
      <c r="C290" t="s">
        <v>1296</v>
      </c>
      <c r="D290">
        <v>2004</v>
      </c>
      <c r="E290">
        <v>0</v>
      </c>
      <c r="F290">
        <v>0</v>
      </c>
      <c r="G290">
        <v>0</v>
      </c>
      <c r="H290">
        <v>0</v>
      </c>
      <c r="I290" t="s">
        <v>1296</v>
      </c>
      <c r="J290" t="s">
        <v>1296</v>
      </c>
      <c r="K290" t="s">
        <v>1296</v>
      </c>
      <c r="L290" t="s">
        <v>1303</v>
      </c>
      <c r="M290" t="s">
        <v>1304</v>
      </c>
      <c r="N290" t="s">
        <v>1304</v>
      </c>
      <c r="O290" t="s">
        <v>1304</v>
      </c>
      <c r="P290">
        <v>20602929419</v>
      </c>
      <c r="Q290" t="s">
        <v>1297</v>
      </c>
      <c r="R290">
        <f>VLOOKUP(Q290,type!$B$2:$G$7,6,FALSE)</f>
        <v>1</v>
      </c>
      <c r="S290" t="str">
        <f t="shared" si="4"/>
        <v>INSERT INTO public."Vehicles"(plate, mark, model, year_of_production, longitude, height, broad, service_door, category, comment, terms, status, created_at, updated_at, delete_at, business_id, type_id)VALUES ('F3F150','ninguno','ninguno','2004',0,0,0,0,'ninguno','ninguno','ninguno',true,'2022-02-25 21:42:35.22039+00','2022-02-25 21:42:35.22039+00','2022-02-25 21:42:35.22039+00','20602929419',1);</v>
      </c>
    </row>
    <row r="291" spans="1:19" x14ac:dyDescent="0.25">
      <c r="A291" t="s">
        <v>290</v>
      </c>
      <c r="B291" t="s">
        <v>1296</v>
      </c>
      <c r="C291" t="s">
        <v>1296</v>
      </c>
      <c r="D291">
        <v>2009</v>
      </c>
      <c r="E291">
        <v>0</v>
      </c>
      <c r="F291">
        <v>0</v>
      </c>
      <c r="G291">
        <v>0</v>
      </c>
      <c r="H291">
        <v>0</v>
      </c>
      <c r="I291" t="s">
        <v>1296</v>
      </c>
      <c r="J291" t="s">
        <v>1296</v>
      </c>
      <c r="K291" t="s">
        <v>1296</v>
      </c>
      <c r="L291" t="s">
        <v>1303</v>
      </c>
      <c r="M291" t="s">
        <v>1304</v>
      </c>
      <c r="N291" t="s">
        <v>1304</v>
      </c>
      <c r="O291" t="s">
        <v>1304</v>
      </c>
      <c r="P291">
        <v>20602929419</v>
      </c>
      <c r="Q291" t="s">
        <v>1297</v>
      </c>
      <c r="R291">
        <f>VLOOKUP(Q291,type!$B$2:$G$7,6,FALSE)</f>
        <v>1</v>
      </c>
      <c r="S291" t="str">
        <f t="shared" si="4"/>
        <v>INSERT INTO public."Vehicles"(plate, mark, model, year_of_production, longitude, height, broad, service_door, category, comment, terms, status, created_at, updated_at, delete_at, business_id, type_id)VALUES ('X1F965','ninguno','ninguno','2009',0,0,0,0,'ninguno','ninguno','ninguno',true,'2022-02-25 21:42:35.22039+00','2022-02-25 21:42:35.22039+00','2022-02-25 21:42:35.22039+00','20602929419',1);</v>
      </c>
    </row>
    <row r="292" spans="1:19" x14ac:dyDescent="0.25">
      <c r="A292" t="s">
        <v>291</v>
      </c>
      <c r="B292" t="s">
        <v>1296</v>
      </c>
      <c r="C292" t="s">
        <v>1296</v>
      </c>
      <c r="D292">
        <v>2014</v>
      </c>
      <c r="E292">
        <v>0</v>
      </c>
      <c r="F292">
        <v>0</v>
      </c>
      <c r="G292">
        <v>0</v>
      </c>
      <c r="H292">
        <v>0</v>
      </c>
      <c r="I292" t="s">
        <v>1296</v>
      </c>
      <c r="J292" t="s">
        <v>1296</v>
      </c>
      <c r="K292" t="s">
        <v>1296</v>
      </c>
      <c r="L292" t="s">
        <v>1303</v>
      </c>
      <c r="M292" t="s">
        <v>1304</v>
      </c>
      <c r="N292" t="s">
        <v>1304</v>
      </c>
      <c r="O292" t="s">
        <v>1304</v>
      </c>
      <c r="P292">
        <v>20602929419</v>
      </c>
      <c r="Q292" t="s">
        <v>1298</v>
      </c>
      <c r="R292">
        <f>VLOOKUP(Q292,type!$B$2:$G$7,6,FALSE)</f>
        <v>2</v>
      </c>
      <c r="S292" t="str">
        <f t="shared" si="4"/>
        <v>INSERT INTO public."Vehicles"(plate, mark, model, year_of_production, longitude, height, broad, service_door, category, comment, terms, status, created_at, updated_at, delete_at, business_id, type_id)VALUES ('V8D757','ninguno','ninguno','2014',0,0,0,0,'ninguno','ninguno','ninguno',true,'2022-02-25 21:42:35.22039+00','2022-02-25 21:42:35.22039+00','2022-02-25 21:42:35.22039+00','20602929419',2);</v>
      </c>
    </row>
    <row r="293" spans="1:19" x14ac:dyDescent="0.25">
      <c r="A293" t="s">
        <v>292</v>
      </c>
      <c r="B293" t="s">
        <v>1296</v>
      </c>
      <c r="C293" t="s">
        <v>1296</v>
      </c>
      <c r="D293">
        <v>2010</v>
      </c>
      <c r="E293">
        <v>0</v>
      </c>
      <c r="F293">
        <v>0</v>
      </c>
      <c r="G293">
        <v>0</v>
      </c>
      <c r="H293">
        <v>0</v>
      </c>
      <c r="I293" t="s">
        <v>1296</v>
      </c>
      <c r="J293" t="s">
        <v>1296</v>
      </c>
      <c r="K293" t="s">
        <v>1296</v>
      </c>
      <c r="L293" t="s">
        <v>1303</v>
      </c>
      <c r="M293" t="s">
        <v>1304</v>
      </c>
      <c r="N293" t="s">
        <v>1304</v>
      </c>
      <c r="O293" t="s">
        <v>1304</v>
      </c>
      <c r="P293">
        <v>20602929419</v>
      </c>
      <c r="Q293" t="s">
        <v>1297</v>
      </c>
      <c r="R293">
        <f>VLOOKUP(Q293,type!$B$2:$G$7,6,FALSE)</f>
        <v>1</v>
      </c>
      <c r="S293" t="str">
        <f t="shared" si="4"/>
        <v>INSERT INTO public."Vehicles"(plate, mark, model, year_of_production, longitude, height, broad, service_door, category, comment, terms, status, created_at, updated_at, delete_at, business_id, type_id)VALUES ('A4Y737','ninguno','ninguno','2010',0,0,0,0,'ninguno','ninguno','ninguno',true,'2022-02-25 21:42:35.22039+00','2022-02-25 21:42:35.22039+00','2022-02-25 21:42:35.22039+00','20602929419',1);</v>
      </c>
    </row>
    <row r="294" spans="1:19" x14ac:dyDescent="0.25">
      <c r="A294" t="s">
        <v>293</v>
      </c>
      <c r="B294" t="s">
        <v>1296</v>
      </c>
      <c r="C294" t="s">
        <v>1296</v>
      </c>
      <c r="D294">
        <v>2011</v>
      </c>
      <c r="E294">
        <v>0</v>
      </c>
      <c r="F294">
        <v>0</v>
      </c>
      <c r="G294">
        <v>0</v>
      </c>
      <c r="H294">
        <v>0</v>
      </c>
      <c r="I294" t="s">
        <v>1296</v>
      </c>
      <c r="J294" t="s">
        <v>1296</v>
      </c>
      <c r="K294" t="s">
        <v>1296</v>
      </c>
      <c r="L294" t="s">
        <v>1303</v>
      </c>
      <c r="M294" t="s">
        <v>1304</v>
      </c>
      <c r="N294" t="s">
        <v>1304</v>
      </c>
      <c r="O294" t="s">
        <v>1304</v>
      </c>
      <c r="P294">
        <v>20602929419</v>
      </c>
      <c r="Q294" t="s">
        <v>1297</v>
      </c>
      <c r="R294">
        <f>VLOOKUP(Q294,type!$B$2:$G$7,6,FALSE)</f>
        <v>1</v>
      </c>
      <c r="S294" t="str">
        <f t="shared" si="4"/>
        <v>INSERT INTO public."Vehicles"(plate, mark, model, year_of_production, longitude, height, broad, service_door, category, comment, terms, status, created_at, updated_at, delete_at, business_id, type_id)VALUES ('V3B330','ninguno','ninguno','2011',0,0,0,0,'ninguno','ninguno','ninguno',true,'2022-02-25 21:42:35.22039+00','2022-02-25 21:42:35.22039+00','2022-02-25 21:42:35.22039+00','20602929419',1);</v>
      </c>
    </row>
    <row r="295" spans="1:19" x14ac:dyDescent="0.25">
      <c r="A295" t="s">
        <v>294</v>
      </c>
      <c r="B295" t="s">
        <v>1296</v>
      </c>
      <c r="C295" t="s">
        <v>1296</v>
      </c>
      <c r="D295">
        <v>2011</v>
      </c>
      <c r="E295">
        <v>0</v>
      </c>
      <c r="F295">
        <v>0</v>
      </c>
      <c r="G295">
        <v>0</v>
      </c>
      <c r="H295">
        <v>0</v>
      </c>
      <c r="I295" t="s">
        <v>1296</v>
      </c>
      <c r="J295" t="s">
        <v>1296</v>
      </c>
      <c r="K295" t="s">
        <v>1296</v>
      </c>
      <c r="L295" t="s">
        <v>1303</v>
      </c>
      <c r="M295" t="s">
        <v>1304</v>
      </c>
      <c r="N295" t="s">
        <v>1304</v>
      </c>
      <c r="O295" t="s">
        <v>1304</v>
      </c>
      <c r="P295">
        <v>20602929419</v>
      </c>
      <c r="Q295" t="s">
        <v>1298</v>
      </c>
      <c r="R295">
        <f>VLOOKUP(Q295,type!$B$2:$G$7,6,FALSE)</f>
        <v>2</v>
      </c>
      <c r="S295" t="str">
        <f t="shared" si="4"/>
        <v>INSERT INTO public."Vehicles"(plate, mark, model, year_of_production, longitude, height, broad, service_door, category, comment, terms, status, created_at, updated_at, delete_at, business_id, type_id)VALUES ('V2R779','ninguno','ninguno','2011',0,0,0,0,'ninguno','ninguno','ninguno',true,'2022-02-25 21:42:35.22039+00','2022-02-25 21:42:35.22039+00','2022-02-25 21:42:35.22039+00','20602929419',2);</v>
      </c>
    </row>
    <row r="296" spans="1:19" x14ac:dyDescent="0.25">
      <c r="A296" t="s">
        <v>295</v>
      </c>
      <c r="B296" t="s">
        <v>1296</v>
      </c>
      <c r="C296" t="s">
        <v>1296</v>
      </c>
      <c r="D296">
        <v>2011</v>
      </c>
      <c r="E296">
        <v>0</v>
      </c>
      <c r="F296">
        <v>0</v>
      </c>
      <c r="G296">
        <v>0</v>
      </c>
      <c r="H296">
        <v>0</v>
      </c>
      <c r="I296" t="s">
        <v>1296</v>
      </c>
      <c r="J296" t="s">
        <v>1296</v>
      </c>
      <c r="K296" t="s">
        <v>1296</v>
      </c>
      <c r="L296" t="s">
        <v>1303</v>
      </c>
      <c r="M296" t="s">
        <v>1304</v>
      </c>
      <c r="N296" t="s">
        <v>1304</v>
      </c>
      <c r="O296" t="s">
        <v>1304</v>
      </c>
      <c r="P296">
        <v>20602929419</v>
      </c>
      <c r="Q296" t="s">
        <v>1298</v>
      </c>
      <c r="R296">
        <f>VLOOKUP(Q296,type!$B$2:$G$7,6,FALSE)</f>
        <v>2</v>
      </c>
      <c r="S296" t="str">
        <f t="shared" si="4"/>
        <v>INSERT INTO public."Vehicles"(plate, mark, model, year_of_production, longitude, height, broad, service_door, category, comment, terms, status, created_at, updated_at, delete_at, business_id, type_id)VALUES ('X2W863','ninguno','ninguno','2011',0,0,0,0,'ninguno','ninguno','ninguno',true,'2022-02-25 21:42:35.22039+00','2022-02-25 21:42:35.22039+00','2022-02-25 21:42:35.22039+00','20602929419',2);</v>
      </c>
    </row>
    <row r="297" spans="1:19" x14ac:dyDescent="0.25">
      <c r="A297" t="s">
        <v>296</v>
      </c>
      <c r="B297" t="s">
        <v>1296</v>
      </c>
      <c r="C297" t="s">
        <v>1296</v>
      </c>
      <c r="D297">
        <v>2017</v>
      </c>
      <c r="E297">
        <v>0</v>
      </c>
      <c r="F297">
        <v>0</v>
      </c>
      <c r="G297">
        <v>0</v>
      </c>
      <c r="H297">
        <v>0</v>
      </c>
      <c r="I297" t="s">
        <v>1296</v>
      </c>
      <c r="J297" t="s">
        <v>1296</v>
      </c>
      <c r="K297" t="s">
        <v>1296</v>
      </c>
      <c r="L297" t="s">
        <v>1303</v>
      </c>
      <c r="M297" t="s">
        <v>1304</v>
      </c>
      <c r="N297" t="s">
        <v>1304</v>
      </c>
      <c r="O297" t="s">
        <v>1304</v>
      </c>
      <c r="P297">
        <v>20602929419</v>
      </c>
      <c r="Q297" t="s">
        <v>1298</v>
      </c>
      <c r="R297">
        <f>VLOOKUP(Q297,type!$B$2:$G$7,6,FALSE)</f>
        <v>2</v>
      </c>
      <c r="S297" t="str">
        <f t="shared" si="4"/>
        <v>INSERT INTO public."Vehicles"(plate, mark, model, year_of_production, longitude, height, broad, service_door, category, comment, terms, status, created_at, updated_at, delete_at, business_id, type_id)VALUES ('V9T817','ninguno','ninguno','2017',0,0,0,0,'ninguno','ninguno','ninguno',true,'2022-02-25 21:42:35.22039+00','2022-02-25 21:42:35.22039+00','2022-02-25 21:42:35.22039+00','20602929419',2);</v>
      </c>
    </row>
    <row r="298" spans="1:19" x14ac:dyDescent="0.25">
      <c r="A298" t="s">
        <v>297</v>
      </c>
      <c r="B298" t="s">
        <v>1296</v>
      </c>
      <c r="C298" t="s">
        <v>1296</v>
      </c>
      <c r="D298">
        <v>2010</v>
      </c>
      <c r="E298">
        <v>0</v>
      </c>
      <c r="F298">
        <v>0</v>
      </c>
      <c r="G298">
        <v>0</v>
      </c>
      <c r="H298">
        <v>0</v>
      </c>
      <c r="I298" t="s">
        <v>1296</v>
      </c>
      <c r="J298" t="s">
        <v>1296</v>
      </c>
      <c r="K298" t="s">
        <v>1296</v>
      </c>
      <c r="L298" t="s">
        <v>1303</v>
      </c>
      <c r="M298" t="s">
        <v>1304</v>
      </c>
      <c r="N298" t="s">
        <v>1304</v>
      </c>
      <c r="O298" t="s">
        <v>1304</v>
      </c>
      <c r="P298">
        <v>20602929419</v>
      </c>
      <c r="Q298" t="s">
        <v>1297</v>
      </c>
      <c r="R298">
        <f>VLOOKUP(Q298,type!$B$2:$G$7,6,FALSE)</f>
        <v>1</v>
      </c>
      <c r="S298" t="str">
        <f t="shared" si="4"/>
        <v>INSERT INTO public."Vehicles"(plate, mark, model, year_of_production, longitude, height, broad, service_door, category, comment, terms, status, created_at, updated_at, delete_at, business_id, type_id)VALUES ('A4V731','ninguno','ninguno','2010',0,0,0,0,'ninguno','ninguno','ninguno',true,'2022-02-25 21:42:35.22039+00','2022-02-25 21:42:35.22039+00','2022-02-25 21:42:35.22039+00','20602929419',1);</v>
      </c>
    </row>
    <row r="299" spans="1:19" x14ac:dyDescent="0.25">
      <c r="A299" t="s">
        <v>298</v>
      </c>
      <c r="B299" t="s">
        <v>1296</v>
      </c>
      <c r="C299" t="s">
        <v>1296</v>
      </c>
      <c r="D299">
        <v>2017</v>
      </c>
      <c r="E299">
        <v>0</v>
      </c>
      <c r="F299">
        <v>0</v>
      </c>
      <c r="G299">
        <v>0</v>
      </c>
      <c r="H299">
        <v>0</v>
      </c>
      <c r="I299" t="s">
        <v>1296</v>
      </c>
      <c r="J299" t="s">
        <v>1296</v>
      </c>
      <c r="K299" t="s">
        <v>1296</v>
      </c>
      <c r="L299" t="s">
        <v>1303</v>
      </c>
      <c r="M299" t="s">
        <v>1304</v>
      </c>
      <c r="N299" t="s">
        <v>1304</v>
      </c>
      <c r="O299" t="s">
        <v>1304</v>
      </c>
      <c r="P299">
        <v>20602929419</v>
      </c>
      <c r="Q299" t="s">
        <v>1298</v>
      </c>
      <c r="R299">
        <f>VLOOKUP(Q299,type!$B$2:$G$7,6,FALSE)</f>
        <v>2</v>
      </c>
      <c r="S299" t="str">
        <f t="shared" si="4"/>
        <v>INSERT INTO public."Vehicles"(plate, mark, model, year_of_production, longitude, height, broad, service_door, category, comment, terms, status, created_at, updated_at, delete_at, business_id, type_id)VALUES ('V9C836','ninguno','ninguno','2017',0,0,0,0,'ninguno','ninguno','ninguno',true,'2022-02-25 21:42:35.22039+00','2022-02-25 21:42:35.22039+00','2022-02-25 21:42:35.22039+00','20602929419',2);</v>
      </c>
    </row>
    <row r="300" spans="1:19" x14ac:dyDescent="0.25">
      <c r="A300" t="s">
        <v>299</v>
      </c>
      <c r="B300" t="s">
        <v>1296</v>
      </c>
      <c r="C300" t="s">
        <v>1296</v>
      </c>
      <c r="D300">
        <v>2011</v>
      </c>
      <c r="E300">
        <v>0</v>
      </c>
      <c r="F300">
        <v>0</v>
      </c>
      <c r="G300">
        <v>0</v>
      </c>
      <c r="H300">
        <v>0</v>
      </c>
      <c r="I300" t="s">
        <v>1296</v>
      </c>
      <c r="J300" t="s">
        <v>1296</v>
      </c>
      <c r="K300" t="s">
        <v>1296</v>
      </c>
      <c r="L300" t="s">
        <v>1303</v>
      </c>
      <c r="M300" t="s">
        <v>1304</v>
      </c>
      <c r="N300" t="s">
        <v>1304</v>
      </c>
      <c r="O300" t="s">
        <v>1304</v>
      </c>
      <c r="P300">
        <v>20602929419</v>
      </c>
      <c r="Q300" t="s">
        <v>1297</v>
      </c>
      <c r="R300">
        <f>VLOOKUP(Q300,type!$B$2:$G$7,6,FALSE)</f>
        <v>1</v>
      </c>
      <c r="S300" t="str">
        <f t="shared" si="4"/>
        <v>INSERT INTO public."Vehicles"(plate, mark, model, year_of_production, longitude, height, broad, service_door, category, comment, terms, status, created_at, updated_at, delete_at, business_id, type_id)VALUES ('Z4Z960','ninguno','ninguno','2011',0,0,0,0,'ninguno','ninguno','ninguno',true,'2022-02-25 21:42:35.22039+00','2022-02-25 21:42:35.22039+00','2022-02-25 21:42:35.22039+00','20602929419',1);</v>
      </c>
    </row>
    <row r="301" spans="1:19" x14ac:dyDescent="0.25">
      <c r="A301" t="s">
        <v>300</v>
      </c>
      <c r="B301" t="s">
        <v>1296</v>
      </c>
      <c r="C301" t="s">
        <v>1296</v>
      </c>
      <c r="D301">
        <v>2010</v>
      </c>
      <c r="E301">
        <v>0</v>
      </c>
      <c r="F301">
        <v>0</v>
      </c>
      <c r="G301">
        <v>0</v>
      </c>
      <c r="H301">
        <v>0</v>
      </c>
      <c r="I301" t="s">
        <v>1296</v>
      </c>
      <c r="J301" t="s">
        <v>1296</v>
      </c>
      <c r="K301" t="s">
        <v>1296</v>
      </c>
      <c r="L301" t="s">
        <v>1303</v>
      </c>
      <c r="M301" t="s">
        <v>1304</v>
      </c>
      <c r="N301" t="s">
        <v>1304</v>
      </c>
      <c r="O301" t="s">
        <v>1304</v>
      </c>
      <c r="P301">
        <v>20602929419</v>
      </c>
      <c r="Q301" t="s">
        <v>1297</v>
      </c>
      <c r="R301">
        <f>VLOOKUP(Q301,type!$B$2:$G$7,6,FALSE)</f>
        <v>1</v>
      </c>
      <c r="S301" t="str">
        <f t="shared" si="4"/>
        <v>INSERT INTO public."Vehicles"(plate, mark, model, year_of_production, longitude, height, broad, service_door, category, comment, terms, status, created_at, updated_at, delete_at, business_id, type_id)VALUES ('X1I743','ninguno','ninguno','2010',0,0,0,0,'ninguno','ninguno','ninguno',true,'2022-02-25 21:42:35.22039+00','2022-02-25 21:42:35.22039+00','2022-02-25 21:42:35.22039+00','20602929419',1);</v>
      </c>
    </row>
    <row r="302" spans="1:19" x14ac:dyDescent="0.25">
      <c r="A302" t="s">
        <v>301</v>
      </c>
      <c r="B302" t="s">
        <v>1296</v>
      </c>
      <c r="C302" t="s">
        <v>1296</v>
      </c>
      <c r="D302">
        <v>2017</v>
      </c>
      <c r="E302">
        <v>0</v>
      </c>
      <c r="F302">
        <v>0</v>
      </c>
      <c r="G302">
        <v>0</v>
      </c>
      <c r="H302">
        <v>0</v>
      </c>
      <c r="I302" t="s">
        <v>1296</v>
      </c>
      <c r="J302" t="s">
        <v>1296</v>
      </c>
      <c r="K302" t="s">
        <v>1296</v>
      </c>
      <c r="L302" t="s">
        <v>1303</v>
      </c>
      <c r="M302" t="s">
        <v>1304</v>
      </c>
      <c r="N302" t="s">
        <v>1304</v>
      </c>
      <c r="O302" t="s">
        <v>1304</v>
      </c>
      <c r="P302">
        <v>20602929419</v>
      </c>
      <c r="Q302" t="s">
        <v>1298</v>
      </c>
      <c r="R302">
        <f>VLOOKUP(Q302,type!$B$2:$G$7,6,FALSE)</f>
        <v>2</v>
      </c>
      <c r="S302" t="str">
        <f t="shared" si="4"/>
        <v>INSERT INTO public."Vehicles"(plate, mark, model, year_of_production, longitude, height, broad, service_door, category, comment, terms, status, created_at, updated_at, delete_at, business_id, type_id)VALUES ('V9K701','ninguno','ninguno','2017',0,0,0,0,'ninguno','ninguno','ninguno',true,'2022-02-25 21:42:35.22039+00','2022-02-25 21:42:35.22039+00','2022-02-25 21:42:35.22039+00','20602929419',2);</v>
      </c>
    </row>
    <row r="303" spans="1:19" x14ac:dyDescent="0.25">
      <c r="A303" t="s">
        <v>302</v>
      </c>
      <c r="B303" t="s">
        <v>1296</v>
      </c>
      <c r="C303" t="s">
        <v>1296</v>
      </c>
      <c r="D303">
        <v>2014</v>
      </c>
      <c r="E303">
        <v>0</v>
      </c>
      <c r="F303">
        <v>0</v>
      </c>
      <c r="G303">
        <v>0</v>
      </c>
      <c r="H303">
        <v>0</v>
      </c>
      <c r="I303" t="s">
        <v>1296</v>
      </c>
      <c r="J303" t="s">
        <v>1296</v>
      </c>
      <c r="K303" t="s">
        <v>1296</v>
      </c>
      <c r="L303" t="s">
        <v>1303</v>
      </c>
      <c r="M303" t="s">
        <v>1304</v>
      </c>
      <c r="N303" t="s">
        <v>1304</v>
      </c>
      <c r="O303" t="s">
        <v>1304</v>
      </c>
      <c r="P303">
        <v>20602929419</v>
      </c>
      <c r="Q303" t="s">
        <v>1299</v>
      </c>
      <c r="R303">
        <f>VLOOKUP(Q303,type!$B$2:$G$7,6,FALSE)</f>
        <v>4</v>
      </c>
      <c r="S303" t="str">
        <f t="shared" si="4"/>
        <v>INSERT INTO public."Vehicles"(plate, mark, model, year_of_production, longitude, height, broad, service_door, category, comment, terms, status, created_at, updated_at, delete_at, business_id, type_id)VALUES ('V0H960','ninguno','ninguno','2014',0,0,0,0,'ninguno','ninguno','ninguno',true,'2022-02-25 21:42:35.22039+00','2022-02-25 21:42:35.22039+00','2022-02-25 21:42:35.22039+00','20602929419',4);</v>
      </c>
    </row>
    <row r="304" spans="1:19" x14ac:dyDescent="0.25">
      <c r="A304" t="s">
        <v>303</v>
      </c>
      <c r="B304" t="s">
        <v>1296</v>
      </c>
      <c r="C304" t="s">
        <v>1296</v>
      </c>
      <c r="D304">
        <v>2010</v>
      </c>
      <c r="E304">
        <v>0</v>
      </c>
      <c r="F304">
        <v>0</v>
      </c>
      <c r="G304">
        <v>0</v>
      </c>
      <c r="H304">
        <v>0</v>
      </c>
      <c r="I304" t="s">
        <v>1296</v>
      </c>
      <c r="J304" t="s">
        <v>1296</v>
      </c>
      <c r="K304" t="s">
        <v>1296</v>
      </c>
      <c r="L304" t="s">
        <v>1303</v>
      </c>
      <c r="M304" t="s">
        <v>1304</v>
      </c>
      <c r="N304" t="s">
        <v>1304</v>
      </c>
      <c r="O304" t="s">
        <v>1304</v>
      </c>
      <c r="P304">
        <v>20602929419</v>
      </c>
      <c r="Q304" t="s">
        <v>1298</v>
      </c>
      <c r="R304">
        <f>VLOOKUP(Q304,type!$B$2:$G$7,6,FALSE)</f>
        <v>2</v>
      </c>
      <c r="S304" t="str">
        <f t="shared" si="4"/>
        <v>INSERT INTO public."Vehicles"(plate, mark, model, year_of_production, longitude, height, broad, service_door, category, comment, terms, status, created_at, updated_at, delete_at, business_id, type_id)VALUES ('B3R109','ninguno','ninguno','2010',0,0,0,0,'ninguno','ninguno','ninguno',true,'2022-02-25 21:42:35.22039+00','2022-02-25 21:42:35.22039+00','2022-02-25 21:42:35.22039+00','20602929419',2);</v>
      </c>
    </row>
    <row r="305" spans="1:19" x14ac:dyDescent="0.25">
      <c r="A305" t="s">
        <v>304</v>
      </c>
      <c r="B305" t="s">
        <v>1296</v>
      </c>
      <c r="C305" t="s">
        <v>1296</v>
      </c>
      <c r="D305">
        <v>2015</v>
      </c>
      <c r="E305">
        <v>0</v>
      </c>
      <c r="F305">
        <v>0</v>
      </c>
      <c r="G305">
        <v>0</v>
      </c>
      <c r="H305">
        <v>0</v>
      </c>
      <c r="I305" t="s">
        <v>1296</v>
      </c>
      <c r="J305" t="s">
        <v>1296</v>
      </c>
      <c r="K305" t="s">
        <v>1296</v>
      </c>
      <c r="L305" t="s">
        <v>1303</v>
      </c>
      <c r="M305" t="s">
        <v>1304</v>
      </c>
      <c r="N305" t="s">
        <v>1304</v>
      </c>
      <c r="O305" t="s">
        <v>1304</v>
      </c>
      <c r="P305">
        <v>20602929419</v>
      </c>
      <c r="Q305" t="s">
        <v>1300</v>
      </c>
      <c r="R305">
        <f>VLOOKUP(Q305,type!$B$2:$G$7,6,FALSE)</f>
        <v>3</v>
      </c>
      <c r="S305" t="str">
        <f t="shared" si="4"/>
        <v>INSERT INTO public."Vehicles"(plate, mark, model, year_of_production, longitude, height, broad, service_door, category, comment, terms, status, created_at, updated_at, delete_at, business_id, type_id)VALUES ('V8J886','ninguno','ninguno','2015',0,0,0,0,'ninguno','ninguno','ninguno',true,'2022-02-25 21:42:35.22039+00','2022-02-25 21:42:35.22039+00','2022-02-25 21:42:35.22039+00','20602929419',3);</v>
      </c>
    </row>
    <row r="306" spans="1:19" x14ac:dyDescent="0.25">
      <c r="A306" t="s">
        <v>305</v>
      </c>
      <c r="B306" t="s">
        <v>1296</v>
      </c>
      <c r="C306" t="s">
        <v>1296</v>
      </c>
      <c r="D306">
        <v>2017</v>
      </c>
      <c r="E306">
        <v>0</v>
      </c>
      <c r="F306">
        <v>0</v>
      </c>
      <c r="G306">
        <v>0</v>
      </c>
      <c r="H306">
        <v>0</v>
      </c>
      <c r="I306" t="s">
        <v>1296</v>
      </c>
      <c r="J306" t="s">
        <v>1296</v>
      </c>
      <c r="K306" t="s">
        <v>1296</v>
      </c>
      <c r="L306" t="s">
        <v>1303</v>
      </c>
      <c r="M306" t="s">
        <v>1304</v>
      </c>
      <c r="N306" t="s">
        <v>1304</v>
      </c>
      <c r="O306" t="s">
        <v>1304</v>
      </c>
      <c r="P306">
        <v>20602929419</v>
      </c>
      <c r="Q306" t="s">
        <v>1298</v>
      </c>
      <c r="R306">
        <f>VLOOKUP(Q306,type!$B$2:$G$7,6,FALSE)</f>
        <v>2</v>
      </c>
      <c r="S306" t="str">
        <f t="shared" si="4"/>
        <v>INSERT INTO public."Vehicles"(plate, mark, model, year_of_production, longitude, height, broad, service_door, category, comment, terms, status, created_at, updated_at, delete_at, business_id, type_id)VALUES ('V9M817','ninguno','ninguno','2017',0,0,0,0,'ninguno','ninguno','ninguno',true,'2022-02-25 21:42:35.22039+00','2022-02-25 21:42:35.22039+00','2022-02-25 21:42:35.22039+00','20602929419',2);</v>
      </c>
    </row>
    <row r="307" spans="1:19" x14ac:dyDescent="0.25">
      <c r="A307" t="s">
        <v>306</v>
      </c>
      <c r="B307" t="s">
        <v>1296</v>
      </c>
      <c r="C307" t="s">
        <v>1296</v>
      </c>
      <c r="D307">
        <v>2011</v>
      </c>
      <c r="E307">
        <v>0</v>
      </c>
      <c r="F307">
        <v>0</v>
      </c>
      <c r="G307">
        <v>0</v>
      </c>
      <c r="H307">
        <v>0</v>
      </c>
      <c r="I307" t="s">
        <v>1296</v>
      </c>
      <c r="J307" t="s">
        <v>1296</v>
      </c>
      <c r="K307" t="s">
        <v>1296</v>
      </c>
      <c r="L307" t="s">
        <v>1303</v>
      </c>
      <c r="M307" t="s">
        <v>1304</v>
      </c>
      <c r="N307" t="s">
        <v>1304</v>
      </c>
      <c r="O307" t="s">
        <v>1304</v>
      </c>
      <c r="P307">
        <v>20602929419</v>
      </c>
      <c r="Q307" t="s">
        <v>1297</v>
      </c>
      <c r="R307">
        <f>VLOOKUP(Q307,type!$B$2:$G$7,6,FALSE)</f>
        <v>1</v>
      </c>
      <c r="S307" t="str">
        <f t="shared" si="4"/>
        <v>INSERT INTO public."Vehicles"(plate, mark, model, year_of_production, longitude, height, broad, service_door, category, comment, terms, status, created_at, updated_at, delete_at, business_id, type_id)VALUES ('X1R751','ninguno','ninguno','2011',0,0,0,0,'ninguno','ninguno','ninguno',true,'2022-02-25 21:42:35.22039+00','2022-02-25 21:42:35.22039+00','2022-02-25 21:42:35.22039+00','20602929419',1);</v>
      </c>
    </row>
    <row r="308" spans="1:19" x14ac:dyDescent="0.25">
      <c r="A308" t="s">
        <v>307</v>
      </c>
      <c r="B308" t="s">
        <v>1296</v>
      </c>
      <c r="C308" t="s">
        <v>1296</v>
      </c>
      <c r="D308">
        <v>2014</v>
      </c>
      <c r="E308">
        <v>0</v>
      </c>
      <c r="F308">
        <v>0</v>
      </c>
      <c r="G308">
        <v>0</v>
      </c>
      <c r="H308">
        <v>0</v>
      </c>
      <c r="I308" t="s">
        <v>1296</v>
      </c>
      <c r="J308" t="s">
        <v>1296</v>
      </c>
      <c r="K308" t="s">
        <v>1296</v>
      </c>
      <c r="L308" t="s">
        <v>1303</v>
      </c>
      <c r="M308" t="s">
        <v>1304</v>
      </c>
      <c r="N308" t="s">
        <v>1304</v>
      </c>
      <c r="O308" t="s">
        <v>1304</v>
      </c>
      <c r="P308">
        <v>20602929419</v>
      </c>
      <c r="Q308" t="s">
        <v>1297</v>
      </c>
      <c r="R308">
        <f>VLOOKUP(Q308,type!$B$2:$G$7,6,FALSE)</f>
        <v>1</v>
      </c>
      <c r="S308" t="str">
        <f t="shared" si="4"/>
        <v>INSERT INTO public."Vehicles"(plate, mark, model, year_of_production, longitude, height, broad, service_door, category, comment, terms, status, created_at, updated_at, delete_at, business_id, type_id)VALUES ('Z5Z918','ninguno','ninguno','2014',0,0,0,0,'ninguno','ninguno','ninguno',true,'2022-02-25 21:42:35.22039+00','2022-02-25 21:42:35.22039+00','2022-02-25 21:42:35.22039+00','20602929419',1);</v>
      </c>
    </row>
    <row r="309" spans="1:19" x14ac:dyDescent="0.25">
      <c r="A309" t="s">
        <v>308</v>
      </c>
      <c r="B309" t="s">
        <v>1296</v>
      </c>
      <c r="C309" t="s">
        <v>1296</v>
      </c>
      <c r="D309">
        <v>2018</v>
      </c>
      <c r="E309">
        <v>0</v>
      </c>
      <c r="F309">
        <v>0</v>
      </c>
      <c r="G309">
        <v>0</v>
      </c>
      <c r="H309">
        <v>0</v>
      </c>
      <c r="I309" t="s">
        <v>1296</v>
      </c>
      <c r="J309" t="s">
        <v>1296</v>
      </c>
      <c r="K309" t="s">
        <v>1296</v>
      </c>
      <c r="L309" t="s">
        <v>1303</v>
      </c>
      <c r="M309" t="s">
        <v>1304</v>
      </c>
      <c r="N309" t="s">
        <v>1304</v>
      </c>
      <c r="O309" t="s">
        <v>1304</v>
      </c>
      <c r="P309">
        <v>20602929419</v>
      </c>
      <c r="Q309" t="s">
        <v>1298</v>
      </c>
      <c r="R309">
        <f>VLOOKUP(Q309,type!$B$2:$G$7,6,FALSE)</f>
        <v>2</v>
      </c>
      <c r="S309" t="str">
        <f t="shared" si="4"/>
        <v>INSERT INTO public."Vehicles"(plate, mark, model, year_of_production, longitude, height, broad, service_door, category, comment, terms, status, created_at, updated_at, delete_at, business_id, type_id)VALUES ('V0D714','ninguno','ninguno','2018',0,0,0,0,'ninguno','ninguno','ninguno',true,'2022-02-25 21:42:35.22039+00','2022-02-25 21:42:35.22039+00','2022-02-25 21:42:35.22039+00','20602929419',2);</v>
      </c>
    </row>
    <row r="310" spans="1:19" x14ac:dyDescent="0.25">
      <c r="A310" t="s">
        <v>309</v>
      </c>
      <c r="B310" t="s">
        <v>1296</v>
      </c>
      <c r="C310" t="s">
        <v>1296</v>
      </c>
      <c r="D310">
        <v>2017</v>
      </c>
      <c r="E310">
        <v>0</v>
      </c>
      <c r="F310">
        <v>0</v>
      </c>
      <c r="G310">
        <v>0</v>
      </c>
      <c r="H310">
        <v>0</v>
      </c>
      <c r="I310" t="s">
        <v>1296</v>
      </c>
      <c r="J310" t="s">
        <v>1296</v>
      </c>
      <c r="K310" t="s">
        <v>1296</v>
      </c>
      <c r="L310" t="s">
        <v>1303</v>
      </c>
      <c r="M310" t="s">
        <v>1304</v>
      </c>
      <c r="N310" t="s">
        <v>1304</v>
      </c>
      <c r="O310" t="s">
        <v>1304</v>
      </c>
      <c r="P310">
        <v>20602929419</v>
      </c>
      <c r="Q310" t="s">
        <v>1298</v>
      </c>
      <c r="R310">
        <f>VLOOKUP(Q310,type!$B$2:$G$7,6,FALSE)</f>
        <v>2</v>
      </c>
      <c r="S310" t="str">
        <f t="shared" si="4"/>
        <v>INSERT INTO public."Vehicles"(plate, mark, model, year_of_production, longitude, height, broad, service_door, category, comment, terms, status, created_at, updated_at, delete_at, business_id, type_id)VALUES ('V9M721','ninguno','ninguno','2017',0,0,0,0,'ninguno','ninguno','ninguno',true,'2022-02-25 21:42:35.22039+00','2022-02-25 21:42:35.22039+00','2022-02-25 21:42:35.22039+00','20602929419',2);</v>
      </c>
    </row>
    <row r="311" spans="1:19" x14ac:dyDescent="0.25">
      <c r="A311" t="s">
        <v>310</v>
      </c>
      <c r="B311" t="s">
        <v>1296</v>
      </c>
      <c r="C311" t="s">
        <v>1296</v>
      </c>
      <c r="D311">
        <v>2009</v>
      </c>
      <c r="E311">
        <v>0</v>
      </c>
      <c r="F311">
        <v>0</v>
      </c>
      <c r="G311">
        <v>0</v>
      </c>
      <c r="H311">
        <v>0</v>
      </c>
      <c r="I311" t="s">
        <v>1296</v>
      </c>
      <c r="J311" t="s">
        <v>1296</v>
      </c>
      <c r="K311" t="s">
        <v>1296</v>
      </c>
      <c r="L311" t="s">
        <v>1303</v>
      </c>
      <c r="M311" t="s">
        <v>1304</v>
      </c>
      <c r="N311" t="s">
        <v>1304</v>
      </c>
      <c r="O311" t="s">
        <v>1304</v>
      </c>
      <c r="P311">
        <v>20602929419</v>
      </c>
      <c r="Q311" t="s">
        <v>1300</v>
      </c>
      <c r="R311">
        <f>VLOOKUP(Q311,type!$B$2:$G$7,6,FALSE)</f>
        <v>3</v>
      </c>
      <c r="S311" t="str">
        <f t="shared" si="4"/>
        <v>INSERT INTO public."Vehicles"(plate, mark, model, year_of_production, longitude, height, broad, service_door, category, comment, terms, status, created_at, updated_at, delete_at, business_id, type_id)VALUES ('AAT006','ninguno','ninguno','2009',0,0,0,0,'ninguno','ninguno','ninguno',true,'2022-02-25 21:42:35.22039+00','2022-02-25 21:42:35.22039+00','2022-02-25 21:42:35.22039+00','20602929419',3);</v>
      </c>
    </row>
    <row r="312" spans="1:19" x14ac:dyDescent="0.25">
      <c r="A312" t="s">
        <v>311</v>
      </c>
      <c r="B312" t="s">
        <v>1296</v>
      </c>
      <c r="C312" t="s">
        <v>1296</v>
      </c>
      <c r="D312">
        <v>2010</v>
      </c>
      <c r="E312">
        <v>0</v>
      </c>
      <c r="F312">
        <v>0</v>
      </c>
      <c r="G312">
        <v>0</v>
      </c>
      <c r="H312">
        <v>0</v>
      </c>
      <c r="I312" t="s">
        <v>1296</v>
      </c>
      <c r="J312" t="s">
        <v>1296</v>
      </c>
      <c r="K312" t="s">
        <v>1296</v>
      </c>
      <c r="L312" t="s">
        <v>1303</v>
      </c>
      <c r="M312" t="s">
        <v>1304</v>
      </c>
      <c r="N312" t="s">
        <v>1304</v>
      </c>
      <c r="O312" t="s">
        <v>1304</v>
      </c>
      <c r="P312">
        <v>20602929419</v>
      </c>
      <c r="Q312" t="s">
        <v>1297</v>
      </c>
      <c r="R312">
        <f>VLOOKUP(Q312,type!$B$2:$G$7,6,FALSE)</f>
        <v>1</v>
      </c>
      <c r="S312" t="str">
        <f t="shared" si="4"/>
        <v>INSERT INTO public."Vehicles"(plate, mark, model, year_of_production, longitude, height, broad, service_door, category, comment, terms, status, created_at, updated_at, delete_at, business_id, type_id)VALUES ('X1F760','ninguno','ninguno','2010',0,0,0,0,'ninguno','ninguno','ninguno',true,'2022-02-25 21:42:35.22039+00','2022-02-25 21:42:35.22039+00','2022-02-25 21:42:35.22039+00','20602929419',1);</v>
      </c>
    </row>
    <row r="313" spans="1:19" x14ac:dyDescent="0.25">
      <c r="A313" t="s">
        <v>312</v>
      </c>
      <c r="B313" t="s">
        <v>1296</v>
      </c>
      <c r="C313" t="s">
        <v>1296</v>
      </c>
      <c r="D313">
        <v>2010</v>
      </c>
      <c r="E313">
        <v>0</v>
      </c>
      <c r="F313">
        <v>0</v>
      </c>
      <c r="G313">
        <v>0</v>
      </c>
      <c r="H313">
        <v>0</v>
      </c>
      <c r="I313" t="s">
        <v>1296</v>
      </c>
      <c r="J313" t="s">
        <v>1296</v>
      </c>
      <c r="K313" t="s">
        <v>1296</v>
      </c>
      <c r="L313" t="s">
        <v>1303</v>
      </c>
      <c r="M313" t="s">
        <v>1304</v>
      </c>
      <c r="N313" t="s">
        <v>1304</v>
      </c>
      <c r="O313" t="s">
        <v>1304</v>
      </c>
      <c r="P313">
        <v>20602929419</v>
      </c>
      <c r="Q313" t="s">
        <v>1298</v>
      </c>
      <c r="R313">
        <f>VLOOKUP(Q313,type!$B$2:$G$7,6,FALSE)</f>
        <v>2</v>
      </c>
      <c r="S313" t="str">
        <f t="shared" si="4"/>
        <v>INSERT INTO public."Vehicles"(plate, mark, model, year_of_production, longitude, height, broad, service_door, category, comment, terms, status, created_at, updated_at, delete_at, business_id, type_id)VALUES ('A9M753','ninguno','ninguno','2010',0,0,0,0,'ninguno','ninguno','ninguno',true,'2022-02-25 21:42:35.22039+00','2022-02-25 21:42:35.22039+00','2022-02-25 21:42:35.22039+00','20602929419',2);</v>
      </c>
    </row>
    <row r="314" spans="1:19" x14ac:dyDescent="0.25">
      <c r="A314" t="s">
        <v>313</v>
      </c>
      <c r="B314" t="s">
        <v>1296</v>
      </c>
      <c r="C314" t="s">
        <v>1296</v>
      </c>
      <c r="D314">
        <v>2011</v>
      </c>
      <c r="E314">
        <v>0</v>
      </c>
      <c r="F314">
        <v>0</v>
      </c>
      <c r="G314">
        <v>0</v>
      </c>
      <c r="H314">
        <v>0</v>
      </c>
      <c r="I314" t="s">
        <v>1296</v>
      </c>
      <c r="J314" t="s">
        <v>1296</v>
      </c>
      <c r="K314" t="s">
        <v>1296</v>
      </c>
      <c r="L314" t="s">
        <v>1303</v>
      </c>
      <c r="M314" t="s">
        <v>1304</v>
      </c>
      <c r="N314" t="s">
        <v>1304</v>
      </c>
      <c r="O314" t="s">
        <v>1304</v>
      </c>
      <c r="P314">
        <v>20602929419</v>
      </c>
      <c r="Q314" t="s">
        <v>1299</v>
      </c>
      <c r="R314">
        <f>VLOOKUP(Q314,type!$B$2:$G$7,6,FALSE)</f>
        <v>4</v>
      </c>
      <c r="S314" t="str">
        <f t="shared" si="4"/>
        <v>INSERT INTO public."Vehicles"(plate, mark, model, year_of_production, longitude, height, broad, service_door, category, comment, terms, status, created_at, updated_at, delete_at, business_id, type_id)VALUES ('B7W965','ninguno','ninguno','2011',0,0,0,0,'ninguno','ninguno','ninguno',true,'2022-02-25 21:42:35.22039+00','2022-02-25 21:42:35.22039+00','2022-02-25 21:42:35.22039+00','20602929419',4);</v>
      </c>
    </row>
    <row r="315" spans="1:19" x14ac:dyDescent="0.25">
      <c r="A315" t="s">
        <v>314</v>
      </c>
      <c r="B315" t="s">
        <v>1296</v>
      </c>
      <c r="C315" t="s">
        <v>1296</v>
      </c>
      <c r="D315">
        <v>2011</v>
      </c>
      <c r="E315">
        <v>0</v>
      </c>
      <c r="F315">
        <v>0</v>
      </c>
      <c r="G315">
        <v>0</v>
      </c>
      <c r="H315">
        <v>0</v>
      </c>
      <c r="I315" t="s">
        <v>1296</v>
      </c>
      <c r="J315" t="s">
        <v>1296</v>
      </c>
      <c r="K315" t="s">
        <v>1296</v>
      </c>
      <c r="L315" t="s">
        <v>1303</v>
      </c>
      <c r="M315" t="s">
        <v>1304</v>
      </c>
      <c r="N315" t="s">
        <v>1304</v>
      </c>
      <c r="O315" t="s">
        <v>1304</v>
      </c>
      <c r="P315">
        <v>20602929419</v>
      </c>
      <c r="Q315" t="s">
        <v>1297</v>
      </c>
      <c r="R315">
        <f>VLOOKUP(Q315,type!$B$2:$G$7,6,FALSE)</f>
        <v>1</v>
      </c>
      <c r="S315" t="str">
        <f t="shared" si="4"/>
        <v>INSERT INTO public."Vehicles"(plate, mark, model, year_of_production, longitude, height, broad, service_door, category, comment, terms, status, created_at, updated_at, delete_at, business_id, type_id)VALUES ('X1R732','ninguno','ninguno','2011',0,0,0,0,'ninguno','ninguno','ninguno',true,'2022-02-25 21:42:35.22039+00','2022-02-25 21:42:35.22039+00','2022-02-25 21:42:35.22039+00','20602929419',1);</v>
      </c>
    </row>
    <row r="316" spans="1:19" x14ac:dyDescent="0.25">
      <c r="A316" t="s">
        <v>315</v>
      </c>
      <c r="B316" t="s">
        <v>1296</v>
      </c>
      <c r="C316" t="s">
        <v>1296</v>
      </c>
      <c r="D316">
        <v>2017</v>
      </c>
      <c r="E316">
        <v>0</v>
      </c>
      <c r="F316">
        <v>0</v>
      </c>
      <c r="G316">
        <v>0</v>
      </c>
      <c r="H316">
        <v>0</v>
      </c>
      <c r="I316" t="s">
        <v>1296</v>
      </c>
      <c r="J316" t="s">
        <v>1296</v>
      </c>
      <c r="K316" t="s">
        <v>1296</v>
      </c>
      <c r="L316" t="s">
        <v>1303</v>
      </c>
      <c r="M316" t="s">
        <v>1304</v>
      </c>
      <c r="N316" t="s">
        <v>1304</v>
      </c>
      <c r="O316" t="s">
        <v>1304</v>
      </c>
      <c r="P316">
        <v>20602929419</v>
      </c>
      <c r="Q316" t="s">
        <v>1301</v>
      </c>
      <c r="R316">
        <f>VLOOKUP(Q316,type!$B$2:$G$7,6,FALSE)</f>
        <v>5</v>
      </c>
      <c r="S316" t="str">
        <f t="shared" si="4"/>
        <v>INSERT INTO public."Vehicles"(plate, mark, model, year_of_production, longitude, height, broad, service_door, category, comment, terms, status, created_at, updated_at, delete_at, business_id, type_id)VALUES ('AVS744','ninguno','ninguno','2017',0,0,0,0,'ninguno','ninguno','ninguno',true,'2022-02-25 21:42:35.22039+00','2022-02-25 21:42:35.22039+00','2022-02-25 21:42:35.22039+00','20602929419',5);</v>
      </c>
    </row>
    <row r="317" spans="1:19" x14ac:dyDescent="0.25">
      <c r="A317" t="s">
        <v>316</v>
      </c>
      <c r="B317" t="s">
        <v>1296</v>
      </c>
      <c r="C317" t="s">
        <v>1296</v>
      </c>
      <c r="D317">
        <v>2014</v>
      </c>
      <c r="E317">
        <v>0</v>
      </c>
      <c r="F317">
        <v>0</v>
      </c>
      <c r="G317">
        <v>0</v>
      </c>
      <c r="H317">
        <v>0</v>
      </c>
      <c r="I317" t="s">
        <v>1296</v>
      </c>
      <c r="J317" t="s">
        <v>1296</v>
      </c>
      <c r="K317" t="s">
        <v>1296</v>
      </c>
      <c r="L317" t="s">
        <v>1303</v>
      </c>
      <c r="M317" t="s">
        <v>1304</v>
      </c>
      <c r="N317" t="s">
        <v>1304</v>
      </c>
      <c r="O317" t="s">
        <v>1304</v>
      </c>
      <c r="P317">
        <v>20602929419</v>
      </c>
      <c r="Q317" t="s">
        <v>1301</v>
      </c>
      <c r="R317">
        <f>VLOOKUP(Q317,type!$B$2:$G$7,6,FALSE)</f>
        <v>5</v>
      </c>
      <c r="S317" t="str">
        <f t="shared" si="4"/>
        <v>INSERT INTO public."Vehicles"(plate, mark, model, year_of_production, longitude, height, broad, service_door, category, comment, terms, status, created_at, updated_at, delete_at, business_id, type_id)VALUES ('V7Q826','ninguno','ninguno','2014',0,0,0,0,'ninguno','ninguno','ninguno',true,'2022-02-25 21:42:35.22039+00','2022-02-25 21:42:35.22039+00','2022-02-25 21:42:35.22039+00','20602929419',5);</v>
      </c>
    </row>
    <row r="318" spans="1:19" x14ac:dyDescent="0.25">
      <c r="A318" t="s">
        <v>317</v>
      </c>
      <c r="B318" t="s">
        <v>1296</v>
      </c>
      <c r="C318" t="s">
        <v>1296</v>
      </c>
      <c r="D318">
        <v>2014</v>
      </c>
      <c r="E318">
        <v>0</v>
      </c>
      <c r="F318">
        <v>0</v>
      </c>
      <c r="G318">
        <v>0</v>
      </c>
      <c r="H318">
        <v>0</v>
      </c>
      <c r="I318" t="s">
        <v>1296</v>
      </c>
      <c r="J318" t="s">
        <v>1296</v>
      </c>
      <c r="K318" t="s">
        <v>1296</v>
      </c>
      <c r="L318" t="s">
        <v>1303</v>
      </c>
      <c r="M318" t="s">
        <v>1304</v>
      </c>
      <c r="N318" t="s">
        <v>1304</v>
      </c>
      <c r="O318" t="s">
        <v>1304</v>
      </c>
      <c r="P318">
        <v>20602929419</v>
      </c>
      <c r="Q318" t="s">
        <v>1301</v>
      </c>
      <c r="R318">
        <f>VLOOKUP(Q318,type!$B$2:$G$7,6,FALSE)</f>
        <v>5</v>
      </c>
      <c r="S318" t="str">
        <f t="shared" si="4"/>
        <v>INSERT INTO public."Vehicles"(plate, mark, model, year_of_production, longitude, height, broad, service_door, category, comment, terms, status, created_at, updated_at, delete_at, business_id, type_id)VALUES ('V9V961','ninguno','ninguno','2014',0,0,0,0,'ninguno','ninguno','ninguno',true,'2022-02-25 21:42:35.22039+00','2022-02-25 21:42:35.22039+00','2022-02-25 21:42:35.22039+00','20602929419',5);</v>
      </c>
    </row>
    <row r="319" spans="1:19" x14ac:dyDescent="0.25">
      <c r="A319" t="s">
        <v>318</v>
      </c>
      <c r="B319" t="s">
        <v>1296</v>
      </c>
      <c r="C319" t="s">
        <v>1296</v>
      </c>
      <c r="D319">
        <v>2019</v>
      </c>
      <c r="E319">
        <v>0</v>
      </c>
      <c r="F319">
        <v>0</v>
      </c>
      <c r="G319">
        <v>0</v>
      </c>
      <c r="H319">
        <v>0</v>
      </c>
      <c r="I319" t="s">
        <v>1296</v>
      </c>
      <c r="J319" t="s">
        <v>1296</v>
      </c>
      <c r="K319" t="s">
        <v>1296</v>
      </c>
      <c r="L319" t="s">
        <v>1303</v>
      </c>
      <c r="M319" t="s">
        <v>1304</v>
      </c>
      <c r="N319" t="s">
        <v>1304</v>
      </c>
      <c r="O319" t="s">
        <v>1304</v>
      </c>
      <c r="P319">
        <v>20602929419</v>
      </c>
      <c r="Q319" t="s">
        <v>1301</v>
      </c>
      <c r="R319">
        <f>VLOOKUP(Q319,type!$B$2:$G$7,6,FALSE)</f>
        <v>5</v>
      </c>
      <c r="S319" t="str">
        <f t="shared" si="4"/>
        <v>INSERT INTO public."Vehicles"(plate, mark, model, year_of_production, longitude, height, broad, service_door, category, comment, terms, status, created_at, updated_at, delete_at, business_id, type_id)VALUES ('V0Q866','ninguno','ninguno','2019',0,0,0,0,'ninguno','ninguno','ninguno',true,'2022-02-25 21:42:35.22039+00','2022-02-25 21:42:35.22039+00','2022-02-25 21:42:35.22039+00','20602929419',5);</v>
      </c>
    </row>
    <row r="320" spans="1:19" x14ac:dyDescent="0.25">
      <c r="A320" t="s">
        <v>319</v>
      </c>
      <c r="B320" t="s">
        <v>1296</v>
      </c>
      <c r="C320" t="s">
        <v>1296</v>
      </c>
      <c r="D320">
        <v>2015</v>
      </c>
      <c r="E320">
        <v>0</v>
      </c>
      <c r="F320">
        <v>0</v>
      </c>
      <c r="G320">
        <v>0</v>
      </c>
      <c r="H320">
        <v>0</v>
      </c>
      <c r="I320" t="s">
        <v>1296</v>
      </c>
      <c r="J320" t="s">
        <v>1296</v>
      </c>
      <c r="K320" t="s">
        <v>1296</v>
      </c>
      <c r="L320" t="s">
        <v>1303</v>
      </c>
      <c r="M320" t="s">
        <v>1304</v>
      </c>
      <c r="N320" t="s">
        <v>1304</v>
      </c>
      <c r="O320" t="s">
        <v>1304</v>
      </c>
      <c r="P320">
        <v>20602929419</v>
      </c>
      <c r="Q320" t="s">
        <v>1301</v>
      </c>
      <c r="R320">
        <f>VLOOKUP(Q320,type!$B$2:$G$7,6,FALSE)</f>
        <v>5</v>
      </c>
      <c r="S320" t="str">
        <f t="shared" si="4"/>
        <v>INSERT INTO public."Vehicles"(plate, mark, model, year_of_production, longitude, height, broad, service_door, category, comment, terms, status, created_at, updated_at, delete_at, business_id, type_id)VALUES ('C8O967','ninguno','ninguno','2015',0,0,0,0,'ninguno','ninguno','ninguno',true,'2022-02-25 21:42:35.22039+00','2022-02-25 21:42:35.22039+00','2022-02-25 21:42:35.22039+00','20602929419',5);</v>
      </c>
    </row>
    <row r="321" spans="1:19" x14ac:dyDescent="0.25">
      <c r="A321" t="s">
        <v>320</v>
      </c>
      <c r="B321" t="s">
        <v>1296</v>
      </c>
      <c r="C321" t="s">
        <v>1296</v>
      </c>
      <c r="D321">
        <v>2015</v>
      </c>
      <c r="E321">
        <v>0</v>
      </c>
      <c r="F321">
        <v>0</v>
      </c>
      <c r="G321">
        <v>0</v>
      </c>
      <c r="H321">
        <v>0</v>
      </c>
      <c r="I321" t="s">
        <v>1296</v>
      </c>
      <c r="J321" t="s">
        <v>1296</v>
      </c>
      <c r="K321" t="s">
        <v>1296</v>
      </c>
      <c r="L321" t="s">
        <v>1303</v>
      </c>
      <c r="M321" t="s">
        <v>1304</v>
      </c>
      <c r="N321" t="s">
        <v>1304</v>
      </c>
      <c r="O321" t="s">
        <v>1304</v>
      </c>
      <c r="P321">
        <v>20602929419</v>
      </c>
      <c r="Q321" t="s">
        <v>1301</v>
      </c>
      <c r="R321">
        <f>VLOOKUP(Q321,type!$B$2:$G$7,6,FALSE)</f>
        <v>5</v>
      </c>
      <c r="S321" t="str">
        <f t="shared" si="4"/>
        <v>INSERT INTO public."Vehicles"(plate, mark, model, year_of_production, longitude, height, broad, service_door, category, comment, terms, status, created_at, updated_at, delete_at, business_id, type_id)VALUES ('AKQ701','ninguno','ninguno','2015',0,0,0,0,'ninguno','ninguno','ninguno',true,'2022-02-25 21:42:35.22039+00','2022-02-25 21:42:35.22039+00','2022-02-25 21:42:35.22039+00','20602929419',5);</v>
      </c>
    </row>
    <row r="322" spans="1:19" x14ac:dyDescent="0.25">
      <c r="A322" t="s">
        <v>321</v>
      </c>
      <c r="B322" t="s">
        <v>1296</v>
      </c>
      <c r="C322" t="s">
        <v>1296</v>
      </c>
      <c r="D322">
        <v>2019</v>
      </c>
      <c r="E322">
        <v>0</v>
      </c>
      <c r="F322">
        <v>0</v>
      </c>
      <c r="G322">
        <v>0</v>
      </c>
      <c r="H322">
        <v>0</v>
      </c>
      <c r="I322" t="s">
        <v>1296</v>
      </c>
      <c r="J322" t="s">
        <v>1296</v>
      </c>
      <c r="K322" t="s">
        <v>1296</v>
      </c>
      <c r="L322" t="s">
        <v>1303</v>
      </c>
      <c r="M322" t="s">
        <v>1304</v>
      </c>
      <c r="N322" t="s">
        <v>1304</v>
      </c>
      <c r="O322" t="s">
        <v>1304</v>
      </c>
      <c r="P322">
        <v>20602929419</v>
      </c>
      <c r="Q322" t="s">
        <v>1301</v>
      </c>
      <c r="R322">
        <f>VLOOKUP(Q322,type!$B$2:$G$7,6,FALSE)</f>
        <v>5</v>
      </c>
      <c r="S322" t="str">
        <f t="shared" ref="S322:S385" si="5">CONCATENATE($A$1,"'",A322,"','",B322,"','",C322,"','",D322,"',",E322,",",F322,",",G322,",",H322,",'",I322,"','",J322,"','",K322,"',",L322,",'",M322,"','",N322,"','",O322,"','",P322,"',",R322,");")</f>
        <v>INSERT INTO public."Vehicles"(plate, mark, model, year_of_production, longitude, height, broad, service_door, category, comment, terms, status, created_at, updated_at, delete_at, business_id, type_id)VALUES ('V0T700','ninguno','ninguno','2019',0,0,0,0,'ninguno','ninguno','ninguno',true,'2022-02-25 21:42:35.22039+00','2022-02-25 21:42:35.22039+00','2022-02-25 21:42:35.22039+00','20602929419',5);</v>
      </c>
    </row>
    <row r="323" spans="1:19" x14ac:dyDescent="0.25">
      <c r="A323" t="s">
        <v>322</v>
      </c>
      <c r="B323" t="s">
        <v>1296</v>
      </c>
      <c r="C323" t="s">
        <v>1296</v>
      </c>
      <c r="D323">
        <v>2014</v>
      </c>
      <c r="E323">
        <v>0</v>
      </c>
      <c r="F323">
        <v>0</v>
      </c>
      <c r="G323">
        <v>0</v>
      </c>
      <c r="H323">
        <v>0</v>
      </c>
      <c r="I323" t="s">
        <v>1296</v>
      </c>
      <c r="J323" t="s">
        <v>1296</v>
      </c>
      <c r="K323" t="s">
        <v>1296</v>
      </c>
      <c r="L323" t="s">
        <v>1303</v>
      </c>
      <c r="M323" t="s">
        <v>1304</v>
      </c>
      <c r="N323" t="s">
        <v>1304</v>
      </c>
      <c r="O323" t="s">
        <v>1304</v>
      </c>
      <c r="P323">
        <v>20602929419</v>
      </c>
      <c r="Q323" t="s">
        <v>1301</v>
      </c>
      <c r="R323">
        <f>VLOOKUP(Q323,type!$B$2:$G$7,6,FALSE)</f>
        <v>5</v>
      </c>
      <c r="S323" t="str">
        <f t="shared" si="5"/>
        <v>INSERT INTO public."Vehicles"(plate, mark, model, year_of_production, longitude, height, broad, service_door, category, comment, terms, status, created_at, updated_at, delete_at, business_id, type_id)VALUES ('T6M968','ninguno','ninguno','2014',0,0,0,0,'ninguno','ninguno','ninguno',true,'2022-02-25 21:42:35.22039+00','2022-02-25 21:42:35.22039+00','2022-02-25 21:42:35.22039+00','20602929419',5);</v>
      </c>
    </row>
    <row r="324" spans="1:19" x14ac:dyDescent="0.25">
      <c r="A324" t="s">
        <v>323</v>
      </c>
      <c r="B324" t="s">
        <v>1296</v>
      </c>
      <c r="C324" t="s">
        <v>1296</v>
      </c>
      <c r="D324">
        <v>2018</v>
      </c>
      <c r="E324">
        <v>0</v>
      </c>
      <c r="F324">
        <v>0</v>
      </c>
      <c r="G324">
        <v>0</v>
      </c>
      <c r="H324">
        <v>0</v>
      </c>
      <c r="I324" t="s">
        <v>1296</v>
      </c>
      <c r="J324" t="s">
        <v>1296</v>
      </c>
      <c r="K324" t="s">
        <v>1296</v>
      </c>
      <c r="L324" t="s">
        <v>1303</v>
      </c>
      <c r="M324" t="s">
        <v>1304</v>
      </c>
      <c r="N324" t="s">
        <v>1304</v>
      </c>
      <c r="O324" t="s">
        <v>1304</v>
      </c>
      <c r="P324">
        <v>20602929419</v>
      </c>
      <c r="Q324" t="s">
        <v>1301</v>
      </c>
      <c r="R324">
        <f>VLOOKUP(Q324,type!$B$2:$G$7,6,FALSE)</f>
        <v>5</v>
      </c>
      <c r="S324" t="str">
        <f t="shared" si="5"/>
        <v>INSERT INTO public."Vehicles"(plate, mark, model, year_of_production, longitude, height, broad, service_door, category, comment, terms, status, created_at, updated_at, delete_at, business_id, type_id)VALUES ('V0A723','ninguno','ninguno','2018',0,0,0,0,'ninguno','ninguno','ninguno',true,'2022-02-25 21:42:35.22039+00','2022-02-25 21:42:35.22039+00','2022-02-25 21:42:35.22039+00','20602929419',5);</v>
      </c>
    </row>
    <row r="325" spans="1:19" x14ac:dyDescent="0.25">
      <c r="A325" t="s">
        <v>324</v>
      </c>
      <c r="B325" t="s">
        <v>1296</v>
      </c>
      <c r="C325" t="s">
        <v>1296</v>
      </c>
      <c r="D325">
        <v>2013</v>
      </c>
      <c r="E325">
        <v>0</v>
      </c>
      <c r="F325">
        <v>0</v>
      </c>
      <c r="G325">
        <v>0</v>
      </c>
      <c r="H325">
        <v>0</v>
      </c>
      <c r="I325" t="s">
        <v>1296</v>
      </c>
      <c r="J325" t="s">
        <v>1296</v>
      </c>
      <c r="K325" t="s">
        <v>1296</v>
      </c>
      <c r="L325" t="s">
        <v>1303</v>
      </c>
      <c r="M325" t="s">
        <v>1304</v>
      </c>
      <c r="N325" t="s">
        <v>1304</v>
      </c>
      <c r="O325" t="s">
        <v>1304</v>
      </c>
      <c r="P325">
        <v>20602929419</v>
      </c>
      <c r="Q325" t="s">
        <v>1301</v>
      </c>
      <c r="R325">
        <f>VLOOKUP(Q325,type!$B$2:$G$7,6,FALSE)</f>
        <v>5</v>
      </c>
      <c r="S325" t="str">
        <f t="shared" si="5"/>
        <v>INSERT INTO public."Vehicles"(plate, mark, model, year_of_production, longitude, height, broad, service_door, category, comment, terms, status, created_at, updated_at, delete_at, business_id, type_id)VALUES ('V6E778','ninguno','ninguno','2013',0,0,0,0,'ninguno','ninguno','ninguno',true,'2022-02-25 21:42:35.22039+00','2022-02-25 21:42:35.22039+00','2022-02-25 21:42:35.22039+00','20602929419',5);</v>
      </c>
    </row>
    <row r="326" spans="1:19" x14ac:dyDescent="0.25">
      <c r="A326" t="s">
        <v>325</v>
      </c>
      <c r="B326" t="s">
        <v>1296</v>
      </c>
      <c r="C326" t="s">
        <v>1296</v>
      </c>
      <c r="D326">
        <v>2012</v>
      </c>
      <c r="E326">
        <v>0</v>
      </c>
      <c r="F326">
        <v>0</v>
      </c>
      <c r="G326">
        <v>0</v>
      </c>
      <c r="H326">
        <v>0</v>
      </c>
      <c r="I326" t="s">
        <v>1296</v>
      </c>
      <c r="J326" t="s">
        <v>1296</v>
      </c>
      <c r="K326" t="s">
        <v>1296</v>
      </c>
      <c r="L326" t="s">
        <v>1303</v>
      </c>
      <c r="M326" t="s">
        <v>1304</v>
      </c>
      <c r="N326" t="s">
        <v>1304</v>
      </c>
      <c r="O326" t="s">
        <v>1304</v>
      </c>
      <c r="P326">
        <v>20602929419</v>
      </c>
      <c r="Q326" t="s">
        <v>1302</v>
      </c>
      <c r="R326">
        <f>VLOOKUP(Q326,type!$B$2:$G$7,6,FALSE)</f>
        <v>6</v>
      </c>
      <c r="S326" t="str">
        <f t="shared" si="5"/>
        <v>INSERT INTO public."Vehicles"(plate, mark, model, year_of_production, longitude, height, broad, service_door, category, comment, terms, status, created_at, updated_at, delete_at, business_id, type_id)VALUES ('V3Z745','ninguno','ninguno','2012',0,0,0,0,'ninguno','ninguno','ninguno',true,'2022-02-25 21:42:35.22039+00','2022-02-25 21:42:35.22039+00','2022-02-25 21:42:35.22039+00','20602929419',6);</v>
      </c>
    </row>
    <row r="327" spans="1:19" x14ac:dyDescent="0.25">
      <c r="A327" t="s">
        <v>326</v>
      </c>
      <c r="B327" t="s">
        <v>1296</v>
      </c>
      <c r="C327" t="s">
        <v>1296</v>
      </c>
      <c r="D327">
        <v>2012</v>
      </c>
      <c r="E327">
        <v>0</v>
      </c>
      <c r="F327">
        <v>0</v>
      </c>
      <c r="G327">
        <v>0</v>
      </c>
      <c r="H327">
        <v>0</v>
      </c>
      <c r="I327" t="s">
        <v>1296</v>
      </c>
      <c r="J327" t="s">
        <v>1296</v>
      </c>
      <c r="K327" t="s">
        <v>1296</v>
      </c>
      <c r="L327" t="s">
        <v>1303</v>
      </c>
      <c r="M327" t="s">
        <v>1304</v>
      </c>
      <c r="N327" t="s">
        <v>1304</v>
      </c>
      <c r="O327" t="s">
        <v>1304</v>
      </c>
      <c r="P327">
        <v>20602929419</v>
      </c>
      <c r="Q327" t="s">
        <v>1301</v>
      </c>
      <c r="R327">
        <f>VLOOKUP(Q327,type!$B$2:$G$7,6,FALSE)</f>
        <v>5</v>
      </c>
      <c r="S327" t="str">
        <f t="shared" si="5"/>
        <v>INSERT INTO public."Vehicles"(plate, mark, model, year_of_production, longitude, height, broad, service_door, category, comment, terms, status, created_at, updated_at, delete_at, business_id, type_id)VALUES ('V4P967','ninguno','ninguno','2012',0,0,0,0,'ninguno','ninguno','ninguno',true,'2022-02-25 21:42:35.22039+00','2022-02-25 21:42:35.22039+00','2022-02-25 21:42:35.22039+00','20602929419',5);</v>
      </c>
    </row>
    <row r="328" spans="1:19" x14ac:dyDescent="0.25">
      <c r="A328" t="s">
        <v>327</v>
      </c>
      <c r="B328" t="s">
        <v>1296</v>
      </c>
      <c r="C328" t="s">
        <v>1296</v>
      </c>
      <c r="D328">
        <v>2015</v>
      </c>
      <c r="E328">
        <v>0</v>
      </c>
      <c r="F328">
        <v>0</v>
      </c>
      <c r="G328">
        <v>0</v>
      </c>
      <c r="H328">
        <v>0</v>
      </c>
      <c r="I328" t="s">
        <v>1296</v>
      </c>
      <c r="J328" t="s">
        <v>1296</v>
      </c>
      <c r="K328" t="s">
        <v>1296</v>
      </c>
      <c r="L328" t="s">
        <v>1303</v>
      </c>
      <c r="M328" t="s">
        <v>1304</v>
      </c>
      <c r="N328" t="s">
        <v>1304</v>
      </c>
      <c r="O328" t="s">
        <v>1304</v>
      </c>
      <c r="P328">
        <v>20602929419</v>
      </c>
      <c r="Q328" t="s">
        <v>1301</v>
      </c>
      <c r="R328">
        <f>VLOOKUP(Q328,type!$B$2:$G$7,6,FALSE)</f>
        <v>5</v>
      </c>
      <c r="S328" t="str">
        <f t="shared" si="5"/>
        <v>INSERT INTO public."Vehicles"(plate, mark, model, year_of_production, longitude, height, broad, service_door, category, comment, terms, status, created_at, updated_at, delete_at, business_id, type_id)VALUES ('V8B840','ninguno','ninguno','2015',0,0,0,0,'ninguno','ninguno','ninguno',true,'2022-02-25 21:42:35.22039+00','2022-02-25 21:42:35.22039+00','2022-02-25 21:42:35.22039+00','20602929419',5);</v>
      </c>
    </row>
    <row r="329" spans="1:19" x14ac:dyDescent="0.25">
      <c r="A329" t="s">
        <v>328</v>
      </c>
      <c r="B329" t="s">
        <v>1296</v>
      </c>
      <c r="C329" t="s">
        <v>1296</v>
      </c>
      <c r="D329">
        <v>2015</v>
      </c>
      <c r="E329">
        <v>0</v>
      </c>
      <c r="F329">
        <v>0</v>
      </c>
      <c r="G329">
        <v>0</v>
      </c>
      <c r="H329">
        <v>0</v>
      </c>
      <c r="I329" t="s">
        <v>1296</v>
      </c>
      <c r="J329" t="s">
        <v>1296</v>
      </c>
      <c r="K329" t="s">
        <v>1296</v>
      </c>
      <c r="L329" t="s">
        <v>1303</v>
      </c>
      <c r="M329" t="s">
        <v>1304</v>
      </c>
      <c r="N329" t="s">
        <v>1304</v>
      </c>
      <c r="O329" t="s">
        <v>1304</v>
      </c>
      <c r="P329">
        <v>20602929419</v>
      </c>
      <c r="Q329" t="s">
        <v>1301</v>
      </c>
      <c r="R329">
        <f>VLOOKUP(Q329,type!$B$2:$G$7,6,FALSE)</f>
        <v>5</v>
      </c>
      <c r="S329" t="str">
        <f t="shared" si="5"/>
        <v>INSERT INTO public."Vehicles"(plate, mark, model, year_of_production, longitude, height, broad, service_door, category, comment, terms, status, created_at, updated_at, delete_at, business_id, type_id)VALUES ('V0V960','ninguno','ninguno','2015',0,0,0,0,'ninguno','ninguno','ninguno',true,'2022-02-25 21:42:35.22039+00','2022-02-25 21:42:35.22039+00','2022-02-25 21:42:35.22039+00','20602929419',5);</v>
      </c>
    </row>
    <row r="330" spans="1:19" x14ac:dyDescent="0.25">
      <c r="A330" t="s">
        <v>329</v>
      </c>
      <c r="B330" t="s">
        <v>1296</v>
      </c>
      <c r="C330" t="s">
        <v>1296</v>
      </c>
      <c r="D330">
        <v>2015</v>
      </c>
      <c r="E330">
        <v>0</v>
      </c>
      <c r="F330">
        <v>0</v>
      </c>
      <c r="G330">
        <v>0</v>
      </c>
      <c r="H330">
        <v>0</v>
      </c>
      <c r="I330" t="s">
        <v>1296</v>
      </c>
      <c r="J330" t="s">
        <v>1296</v>
      </c>
      <c r="K330" t="s">
        <v>1296</v>
      </c>
      <c r="L330" t="s">
        <v>1303</v>
      </c>
      <c r="M330" t="s">
        <v>1304</v>
      </c>
      <c r="N330" t="s">
        <v>1304</v>
      </c>
      <c r="O330" t="s">
        <v>1304</v>
      </c>
      <c r="P330">
        <v>20602929419</v>
      </c>
      <c r="Q330" t="s">
        <v>1301</v>
      </c>
      <c r="R330">
        <f>VLOOKUP(Q330,type!$B$2:$G$7,6,FALSE)</f>
        <v>5</v>
      </c>
      <c r="S330" t="str">
        <f t="shared" si="5"/>
        <v>INSERT INTO public."Vehicles"(plate, mark, model, year_of_production, longitude, height, broad, service_door, category, comment, terms, status, created_at, updated_at, delete_at, business_id, type_id)VALUES ('V8B915','ninguno','ninguno','2015',0,0,0,0,'ninguno','ninguno','ninguno',true,'2022-02-25 21:42:35.22039+00','2022-02-25 21:42:35.22039+00','2022-02-25 21:42:35.22039+00','20602929419',5);</v>
      </c>
    </row>
    <row r="331" spans="1:19" x14ac:dyDescent="0.25">
      <c r="A331" t="s">
        <v>330</v>
      </c>
      <c r="B331" t="s">
        <v>1296</v>
      </c>
      <c r="C331" t="s">
        <v>1296</v>
      </c>
      <c r="D331">
        <v>2019</v>
      </c>
      <c r="E331">
        <v>0</v>
      </c>
      <c r="F331">
        <v>0</v>
      </c>
      <c r="G331">
        <v>0</v>
      </c>
      <c r="H331">
        <v>0</v>
      </c>
      <c r="I331" t="s">
        <v>1296</v>
      </c>
      <c r="J331" t="s">
        <v>1296</v>
      </c>
      <c r="K331" t="s">
        <v>1296</v>
      </c>
      <c r="L331" t="s">
        <v>1303</v>
      </c>
      <c r="M331" t="s">
        <v>1304</v>
      </c>
      <c r="N331" t="s">
        <v>1304</v>
      </c>
      <c r="O331" t="s">
        <v>1304</v>
      </c>
      <c r="P331">
        <v>20602929419</v>
      </c>
      <c r="Q331" t="s">
        <v>1301</v>
      </c>
      <c r="R331">
        <f>VLOOKUP(Q331,type!$B$2:$G$7,6,FALSE)</f>
        <v>5</v>
      </c>
      <c r="S331" t="str">
        <f t="shared" si="5"/>
        <v>INSERT INTO public."Vehicles"(plate, mark, model, year_of_production, longitude, height, broad, service_door, category, comment, terms, status, created_at, updated_at, delete_at, business_id, type_id)VALUES ('V0V772','ninguno','ninguno','2019',0,0,0,0,'ninguno','ninguno','ninguno',true,'2022-02-25 21:42:35.22039+00','2022-02-25 21:42:35.22039+00','2022-02-25 21:42:35.22039+00','20602929419',5);</v>
      </c>
    </row>
    <row r="332" spans="1:19" x14ac:dyDescent="0.25">
      <c r="A332" t="s">
        <v>331</v>
      </c>
      <c r="B332" t="s">
        <v>1296</v>
      </c>
      <c r="C332" t="s">
        <v>1296</v>
      </c>
      <c r="D332">
        <v>2017</v>
      </c>
      <c r="E332">
        <v>0</v>
      </c>
      <c r="F332">
        <v>0</v>
      </c>
      <c r="G332">
        <v>0</v>
      </c>
      <c r="H332">
        <v>0</v>
      </c>
      <c r="I332" t="s">
        <v>1296</v>
      </c>
      <c r="J332" t="s">
        <v>1296</v>
      </c>
      <c r="K332" t="s">
        <v>1296</v>
      </c>
      <c r="L332" t="s">
        <v>1303</v>
      </c>
      <c r="M332" t="s">
        <v>1304</v>
      </c>
      <c r="N332" t="s">
        <v>1304</v>
      </c>
      <c r="O332" t="s">
        <v>1304</v>
      </c>
      <c r="P332">
        <v>20602929419</v>
      </c>
      <c r="Q332" t="s">
        <v>1301</v>
      </c>
      <c r="R332">
        <f>VLOOKUP(Q332,type!$B$2:$G$7,6,FALSE)</f>
        <v>5</v>
      </c>
      <c r="S332" t="str">
        <f t="shared" si="5"/>
        <v>INSERT INTO public."Vehicles"(plate, mark, model, year_of_production, longitude, height, broad, service_door, category, comment, terms, status, created_at, updated_at, delete_at, business_id, type_id)VALUES ('V9M724','ninguno','ninguno','2017',0,0,0,0,'ninguno','ninguno','ninguno',true,'2022-02-25 21:42:35.22039+00','2022-02-25 21:42:35.22039+00','2022-02-25 21:42:35.22039+00','20602929419',5);</v>
      </c>
    </row>
    <row r="333" spans="1:19" x14ac:dyDescent="0.25">
      <c r="A333" t="s">
        <v>332</v>
      </c>
      <c r="B333" t="s">
        <v>1296</v>
      </c>
      <c r="C333" t="s">
        <v>1296</v>
      </c>
      <c r="D333">
        <v>2021</v>
      </c>
      <c r="E333">
        <v>0</v>
      </c>
      <c r="F333">
        <v>0</v>
      </c>
      <c r="G333">
        <v>0</v>
      </c>
      <c r="H333">
        <v>0</v>
      </c>
      <c r="I333" t="s">
        <v>1296</v>
      </c>
      <c r="J333" t="s">
        <v>1296</v>
      </c>
      <c r="K333" t="s">
        <v>1296</v>
      </c>
      <c r="L333" t="s">
        <v>1303</v>
      </c>
      <c r="M333" t="s">
        <v>1304</v>
      </c>
      <c r="N333" t="s">
        <v>1304</v>
      </c>
      <c r="O333" t="s">
        <v>1304</v>
      </c>
      <c r="P333">
        <v>20602929419</v>
      </c>
      <c r="Q333" t="s">
        <v>1301</v>
      </c>
      <c r="R333">
        <f>VLOOKUP(Q333,type!$B$2:$G$7,6,FALSE)</f>
        <v>5</v>
      </c>
      <c r="S333" t="str">
        <f t="shared" si="5"/>
        <v>INSERT INTO public."Vehicles"(plate, mark, model, year_of_production, longitude, height, broad, service_door, category, comment, terms, status, created_at, updated_at, delete_at, business_id, type_id)VALUES ('V0O040','ninguno','ninguno','2021',0,0,0,0,'ninguno','ninguno','ninguno',true,'2022-02-25 21:42:35.22039+00','2022-02-25 21:42:35.22039+00','2022-02-25 21:42:35.22039+00','20602929419',5);</v>
      </c>
    </row>
    <row r="334" spans="1:19" x14ac:dyDescent="0.25">
      <c r="A334" t="s">
        <v>333</v>
      </c>
      <c r="B334" t="s">
        <v>1296</v>
      </c>
      <c r="C334" t="s">
        <v>1296</v>
      </c>
      <c r="D334">
        <v>2020</v>
      </c>
      <c r="E334">
        <v>0</v>
      </c>
      <c r="F334">
        <v>0</v>
      </c>
      <c r="G334">
        <v>0</v>
      </c>
      <c r="H334">
        <v>0</v>
      </c>
      <c r="I334" t="s">
        <v>1296</v>
      </c>
      <c r="J334" t="s">
        <v>1296</v>
      </c>
      <c r="K334" t="s">
        <v>1296</v>
      </c>
      <c r="L334" t="s">
        <v>1303</v>
      </c>
      <c r="M334" t="s">
        <v>1304</v>
      </c>
      <c r="N334" t="s">
        <v>1304</v>
      </c>
      <c r="O334" t="s">
        <v>1304</v>
      </c>
      <c r="P334">
        <v>20602929419</v>
      </c>
      <c r="Q334" t="s">
        <v>1301</v>
      </c>
      <c r="R334">
        <f>VLOOKUP(Q334,type!$B$2:$G$7,6,FALSE)</f>
        <v>5</v>
      </c>
      <c r="S334" t="str">
        <f t="shared" si="5"/>
        <v>INSERT INTO public."Vehicles"(plate, mark, model, year_of_production, longitude, height, broad, service_door, category, comment, terms, status, created_at, updated_at, delete_at, business_id, type_id)VALUES ('VAA812','ninguno','ninguno','2020',0,0,0,0,'ninguno','ninguno','ninguno',true,'2022-02-25 21:42:35.22039+00','2022-02-25 21:42:35.22039+00','2022-02-25 21:42:35.22039+00','20602929419',5);</v>
      </c>
    </row>
    <row r="335" spans="1:19" x14ac:dyDescent="0.25">
      <c r="A335" t="s">
        <v>334</v>
      </c>
      <c r="B335" t="s">
        <v>1296</v>
      </c>
      <c r="C335" t="s">
        <v>1296</v>
      </c>
      <c r="D335">
        <v>2017</v>
      </c>
      <c r="E335">
        <v>0</v>
      </c>
      <c r="F335">
        <v>0</v>
      </c>
      <c r="G335">
        <v>0</v>
      </c>
      <c r="H335">
        <v>0</v>
      </c>
      <c r="I335" t="s">
        <v>1296</v>
      </c>
      <c r="J335" t="s">
        <v>1296</v>
      </c>
      <c r="K335" t="s">
        <v>1296</v>
      </c>
      <c r="L335" t="s">
        <v>1303</v>
      </c>
      <c r="M335" t="s">
        <v>1304</v>
      </c>
      <c r="N335" t="s">
        <v>1304</v>
      </c>
      <c r="O335" t="s">
        <v>1304</v>
      </c>
      <c r="P335">
        <v>20602929419</v>
      </c>
      <c r="Q335" t="s">
        <v>1301</v>
      </c>
      <c r="R335">
        <f>VLOOKUP(Q335,type!$B$2:$G$7,6,FALSE)</f>
        <v>5</v>
      </c>
      <c r="S335" t="str">
        <f t="shared" si="5"/>
        <v>INSERT INTO public."Vehicles"(plate, mark, model, year_of_production, longitude, height, broad, service_door, category, comment, terms, status, created_at, updated_at, delete_at, business_id, type_id)VALUES ('V8R467','ninguno','ninguno','2017',0,0,0,0,'ninguno','ninguno','ninguno',true,'2022-02-25 21:42:35.22039+00','2022-02-25 21:42:35.22039+00','2022-02-25 21:42:35.22039+00','20602929419',5);</v>
      </c>
    </row>
    <row r="336" spans="1:19" x14ac:dyDescent="0.25">
      <c r="A336" t="s">
        <v>335</v>
      </c>
      <c r="B336" t="s">
        <v>1296</v>
      </c>
      <c r="C336" t="s">
        <v>1296</v>
      </c>
      <c r="D336">
        <v>2017</v>
      </c>
      <c r="E336">
        <v>0</v>
      </c>
      <c r="F336">
        <v>0</v>
      </c>
      <c r="G336">
        <v>0</v>
      </c>
      <c r="H336">
        <v>0</v>
      </c>
      <c r="I336" t="s">
        <v>1296</v>
      </c>
      <c r="J336" t="s">
        <v>1296</v>
      </c>
      <c r="K336" t="s">
        <v>1296</v>
      </c>
      <c r="L336" t="s">
        <v>1303</v>
      </c>
      <c r="M336" t="s">
        <v>1304</v>
      </c>
      <c r="N336" t="s">
        <v>1304</v>
      </c>
      <c r="O336" t="s">
        <v>1304</v>
      </c>
      <c r="P336">
        <v>20602929419</v>
      </c>
      <c r="Q336" t="s">
        <v>1301</v>
      </c>
      <c r="R336">
        <f>VLOOKUP(Q336,type!$B$2:$G$7,6,FALSE)</f>
        <v>5</v>
      </c>
      <c r="S336" t="str">
        <f t="shared" si="5"/>
        <v>INSERT INTO public."Vehicles"(plate, mark, model, year_of_production, longitude, height, broad, service_door, category, comment, terms, status, created_at, updated_at, delete_at, business_id, type_id)VALUES ('V9T784','ninguno','ninguno','2017',0,0,0,0,'ninguno','ninguno','ninguno',true,'2022-02-25 21:42:35.22039+00','2022-02-25 21:42:35.22039+00','2022-02-25 21:42:35.22039+00','20602929419',5);</v>
      </c>
    </row>
    <row r="337" spans="1:19" x14ac:dyDescent="0.25">
      <c r="A337" t="s">
        <v>336</v>
      </c>
      <c r="B337" t="s">
        <v>1296</v>
      </c>
      <c r="C337" t="s">
        <v>1296</v>
      </c>
      <c r="D337">
        <v>2018</v>
      </c>
      <c r="E337">
        <v>0</v>
      </c>
      <c r="F337">
        <v>0</v>
      </c>
      <c r="G337">
        <v>0</v>
      </c>
      <c r="H337">
        <v>0</v>
      </c>
      <c r="I337" t="s">
        <v>1296</v>
      </c>
      <c r="J337" t="s">
        <v>1296</v>
      </c>
      <c r="K337" t="s">
        <v>1296</v>
      </c>
      <c r="L337" t="s">
        <v>1303</v>
      </c>
      <c r="M337" t="s">
        <v>1304</v>
      </c>
      <c r="N337" t="s">
        <v>1304</v>
      </c>
      <c r="O337" t="s">
        <v>1304</v>
      </c>
      <c r="P337">
        <v>20602929419</v>
      </c>
      <c r="Q337" t="s">
        <v>1301</v>
      </c>
      <c r="R337">
        <f>VLOOKUP(Q337,type!$B$2:$G$7,6,FALSE)</f>
        <v>5</v>
      </c>
      <c r="S337" t="str">
        <f t="shared" si="5"/>
        <v>INSERT INTO public."Vehicles"(plate, mark, model, year_of_production, longitude, height, broad, service_door, category, comment, terms, status, created_at, updated_at, delete_at, business_id, type_id)VALUES ('V0J721','ninguno','ninguno','2018',0,0,0,0,'ninguno','ninguno','ninguno',true,'2022-02-25 21:42:35.22039+00','2022-02-25 21:42:35.22039+00','2022-02-25 21:42:35.22039+00','20602929419',5);</v>
      </c>
    </row>
    <row r="338" spans="1:19" x14ac:dyDescent="0.25">
      <c r="A338" t="s">
        <v>337</v>
      </c>
      <c r="B338" t="s">
        <v>1296</v>
      </c>
      <c r="C338" t="s">
        <v>1296</v>
      </c>
      <c r="D338">
        <v>2015</v>
      </c>
      <c r="E338">
        <v>0</v>
      </c>
      <c r="F338">
        <v>0</v>
      </c>
      <c r="G338">
        <v>0</v>
      </c>
      <c r="H338">
        <v>0</v>
      </c>
      <c r="I338" t="s">
        <v>1296</v>
      </c>
      <c r="J338" t="s">
        <v>1296</v>
      </c>
      <c r="K338" t="s">
        <v>1296</v>
      </c>
      <c r="L338" t="s">
        <v>1303</v>
      </c>
      <c r="M338" t="s">
        <v>1304</v>
      </c>
      <c r="N338" t="s">
        <v>1304</v>
      </c>
      <c r="O338" t="s">
        <v>1304</v>
      </c>
      <c r="P338">
        <v>20602929419</v>
      </c>
      <c r="Q338" t="s">
        <v>1301</v>
      </c>
      <c r="R338">
        <f>VLOOKUP(Q338,type!$B$2:$G$7,6,FALSE)</f>
        <v>5</v>
      </c>
      <c r="S338" t="str">
        <f t="shared" si="5"/>
        <v>INSERT INTO public."Vehicles"(plate, mark, model, year_of_production, longitude, height, broad, service_door, category, comment, terms, status, created_at, updated_at, delete_at, business_id, type_id)VALUES ('V7Y751','ninguno','ninguno','2015',0,0,0,0,'ninguno','ninguno','ninguno',true,'2022-02-25 21:42:35.22039+00','2022-02-25 21:42:35.22039+00','2022-02-25 21:42:35.22039+00','20602929419',5);</v>
      </c>
    </row>
    <row r="339" spans="1:19" x14ac:dyDescent="0.25">
      <c r="A339" t="s">
        <v>338</v>
      </c>
      <c r="B339" t="s">
        <v>1296</v>
      </c>
      <c r="C339" t="s">
        <v>1296</v>
      </c>
      <c r="D339">
        <v>2011</v>
      </c>
      <c r="E339">
        <v>0</v>
      </c>
      <c r="F339">
        <v>0</v>
      </c>
      <c r="G339">
        <v>0</v>
      </c>
      <c r="H339">
        <v>0</v>
      </c>
      <c r="I339" t="s">
        <v>1296</v>
      </c>
      <c r="J339" t="s">
        <v>1296</v>
      </c>
      <c r="K339" t="s">
        <v>1296</v>
      </c>
      <c r="L339" t="s">
        <v>1303</v>
      </c>
      <c r="M339" t="s">
        <v>1304</v>
      </c>
      <c r="N339" t="s">
        <v>1304</v>
      </c>
      <c r="O339" t="s">
        <v>1304</v>
      </c>
      <c r="P339">
        <v>20602929419</v>
      </c>
      <c r="Q339" t="s">
        <v>1301</v>
      </c>
      <c r="R339">
        <f>VLOOKUP(Q339,type!$B$2:$G$7,6,FALSE)</f>
        <v>5</v>
      </c>
      <c r="S339" t="str">
        <f t="shared" si="5"/>
        <v>INSERT INTO public."Vehicles"(plate, mark, model, year_of_production, longitude, height, broad, service_door, category, comment, terms, status, created_at, updated_at, delete_at, business_id, type_id)VALUES ('V2K329','ninguno','ninguno','2011',0,0,0,0,'ninguno','ninguno','ninguno',true,'2022-02-25 21:42:35.22039+00','2022-02-25 21:42:35.22039+00','2022-02-25 21:42:35.22039+00','20602929419',5);</v>
      </c>
    </row>
    <row r="340" spans="1:19" x14ac:dyDescent="0.25">
      <c r="A340" t="s">
        <v>339</v>
      </c>
      <c r="B340" t="s">
        <v>1296</v>
      </c>
      <c r="C340" t="s">
        <v>1296</v>
      </c>
      <c r="D340">
        <v>2017</v>
      </c>
      <c r="E340">
        <v>0</v>
      </c>
      <c r="F340">
        <v>0</v>
      </c>
      <c r="G340">
        <v>0</v>
      </c>
      <c r="H340">
        <v>0</v>
      </c>
      <c r="I340" t="s">
        <v>1296</v>
      </c>
      <c r="J340" t="s">
        <v>1296</v>
      </c>
      <c r="K340" t="s">
        <v>1296</v>
      </c>
      <c r="L340" t="s">
        <v>1303</v>
      </c>
      <c r="M340" t="s">
        <v>1304</v>
      </c>
      <c r="N340" t="s">
        <v>1304</v>
      </c>
      <c r="O340" t="s">
        <v>1304</v>
      </c>
      <c r="P340">
        <v>20602929419</v>
      </c>
      <c r="Q340" t="s">
        <v>1301</v>
      </c>
      <c r="R340">
        <f>VLOOKUP(Q340,type!$B$2:$G$7,6,FALSE)</f>
        <v>5</v>
      </c>
      <c r="S340" t="str">
        <f t="shared" si="5"/>
        <v>INSERT INTO public."Vehicles"(plate, mark, model, year_of_production, longitude, height, broad, service_door, category, comment, terms, status, created_at, updated_at, delete_at, business_id, type_id)VALUES ('Z5M042','ninguno','ninguno','2017',0,0,0,0,'ninguno','ninguno','ninguno',true,'2022-02-25 21:42:35.22039+00','2022-02-25 21:42:35.22039+00','2022-02-25 21:42:35.22039+00','20602929419',5);</v>
      </c>
    </row>
    <row r="341" spans="1:19" x14ac:dyDescent="0.25">
      <c r="A341" t="s">
        <v>340</v>
      </c>
      <c r="B341" t="s">
        <v>1296</v>
      </c>
      <c r="C341" t="s">
        <v>1296</v>
      </c>
      <c r="D341">
        <v>2012</v>
      </c>
      <c r="E341">
        <v>0</v>
      </c>
      <c r="F341">
        <v>0</v>
      </c>
      <c r="G341">
        <v>0</v>
      </c>
      <c r="H341">
        <v>0</v>
      </c>
      <c r="I341" t="s">
        <v>1296</v>
      </c>
      <c r="J341" t="s">
        <v>1296</v>
      </c>
      <c r="K341" t="s">
        <v>1296</v>
      </c>
      <c r="L341" t="s">
        <v>1303</v>
      </c>
      <c r="M341" t="s">
        <v>1304</v>
      </c>
      <c r="N341" t="s">
        <v>1304</v>
      </c>
      <c r="O341" t="s">
        <v>1304</v>
      </c>
      <c r="P341">
        <v>20602929419</v>
      </c>
      <c r="Q341" t="s">
        <v>1300</v>
      </c>
      <c r="R341">
        <f>VLOOKUP(Q341,type!$B$2:$G$7,6,FALSE)</f>
        <v>3</v>
      </c>
      <c r="S341" t="str">
        <f t="shared" si="5"/>
        <v>INSERT INTO public."Vehicles"(plate, mark, model, year_of_production, longitude, height, broad, service_door, category, comment, terms, status, created_at, updated_at, delete_at, business_id, type_id)VALUES ('D9C737','ninguno','ninguno','2012',0,0,0,0,'ninguno','ninguno','ninguno',true,'2022-02-25 21:42:35.22039+00','2022-02-25 21:42:35.22039+00','2022-02-25 21:42:35.22039+00','20602929419',3);</v>
      </c>
    </row>
    <row r="342" spans="1:19" x14ac:dyDescent="0.25">
      <c r="A342" t="s">
        <v>341</v>
      </c>
      <c r="B342" t="s">
        <v>1296</v>
      </c>
      <c r="C342" t="s">
        <v>1296</v>
      </c>
      <c r="D342">
        <v>2018</v>
      </c>
      <c r="E342">
        <v>0</v>
      </c>
      <c r="F342">
        <v>0</v>
      </c>
      <c r="G342">
        <v>0</v>
      </c>
      <c r="H342">
        <v>0</v>
      </c>
      <c r="I342" t="s">
        <v>1296</v>
      </c>
      <c r="J342" t="s">
        <v>1296</v>
      </c>
      <c r="K342" t="s">
        <v>1296</v>
      </c>
      <c r="L342" t="s">
        <v>1303</v>
      </c>
      <c r="M342" t="s">
        <v>1304</v>
      </c>
      <c r="N342" t="s">
        <v>1304</v>
      </c>
      <c r="O342" t="s">
        <v>1304</v>
      </c>
      <c r="P342">
        <v>20602929419</v>
      </c>
      <c r="Q342" t="s">
        <v>1298</v>
      </c>
      <c r="R342">
        <f>VLOOKUP(Q342,type!$B$2:$G$7,6,FALSE)</f>
        <v>2</v>
      </c>
      <c r="S342" t="str">
        <f t="shared" si="5"/>
        <v>INSERT INTO public."Vehicles"(plate, mark, model, year_of_production, longitude, height, broad, service_door, category, comment, terms, status, created_at, updated_at, delete_at, business_id, type_id)VALUES ('V0L769','ninguno','ninguno','2018',0,0,0,0,'ninguno','ninguno','ninguno',true,'2022-02-25 21:42:35.22039+00','2022-02-25 21:42:35.22039+00','2022-02-25 21:42:35.22039+00','20602929419',2);</v>
      </c>
    </row>
    <row r="343" spans="1:19" x14ac:dyDescent="0.25">
      <c r="A343" t="s">
        <v>342</v>
      </c>
      <c r="B343" t="s">
        <v>1296</v>
      </c>
      <c r="C343" t="s">
        <v>1296</v>
      </c>
      <c r="D343">
        <v>2014</v>
      </c>
      <c r="E343">
        <v>0</v>
      </c>
      <c r="F343">
        <v>0</v>
      </c>
      <c r="G343">
        <v>0</v>
      </c>
      <c r="H343">
        <v>0</v>
      </c>
      <c r="I343" t="s">
        <v>1296</v>
      </c>
      <c r="J343" t="s">
        <v>1296</v>
      </c>
      <c r="K343" t="s">
        <v>1296</v>
      </c>
      <c r="L343" t="s">
        <v>1303</v>
      </c>
      <c r="M343" t="s">
        <v>1304</v>
      </c>
      <c r="N343" t="s">
        <v>1304</v>
      </c>
      <c r="O343" t="s">
        <v>1304</v>
      </c>
      <c r="P343">
        <v>20602929419</v>
      </c>
      <c r="Q343" t="s">
        <v>1298</v>
      </c>
      <c r="R343">
        <f>VLOOKUP(Q343,type!$B$2:$G$7,6,FALSE)</f>
        <v>2</v>
      </c>
      <c r="S343" t="str">
        <f t="shared" si="5"/>
        <v>INSERT INTO public."Vehicles"(plate, mark, model, year_of_production, longitude, height, broad, service_door, category, comment, terms, status, created_at, updated_at, delete_at, business_id, type_id)VALUES ('AEZ891','ninguno','ninguno','2014',0,0,0,0,'ninguno','ninguno','ninguno',true,'2022-02-25 21:42:35.22039+00','2022-02-25 21:42:35.22039+00','2022-02-25 21:42:35.22039+00','20602929419',2);</v>
      </c>
    </row>
    <row r="344" spans="1:19" x14ac:dyDescent="0.25">
      <c r="A344" t="s">
        <v>343</v>
      </c>
      <c r="B344" t="s">
        <v>1296</v>
      </c>
      <c r="C344" t="s">
        <v>1296</v>
      </c>
      <c r="D344">
        <v>2012</v>
      </c>
      <c r="E344">
        <v>0</v>
      </c>
      <c r="F344">
        <v>0</v>
      </c>
      <c r="G344">
        <v>0</v>
      </c>
      <c r="H344">
        <v>0</v>
      </c>
      <c r="I344" t="s">
        <v>1296</v>
      </c>
      <c r="J344" t="s">
        <v>1296</v>
      </c>
      <c r="K344" t="s">
        <v>1296</v>
      </c>
      <c r="L344" t="s">
        <v>1303</v>
      </c>
      <c r="M344" t="s">
        <v>1304</v>
      </c>
      <c r="N344" t="s">
        <v>1304</v>
      </c>
      <c r="O344" t="s">
        <v>1304</v>
      </c>
      <c r="P344">
        <v>20602929419</v>
      </c>
      <c r="Q344" t="s">
        <v>1297</v>
      </c>
      <c r="R344">
        <f>VLOOKUP(Q344,type!$B$2:$G$7,6,FALSE)</f>
        <v>1</v>
      </c>
      <c r="S344" t="str">
        <f t="shared" si="5"/>
        <v>INSERT INTO public."Vehicles"(plate, mark, model, year_of_production, longitude, height, broad, service_door, category, comment, terms, status, created_at, updated_at, delete_at, business_id, type_id)VALUES ('X2E763','ninguno','ninguno','2012',0,0,0,0,'ninguno','ninguno','ninguno',true,'2022-02-25 21:42:35.22039+00','2022-02-25 21:42:35.22039+00','2022-02-25 21:42:35.22039+00','20602929419',1);</v>
      </c>
    </row>
    <row r="345" spans="1:19" x14ac:dyDescent="0.25">
      <c r="A345" t="s">
        <v>344</v>
      </c>
      <c r="B345" t="s">
        <v>1296</v>
      </c>
      <c r="C345" t="s">
        <v>1296</v>
      </c>
      <c r="D345">
        <v>2011</v>
      </c>
      <c r="E345">
        <v>0</v>
      </c>
      <c r="F345">
        <v>0</v>
      </c>
      <c r="G345">
        <v>0</v>
      </c>
      <c r="H345">
        <v>0</v>
      </c>
      <c r="I345" t="s">
        <v>1296</v>
      </c>
      <c r="J345" t="s">
        <v>1296</v>
      </c>
      <c r="K345" t="s">
        <v>1296</v>
      </c>
      <c r="L345" t="s">
        <v>1303</v>
      </c>
      <c r="M345" t="s">
        <v>1304</v>
      </c>
      <c r="N345" t="s">
        <v>1304</v>
      </c>
      <c r="O345" t="s">
        <v>1304</v>
      </c>
      <c r="P345">
        <v>20602929419</v>
      </c>
      <c r="Q345" t="s">
        <v>1300</v>
      </c>
      <c r="R345">
        <f>VLOOKUP(Q345,type!$B$2:$G$7,6,FALSE)</f>
        <v>3</v>
      </c>
      <c r="S345" t="str">
        <f t="shared" si="5"/>
        <v>INSERT INTO public."Vehicles"(plate, mark, model, year_of_production, longitude, height, broad, service_door, category, comment, terms, status, created_at, updated_at, delete_at, business_id, type_id)VALUES ('C6B716','ninguno','ninguno','2011',0,0,0,0,'ninguno','ninguno','ninguno',true,'2022-02-25 21:42:35.22039+00','2022-02-25 21:42:35.22039+00','2022-02-25 21:42:35.22039+00','20602929419',3);</v>
      </c>
    </row>
    <row r="346" spans="1:19" x14ac:dyDescent="0.25">
      <c r="A346" t="s">
        <v>345</v>
      </c>
      <c r="B346" t="s">
        <v>1296</v>
      </c>
      <c r="C346" t="s">
        <v>1296</v>
      </c>
      <c r="D346">
        <v>2008</v>
      </c>
      <c r="E346">
        <v>0</v>
      </c>
      <c r="F346">
        <v>0</v>
      </c>
      <c r="G346">
        <v>0</v>
      </c>
      <c r="H346">
        <v>0</v>
      </c>
      <c r="I346" t="s">
        <v>1296</v>
      </c>
      <c r="J346" t="s">
        <v>1296</v>
      </c>
      <c r="K346" t="s">
        <v>1296</v>
      </c>
      <c r="L346" t="s">
        <v>1303</v>
      </c>
      <c r="M346" t="s">
        <v>1304</v>
      </c>
      <c r="N346" t="s">
        <v>1304</v>
      </c>
      <c r="O346" t="s">
        <v>1304</v>
      </c>
      <c r="P346">
        <v>20602929419</v>
      </c>
      <c r="Q346" t="s">
        <v>1300</v>
      </c>
      <c r="R346">
        <f>VLOOKUP(Q346,type!$B$2:$G$7,6,FALSE)</f>
        <v>3</v>
      </c>
      <c r="S346" t="str">
        <f t="shared" si="5"/>
        <v>INSERT INTO public."Vehicles"(plate, mark, model, year_of_production, longitude, height, broad, service_door, category, comment, terms, status, created_at, updated_at, delete_at, business_id, type_id)VALUES ('A6J768','ninguno','ninguno','2008',0,0,0,0,'ninguno','ninguno','ninguno',true,'2022-02-25 21:42:35.22039+00','2022-02-25 21:42:35.22039+00','2022-02-25 21:42:35.22039+00','20602929419',3);</v>
      </c>
    </row>
    <row r="347" spans="1:19" x14ac:dyDescent="0.25">
      <c r="A347" t="s">
        <v>346</v>
      </c>
      <c r="B347" t="s">
        <v>1296</v>
      </c>
      <c r="C347" t="s">
        <v>1296</v>
      </c>
      <c r="D347">
        <v>2010</v>
      </c>
      <c r="E347">
        <v>0</v>
      </c>
      <c r="F347">
        <v>0</v>
      </c>
      <c r="G347">
        <v>0</v>
      </c>
      <c r="H347">
        <v>0</v>
      </c>
      <c r="I347" t="s">
        <v>1296</v>
      </c>
      <c r="J347" t="s">
        <v>1296</v>
      </c>
      <c r="K347" t="s">
        <v>1296</v>
      </c>
      <c r="L347" t="s">
        <v>1303</v>
      </c>
      <c r="M347" t="s">
        <v>1304</v>
      </c>
      <c r="N347" t="s">
        <v>1304</v>
      </c>
      <c r="O347" t="s">
        <v>1304</v>
      </c>
      <c r="P347">
        <v>20602929419</v>
      </c>
      <c r="Q347" t="s">
        <v>1297</v>
      </c>
      <c r="R347">
        <f>VLOOKUP(Q347,type!$B$2:$G$7,6,FALSE)</f>
        <v>1</v>
      </c>
      <c r="S347" t="str">
        <f t="shared" si="5"/>
        <v>INSERT INTO public."Vehicles"(plate, mark, model, year_of_production, longitude, height, broad, service_door, category, comment, terms, status, created_at, updated_at, delete_at, business_id, type_id)VALUES ('V1S736','ninguno','ninguno','2010',0,0,0,0,'ninguno','ninguno','ninguno',true,'2022-02-25 21:42:35.22039+00','2022-02-25 21:42:35.22039+00','2022-02-25 21:42:35.22039+00','20602929419',1);</v>
      </c>
    </row>
    <row r="348" spans="1:19" x14ac:dyDescent="0.25">
      <c r="A348" t="s">
        <v>347</v>
      </c>
      <c r="B348" t="s">
        <v>1296</v>
      </c>
      <c r="C348" t="s">
        <v>1296</v>
      </c>
      <c r="D348">
        <v>2009</v>
      </c>
      <c r="E348">
        <v>0</v>
      </c>
      <c r="F348">
        <v>0</v>
      </c>
      <c r="G348">
        <v>0</v>
      </c>
      <c r="H348">
        <v>0</v>
      </c>
      <c r="I348" t="s">
        <v>1296</v>
      </c>
      <c r="J348" t="s">
        <v>1296</v>
      </c>
      <c r="K348" t="s">
        <v>1296</v>
      </c>
      <c r="L348" t="s">
        <v>1303</v>
      </c>
      <c r="M348" t="s">
        <v>1304</v>
      </c>
      <c r="N348" t="s">
        <v>1304</v>
      </c>
      <c r="O348" t="s">
        <v>1304</v>
      </c>
      <c r="P348">
        <v>20602929419</v>
      </c>
      <c r="Q348" t="s">
        <v>1297</v>
      </c>
      <c r="R348">
        <f>VLOOKUP(Q348,type!$B$2:$G$7,6,FALSE)</f>
        <v>1</v>
      </c>
      <c r="S348" t="str">
        <f t="shared" si="5"/>
        <v>INSERT INTO public."Vehicles"(plate, mark, model, year_of_production, longitude, height, broad, service_door, category, comment, terms, status, created_at, updated_at, delete_at, business_id, type_id)VALUES ('X1D773','ninguno','ninguno','2009',0,0,0,0,'ninguno','ninguno','ninguno',true,'2022-02-25 21:42:35.22039+00','2022-02-25 21:42:35.22039+00','2022-02-25 21:42:35.22039+00','20602929419',1);</v>
      </c>
    </row>
    <row r="349" spans="1:19" x14ac:dyDescent="0.25">
      <c r="A349" t="s">
        <v>348</v>
      </c>
      <c r="B349" t="s">
        <v>1296</v>
      </c>
      <c r="C349" t="s">
        <v>1296</v>
      </c>
      <c r="D349">
        <v>2018</v>
      </c>
      <c r="E349">
        <v>0</v>
      </c>
      <c r="F349">
        <v>0</v>
      </c>
      <c r="G349">
        <v>0</v>
      </c>
      <c r="H349">
        <v>0</v>
      </c>
      <c r="I349" t="s">
        <v>1296</v>
      </c>
      <c r="J349" t="s">
        <v>1296</v>
      </c>
      <c r="K349" t="s">
        <v>1296</v>
      </c>
      <c r="L349" t="s">
        <v>1303</v>
      </c>
      <c r="M349" t="s">
        <v>1304</v>
      </c>
      <c r="N349" t="s">
        <v>1304</v>
      </c>
      <c r="O349" t="s">
        <v>1304</v>
      </c>
      <c r="P349">
        <v>20602929419</v>
      </c>
      <c r="Q349" t="s">
        <v>1298</v>
      </c>
      <c r="R349">
        <f>VLOOKUP(Q349,type!$B$2:$G$7,6,FALSE)</f>
        <v>2</v>
      </c>
      <c r="S349" t="str">
        <f t="shared" si="5"/>
        <v>INSERT INTO public."Vehicles"(plate, mark, model, year_of_production, longitude, height, broad, service_door, category, comment, terms, status, created_at, updated_at, delete_at, business_id, type_id)VALUES ('V0V709','ninguno','ninguno','2018',0,0,0,0,'ninguno','ninguno','ninguno',true,'2022-02-25 21:42:35.22039+00','2022-02-25 21:42:35.22039+00','2022-02-25 21:42:35.22039+00','20602929419',2);</v>
      </c>
    </row>
    <row r="350" spans="1:19" x14ac:dyDescent="0.25">
      <c r="A350" t="s">
        <v>349</v>
      </c>
      <c r="B350" t="s">
        <v>1296</v>
      </c>
      <c r="C350" t="s">
        <v>1296</v>
      </c>
      <c r="D350">
        <v>2016</v>
      </c>
      <c r="E350">
        <v>0</v>
      </c>
      <c r="F350">
        <v>0</v>
      </c>
      <c r="G350">
        <v>0</v>
      </c>
      <c r="H350">
        <v>0</v>
      </c>
      <c r="I350" t="s">
        <v>1296</v>
      </c>
      <c r="J350" t="s">
        <v>1296</v>
      </c>
      <c r="K350" t="s">
        <v>1296</v>
      </c>
      <c r="L350" t="s">
        <v>1303</v>
      </c>
      <c r="M350" t="s">
        <v>1304</v>
      </c>
      <c r="N350" t="s">
        <v>1304</v>
      </c>
      <c r="O350" t="s">
        <v>1304</v>
      </c>
      <c r="P350">
        <v>20602929419</v>
      </c>
      <c r="Q350" t="s">
        <v>1298</v>
      </c>
      <c r="R350">
        <f>VLOOKUP(Q350,type!$B$2:$G$7,6,FALSE)</f>
        <v>2</v>
      </c>
      <c r="S350" t="str">
        <f t="shared" si="5"/>
        <v>INSERT INTO public."Vehicles"(plate, mark, model, year_of_production, longitude, height, broad, service_door, category, comment, terms, status, created_at, updated_at, delete_at, business_id, type_id)VALUES ('V8P822','ninguno','ninguno','2016',0,0,0,0,'ninguno','ninguno','ninguno',true,'2022-02-25 21:42:35.22039+00','2022-02-25 21:42:35.22039+00','2022-02-25 21:42:35.22039+00','20602929419',2);</v>
      </c>
    </row>
    <row r="351" spans="1:19" x14ac:dyDescent="0.25">
      <c r="A351" t="s">
        <v>350</v>
      </c>
      <c r="B351" t="s">
        <v>1296</v>
      </c>
      <c r="C351" t="s">
        <v>1296</v>
      </c>
      <c r="D351">
        <v>2012</v>
      </c>
      <c r="E351">
        <v>0</v>
      </c>
      <c r="F351">
        <v>0</v>
      </c>
      <c r="G351">
        <v>0</v>
      </c>
      <c r="H351">
        <v>0</v>
      </c>
      <c r="I351" t="s">
        <v>1296</v>
      </c>
      <c r="J351" t="s">
        <v>1296</v>
      </c>
      <c r="K351" t="s">
        <v>1296</v>
      </c>
      <c r="L351" t="s">
        <v>1303</v>
      </c>
      <c r="M351" t="s">
        <v>1304</v>
      </c>
      <c r="N351" t="s">
        <v>1304</v>
      </c>
      <c r="O351" t="s">
        <v>1304</v>
      </c>
      <c r="P351">
        <v>20602929419</v>
      </c>
      <c r="Q351" t="s">
        <v>1299</v>
      </c>
      <c r="R351">
        <f>VLOOKUP(Q351,type!$B$2:$G$7,6,FALSE)</f>
        <v>4</v>
      </c>
      <c r="S351" t="str">
        <f t="shared" si="5"/>
        <v>INSERT INTO public."Vehicles"(plate, mark, model, year_of_production, longitude, height, broad, service_door, category, comment, terms, status, created_at, updated_at, delete_at, business_id, type_id)VALUES ('X2X844','ninguno','ninguno','2012',0,0,0,0,'ninguno','ninguno','ninguno',true,'2022-02-25 21:42:35.22039+00','2022-02-25 21:42:35.22039+00','2022-02-25 21:42:35.22039+00','20602929419',4);</v>
      </c>
    </row>
    <row r="352" spans="1:19" x14ac:dyDescent="0.25">
      <c r="A352" t="s">
        <v>351</v>
      </c>
      <c r="B352" t="s">
        <v>1296</v>
      </c>
      <c r="C352" t="s">
        <v>1296</v>
      </c>
      <c r="D352">
        <v>2014</v>
      </c>
      <c r="E352">
        <v>0</v>
      </c>
      <c r="F352">
        <v>0</v>
      </c>
      <c r="G352">
        <v>0</v>
      </c>
      <c r="H352">
        <v>0</v>
      </c>
      <c r="I352" t="s">
        <v>1296</v>
      </c>
      <c r="J352" t="s">
        <v>1296</v>
      </c>
      <c r="K352" t="s">
        <v>1296</v>
      </c>
      <c r="L352" t="s">
        <v>1303</v>
      </c>
      <c r="M352" t="s">
        <v>1304</v>
      </c>
      <c r="N352" t="s">
        <v>1304</v>
      </c>
      <c r="O352" t="s">
        <v>1304</v>
      </c>
      <c r="P352">
        <v>20602929419</v>
      </c>
      <c r="Q352" t="s">
        <v>1300</v>
      </c>
      <c r="R352">
        <f>VLOOKUP(Q352,type!$B$2:$G$7,6,FALSE)</f>
        <v>3</v>
      </c>
      <c r="S352" t="str">
        <f t="shared" si="5"/>
        <v>INSERT INTO public."Vehicles"(plate, mark, model, year_of_production, longitude, height, broad, service_door, category, comment, terms, status, created_at, updated_at, delete_at, business_id, type_id)VALUES ('ACN824','ninguno','ninguno','2014',0,0,0,0,'ninguno','ninguno','ninguno',true,'2022-02-25 21:42:35.22039+00','2022-02-25 21:42:35.22039+00','2022-02-25 21:42:35.22039+00','20602929419',3);</v>
      </c>
    </row>
    <row r="353" spans="1:19" x14ac:dyDescent="0.25">
      <c r="A353" t="s">
        <v>352</v>
      </c>
      <c r="B353" t="s">
        <v>1296</v>
      </c>
      <c r="C353" t="s">
        <v>1296</v>
      </c>
      <c r="D353">
        <v>2014</v>
      </c>
      <c r="E353">
        <v>0</v>
      </c>
      <c r="F353">
        <v>0</v>
      </c>
      <c r="G353">
        <v>0</v>
      </c>
      <c r="H353">
        <v>0</v>
      </c>
      <c r="I353" t="s">
        <v>1296</v>
      </c>
      <c r="J353" t="s">
        <v>1296</v>
      </c>
      <c r="K353" t="s">
        <v>1296</v>
      </c>
      <c r="L353" t="s">
        <v>1303</v>
      </c>
      <c r="M353" t="s">
        <v>1304</v>
      </c>
      <c r="N353" t="s">
        <v>1304</v>
      </c>
      <c r="O353" t="s">
        <v>1304</v>
      </c>
      <c r="P353">
        <v>20602929419</v>
      </c>
      <c r="Q353" t="s">
        <v>1299</v>
      </c>
      <c r="R353">
        <f>VLOOKUP(Q353,type!$B$2:$G$7,6,FALSE)</f>
        <v>4</v>
      </c>
      <c r="S353" t="str">
        <f t="shared" si="5"/>
        <v>INSERT INTO public."Vehicles"(plate, mark, model, year_of_production, longitude, height, broad, service_door, category, comment, terms, status, created_at, updated_at, delete_at, business_id, type_id)VALUES ('V0C953','ninguno','ninguno','2014',0,0,0,0,'ninguno','ninguno','ninguno',true,'2022-02-25 21:42:35.22039+00','2022-02-25 21:42:35.22039+00','2022-02-25 21:42:35.22039+00','20602929419',4);</v>
      </c>
    </row>
    <row r="354" spans="1:19" x14ac:dyDescent="0.25">
      <c r="A354" t="s">
        <v>353</v>
      </c>
      <c r="B354" t="s">
        <v>1296</v>
      </c>
      <c r="C354" t="s">
        <v>1296</v>
      </c>
      <c r="D354">
        <v>2014</v>
      </c>
      <c r="E354">
        <v>0</v>
      </c>
      <c r="F354">
        <v>0</v>
      </c>
      <c r="G354">
        <v>0</v>
      </c>
      <c r="H354">
        <v>0</v>
      </c>
      <c r="I354" t="s">
        <v>1296</v>
      </c>
      <c r="J354" t="s">
        <v>1296</v>
      </c>
      <c r="K354" t="s">
        <v>1296</v>
      </c>
      <c r="L354" t="s">
        <v>1303</v>
      </c>
      <c r="M354" t="s">
        <v>1304</v>
      </c>
      <c r="N354" t="s">
        <v>1304</v>
      </c>
      <c r="O354" t="s">
        <v>1304</v>
      </c>
      <c r="P354">
        <v>20602929419</v>
      </c>
      <c r="Q354" t="s">
        <v>1299</v>
      </c>
      <c r="R354">
        <f>VLOOKUP(Q354,type!$B$2:$G$7,6,FALSE)</f>
        <v>4</v>
      </c>
      <c r="S354" t="str">
        <f t="shared" si="5"/>
        <v>INSERT INTO public."Vehicles"(plate, mark, model, year_of_production, longitude, height, broad, service_door, category, comment, terms, status, created_at, updated_at, delete_at, business_id, type_id)VALUES ('V7W810','ninguno','ninguno','2014',0,0,0,0,'ninguno','ninguno','ninguno',true,'2022-02-25 21:42:35.22039+00','2022-02-25 21:42:35.22039+00','2022-02-25 21:42:35.22039+00','20602929419',4);</v>
      </c>
    </row>
    <row r="355" spans="1:19" x14ac:dyDescent="0.25">
      <c r="A355" t="s">
        <v>354</v>
      </c>
      <c r="B355" t="s">
        <v>1296</v>
      </c>
      <c r="C355" t="s">
        <v>1296</v>
      </c>
      <c r="D355">
        <v>2012</v>
      </c>
      <c r="E355">
        <v>0</v>
      </c>
      <c r="F355">
        <v>0</v>
      </c>
      <c r="G355">
        <v>0</v>
      </c>
      <c r="H355">
        <v>0</v>
      </c>
      <c r="I355" t="s">
        <v>1296</v>
      </c>
      <c r="J355" t="s">
        <v>1296</v>
      </c>
      <c r="K355" t="s">
        <v>1296</v>
      </c>
      <c r="L355" t="s">
        <v>1303</v>
      </c>
      <c r="M355" t="s">
        <v>1304</v>
      </c>
      <c r="N355" t="s">
        <v>1304</v>
      </c>
      <c r="O355" t="s">
        <v>1304</v>
      </c>
      <c r="P355">
        <v>20602929419</v>
      </c>
      <c r="Q355" t="s">
        <v>1300</v>
      </c>
      <c r="R355">
        <f>VLOOKUP(Q355,type!$B$2:$G$7,6,FALSE)</f>
        <v>3</v>
      </c>
      <c r="S355" t="str">
        <f t="shared" si="5"/>
        <v>INSERT INTO public."Vehicles"(plate, mark, model, year_of_production, longitude, height, broad, service_door, category, comment, terms, status, created_at, updated_at, delete_at, business_id, type_id)VALUES ('V6W144','ninguno','ninguno','2012',0,0,0,0,'ninguno','ninguno','ninguno',true,'2022-02-25 21:42:35.22039+00','2022-02-25 21:42:35.22039+00','2022-02-25 21:42:35.22039+00','20602929419',3);</v>
      </c>
    </row>
    <row r="356" spans="1:19" x14ac:dyDescent="0.25">
      <c r="A356" t="s">
        <v>355</v>
      </c>
      <c r="B356" t="s">
        <v>1296</v>
      </c>
      <c r="C356" t="s">
        <v>1296</v>
      </c>
      <c r="D356">
        <v>2007</v>
      </c>
      <c r="E356">
        <v>0</v>
      </c>
      <c r="F356">
        <v>0</v>
      </c>
      <c r="G356">
        <v>0</v>
      </c>
      <c r="H356">
        <v>0</v>
      </c>
      <c r="I356" t="s">
        <v>1296</v>
      </c>
      <c r="J356" t="s">
        <v>1296</v>
      </c>
      <c r="K356" t="s">
        <v>1296</v>
      </c>
      <c r="L356" t="s">
        <v>1303</v>
      </c>
      <c r="M356" t="s">
        <v>1304</v>
      </c>
      <c r="N356" t="s">
        <v>1304</v>
      </c>
      <c r="O356" t="s">
        <v>1304</v>
      </c>
      <c r="P356">
        <v>20602929419</v>
      </c>
      <c r="Q356" t="s">
        <v>1297</v>
      </c>
      <c r="R356">
        <f>VLOOKUP(Q356,type!$B$2:$G$7,6,FALSE)</f>
        <v>1</v>
      </c>
      <c r="S356" t="str">
        <f t="shared" si="5"/>
        <v>INSERT INTO public."Vehicles"(plate, mark, model, year_of_production, longitude, height, broad, service_door, category, comment, terms, status, created_at, updated_at, delete_at, business_id, type_id)VALUES ('B1Q740','ninguno','ninguno','2007',0,0,0,0,'ninguno','ninguno','ninguno',true,'2022-02-25 21:42:35.22039+00','2022-02-25 21:42:35.22039+00','2022-02-25 21:42:35.22039+00','20602929419',1);</v>
      </c>
    </row>
    <row r="357" spans="1:19" x14ac:dyDescent="0.25">
      <c r="A357" t="s">
        <v>356</v>
      </c>
      <c r="B357" t="s">
        <v>1296</v>
      </c>
      <c r="C357" t="s">
        <v>1296</v>
      </c>
      <c r="D357">
        <v>2011</v>
      </c>
      <c r="E357">
        <v>0</v>
      </c>
      <c r="F357">
        <v>0</v>
      </c>
      <c r="G357">
        <v>0</v>
      </c>
      <c r="H357">
        <v>0</v>
      </c>
      <c r="I357" t="s">
        <v>1296</v>
      </c>
      <c r="J357" t="s">
        <v>1296</v>
      </c>
      <c r="K357" t="s">
        <v>1296</v>
      </c>
      <c r="L357" t="s">
        <v>1303</v>
      </c>
      <c r="M357" t="s">
        <v>1304</v>
      </c>
      <c r="N357" t="s">
        <v>1304</v>
      </c>
      <c r="O357" t="s">
        <v>1304</v>
      </c>
      <c r="P357">
        <v>20602929419</v>
      </c>
      <c r="Q357" t="s">
        <v>1300</v>
      </c>
      <c r="R357">
        <f>VLOOKUP(Q357,type!$B$2:$G$7,6,FALSE)</f>
        <v>3</v>
      </c>
      <c r="S357" t="str">
        <f t="shared" si="5"/>
        <v>INSERT INTO public."Vehicles"(plate, mark, model, year_of_production, longitude, height, broad, service_door, category, comment, terms, status, created_at, updated_at, delete_at, business_id, type_id)VALUES ('V3K708','ninguno','ninguno','2011',0,0,0,0,'ninguno','ninguno','ninguno',true,'2022-02-25 21:42:35.22039+00','2022-02-25 21:42:35.22039+00','2022-02-25 21:42:35.22039+00','20602929419',3);</v>
      </c>
    </row>
    <row r="358" spans="1:19" x14ac:dyDescent="0.25">
      <c r="A358" t="s">
        <v>357</v>
      </c>
      <c r="B358" t="s">
        <v>1296</v>
      </c>
      <c r="C358" t="s">
        <v>1296</v>
      </c>
      <c r="D358">
        <v>2009</v>
      </c>
      <c r="E358">
        <v>0</v>
      </c>
      <c r="F358">
        <v>0</v>
      </c>
      <c r="G358">
        <v>0</v>
      </c>
      <c r="H358">
        <v>0</v>
      </c>
      <c r="I358" t="s">
        <v>1296</v>
      </c>
      <c r="J358" t="s">
        <v>1296</v>
      </c>
      <c r="K358" t="s">
        <v>1296</v>
      </c>
      <c r="L358" t="s">
        <v>1303</v>
      </c>
      <c r="M358" t="s">
        <v>1304</v>
      </c>
      <c r="N358" t="s">
        <v>1304</v>
      </c>
      <c r="O358" t="s">
        <v>1304</v>
      </c>
      <c r="P358">
        <v>20602929419</v>
      </c>
      <c r="Q358" t="s">
        <v>1297</v>
      </c>
      <c r="R358">
        <f>VLOOKUP(Q358,type!$B$2:$G$7,6,FALSE)</f>
        <v>1</v>
      </c>
      <c r="S358" t="str">
        <f t="shared" si="5"/>
        <v>INSERT INTO public."Vehicles"(plate, mark, model, year_of_production, longitude, height, broad, service_door, category, comment, terms, status, created_at, updated_at, delete_at, business_id, type_id)VALUES ('D9R320','ninguno','ninguno','2009',0,0,0,0,'ninguno','ninguno','ninguno',true,'2022-02-25 21:42:35.22039+00','2022-02-25 21:42:35.22039+00','2022-02-25 21:42:35.22039+00','20602929419',1);</v>
      </c>
    </row>
    <row r="359" spans="1:19" x14ac:dyDescent="0.25">
      <c r="A359" t="s">
        <v>358</v>
      </c>
      <c r="B359" t="s">
        <v>1296</v>
      </c>
      <c r="C359" t="s">
        <v>1296</v>
      </c>
      <c r="D359">
        <v>2013</v>
      </c>
      <c r="E359">
        <v>0</v>
      </c>
      <c r="F359">
        <v>0</v>
      </c>
      <c r="G359">
        <v>0</v>
      </c>
      <c r="H359">
        <v>0</v>
      </c>
      <c r="I359" t="s">
        <v>1296</v>
      </c>
      <c r="J359" t="s">
        <v>1296</v>
      </c>
      <c r="K359" t="s">
        <v>1296</v>
      </c>
      <c r="L359" t="s">
        <v>1303</v>
      </c>
      <c r="M359" t="s">
        <v>1304</v>
      </c>
      <c r="N359" t="s">
        <v>1304</v>
      </c>
      <c r="O359" t="s">
        <v>1304</v>
      </c>
      <c r="P359">
        <v>20602929419</v>
      </c>
      <c r="Q359" t="s">
        <v>1297</v>
      </c>
      <c r="R359">
        <f>VLOOKUP(Q359,type!$B$2:$G$7,6,FALSE)</f>
        <v>1</v>
      </c>
      <c r="S359" t="str">
        <f t="shared" si="5"/>
        <v>INSERT INTO public."Vehicles"(plate, mark, model, year_of_production, longitude, height, broad, service_door, category, comment, terms, status, created_at, updated_at, delete_at, business_id, type_id)VALUES ('V5R806','ninguno','ninguno','2013',0,0,0,0,'ninguno','ninguno','ninguno',true,'2022-02-25 21:42:35.22039+00','2022-02-25 21:42:35.22039+00','2022-02-25 21:42:35.22039+00','20602929419',1);</v>
      </c>
    </row>
    <row r="360" spans="1:19" x14ac:dyDescent="0.25">
      <c r="A360" t="s">
        <v>359</v>
      </c>
      <c r="B360" t="s">
        <v>1296</v>
      </c>
      <c r="C360" t="s">
        <v>1296</v>
      </c>
      <c r="D360">
        <v>2009</v>
      </c>
      <c r="E360">
        <v>0</v>
      </c>
      <c r="F360">
        <v>0</v>
      </c>
      <c r="G360">
        <v>0</v>
      </c>
      <c r="H360">
        <v>0</v>
      </c>
      <c r="I360" t="s">
        <v>1296</v>
      </c>
      <c r="J360" t="s">
        <v>1296</v>
      </c>
      <c r="K360" t="s">
        <v>1296</v>
      </c>
      <c r="L360" t="s">
        <v>1303</v>
      </c>
      <c r="M360" t="s">
        <v>1304</v>
      </c>
      <c r="N360" t="s">
        <v>1304</v>
      </c>
      <c r="O360" t="s">
        <v>1304</v>
      </c>
      <c r="P360">
        <v>20602929419</v>
      </c>
      <c r="Q360" t="s">
        <v>1297</v>
      </c>
      <c r="R360">
        <f>VLOOKUP(Q360,type!$B$2:$G$7,6,FALSE)</f>
        <v>1</v>
      </c>
      <c r="S360" t="str">
        <f t="shared" si="5"/>
        <v>INSERT INTO public."Vehicles"(plate, mark, model, year_of_production, longitude, height, broad, service_door, category, comment, terms, status, created_at, updated_at, delete_at, business_id, type_id)VALUES ('Z2X725','ninguno','ninguno','2009',0,0,0,0,'ninguno','ninguno','ninguno',true,'2022-02-25 21:42:35.22039+00','2022-02-25 21:42:35.22039+00','2022-02-25 21:42:35.22039+00','20602929419',1);</v>
      </c>
    </row>
    <row r="361" spans="1:19" x14ac:dyDescent="0.25">
      <c r="A361" t="s">
        <v>360</v>
      </c>
      <c r="B361" t="s">
        <v>1296</v>
      </c>
      <c r="C361" t="s">
        <v>1296</v>
      </c>
      <c r="D361">
        <v>2014</v>
      </c>
      <c r="E361">
        <v>0</v>
      </c>
      <c r="F361">
        <v>0</v>
      </c>
      <c r="G361">
        <v>0</v>
      </c>
      <c r="H361">
        <v>0</v>
      </c>
      <c r="I361" t="s">
        <v>1296</v>
      </c>
      <c r="J361" t="s">
        <v>1296</v>
      </c>
      <c r="K361" t="s">
        <v>1296</v>
      </c>
      <c r="L361" t="s">
        <v>1303</v>
      </c>
      <c r="M361" t="s">
        <v>1304</v>
      </c>
      <c r="N361" t="s">
        <v>1304</v>
      </c>
      <c r="O361" t="s">
        <v>1304</v>
      </c>
      <c r="P361">
        <v>20602929419</v>
      </c>
      <c r="Q361" t="s">
        <v>1297</v>
      </c>
      <c r="R361">
        <f>VLOOKUP(Q361,type!$B$2:$G$7,6,FALSE)</f>
        <v>1</v>
      </c>
      <c r="S361" t="str">
        <f t="shared" si="5"/>
        <v>INSERT INTO public."Vehicles"(plate, mark, model, year_of_production, longitude, height, broad, service_door, category, comment, terms, status, created_at, updated_at, delete_at, business_id, type_id)VALUES ('V6T858','ninguno','ninguno','2014',0,0,0,0,'ninguno','ninguno','ninguno',true,'2022-02-25 21:42:35.22039+00','2022-02-25 21:42:35.22039+00','2022-02-25 21:42:35.22039+00','20602929419',1);</v>
      </c>
    </row>
    <row r="362" spans="1:19" x14ac:dyDescent="0.25">
      <c r="A362" t="s">
        <v>361</v>
      </c>
      <c r="B362" t="s">
        <v>1296</v>
      </c>
      <c r="C362" t="s">
        <v>1296</v>
      </c>
      <c r="D362">
        <v>2011</v>
      </c>
      <c r="E362">
        <v>0</v>
      </c>
      <c r="F362">
        <v>0</v>
      </c>
      <c r="G362">
        <v>0</v>
      </c>
      <c r="H362">
        <v>0</v>
      </c>
      <c r="I362" t="s">
        <v>1296</v>
      </c>
      <c r="J362" t="s">
        <v>1296</v>
      </c>
      <c r="K362" t="s">
        <v>1296</v>
      </c>
      <c r="L362" t="s">
        <v>1303</v>
      </c>
      <c r="M362" t="s">
        <v>1304</v>
      </c>
      <c r="N362" t="s">
        <v>1304</v>
      </c>
      <c r="O362" t="s">
        <v>1304</v>
      </c>
      <c r="P362">
        <v>20602553486</v>
      </c>
      <c r="Q362" t="s">
        <v>1300</v>
      </c>
      <c r="R362">
        <f>VLOOKUP(Q362,type!$B$2:$G$7,6,FALSE)</f>
        <v>3</v>
      </c>
      <c r="S362" t="str">
        <f t="shared" si="5"/>
        <v>INSERT INTO public."Vehicles"(plate, mark, model, year_of_production, longitude, height, broad, service_door, category, comment, terms, status, created_at, updated_at, delete_at, business_id, type_id)VALUES ('C3P322','ninguno','ninguno','2011',0,0,0,0,'ninguno','ninguno','ninguno',true,'2022-02-25 21:42:35.22039+00','2022-02-25 21:42:35.22039+00','2022-02-25 21:42:35.22039+00','20602553486',3);</v>
      </c>
    </row>
    <row r="363" spans="1:19" x14ac:dyDescent="0.25">
      <c r="A363" t="s">
        <v>362</v>
      </c>
      <c r="B363" t="s">
        <v>1296</v>
      </c>
      <c r="C363" t="s">
        <v>1296</v>
      </c>
      <c r="D363">
        <v>2012</v>
      </c>
      <c r="E363">
        <v>0</v>
      </c>
      <c r="F363">
        <v>0</v>
      </c>
      <c r="G363">
        <v>0</v>
      </c>
      <c r="H363">
        <v>0</v>
      </c>
      <c r="I363" t="s">
        <v>1296</v>
      </c>
      <c r="J363" t="s">
        <v>1296</v>
      </c>
      <c r="K363" t="s">
        <v>1296</v>
      </c>
      <c r="L363" t="s">
        <v>1303</v>
      </c>
      <c r="M363" t="s">
        <v>1304</v>
      </c>
      <c r="N363" t="s">
        <v>1304</v>
      </c>
      <c r="O363" t="s">
        <v>1304</v>
      </c>
      <c r="P363">
        <v>20602553486</v>
      </c>
      <c r="Q363" t="s">
        <v>1298</v>
      </c>
      <c r="R363">
        <f>VLOOKUP(Q363,type!$B$2:$G$7,6,FALSE)</f>
        <v>2</v>
      </c>
      <c r="S363" t="str">
        <f t="shared" si="5"/>
        <v>INSERT INTO public."Vehicles"(plate, mark, model, year_of_production, longitude, height, broad, service_door, category, comment, terms, status, created_at, updated_at, delete_at, business_id, type_id)VALUES ('V6R965','ninguno','ninguno','2012',0,0,0,0,'ninguno','ninguno','ninguno',true,'2022-02-25 21:42:35.22039+00','2022-02-25 21:42:35.22039+00','2022-02-25 21:42:35.22039+00','20602553486',2);</v>
      </c>
    </row>
    <row r="364" spans="1:19" x14ac:dyDescent="0.25">
      <c r="A364" t="s">
        <v>363</v>
      </c>
      <c r="B364" t="s">
        <v>1296</v>
      </c>
      <c r="C364" t="s">
        <v>1296</v>
      </c>
      <c r="D364">
        <v>2012</v>
      </c>
      <c r="E364">
        <v>0</v>
      </c>
      <c r="F364">
        <v>0</v>
      </c>
      <c r="G364">
        <v>0</v>
      </c>
      <c r="H364">
        <v>0</v>
      </c>
      <c r="I364" t="s">
        <v>1296</v>
      </c>
      <c r="J364" t="s">
        <v>1296</v>
      </c>
      <c r="K364" t="s">
        <v>1296</v>
      </c>
      <c r="L364" t="s">
        <v>1303</v>
      </c>
      <c r="M364" t="s">
        <v>1304</v>
      </c>
      <c r="N364" t="s">
        <v>1304</v>
      </c>
      <c r="O364" t="s">
        <v>1304</v>
      </c>
      <c r="P364">
        <v>20602553486</v>
      </c>
      <c r="Q364" t="s">
        <v>1299</v>
      </c>
      <c r="R364">
        <f>VLOOKUP(Q364,type!$B$2:$G$7,6,FALSE)</f>
        <v>4</v>
      </c>
      <c r="S364" t="str">
        <f t="shared" si="5"/>
        <v>INSERT INTO public."Vehicles"(plate, mark, model, year_of_production, longitude, height, broad, service_door, category, comment, terms, status, created_at, updated_at, delete_at, business_id, type_id)VALUES ('Z4C892','ninguno','ninguno','2012',0,0,0,0,'ninguno','ninguno','ninguno',true,'2022-02-25 21:42:35.22039+00','2022-02-25 21:42:35.22039+00','2022-02-25 21:42:35.22039+00','20602553486',4);</v>
      </c>
    </row>
    <row r="365" spans="1:19" x14ac:dyDescent="0.25">
      <c r="A365" t="s">
        <v>364</v>
      </c>
      <c r="B365" t="s">
        <v>1296</v>
      </c>
      <c r="C365" t="s">
        <v>1296</v>
      </c>
      <c r="D365">
        <v>2012</v>
      </c>
      <c r="E365">
        <v>0</v>
      </c>
      <c r="F365">
        <v>0</v>
      </c>
      <c r="G365">
        <v>0</v>
      </c>
      <c r="H365">
        <v>0</v>
      </c>
      <c r="I365" t="s">
        <v>1296</v>
      </c>
      <c r="J365" t="s">
        <v>1296</v>
      </c>
      <c r="K365" t="s">
        <v>1296</v>
      </c>
      <c r="L365" t="s">
        <v>1303</v>
      </c>
      <c r="M365" t="s">
        <v>1304</v>
      </c>
      <c r="N365" t="s">
        <v>1304</v>
      </c>
      <c r="O365" t="s">
        <v>1304</v>
      </c>
      <c r="P365">
        <v>20602553486</v>
      </c>
      <c r="Q365" t="s">
        <v>1300</v>
      </c>
      <c r="R365">
        <f>VLOOKUP(Q365,type!$B$2:$G$7,6,FALSE)</f>
        <v>3</v>
      </c>
      <c r="S365" t="str">
        <f t="shared" si="5"/>
        <v>INSERT INTO public."Vehicles"(plate, mark, model, year_of_production, longitude, height, broad, service_door, category, comment, terms, status, created_at, updated_at, delete_at, business_id, type_id)VALUES ('V6O819','ninguno','ninguno','2012',0,0,0,0,'ninguno','ninguno','ninguno',true,'2022-02-25 21:42:35.22039+00','2022-02-25 21:42:35.22039+00','2022-02-25 21:42:35.22039+00','20602553486',3);</v>
      </c>
    </row>
    <row r="366" spans="1:19" x14ac:dyDescent="0.25">
      <c r="A366" t="s">
        <v>365</v>
      </c>
      <c r="B366" t="s">
        <v>1296</v>
      </c>
      <c r="C366" t="s">
        <v>1296</v>
      </c>
      <c r="D366">
        <v>2014</v>
      </c>
      <c r="E366">
        <v>0</v>
      </c>
      <c r="F366">
        <v>0</v>
      </c>
      <c r="G366">
        <v>0</v>
      </c>
      <c r="H366">
        <v>0</v>
      </c>
      <c r="I366" t="s">
        <v>1296</v>
      </c>
      <c r="J366" t="s">
        <v>1296</v>
      </c>
      <c r="K366" t="s">
        <v>1296</v>
      </c>
      <c r="L366" t="s">
        <v>1303</v>
      </c>
      <c r="M366" t="s">
        <v>1304</v>
      </c>
      <c r="N366" t="s">
        <v>1304</v>
      </c>
      <c r="O366" t="s">
        <v>1304</v>
      </c>
      <c r="P366">
        <v>20602553486</v>
      </c>
      <c r="Q366" t="s">
        <v>1299</v>
      </c>
      <c r="R366">
        <f>VLOOKUP(Q366,type!$B$2:$G$7,6,FALSE)</f>
        <v>4</v>
      </c>
      <c r="S366" t="str">
        <f t="shared" si="5"/>
        <v>INSERT INTO public."Vehicles"(plate, mark, model, year_of_production, longitude, height, broad, service_door, category, comment, terms, status, created_at, updated_at, delete_at, business_id, type_id)VALUES ('V7U926','ninguno','ninguno','2014',0,0,0,0,'ninguno','ninguno','ninguno',true,'2022-02-25 21:42:35.22039+00','2022-02-25 21:42:35.22039+00','2022-02-25 21:42:35.22039+00','20602553486',4);</v>
      </c>
    </row>
    <row r="367" spans="1:19" x14ac:dyDescent="0.25">
      <c r="A367" t="s">
        <v>366</v>
      </c>
      <c r="B367" t="s">
        <v>1296</v>
      </c>
      <c r="C367" t="s">
        <v>1296</v>
      </c>
      <c r="D367">
        <v>2014</v>
      </c>
      <c r="E367">
        <v>0</v>
      </c>
      <c r="F367">
        <v>0</v>
      </c>
      <c r="G367">
        <v>0</v>
      </c>
      <c r="H367">
        <v>0</v>
      </c>
      <c r="I367" t="s">
        <v>1296</v>
      </c>
      <c r="J367" t="s">
        <v>1296</v>
      </c>
      <c r="K367" t="s">
        <v>1296</v>
      </c>
      <c r="L367" t="s">
        <v>1303</v>
      </c>
      <c r="M367" t="s">
        <v>1304</v>
      </c>
      <c r="N367" t="s">
        <v>1304</v>
      </c>
      <c r="O367" t="s">
        <v>1304</v>
      </c>
      <c r="P367">
        <v>20602553486</v>
      </c>
      <c r="Q367" t="s">
        <v>1300</v>
      </c>
      <c r="R367">
        <f>VLOOKUP(Q367,type!$B$2:$G$7,6,FALSE)</f>
        <v>3</v>
      </c>
      <c r="S367" t="str">
        <f t="shared" si="5"/>
        <v>INSERT INTO public."Vehicles"(plate, mark, model, year_of_production, longitude, height, broad, service_door, category, comment, terms, status, created_at, updated_at, delete_at, business_id, type_id)VALUES ('V8G885','ninguno','ninguno','2014',0,0,0,0,'ninguno','ninguno','ninguno',true,'2022-02-25 21:42:35.22039+00','2022-02-25 21:42:35.22039+00','2022-02-25 21:42:35.22039+00','20602553486',3);</v>
      </c>
    </row>
    <row r="368" spans="1:19" x14ac:dyDescent="0.25">
      <c r="A368" t="s">
        <v>367</v>
      </c>
      <c r="B368" t="s">
        <v>1296</v>
      </c>
      <c r="C368" t="s">
        <v>1296</v>
      </c>
      <c r="D368">
        <v>2014</v>
      </c>
      <c r="E368">
        <v>0</v>
      </c>
      <c r="F368">
        <v>0</v>
      </c>
      <c r="G368">
        <v>0</v>
      </c>
      <c r="H368">
        <v>0</v>
      </c>
      <c r="I368" t="s">
        <v>1296</v>
      </c>
      <c r="J368" t="s">
        <v>1296</v>
      </c>
      <c r="K368" t="s">
        <v>1296</v>
      </c>
      <c r="L368" t="s">
        <v>1303</v>
      </c>
      <c r="M368" t="s">
        <v>1304</v>
      </c>
      <c r="N368" t="s">
        <v>1304</v>
      </c>
      <c r="O368" t="s">
        <v>1304</v>
      </c>
      <c r="P368">
        <v>20602553486</v>
      </c>
      <c r="Q368" t="s">
        <v>1299</v>
      </c>
      <c r="R368">
        <f>VLOOKUP(Q368,type!$B$2:$G$7,6,FALSE)</f>
        <v>4</v>
      </c>
      <c r="S368" t="str">
        <f t="shared" si="5"/>
        <v>INSERT INTO public."Vehicles"(plate, mark, model, year_of_production, longitude, height, broad, service_door, category, comment, terms, status, created_at, updated_at, delete_at, business_id, type_id)VALUES ('V8F877','ninguno','ninguno','2014',0,0,0,0,'ninguno','ninguno','ninguno',true,'2022-02-25 21:42:35.22039+00','2022-02-25 21:42:35.22039+00','2022-02-25 21:42:35.22039+00','20602553486',4);</v>
      </c>
    </row>
    <row r="369" spans="1:19" x14ac:dyDescent="0.25">
      <c r="A369" t="s">
        <v>368</v>
      </c>
      <c r="B369" t="s">
        <v>1296</v>
      </c>
      <c r="C369" t="s">
        <v>1296</v>
      </c>
      <c r="D369">
        <v>2013</v>
      </c>
      <c r="E369">
        <v>0</v>
      </c>
      <c r="F369">
        <v>0</v>
      </c>
      <c r="G369">
        <v>0</v>
      </c>
      <c r="H369">
        <v>0</v>
      </c>
      <c r="I369" t="s">
        <v>1296</v>
      </c>
      <c r="J369" t="s">
        <v>1296</v>
      </c>
      <c r="K369" t="s">
        <v>1296</v>
      </c>
      <c r="L369" t="s">
        <v>1303</v>
      </c>
      <c r="M369" t="s">
        <v>1304</v>
      </c>
      <c r="N369" t="s">
        <v>1304</v>
      </c>
      <c r="O369" t="s">
        <v>1304</v>
      </c>
      <c r="P369">
        <v>20602553486</v>
      </c>
      <c r="Q369" t="s">
        <v>1300</v>
      </c>
      <c r="R369">
        <f>VLOOKUP(Q369,type!$B$2:$G$7,6,FALSE)</f>
        <v>3</v>
      </c>
      <c r="S369" t="str">
        <f t="shared" si="5"/>
        <v>INSERT INTO public."Vehicles"(plate, mark, model, year_of_production, longitude, height, broad, service_door, category, comment, terms, status, created_at, updated_at, delete_at, business_id, type_id)VALUES ('F7F770','ninguno','ninguno','2013',0,0,0,0,'ninguno','ninguno','ninguno',true,'2022-02-25 21:42:35.22039+00','2022-02-25 21:42:35.22039+00','2022-02-25 21:42:35.22039+00','20602553486',3);</v>
      </c>
    </row>
    <row r="370" spans="1:19" x14ac:dyDescent="0.25">
      <c r="A370" t="s">
        <v>369</v>
      </c>
      <c r="B370" t="s">
        <v>1296</v>
      </c>
      <c r="C370" t="s">
        <v>1296</v>
      </c>
      <c r="D370">
        <v>2015</v>
      </c>
      <c r="E370">
        <v>0</v>
      </c>
      <c r="F370">
        <v>0</v>
      </c>
      <c r="G370">
        <v>0</v>
      </c>
      <c r="H370">
        <v>0</v>
      </c>
      <c r="I370" t="s">
        <v>1296</v>
      </c>
      <c r="J370" t="s">
        <v>1296</v>
      </c>
      <c r="K370" t="s">
        <v>1296</v>
      </c>
      <c r="L370" t="s">
        <v>1303</v>
      </c>
      <c r="M370" t="s">
        <v>1304</v>
      </c>
      <c r="N370" t="s">
        <v>1304</v>
      </c>
      <c r="O370" t="s">
        <v>1304</v>
      </c>
      <c r="P370">
        <v>20602553486</v>
      </c>
      <c r="Q370" t="s">
        <v>1300</v>
      </c>
      <c r="R370">
        <f>VLOOKUP(Q370,type!$B$2:$G$7,6,FALSE)</f>
        <v>3</v>
      </c>
      <c r="S370" t="str">
        <f t="shared" si="5"/>
        <v>INSERT INTO public."Vehicles"(plate, mark, model, year_of_production, longitude, height, broad, service_door, category, comment, terms, status, created_at, updated_at, delete_at, business_id, type_id)VALUES ('ALC890','ninguno','ninguno','2015',0,0,0,0,'ninguno','ninguno','ninguno',true,'2022-02-25 21:42:35.22039+00','2022-02-25 21:42:35.22039+00','2022-02-25 21:42:35.22039+00','20602553486',3);</v>
      </c>
    </row>
    <row r="371" spans="1:19" x14ac:dyDescent="0.25">
      <c r="A371" t="s">
        <v>370</v>
      </c>
      <c r="B371" t="s">
        <v>1296</v>
      </c>
      <c r="C371" t="s">
        <v>1296</v>
      </c>
      <c r="D371">
        <v>2011</v>
      </c>
      <c r="E371">
        <v>0</v>
      </c>
      <c r="F371">
        <v>0</v>
      </c>
      <c r="G371">
        <v>0</v>
      </c>
      <c r="H371">
        <v>0</v>
      </c>
      <c r="I371" t="s">
        <v>1296</v>
      </c>
      <c r="J371" t="s">
        <v>1296</v>
      </c>
      <c r="K371" t="s">
        <v>1296</v>
      </c>
      <c r="L371" t="s">
        <v>1303</v>
      </c>
      <c r="M371" t="s">
        <v>1304</v>
      </c>
      <c r="N371" t="s">
        <v>1304</v>
      </c>
      <c r="O371" t="s">
        <v>1304</v>
      </c>
      <c r="P371">
        <v>20602553486</v>
      </c>
      <c r="Q371" t="s">
        <v>1300</v>
      </c>
      <c r="R371">
        <f>VLOOKUP(Q371,type!$B$2:$G$7,6,FALSE)</f>
        <v>3</v>
      </c>
      <c r="S371" t="str">
        <f t="shared" si="5"/>
        <v>INSERT INTO public."Vehicles"(plate, mark, model, year_of_production, longitude, height, broad, service_door, category, comment, terms, status, created_at, updated_at, delete_at, business_id, type_id)VALUES ('V5E789','ninguno','ninguno','2011',0,0,0,0,'ninguno','ninguno','ninguno',true,'2022-02-25 21:42:35.22039+00','2022-02-25 21:42:35.22039+00','2022-02-25 21:42:35.22039+00','20602553486',3);</v>
      </c>
    </row>
    <row r="372" spans="1:19" x14ac:dyDescent="0.25">
      <c r="A372" t="s">
        <v>371</v>
      </c>
      <c r="B372" t="s">
        <v>1296</v>
      </c>
      <c r="C372" t="s">
        <v>1296</v>
      </c>
      <c r="D372">
        <v>2014</v>
      </c>
      <c r="E372">
        <v>0</v>
      </c>
      <c r="F372">
        <v>0</v>
      </c>
      <c r="G372">
        <v>0</v>
      </c>
      <c r="H372">
        <v>0</v>
      </c>
      <c r="I372" t="s">
        <v>1296</v>
      </c>
      <c r="J372" t="s">
        <v>1296</v>
      </c>
      <c r="K372" t="s">
        <v>1296</v>
      </c>
      <c r="L372" t="s">
        <v>1303</v>
      </c>
      <c r="M372" t="s">
        <v>1304</v>
      </c>
      <c r="N372" t="s">
        <v>1304</v>
      </c>
      <c r="O372" t="s">
        <v>1304</v>
      </c>
      <c r="P372">
        <v>20602553486</v>
      </c>
      <c r="Q372" t="s">
        <v>1300</v>
      </c>
      <c r="R372">
        <f>VLOOKUP(Q372,type!$B$2:$G$7,6,FALSE)</f>
        <v>3</v>
      </c>
      <c r="S372" t="str">
        <f t="shared" si="5"/>
        <v>INSERT INTO public."Vehicles"(plate, mark, model, year_of_production, longitude, height, broad, service_door, category, comment, terms, status, created_at, updated_at, delete_at, business_id, type_id)VALUES ('V8H757','ninguno','ninguno','2014',0,0,0,0,'ninguno','ninguno','ninguno',true,'2022-02-25 21:42:35.22039+00','2022-02-25 21:42:35.22039+00','2022-02-25 21:42:35.22039+00','20602553486',3);</v>
      </c>
    </row>
    <row r="373" spans="1:19" x14ac:dyDescent="0.25">
      <c r="A373" t="s">
        <v>372</v>
      </c>
      <c r="B373" t="s">
        <v>1296</v>
      </c>
      <c r="C373" t="s">
        <v>1296</v>
      </c>
      <c r="D373">
        <v>2015</v>
      </c>
      <c r="E373">
        <v>0</v>
      </c>
      <c r="F373">
        <v>0</v>
      </c>
      <c r="G373">
        <v>0</v>
      </c>
      <c r="H373">
        <v>0</v>
      </c>
      <c r="I373" t="s">
        <v>1296</v>
      </c>
      <c r="J373" t="s">
        <v>1296</v>
      </c>
      <c r="K373" t="s">
        <v>1296</v>
      </c>
      <c r="L373" t="s">
        <v>1303</v>
      </c>
      <c r="M373" t="s">
        <v>1304</v>
      </c>
      <c r="N373" t="s">
        <v>1304</v>
      </c>
      <c r="O373" t="s">
        <v>1304</v>
      </c>
      <c r="P373">
        <v>20602553486</v>
      </c>
      <c r="Q373" t="s">
        <v>1297</v>
      </c>
      <c r="R373">
        <f>VLOOKUP(Q373,type!$B$2:$G$7,6,FALSE)</f>
        <v>1</v>
      </c>
      <c r="S373" t="str">
        <f t="shared" si="5"/>
        <v>INSERT INTO public."Vehicles"(plate, mark, model, year_of_production, longitude, height, broad, service_door, category, comment, terms, status, created_at, updated_at, delete_at, business_id, type_id)VALUES ('ALB923','ninguno','ninguno','2015',0,0,0,0,'ninguno','ninguno','ninguno',true,'2022-02-25 21:42:35.22039+00','2022-02-25 21:42:35.22039+00','2022-02-25 21:42:35.22039+00','20602553486',1);</v>
      </c>
    </row>
    <row r="374" spans="1:19" x14ac:dyDescent="0.25">
      <c r="A374" t="s">
        <v>373</v>
      </c>
      <c r="B374" t="s">
        <v>1296</v>
      </c>
      <c r="C374" t="s">
        <v>1296</v>
      </c>
      <c r="D374">
        <v>2012</v>
      </c>
      <c r="E374">
        <v>0</v>
      </c>
      <c r="F374">
        <v>0</v>
      </c>
      <c r="G374">
        <v>0</v>
      </c>
      <c r="H374">
        <v>0</v>
      </c>
      <c r="I374" t="s">
        <v>1296</v>
      </c>
      <c r="J374" t="s">
        <v>1296</v>
      </c>
      <c r="K374" t="s">
        <v>1296</v>
      </c>
      <c r="L374" t="s">
        <v>1303</v>
      </c>
      <c r="M374" t="s">
        <v>1304</v>
      </c>
      <c r="N374" t="s">
        <v>1304</v>
      </c>
      <c r="O374" t="s">
        <v>1304</v>
      </c>
      <c r="P374">
        <v>20602553486</v>
      </c>
      <c r="Q374" t="s">
        <v>1298</v>
      </c>
      <c r="R374">
        <f>VLOOKUP(Q374,type!$B$2:$G$7,6,FALSE)</f>
        <v>2</v>
      </c>
      <c r="S374" t="str">
        <f t="shared" si="5"/>
        <v>INSERT INTO public."Vehicles"(plate, mark, model, year_of_production, longitude, height, broad, service_door, category, comment, terms, status, created_at, updated_at, delete_at, business_id, type_id)VALUES ('V4B748','ninguno','ninguno','2012',0,0,0,0,'ninguno','ninguno','ninguno',true,'2022-02-25 21:42:35.22039+00','2022-02-25 21:42:35.22039+00','2022-02-25 21:42:35.22039+00','20602553486',2);</v>
      </c>
    </row>
    <row r="375" spans="1:19" x14ac:dyDescent="0.25">
      <c r="A375" t="s">
        <v>374</v>
      </c>
      <c r="B375" t="s">
        <v>1296</v>
      </c>
      <c r="C375" t="s">
        <v>1296</v>
      </c>
      <c r="D375">
        <v>2011</v>
      </c>
      <c r="E375">
        <v>0</v>
      </c>
      <c r="F375">
        <v>0</v>
      </c>
      <c r="G375">
        <v>0</v>
      </c>
      <c r="H375">
        <v>0</v>
      </c>
      <c r="I375" t="s">
        <v>1296</v>
      </c>
      <c r="J375" t="s">
        <v>1296</v>
      </c>
      <c r="K375" t="s">
        <v>1296</v>
      </c>
      <c r="L375" t="s">
        <v>1303</v>
      </c>
      <c r="M375" t="s">
        <v>1304</v>
      </c>
      <c r="N375" t="s">
        <v>1304</v>
      </c>
      <c r="O375" t="s">
        <v>1304</v>
      </c>
      <c r="P375">
        <v>20602553486</v>
      </c>
      <c r="Q375" t="s">
        <v>1297</v>
      </c>
      <c r="R375">
        <f>VLOOKUP(Q375,type!$B$2:$G$7,6,FALSE)</f>
        <v>1</v>
      </c>
      <c r="S375" t="str">
        <f t="shared" si="5"/>
        <v>INSERT INTO public."Vehicles"(plate, mark, model, year_of_production, longitude, height, broad, service_door, category, comment, terms, status, created_at, updated_at, delete_at, business_id, type_id)VALUES ('V1R789','ninguno','ninguno','2011',0,0,0,0,'ninguno','ninguno','ninguno',true,'2022-02-25 21:42:35.22039+00','2022-02-25 21:42:35.22039+00','2022-02-25 21:42:35.22039+00','20602553486',1);</v>
      </c>
    </row>
    <row r="376" spans="1:19" x14ac:dyDescent="0.25">
      <c r="A376" t="s">
        <v>375</v>
      </c>
      <c r="B376" t="s">
        <v>1296</v>
      </c>
      <c r="C376" t="s">
        <v>1296</v>
      </c>
      <c r="D376">
        <v>2013</v>
      </c>
      <c r="E376">
        <v>0</v>
      </c>
      <c r="F376">
        <v>0</v>
      </c>
      <c r="G376">
        <v>0</v>
      </c>
      <c r="H376">
        <v>0</v>
      </c>
      <c r="I376" t="s">
        <v>1296</v>
      </c>
      <c r="J376" t="s">
        <v>1296</v>
      </c>
      <c r="K376" t="s">
        <v>1296</v>
      </c>
      <c r="L376" t="s">
        <v>1303</v>
      </c>
      <c r="M376" t="s">
        <v>1304</v>
      </c>
      <c r="N376" t="s">
        <v>1304</v>
      </c>
      <c r="O376" t="s">
        <v>1304</v>
      </c>
      <c r="P376">
        <v>20602553486</v>
      </c>
      <c r="Q376" t="s">
        <v>1301</v>
      </c>
      <c r="R376">
        <f>VLOOKUP(Q376,type!$B$2:$G$7,6,FALSE)</f>
        <v>5</v>
      </c>
      <c r="S376" t="str">
        <f t="shared" si="5"/>
        <v>INSERT INTO public."Vehicles"(plate, mark, model, year_of_production, longitude, height, broad, service_door, category, comment, terms, status, created_at, updated_at, delete_at, business_id, type_id)VALUES ('V6P732','ninguno','ninguno','2013',0,0,0,0,'ninguno','ninguno','ninguno',true,'2022-02-25 21:42:35.22039+00','2022-02-25 21:42:35.22039+00','2022-02-25 21:42:35.22039+00','20602553486',5);</v>
      </c>
    </row>
    <row r="377" spans="1:19" x14ac:dyDescent="0.25">
      <c r="A377" t="s">
        <v>376</v>
      </c>
      <c r="B377" t="s">
        <v>1296</v>
      </c>
      <c r="C377" t="s">
        <v>1296</v>
      </c>
      <c r="D377">
        <v>2013</v>
      </c>
      <c r="E377">
        <v>0</v>
      </c>
      <c r="F377">
        <v>0</v>
      </c>
      <c r="G377">
        <v>0</v>
      </c>
      <c r="H377">
        <v>0</v>
      </c>
      <c r="I377" t="s">
        <v>1296</v>
      </c>
      <c r="J377" t="s">
        <v>1296</v>
      </c>
      <c r="K377" t="s">
        <v>1296</v>
      </c>
      <c r="L377" t="s">
        <v>1303</v>
      </c>
      <c r="M377" t="s">
        <v>1304</v>
      </c>
      <c r="N377" t="s">
        <v>1304</v>
      </c>
      <c r="O377" t="s">
        <v>1304</v>
      </c>
      <c r="P377">
        <v>20602553486</v>
      </c>
      <c r="Q377" t="s">
        <v>1301</v>
      </c>
      <c r="R377">
        <f>VLOOKUP(Q377,type!$B$2:$G$7,6,FALSE)</f>
        <v>5</v>
      </c>
      <c r="S377" t="str">
        <f t="shared" si="5"/>
        <v>INSERT INTO public."Vehicles"(plate, mark, model, year_of_production, longitude, height, broad, service_door, category, comment, terms, status, created_at, updated_at, delete_at, business_id, type_id)VALUES ('V7I862','ninguno','ninguno','2013',0,0,0,0,'ninguno','ninguno','ninguno',true,'2022-02-25 21:42:35.22039+00','2022-02-25 21:42:35.22039+00','2022-02-25 21:42:35.22039+00','20602553486',5);</v>
      </c>
    </row>
    <row r="378" spans="1:19" x14ac:dyDescent="0.25">
      <c r="A378" t="s">
        <v>377</v>
      </c>
      <c r="B378" t="s">
        <v>1296</v>
      </c>
      <c r="C378" t="s">
        <v>1296</v>
      </c>
      <c r="D378">
        <v>2014</v>
      </c>
      <c r="E378">
        <v>0</v>
      </c>
      <c r="F378">
        <v>0</v>
      </c>
      <c r="G378">
        <v>0</v>
      </c>
      <c r="H378">
        <v>0</v>
      </c>
      <c r="I378" t="s">
        <v>1296</v>
      </c>
      <c r="J378" t="s">
        <v>1296</v>
      </c>
      <c r="K378" t="s">
        <v>1296</v>
      </c>
      <c r="L378" t="s">
        <v>1303</v>
      </c>
      <c r="M378" t="s">
        <v>1304</v>
      </c>
      <c r="N378" t="s">
        <v>1304</v>
      </c>
      <c r="O378" t="s">
        <v>1304</v>
      </c>
      <c r="P378">
        <v>20602553486</v>
      </c>
      <c r="Q378" t="s">
        <v>1301</v>
      </c>
      <c r="R378">
        <f>VLOOKUP(Q378,type!$B$2:$G$7,6,FALSE)</f>
        <v>5</v>
      </c>
      <c r="S378" t="str">
        <f t="shared" si="5"/>
        <v>INSERT INTO public."Vehicles"(plate, mark, model, year_of_production, longitude, height, broad, service_door, category, comment, terms, status, created_at, updated_at, delete_at, business_id, type_id)VALUES ('V7F750','ninguno','ninguno','2014',0,0,0,0,'ninguno','ninguno','ninguno',true,'2022-02-25 21:42:35.22039+00','2022-02-25 21:42:35.22039+00','2022-02-25 21:42:35.22039+00','20602553486',5);</v>
      </c>
    </row>
    <row r="379" spans="1:19" x14ac:dyDescent="0.25">
      <c r="A379" t="s">
        <v>378</v>
      </c>
      <c r="B379" t="s">
        <v>1296</v>
      </c>
      <c r="C379" t="s">
        <v>1296</v>
      </c>
      <c r="D379">
        <v>2012</v>
      </c>
      <c r="E379">
        <v>0</v>
      </c>
      <c r="F379">
        <v>0</v>
      </c>
      <c r="G379">
        <v>0</v>
      </c>
      <c r="H379">
        <v>0</v>
      </c>
      <c r="I379" t="s">
        <v>1296</v>
      </c>
      <c r="J379" t="s">
        <v>1296</v>
      </c>
      <c r="K379" t="s">
        <v>1296</v>
      </c>
      <c r="L379" t="s">
        <v>1303</v>
      </c>
      <c r="M379" t="s">
        <v>1304</v>
      </c>
      <c r="N379" t="s">
        <v>1304</v>
      </c>
      <c r="O379" t="s">
        <v>1304</v>
      </c>
      <c r="P379">
        <v>20602553486</v>
      </c>
      <c r="Q379" t="s">
        <v>1301</v>
      </c>
      <c r="R379">
        <f>VLOOKUP(Q379,type!$B$2:$G$7,6,FALSE)</f>
        <v>5</v>
      </c>
      <c r="S379" t="str">
        <f t="shared" si="5"/>
        <v>INSERT INTO public."Vehicles"(plate, mark, model, year_of_production, longitude, height, broad, service_door, category, comment, terms, status, created_at, updated_at, delete_at, business_id, type_id)VALUES ('V4S786','ninguno','ninguno','2012',0,0,0,0,'ninguno','ninguno','ninguno',true,'2022-02-25 21:42:35.22039+00','2022-02-25 21:42:35.22039+00','2022-02-25 21:42:35.22039+00','20602553486',5);</v>
      </c>
    </row>
    <row r="380" spans="1:19" x14ac:dyDescent="0.25">
      <c r="A380" t="s">
        <v>379</v>
      </c>
      <c r="B380" t="s">
        <v>1296</v>
      </c>
      <c r="C380" t="s">
        <v>1296</v>
      </c>
      <c r="D380">
        <v>2013</v>
      </c>
      <c r="E380">
        <v>0</v>
      </c>
      <c r="F380">
        <v>0</v>
      </c>
      <c r="G380">
        <v>0</v>
      </c>
      <c r="H380">
        <v>0</v>
      </c>
      <c r="I380" t="s">
        <v>1296</v>
      </c>
      <c r="J380" t="s">
        <v>1296</v>
      </c>
      <c r="K380" t="s">
        <v>1296</v>
      </c>
      <c r="L380" t="s">
        <v>1303</v>
      </c>
      <c r="M380" t="s">
        <v>1304</v>
      </c>
      <c r="N380" t="s">
        <v>1304</v>
      </c>
      <c r="O380" t="s">
        <v>1304</v>
      </c>
      <c r="P380">
        <v>20602553486</v>
      </c>
      <c r="Q380" t="s">
        <v>1302</v>
      </c>
      <c r="R380">
        <f>VLOOKUP(Q380,type!$B$2:$G$7,6,FALSE)</f>
        <v>6</v>
      </c>
      <c r="S380" t="str">
        <f t="shared" si="5"/>
        <v>INSERT INTO public."Vehicles"(plate, mark, model, year_of_production, longitude, height, broad, service_door, category, comment, terms, status, created_at, updated_at, delete_at, business_id, type_id)VALUES ('Z9W969','ninguno','ninguno','2013',0,0,0,0,'ninguno','ninguno','ninguno',true,'2022-02-25 21:42:35.22039+00','2022-02-25 21:42:35.22039+00','2022-02-25 21:42:35.22039+00','20602553486',6);</v>
      </c>
    </row>
    <row r="381" spans="1:19" x14ac:dyDescent="0.25">
      <c r="A381" t="s">
        <v>380</v>
      </c>
      <c r="B381" t="s">
        <v>1296</v>
      </c>
      <c r="C381" t="s">
        <v>1296</v>
      </c>
      <c r="D381">
        <v>2014</v>
      </c>
      <c r="E381">
        <v>0</v>
      </c>
      <c r="F381">
        <v>0</v>
      </c>
      <c r="G381">
        <v>0</v>
      </c>
      <c r="H381">
        <v>0</v>
      </c>
      <c r="I381" t="s">
        <v>1296</v>
      </c>
      <c r="J381" t="s">
        <v>1296</v>
      </c>
      <c r="K381" t="s">
        <v>1296</v>
      </c>
      <c r="L381" t="s">
        <v>1303</v>
      </c>
      <c r="M381" t="s">
        <v>1304</v>
      </c>
      <c r="N381" t="s">
        <v>1304</v>
      </c>
      <c r="O381" t="s">
        <v>1304</v>
      </c>
      <c r="P381">
        <v>20602553486</v>
      </c>
      <c r="Q381" t="s">
        <v>1301</v>
      </c>
      <c r="R381">
        <f>VLOOKUP(Q381,type!$B$2:$G$7,6,FALSE)</f>
        <v>5</v>
      </c>
      <c r="S381" t="str">
        <f t="shared" si="5"/>
        <v>INSERT INTO public."Vehicles"(plate, mark, model, year_of_production, longitude, height, broad, service_door, category, comment, terms, status, created_at, updated_at, delete_at, business_id, type_id)VALUES ('V6T797','ninguno','ninguno','2014',0,0,0,0,'ninguno','ninguno','ninguno',true,'2022-02-25 21:42:35.22039+00','2022-02-25 21:42:35.22039+00','2022-02-25 21:42:35.22039+00','20602553486',5);</v>
      </c>
    </row>
    <row r="382" spans="1:19" x14ac:dyDescent="0.25">
      <c r="A382" t="s">
        <v>381</v>
      </c>
      <c r="B382" t="s">
        <v>1296</v>
      </c>
      <c r="C382" t="s">
        <v>1296</v>
      </c>
      <c r="D382">
        <v>2003</v>
      </c>
      <c r="E382">
        <v>0</v>
      </c>
      <c r="F382">
        <v>0</v>
      </c>
      <c r="G382">
        <v>0</v>
      </c>
      <c r="H382">
        <v>0</v>
      </c>
      <c r="I382" t="s">
        <v>1296</v>
      </c>
      <c r="J382" t="s">
        <v>1296</v>
      </c>
      <c r="K382" t="s">
        <v>1296</v>
      </c>
      <c r="L382" t="s">
        <v>1303</v>
      </c>
      <c r="M382" t="s">
        <v>1304</v>
      </c>
      <c r="N382" t="s">
        <v>1304</v>
      </c>
      <c r="O382" t="s">
        <v>1304</v>
      </c>
      <c r="P382">
        <v>20602553486</v>
      </c>
      <c r="Q382" t="s">
        <v>1297</v>
      </c>
      <c r="R382">
        <f>VLOOKUP(Q382,type!$B$2:$G$7,6,FALSE)</f>
        <v>1</v>
      </c>
      <c r="S382" t="str">
        <f t="shared" si="5"/>
        <v>INSERT INTO public."Vehicles"(plate, mark, model, year_of_production, longitude, height, broad, service_door, category, comment, terms, status, created_at, updated_at, delete_at, business_id, type_id)VALUES ('A20780','ninguno','ninguno','2003',0,0,0,0,'ninguno','ninguno','ninguno',true,'2022-02-25 21:42:35.22039+00','2022-02-25 21:42:35.22039+00','2022-02-25 21:42:35.22039+00','20602553486',1);</v>
      </c>
    </row>
    <row r="383" spans="1:19" x14ac:dyDescent="0.25">
      <c r="A383" t="s">
        <v>382</v>
      </c>
      <c r="B383" t="s">
        <v>1296</v>
      </c>
      <c r="C383" t="s">
        <v>1296</v>
      </c>
      <c r="D383">
        <v>2013</v>
      </c>
      <c r="E383">
        <v>0</v>
      </c>
      <c r="F383">
        <v>0</v>
      </c>
      <c r="G383">
        <v>0</v>
      </c>
      <c r="H383">
        <v>0</v>
      </c>
      <c r="I383" t="s">
        <v>1296</v>
      </c>
      <c r="J383" t="s">
        <v>1296</v>
      </c>
      <c r="K383" t="s">
        <v>1296</v>
      </c>
      <c r="L383" t="s">
        <v>1303</v>
      </c>
      <c r="M383" t="s">
        <v>1304</v>
      </c>
      <c r="N383" t="s">
        <v>1304</v>
      </c>
      <c r="O383" t="s">
        <v>1304</v>
      </c>
      <c r="P383">
        <v>20602553486</v>
      </c>
      <c r="Q383" t="s">
        <v>1297</v>
      </c>
      <c r="R383">
        <f>VLOOKUP(Q383,type!$B$2:$G$7,6,FALSE)</f>
        <v>1</v>
      </c>
      <c r="S383" t="str">
        <f t="shared" si="5"/>
        <v>INSERT INTO public."Vehicles"(plate, mark, model, year_of_production, longitude, height, broad, service_door, category, comment, terms, status, created_at, updated_at, delete_at, business_id, type_id)VALUES ('V7G886','ninguno','ninguno','2013',0,0,0,0,'ninguno','ninguno','ninguno',true,'2022-02-25 21:42:35.22039+00','2022-02-25 21:42:35.22039+00','2022-02-25 21:42:35.22039+00','20602553486',1);</v>
      </c>
    </row>
    <row r="384" spans="1:19" x14ac:dyDescent="0.25">
      <c r="A384" s="8" t="s">
        <v>2385</v>
      </c>
      <c r="B384" t="s">
        <v>1296</v>
      </c>
      <c r="C384" t="s">
        <v>1296</v>
      </c>
      <c r="D384">
        <v>2010</v>
      </c>
      <c r="E384">
        <v>0</v>
      </c>
      <c r="F384">
        <v>0</v>
      </c>
      <c r="G384">
        <v>0</v>
      </c>
      <c r="H384">
        <v>0</v>
      </c>
      <c r="I384" t="s">
        <v>1296</v>
      </c>
      <c r="J384" t="s">
        <v>1296</v>
      </c>
      <c r="K384" t="s">
        <v>1296</v>
      </c>
      <c r="L384" t="s">
        <v>1303</v>
      </c>
      <c r="M384" t="s">
        <v>1304</v>
      </c>
      <c r="N384" t="s">
        <v>1304</v>
      </c>
      <c r="O384" t="s">
        <v>1304</v>
      </c>
      <c r="P384">
        <v>20602553486</v>
      </c>
      <c r="Q384" t="s">
        <v>1297</v>
      </c>
      <c r="R384">
        <f>VLOOKUP(Q384,type!$B$2:$G$7,6,FALSE)</f>
        <v>1</v>
      </c>
      <c r="S384" t="str">
        <f t="shared" si="5"/>
        <v>INSERT INTO public."Vehicles"(plate, mark, model, year_of_production, longitude, height, broad, service_door, category, comment, terms, status, created_at, updated_at, delete_at, business_id, type_id)VALUES ('A9Z774','ninguno','ninguno','2010',0,0,0,0,'ninguno','ninguno','ninguno',true,'2022-02-25 21:42:35.22039+00','2022-02-25 21:42:35.22039+00','2022-02-25 21:42:35.22039+00','20602553486',1);</v>
      </c>
    </row>
    <row r="385" spans="1:19" x14ac:dyDescent="0.25">
      <c r="A385" s="8" t="s">
        <v>2386</v>
      </c>
      <c r="B385" t="s">
        <v>1296</v>
      </c>
      <c r="C385" t="s">
        <v>1296</v>
      </c>
      <c r="D385">
        <v>2013</v>
      </c>
      <c r="E385">
        <v>0</v>
      </c>
      <c r="F385">
        <v>0</v>
      </c>
      <c r="G385">
        <v>0</v>
      </c>
      <c r="H385">
        <v>0</v>
      </c>
      <c r="I385" t="s">
        <v>1296</v>
      </c>
      <c r="J385" t="s">
        <v>1296</v>
      </c>
      <c r="K385" t="s">
        <v>1296</v>
      </c>
      <c r="L385" t="s">
        <v>1303</v>
      </c>
      <c r="M385" t="s">
        <v>1304</v>
      </c>
      <c r="N385" t="s">
        <v>1304</v>
      </c>
      <c r="O385" t="s">
        <v>1304</v>
      </c>
      <c r="P385">
        <v>20602553486</v>
      </c>
      <c r="Q385" t="s">
        <v>1297</v>
      </c>
      <c r="R385">
        <f>VLOOKUP(Q385,type!$B$2:$G$7,6,FALSE)</f>
        <v>1</v>
      </c>
      <c r="S385" t="str">
        <f t="shared" si="5"/>
        <v>INSERT INTO public."Vehicles"(plate, mark, model, year_of_production, longitude, height, broad, service_door, category, comment, terms, status, created_at, updated_at, delete_at, business_id, type_id)VALUES ('V5S829','ninguno','ninguno','2013',0,0,0,0,'ninguno','ninguno','ninguno',true,'2022-02-25 21:42:35.22039+00','2022-02-25 21:42:35.22039+00','2022-02-25 21:42:35.22039+00','20602553486',1);</v>
      </c>
    </row>
    <row r="386" spans="1:19" x14ac:dyDescent="0.25">
      <c r="A386" s="8" t="s">
        <v>2387</v>
      </c>
      <c r="B386" t="s">
        <v>1296</v>
      </c>
      <c r="C386" t="s">
        <v>1296</v>
      </c>
      <c r="D386">
        <v>2011</v>
      </c>
      <c r="E386">
        <v>0</v>
      </c>
      <c r="F386">
        <v>0</v>
      </c>
      <c r="G386">
        <v>0</v>
      </c>
      <c r="H386">
        <v>0</v>
      </c>
      <c r="I386" t="s">
        <v>1296</v>
      </c>
      <c r="J386" t="s">
        <v>1296</v>
      </c>
      <c r="K386" t="s">
        <v>1296</v>
      </c>
      <c r="L386" t="s">
        <v>1303</v>
      </c>
      <c r="M386" t="s">
        <v>1304</v>
      </c>
      <c r="N386" t="s">
        <v>1304</v>
      </c>
      <c r="O386" t="s">
        <v>1304</v>
      </c>
      <c r="P386">
        <v>20602553486</v>
      </c>
      <c r="Q386" t="s">
        <v>1297</v>
      </c>
      <c r="R386">
        <f>VLOOKUP(Q386,type!$B$2:$G$7,6,FALSE)</f>
        <v>1</v>
      </c>
      <c r="S386" t="str">
        <f t="shared" ref="S386:S449" si="6">CONCATENATE($A$1,"'",A386,"','",B386,"','",C386,"','",D386,"',",E386,",",F386,",",G386,",",H386,",'",I386,"','",J386,"','",K386,"',",L386,",'",M386,"','",N386,"','",O386,"','",P386,"',",R386,");")</f>
        <v>INSERT INTO public."Vehicles"(plate, mark, model, year_of_production, longitude, height, broad, service_door, category, comment, terms, status, created_at, updated_at, delete_at, business_id, type_id)VALUES ('B9G767','ninguno','ninguno','2011',0,0,0,0,'ninguno','ninguno','ninguno',true,'2022-02-25 21:42:35.22039+00','2022-02-25 21:42:35.22039+00','2022-02-25 21:42:35.22039+00','20602553486',1);</v>
      </c>
    </row>
    <row r="387" spans="1:19" x14ac:dyDescent="0.25">
      <c r="A387" s="8" t="s">
        <v>2388</v>
      </c>
      <c r="B387" t="s">
        <v>1296</v>
      </c>
      <c r="C387" t="s">
        <v>1296</v>
      </c>
      <c r="D387">
        <v>2010</v>
      </c>
      <c r="E387">
        <v>0</v>
      </c>
      <c r="F387">
        <v>0</v>
      </c>
      <c r="G387">
        <v>0</v>
      </c>
      <c r="H387">
        <v>0</v>
      </c>
      <c r="I387" t="s">
        <v>1296</v>
      </c>
      <c r="J387" t="s">
        <v>1296</v>
      </c>
      <c r="K387" t="s">
        <v>1296</v>
      </c>
      <c r="L387" t="s">
        <v>1303</v>
      </c>
      <c r="M387" t="s">
        <v>1304</v>
      </c>
      <c r="N387" t="s">
        <v>1304</v>
      </c>
      <c r="O387" t="s">
        <v>1304</v>
      </c>
      <c r="P387">
        <v>20602553486</v>
      </c>
      <c r="Q387" t="s">
        <v>1297</v>
      </c>
      <c r="R387">
        <f>VLOOKUP(Q387,type!$B$2:$G$7,6,FALSE)</f>
        <v>1</v>
      </c>
      <c r="S387" t="str">
        <f t="shared" si="6"/>
        <v>INSERT INTO public."Vehicles"(plate, mark, model, year_of_production, longitude, height, broad, service_door, category, comment, terms, status, created_at, updated_at, delete_at, business_id, type_id)VALUES ('A9X763','ninguno','ninguno','2010',0,0,0,0,'ninguno','ninguno','ninguno',true,'2022-02-25 21:42:35.22039+00','2022-02-25 21:42:35.22039+00','2022-02-25 21:42:35.22039+00','20602553486',1);</v>
      </c>
    </row>
    <row r="388" spans="1:19" x14ac:dyDescent="0.25">
      <c r="A388" s="8" t="s">
        <v>2389</v>
      </c>
      <c r="B388" t="s">
        <v>1296</v>
      </c>
      <c r="C388" t="s">
        <v>1296</v>
      </c>
      <c r="D388">
        <v>2014</v>
      </c>
      <c r="E388">
        <v>0</v>
      </c>
      <c r="F388">
        <v>0</v>
      </c>
      <c r="G388">
        <v>0</v>
      </c>
      <c r="H388">
        <v>0</v>
      </c>
      <c r="I388" t="s">
        <v>1296</v>
      </c>
      <c r="J388" t="s">
        <v>1296</v>
      </c>
      <c r="K388" t="s">
        <v>1296</v>
      </c>
      <c r="L388" t="s">
        <v>1303</v>
      </c>
      <c r="M388" t="s">
        <v>1304</v>
      </c>
      <c r="N388" t="s">
        <v>1304</v>
      </c>
      <c r="O388" t="s">
        <v>1304</v>
      </c>
      <c r="P388">
        <v>20602553486</v>
      </c>
      <c r="Q388" t="s">
        <v>1297</v>
      </c>
      <c r="R388">
        <f>VLOOKUP(Q388,type!$B$2:$G$7,6,FALSE)</f>
        <v>1</v>
      </c>
      <c r="S388" t="str">
        <f t="shared" si="6"/>
        <v>INSERT INTO public."Vehicles"(plate, mark, model, year_of_production, longitude, height, broad, service_door, category, comment, terms, status, created_at, updated_at, delete_at, business_id, type_id)VALUES ('V7P922','ninguno','ninguno','2014',0,0,0,0,'ninguno','ninguno','ninguno',true,'2022-02-25 21:42:35.22039+00','2022-02-25 21:42:35.22039+00','2022-02-25 21:42:35.22039+00','20602553486',1);</v>
      </c>
    </row>
    <row r="389" spans="1:19" hidden="1" x14ac:dyDescent="0.25">
      <c r="A389" s="8" t="s">
        <v>388</v>
      </c>
      <c r="B389" t="s">
        <v>1296</v>
      </c>
      <c r="C389" t="s">
        <v>1296</v>
      </c>
      <c r="D389">
        <v>2013</v>
      </c>
      <c r="E389">
        <v>0</v>
      </c>
      <c r="F389">
        <v>0</v>
      </c>
      <c r="G389">
        <v>0</v>
      </c>
      <c r="H389">
        <v>0</v>
      </c>
      <c r="I389" t="s">
        <v>1296</v>
      </c>
      <c r="J389" t="s">
        <v>1296</v>
      </c>
      <c r="K389" t="s">
        <v>1296</v>
      </c>
      <c r="L389" t="s">
        <v>1303</v>
      </c>
      <c r="M389" t="s">
        <v>1304</v>
      </c>
      <c r="N389" t="s">
        <v>1304</v>
      </c>
      <c r="O389" t="s">
        <v>1304</v>
      </c>
      <c r="P389">
        <v>20602553486</v>
      </c>
      <c r="Q389" t="s">
        <v>1297</v>
      </c>
      <c r="R389">
        <f>VLOOKUP(Q389,type!$B$2:$G$7,6,FALSE)</f>
        <v>1</v>
      </c>
      <c r="S389" t="str">
        <f t="shared" si="6"/>
        <v>INSERT INTO public."Vehicles"(plate, mark, model, year_of_production, longitude, height, broad, service_door, category, comment, terms, status, created_at, updated_at, delete_at, business_id, type_id)VALUES ('F6R937','ninguno','ninguno','2013',0,0,0,0,'ninguno','ninguno','ninguno',true,'2022-02-25 21:42:35.22039+00','2022-02-25 21:42:35.22039+00','2022-02-25 21:42:35.22039+00','20602553486',1);</v>
      </c>
    </row>
    <row r="390" spans="1:19" x14ac:dyDescent="0.25">
      <c r="A390" s="8" t="s">
        <v>2390</v>
      </c>
      <c r="B390" t="s">
        <v>1296</v>
      </c>
      <c r="C390" t="s">
        <v>1296</v>
      </c>
      <c r="D390">
        <v>2013</v>
      </c>
      <c r="E390">
        <v>0</v>
      </c>
      <c r="F390">
        <v>0</v>
      </c>
      <c r="G390">
        <v>0</v>
      </c>
      <c r="H390">
        <v>0</v>
      </c>
      <c r="I390" t="s">
        <v>1296</v>
      </c>
      <c r="J390" t="s">
        <v>1296</v>
      </c>
      <c r="K390" t="s">
        <v>1296</v>
      </c>
      <c r="L390" t="s">
        <v>1303</v>
      </c>
      <c r="M390" t="s">
        <v>1304</v>
      </c>
      <c r="N390" t="s">
        <v>1304</v>
      </c>
      <c r="O390" t="s">
        <v>1304</v>
      </c>
      <c r="P390">
        <v>20602553486</v>
      </c>
      <c r="Q390" t="s">
        <v>1297</v>
      </c>
      <c r="R390">
        <f>VLOOKUP(Q390,type!$B$2:$G$7,6,FALSE)</f>
        <v>1</v>
      </c>
      <c r="S390" t="str">
        <f t="shared" si="6"/>
        <v>INSERT INTO public."Vehicles"(plate, mark, model, year_of_production, longitude, height, broad, service_door, category, comment, terms, status, created_at, updated_at, delete_at, business_id, type_id)VALUES ('F4U811','ninguno','ninguno','2013',0,0,0,0,'ninguno','ninguno','ninguno',true,'2022-02-25 21:42:35.22039+00','2022-02-25 21:42:35.22039+00','2022-02-25 21:42:35.22039+00','20602553486',1);</v>
      </c>
    </row>
    <row r="391" spans="1:19" x14ac:dyDescent="0.25">
      <c r="A391" s="8" t="s">
        <v>2391</v>
      </c>
      <c r="B391" t="s">
        <v>1296</v>
      </c>
      <c r="C391" t="s">
        <v>1296</v>
      </c>
      <c r="D391">
        <v>2014</v>
      </c>
      <c r="E391">
        <v>0</v>
      </c>
      <c r="F391">
        <v>0</v>
      </c>
      <c r="G391">
        <v>0</v>
      </c>
      <c r="H391">
        <v>0</v>
      </c>
      <c r="I391" t="s">
        <v>1296</v>
      </c>
      <c r="J391" t="s">
        <v>1296</v>
      </c>
      <c r="K391" t="s">
        <v>1296</v>
      </c>
      <c r="L391" t="s">
        <v>1303</v>
      </c>
      <c r="M391" t="s">
        <v>1304</v>
      </c>
      <c r="N391" t="s">
        <v>1304</v>
      </c>
      <c r="O391" t="s">
        <v>1304</v>
      </c>
      <c r="P391">
        <v>20602553486</v>
      </c>
      <c r="Q391" t="s">
        <v>1297</v>
      </c>
      <c r="R391">
        <f>VLOOKUP(Q391,type!$B$2:$G$7,6,FALSE)</f>
        <v>1</v>
      </c>
      <c r="S391" t="str">
        <f t="shared" si="6"/>
        <v>INSERT INTO public."Vehicles"(plate, mark, model, year_of_production, longitude, height, broad, service_door, category, comment, terms, status, created_at, updated_at, delete_at, business_id, type_id)VALUES ('V8B708','ninguno','ninguno','2014',0,0,0,0,'ninguno','ninguno','ninguno',true,'2022-02-25 21:42:35.22039+00','2022-02-25 21:42:35.22039+00','2022-02-25 21:42:35.22039+00','20602553486',1);</v>
      </c>
    </row>
    <row r="392" spans="1:19" hidden="1" x14ac:dyDescent="0.25">
      <c r="A392" s="8" t="s">
        <v>391</v>
      </c>
      <c r="B392" t="s">
        <v>1296</v>
      </c>
      <c r="C392" t="s">
        <v>1296</v>
      </c>
      <c r="D392">
        <v>2015</v>
      </c>
      <c r="E392">
        <v>0</v>
      </c>
      <c r="F392">
        <v>0</v>
      </c>
      <c r="G392">
        <v>0</v>
      </c>
      <c r="H392">
        <v>0</v>
      </c>
      <c r="I392" t="s">
        <v>1296</v>
      </c>
      <c r="J392" t="s">
        <v>1296</v>
      </c>
      <c r="K392" t="s">
        <v>1296</v>
      </c>
      <c r="L392" t="s">
        <v>1303</v>
      </c>
      <c r="M392" t="s">
        <v>1304</v>
      </c>
      <c r="N392" t="s">
        <v>1304</v>
      </c>
      <c r="O392" t="s">
        <v>1304</v>
      </c>
      <c r="P392">
        <v>20602553486</v>
      </c>
      <c r="Q392" t="s">
        <v>1297</v>
      </c>
      <c r="R392">
        <f>VLOOKUP(Q392,type!$B$2:$G$7,6,FALSE)</f>
        <v>1</v>
      </c>
      <c r="S392" t="str">
        <f t="shared" si="6"/>
        <v>INSERT INTO public."Vehicles"(plate, mark, model, year_of_production, longitude, height, broad, service_door, category, comment, terms, status, created_at, updated_at, delete_at, business_id, type_id)VALUES ('ALU714','ninguno','ninguno','2015',0,0,0,0,'ninguno','ninguno','ninguno',true,'2022-02-25 21:42:35.22039+00','2022-02-25 21:42:35.22039+00','2022-02-25 21:42:35.22039+00','20602553486',1);</v>
      </c>
    </row>
    <row r="393" spans="1:19" x14ac:dyDescent="0.25">
      <c r="A393" s="8" t="s">
        <v>2392</v>
      </c>
      <c r="B393" t="s">
        <v>1296</v>
      </c>
      <c r="C393" t="s">
        <v>1296</v>
      </c>
      <c r="D393">
        <v>2014</v>
      </c>
      <c r="E393">
        <v>0</v>
      </c>
      <c r="F393">
        <v>0</v>
      </c>
      <c r="G393">
        <v>0</v>
      </c>
      <c r="H393">
        <v>0</v>
      </c>
      <c r="I393" t="s">
        <v>1296</v>
      </c>
      <c r="J393" t="s">
        <v>1296</v>
      </c>
      <c r="K393" t="s">
        <v>1296</v>
      </c>
      <c r="L393" t="s">
        <v>1303</v>
      </c>
      <c r="M393" t="s">
        <v>1304</v>
      </c>
      <c r="N393" t="s">
        <v>1304</v>
      </c>
      <c r="O393" t="s">
        <v>1304</v>
      </c>
      <c r="P393">
        <v>20602553486</v>
      </c>
      <c r="Q393" t="s">
        <v>1297</v>
      </c>
      <c r="R393">
        <f>VLOOKUP(Q393,type!$B$2:$G$7,6,FALSE)</f>
        <v>1</v>
      </c>
      <c r="S393" t="str">
        <f t="shared" si="6"/>
        <v>INSERT INTO public."Vehicles"(plate, mark, model, year_of_production, longitude, height, broad, service_door, category, comment, terms, status, created_at, updated_at, delete_at, business_id, type_id)VALUES ('V7F829','ninguno','ninguno','2014',0,0,0,0,'ninguno','ninguno','ninguno',true,'2022-02-25 21:42:35.22039+00','2022-02-25 21:42:35.22039+00','2022-02-25 21:42:35.22039+00','20602553486',1);</v>
      </c>
    </row>
    <row r="394" spans="1:19" x14ac:dyDescent="0.25">
      <c r="A394" s="8" t="s">
        <v>2393</v>
      </c>
      <c r="B394" t="s">
        <v>1296</v>
      </c>
      <c r="C394" t="s">
        <v>1296</v>
      </c>
      <c r="D394">
        <v>2012</v>
      </c>
      <c r="E394">
        <v>0</v>
      </c>
      <c r="F394">
        <v>0</v>
      </c>
      <c r="G394">
        <v>0</v>
      </c>
      <c r="H394">
        <v>0</v>
      </c>
      <c r="I394" t="s">
        <v>1296</v>
      </c>
      <c r="J394" t="s">
        <v>1296</v>
      </c>
      <c r="K394" t="s">
        <v>1296</v>
      </c>
      <c r="L394" t="s">
        <v>1303</v>
      </c>
      <c r="M394" t="s">
        <v>1304</v>
      </c>
      <c r="N394" t="s">
        <v>1304</v>
      </c>
      <c r="O394" t="s">
        <v>1304</v>
      </c>
      <c r="P394">
        <v>20602553486</v>
      </c>
      <c r="Q394" t="s">
        <v>1299</v>
      </c>
      <c r="R394">
        <f>VLOOKUP(Q394,type!$B$2:$G$7,6,FALSE)</f>
        <v>4</v>
      </c>
      <c r="S394" t="str">
        <f t="shared" si="6"/>
        <v>INSERT INTO public."Vehicles"(plate, mark, model, year_of_production, longitude, height, broad, service_door, category, comment, terms, status, created_at, updated_at, delete_at, business_id, type_id)VALUES ('D1D719','ninguno','ninguno','2012',0,0,0,0,'ninguno','ninguno','ninguno',true,'2022-02-25 21:42:35.22039+00','2022-02-25 21:42:35.22039+00','2022-02-25 21:42:35.22039+00','20602553486',4);</v>
      </c>
    </row>
    <row r="395" spans="1:19" x14ac:dyDescent="0.25">
      <c r="A395" s="8" t="s">
        <v>2394</v>
      </c>
      <c r="B395" t="s">
        <v>1296</v>
      </c>
      <c r="C395" t="s">
        <v>1296</v>
      </c>
      <c r="D395">
        <v>2013</v>
      </c>
      <c r="E395">
        <v>0</v>
      </c>
      <c r="F395">
        <v>0</v>
      </c>
      <c r="G395">
        <v>0</v>
      </c>
      <c r="H395">
        <v>0</v>
      </c>
      <c r="I395" t="s">
        <v>1296</v>
      </c>
      <c r="J395" t="s">
        <v>1296</v>
      </c>
      <c r="K395" t="s">
        <v>1296</v>
      </c>
      <c r="L395" t="s">
        <v>1303</v>
      </c>
      <c r="M395" t="s">
        <v>1304</v>
      </c>
      <c r="N395" t="s">
        <v>1304</v>
      </c>
      <c r="O395" t="s">
        <v>1304</v>
      </c>
      <c r="P395">
        <v>20602553486</v>
      </c>
      <c r="Q395" t="s">
        <v>1299</v>
      </c>
      <c r="R395">
        <f>VLOOKUP(Q395,type!$B$2:$G$7,6,FALSE)</f>
        <v>4</v>
      </c>
      <c r="S395" t="str">
        <f t="shared" si="6"/>
        <v>INSERT INTO public."Vehicles"(plate, mark, model, year_of_production, longitude, height, broad, service_door, category, comment, terms, status, created_at, updated_at, delete_at, business_id, type_id)VALUES ('V8N961','ninguno','ninguno','2013',0,0,0,0,'ninguno','ninguno','ninguno',true,'2022-02-25 21:42:35.22039+00','2022-02-25 21:42:35.22039+00','2022-02-25 21:42:35.22039+00','20602553486',4);</v>
      </c>
    </row>
    <row r="396" spans="1:19" x14ac:dyDescent="0.25">
      <c r="A396" s="8" t="s">
        <v>2395</v>
      </c>
      <c r="B396" t="s">
        <v>1296</v>
      </c>
      <c r="C396" t="s">
        <v>1296</v>
      </c>
      <c r="D396">
        <v>2016</v>
      </c>
      <c r="E396">
        <v>0</v>
      </c>
      <c r="F396">
        <v>0</v>
      </c>
      <c r="G396">
        <v>0</v>
      </c>
      <c r="H396">
        <v>0</v>
      </c>
      <c r="I396" t="s">
        <v>1296</v>
      </c>
      <c r="J396" t="s">
        <v>1296</v>
      </c>
      <c r="K396" t="s">
        <v>1296</v>
      </c>
      <c r="L396" t="s">
        <v>1303</v>
      </c>
      <c r="M396" t="s">
        <v>1304</v>
      </c>
      <c r="N396" t="s">
        <v>1304</v>
      </c>
      <c r="O396" t="s">
        <v>1304</v>
      </c>
      <c r="P396">
        <v>20602553486</v>
      </c>
      <c r="Q396" t="s">
        <v>1298</v>
      </c>
      <c r="R396">
        <f>VLOOKUP(Q396,type!$B$2:$G$7,6,FALSE)</f>
        <v>2</v>
      </c>
      <c r="S396" t="str">
        <f t="shared" si="6"/>
        <v>INSERT INTO public."Vehicles"(plate, mark, model, year_of_production, longitude, height, broad, service_door, category, comment, terms, status, created_at, updated_at, delete_at, business_id, type_id)VALUES ('V9J730','ninguno','ninguno','2016',0,0,0,0,'ninguno','ninguno','ninguno',true,'2022-02-25 21:42:35.22039+00','2022-02-25 21:42:35.22039+00','2022-02-25 21:42:35.22039+00','20602553486',2);</v>
      </c>
    </row>
    <row r="397" spans="1:19" x14ac:dyDescent="0.25">
      <c r="A397" s="8" t="s">
        <v>2396</v>
      </c>
      <c r="B397" t="s">
        <v>1296</v>
      </c>
      <c r="C397" t="s">
        <v>1296</v>
      </c>
      <c r="D397">
        <v>2018</v>
      </c>
      <c r="E397">
        <v>0</v>
      </c>
      <c r="F397">
        <v>0</v>
      </c>
      <c r="G397">
        <v>0</v>
      </c>
      <c r="H397">
        <v>0</v>
      </c>
      <c r="I397" t="s">
        <v>1296</v>
      </c>
      <c r="J397" t="s">
        <v>1296</v>
      </c>
      <c r="K397" t="s">
        <v>1296</v>
      </c>
      <c r="L397" t="s">
        <v>1303</v>
      </c>
      <c r="M397" t="s">
        <v>1304</v>
      </c>
      <c r="N397" t="s">
        <v>1304</v>
      </c>
      <c r="O397" t="s">
        <v>1304</v>
      </c>
      <c r="P397">
        <v>20602553486</v>
      </c>
      <c r="Q397" t="s">
        <v>1298</v>
      </c>
      <c r="R397">
        <f>VLOOKUP(Q397,type!$B$2:$G$7,6,FALSE)</f>
        <v>2</v>
      </c>
      <c r="S397" t="str">
        <f t="shared" si="6"/>
        <v>INSERT INTO public."Vehicles"(plate, mark, model, year_of_production, longitude, height, broad, service_door, category, comment, terms, status, created_at, updated_at, delete_at, business_id, type_id)VALUES ('V0I839','ninguno','ninguno','2018',0,0,0,0,'ninguno','ninguno','ninguno',true,'2022-02-25 21:42:35.22039+00','2022-02-25 21:42:35.22039+00','2022-02-25 21:42:35.22039+00','20602553486',2);</v>
      </c>
    </row>
    <row r="398" spans="1:19" x14ac:dyDescent="0.25">
      <c r="A398" s="8" t="s">
        <v>2397</v>
      </c>
      <c r="B398" t="s">
        <v>1296</v>
      </c>
      <c r="C398" t="s">
        <v>1296</v>
      </c>
      <c r="D398">
        <v>2012</v>
      </c>
      <c r="E398">
        <v>0</v>
      </c>
      <c r="F398">
        <v>0</v>
      </c>
      <c r="G398">
        <v>0</v>
      </c>
      <c r="H398">
        <v>0</v>
      </c>
      <c r="I398" t="s">
        <v>1296</v>
      </c>
      <c r="J398" t="s">
        <v>1296</v>
      </c>
      <c r="K398" t="s">
        <v>1296</v>
      </c>
      <c r="L398" t="s">
        <v>1303</v>
      </c>
      <c r="M398" t="s">
        <v>1304</v>
      </c>
      <c r="N398" t="s">
        <v>1304</v>
      </c>
      <c r="O398" t="s">
        <v>1304</v>
      </c>
      <c r="P398">
        <v>20602553486</v>
      </c>
      <c r="Q398" t="s">
        <v>1298</v>
      </c>
      <c r="R398">
        <f>VLOOKUP(Q398,type!$B$2:$G$7,6,FALSE)</f>
        <v>2</v>
      </c>
      <c r="S398" t="str">
        <f t="shared" si="6"/>
        <v>INSERT INTO public."Vehicles"(plate, mark, model, year_of_production, longitude, height, broad, service_door, category, comment, terms, status, created_at, updated_at, delete_at, business_id, type_id)VALUES ('V5J731','ninguno','ninguno','2012',0,0,0,0,'ninguno','ninguno','ninguno',true,'2022-02-25 21:42:35.22039+00','2022-02-25 21:42:35.22039+00','2022-02-25 21:42:35.22039+00','20602553486',2);</v>
      </c>
    </row>
    <row r="399" spans="1:19" x14ac:dyDescent="0.25">
      <c r="A399" s="8" t="s">
        <v>2119</v>
      </c>
      <c r="B399" t="s">
        <v>1296</v>
      </c>
      <c r="C399" t="s">
        <v>1296</v>
      </c>
      <c r="D399">
        <v>2015</v>
      </c>
      <c r="E399">
        <v>0</v>
      </c>
      <c r="F399">
        <v>0</v>
      </c>
      <c r="G399">
        <v>0</v>
      </c>
      <c r="H399">
        <v>0</v>
      </c>
      <c r="I399" t="s">
        <v>1296</v>
      </c>
      <c r="J399" t="s">
        <v>1296</v>
      </c>
      <c r="K399" t="s">
        <v>1296</v>
      </c>
      <c r="L399" t="s">
        <v>1303</v>
      </c>
      <c r="M399" t="s">
        <v>1304</v>
      </c>
      <c r="N399" t="s">
        <v>1304</v>
      </c>
      <c r="O399" t="s">
        <v>1304</v>
      </c>
      <c r="P399">
        <v>20602553486</v>
      </c>
      <c r="Q399" t="s">
        <v>1298</v>
      </c>
      <c r="R399">
        <f>VLOOKUP(Q399,type!$B$2:$G$7,6,FALSE)</f>
        <v>2</v>
      </c>
      <c r="S399" t="str">
        <f t="shared" si="6"/>
        <v>INSERT INTO public."Vehicles"(plate, mark, model, year_of_production, longitude, height, broad, service_door, category, comment, terms, status, created_at, updated_at, delete_at, business_id, type_id)VALUES ('V8Y859','ninguno','ninguno','2015',0,0,0,0,'ninguno','ninguno','ninguno',true,'2022-02-25 21:42:35.22039+00','2022-02-25 21:42:35.22039+00','2022-02-25 21:42:35.22039+00','20602553486',2);</v>
      </c>
    </row>
    <row r="400" spans="1:19" x14ac:dyDescent="0.25">
      <c r="A400" s="8" t="s">
        <v>2398</v>
      </c>
      <c r="B400" t="s">
        <v>1296</v>
      </c>
      <c r="C400" t="s">
        <v>1296</v>
      </c>
      <c r="D400">
        <v>2012</v>
      </c>
      <c r="E400">
        <v>0</v>
      </c>
      <c r="F400">
        <v>0</v>
      </c>
      <c r="G400">
        <v>0</v>
      </c>
      <c r="H400">
        <v>0</v>
      </c>
      <c r="I400" t="s">
        <v>1296</v>
      </c>
      <c r="J400" t="s">
        <v>1296</v>
      </c>
      <c r="K400" t="s">
        <v>1296</v>
      </c>
      <c r="L400" t="s">
        <v>1303</v>
      </c>
      <c r="M400" t="s">
        <v>1304</v>
      </c>
      <c r="N400" t="s">
        <v>1304</v>
      </c>
      <c r="O400" t="s">
        <v>1304</v>
      </c>
      <c r="P400">
        <v>20602553486</v>
      </c>
      <c r="Q400" t="s">
        <v>1297</v>
      </c>
      <c r="R400">
        <f>VLOOKUP(Q400,type!$B$2:$G$7,6,FALSE)</f>
        <v>1</v>
      </c>
      <c r="S400" t="str">
        <f t="shared" si="6"/>
        <v>INSERT INTO public."Vehicles"(plate, mark, model, year_of_production, longitude, height, broad, service_door, category, comment, terms, status, created_at, updated_at, delete_at, business_id, type_id)VALUES ('V6M956','ninguno','ninguno','2012',0,0,0,0,'ninguno','ninguno','ninguno',true,'2022-02-25 21:42:35.22039+00','2022-02-25 21:42:35.22039+00','2022-02-25 21:42:35.22039+00','20602553486',1);</v>
      </c>
    </row>
    <row r="401" spans="1:19" x14ac:dyDescent="0.25">
      <c r="A401" s="8" t="s">
        <v>2399</v>
      </c>
      <c r="B401" t="s">
        <v>1296</v>
      </c>
      <c r="C401" t="s">
        <v>1296</v>
      </c>
      <c r="D401">
        <v>2009</v>
      </c>
      <c r="E401">
        <v>0</v>
      </c>
      <c r="F401">
        <v>0</v>
      </c>
      <c r="G401">
        <v>0</v>
      </c>
      <c r="H401">
        <v>0</v>
      </c>
      <c r="I401" t="s">
        <v>1296</v>
      </c>
      <c r="J401" t="s">
        <v>1296</v>
      </c>
      <c r="K401" t="s">
        <v>1296</v>
      </c>
      <c r="L401" t="s">
        <v>1303</v>
      </c>
      <c r="M401" t="s">
        <v>1304</v>
      </c>
      <c r="N401" t="s">
        <v>1304</v>
      </c>
      <c r="O401" t="s">
        <v>1304</v>
      </c>
      <c r="P401">
        <v>20602553486</v>
      </c>
      <c r="Q401" t="s">
        <v>1297</v>
      </c>
      <c r="R401">
        <f>VLOOKUP(Q401,type!$B$2:$G$7,6,FALSE)</f>
        <v>1</v>
      </c>
      <c r="S401" t="str">
        <f t="shared" si="6"/>
        <v>INSERT INTO public."Vehicles"(plate, mark, model, year_of_production, longitude, height, broad, service_door, category, comment, terms, status, created_at, updated_at, delete_at, business_id, type_id)VALUES ('A2G950','ninguno','ninguno','2009',0,0,0,0,'ninguno','ninguno','ninguno',true,'2022-02-25 21:42:35.22039+00','2022-02-25 21:42:35.22039+00','2022-02-25 21:42:35.22039+00','20602553486',1);</v>
      </c>
    </row>
    <row r="402" spans="1:19" x14ac:dyDescent="0.25">
      <c r="A402" s="8" t="s">
        <v>2400</v>
      </c>
      <c r="B402" t="s">
        <v>1296</v>
      </c>
      <c r="C402" t="s">
        <v>1296</v>
      </c>
      <c r="D402">
        <v>2012</v>
      </c>
      <c r="E402">
        <v>0</v>
      </c>
      <c r="F402">
        <v>0</v>
      </c>
      <c r="G402">
        <v>0</v>
      </c>
      <c r="H402">
        <v>0</v>
      </c>
      <c r="I402" t="s">
        <v>1296</v>
      </c>
      <c r="J402" t="s">
        <v>1296</v>
      </c>
      <c r="K402" t="s">
        <v>1296</v>
      </c>
      <c r="L402" t="s">
        <v>1303</v>
      </c>
      <c r="M402" t="s">
        <v>1304</v>
      </c>
      <c r="N402" t="s">
        <v>1304</v>
      </c>
      <c r="O402" t="s">
        <v>1304</v>
      </c>
      <c r="P402">
        <v>20602553486</v>
      </c>
      <c r="Q402" t="s">
        <v>1297</v>
      </c>
      <c r="R402">
        <f>VLOOKUP(Q402,type!$B$2:$G$7,6,FALSE)</f>
        <v>1</v>
      </c>
      <c r="S402" t="str">
        <f t="shared" si="6"/>
        <v>INSERT INTO public."Vehicles"(plate, mark, model, year_of_production, longitude, height, broad, service_door, category, comment, terms, status, created_at, updated_at, delete_at, business_id, type_id)VALUES ('V6P964','ninguno','ninguno','2012',0,0,0,0,'ninguno','ninguno','ninguno',true,'2022-02-25 21:42:35.22039+00','2022-02-25 21:42:35.22039+00','2022-02-25 21:42:35.22039+00','20602553486',1);</v>
      </c>
    </row>
    <row r="403" spans="1:19" s="9" customFormat="1" x14ac:dyDescent="0.25">
      <c r="A403" s="9" t="s">
        <v>402</v>
      </c>
      <c r="B403" s="9" t="s">
        <v>1296</v>
      </c>
      <c r="C403" s="9" t="s">
        <v>1296</v>
      </c>
      <c r="D403" s="9">
        <v>2015</v>
      </c>
      <c r="E403" s="9">
        <v>0</v>
      </c>
      <c r="F403" s="9">
        <v>0</v>
      </c>
      <c r="G403" s="9">
        <v>0</v>
      </c>
      <c r="H403" s="9">
        <v>0</v>
      </c>
      <c r="I403" s="9" t="s">
        <v>1296</v>
      </c>
      <c r="J403" s="9" t="s">
        <v>1296</v>
      </c>
      <c r="K403" s="9" t="s">
        <v>1296</v>
      </c>
      <c r="L403" s="9" t="s">
        <v>1303</v>
      </c>
      <c r="M403" s="9" t="s">
        <v>1304</v>
      </c>
      <c r="N403" s="9" t="s">
        <v>1304</v>
      </c>
      <c r="O403" s="9" t="s">
        <v>1304</v>
      </c>
      <c r="P403" s="9">
        <v>20602553486</v>
      </c>
      <c r="Q403" s="9" t="s">
        <v>1300</v>
      </c>
      <c r="R403" s="9">
        <f>VLOOKUP(Q403,type!$B$2:$G$7,6,FALSE)</f>
        <v>3</v>
      </c>
      <c r="S403" s="9" t="str">
        <f t="shared" si="6"/>
        <v>INSERT INTO public."Vehicles"(plate, mark, model, year_of_production, longitude, height, broad, service_door, category, comment, terms, status, created_at, updated_at, delete_at, business_id, type_id)VALUES ('ALX724','ninguno','ninguno','2015',0,0,0,0,'ninguno','ninguno','ninguno',true,'2022-02-25 21:42:35.22039+00','2022-02-25 21:42:35.22039+00','2022-02-25 21:42:35.22039+00','20602553486',3);</v>
      </c>
    </row>
    <row r="404" spans="1:19" x14ac:dyDescent="0.25">
      <c r="A404" t="s">
        <v>403</v>
      </c>
      <c r="B404" t="s">
        <v>1296</v>
      </c>
      <c r="C404" t="s">
        <v>1296</v>
      </c>
      <c r="D404">
        <v>2014</v>
      </c>
      <c r="E404">
        <v>0</v>
      </c>
      <c r="F404">
        <v>0</v>
      </c>
      <c r="G404">
        <v>0</v>
      </c>
      <c r="H404">
        <v>0</v>
      </c>
      <c r="I404" t="s">
        <v>1296</v>
      </c>
      <c r="J404" t="s">
        <v>1296</v>
      </c>
      <c r="K404" t="s">
        <v>1296</v>
      </c>
      <c r="L404" t="s">
        <v>1303</v>
      </c>
      <c r="M404" t="s">
        <v>1304</v>
      </c>
      <c r="N404" t="s">
        <v>1304</v>
      </c>
      <c r="O404" t="s">
        <v>1304</v>
      </c>
      <c r="P404">
        <v>20602553486</v>
      </c>
      <c r="Q404" t="s">
        <v>1300</v>
      </c>
      <c r="R404">
        <f>VLOOKUP(Q404,type!$B$2:$G$7,6,FALSE)</f>
        <v>3</v>
      </c>
      <c r="S404" t="str">
        <f t="shared" si="6"/>
        <v>INSERT INTO public."Vehicles"(plate, mark, model, year_of_production, longitude, height, broad, service_door, category, comment, terms, status, created_at, updated_at, delete_at, business_id, type_id)VALUES ('ALT728','ninguno','ninguno','2014',0,0,0,0,'ninguno','ninguno','ninguno',true,'2022-02-25 21:42:35.22039+00','2022-02-25 21:42:35.22039+00','2022-02-25 21:42:35.22039+00','20602553486',3);</v>
      </c>
    </row>
    <row r="405" spans="1:19" x14ac:dyDescent="0.25">
      <c r="A405" t="s">
        <v>404</v>
      </c>
      <c r="B405" t="s">
        <v>1296</v>
      </c>
      <c r="C405" t="s">
        <v>1296</v>
      </c>
      <c r="D405">
        <v>2015</v>
      </c>
      <c r="E405">
        <v>0</v>
      </c>
      <c r="F405">
        <v>0</v>
      </c>
      <c r="G405">
        <v>0</v>
      </c>
      <c r="H405">
        <v>0</v>
      </c>
      <c r="I405" t="s">
        <v>1296</v>
      </c>
      <c r="J405" t="s">
        <v>1296</v>
      </c>
      <c r="K405" t="s">
        <v>1296</v>
      </c>
      <c r="L405" t="s">
        <v>1303</v>
      </c>
      <c r="M405" t="s">
        <v>1304</v>
      </c>
      <c r="N405" t="s">
        <v>1304</v>
      </c>
      <c r="O405" t="s">
        <v>1304</v>
      </c>
      <c r="P405">
        <v>20602553486</v>
      </c>
      <c r="Q405" t="s">
        <v>1300</v>
      </c>
      <c r="R405">
        <f>VLOOKUP(Q405,type!$B$2:$G$7,6,FALSE)</f>
        <v>3</v>
      </c>
      <c r="S405" t="str">
        <f t="shared" si="6"/>
        <v>INSERT INTO public."Vehicles"(plate, mark, model, year_of_production, longitude, height, broad, service_door, category, comment, terms, status, created_at, updated_at, delete_at, business_id, type_id)VALUES ('ALX866','ninguno','ninguno','2015',0,0,0,0,'ninguno','ninguno','ninguno',true,'2022-02-25 21:42:35.22039+00','2022-02-25 21:42:35.22039+00','2022-02-25 21:42:35.22039+00','20602553486',3);</v>
      </c>
    </row>
    <row r="406" spans="1:19" x14ac:dyDescent="0.25">
      <c r="A406" t="s">
        <v>405</v>
      </c>
      <c r="B406" t="s">
        <v>1296</v>
      </c>
      <c r="C406" t="s">
        <v>1296</v>
      </c>
      <c r="D406">
        <v>2014</v>
      </c>
      <c r="E406">
        <v>0</v>
      </c>
      <c r="F406">
        <v>0</v>
      </c>
      <c r="G406">
        <v>0</v>
      </c>
      <c r="H406">
        <v>0</v>
      </c>
      <c r="I406" t="s">
        <v>1296</v>
      </c>
      <c r="J406" t="s">
        <v>1296</v>
      </c>
      <c r="K406" t="s">
        <v>1296</v>
      </c>
      <c r="L406" t="s">
        <v>1303</v>
      </c>
      <c r="M406" t="s">
        <v>1304</v>
      </c>
      <c r="N406" t="s">
        <v>1304</v>
      </c>
      <c r="O406" t="s">
        <v>1304</v>
      </c>
      <c r="P406">
        <v>20602553486</v>
      </c>
      <c r="Q406" t="s">
        <v>1298</v>
      </c>
      <c r="R406">
        <f>VLOOKUP(Q406,type!$B$2:$G$7,6,FALSE)</f>
        <v>2</v>
      </c>
      <c r="S406" t="str">
        <f t="shared" si="6"/>
        <v>INSERT INTO public."Vehicles"(plate, mark, model, year_of_production, longitude, height, broad, service_door, category, comment, terms, status, created_at, updated_at, delete_at, business_id, type_id)VALUES ('V8J822','ninguno','ninguno','2014',0,0,0,0,'ninguno','ninguno','ninguno',true,'2022-02-25 21:42:35.22039+00','2022-02-25 21:42:35.22039+00','2022-02-25 21:42:35.22039+00','20602553486',2);</v>
      </c>
    </row>
    <row r="407" spans="1:19" x14ac:dyDescent="0.25">
      <c r="A407" t="s">
        <v>406</v>
      </c>
      <c r="B407" t="s">
        <v>1296</v>
      </c>
      <c r="C407" t="s">
        <v>1296</v>
      </c>
      <c r="D407">
        <v>2015</v>
      </c>
      <c r="E407">
        <v>0</v>
      </c>
      <c r="F407">
        <v>0</v>
      </c>
      <c r="G407">
        <v>0</v>
      </c>
      <c r="H407">
        <v>0</v>
      </c>
      <c r="I407" t="s">
        <v>1296</v>
      </c>
      <c r="J407" t="s">
        <v>1296</v>
      </c>
      <c r="K407" t="s">
        <v>1296</v>
      </c>
      <c r="L407" t="s">
        <v>1303</v>
      </c>
      <c r="M407" t="s">
        <v>1304</v>
      </c>
      <c r="N407" t="s">
        <v>1304</v>
      </c>
      <c r="O407" t="s">
        <v>1304</v>
      </c>
      <c r="P407">
        <v>20602553486</v>
      </c>
      <c r="Q407" t="s">
        <v>1300</v>
      </c>
      <c r="R407">
        <f>VLOOKUP(Q407,type!$B$2:$G$7,6,FALSE)</f>
        <v>3</v>
      </c>
      <c r="S407" t="str">
        <f t="shared" si="6"/>
        <v>INSERT INTO public."Vehicles"(plate, mark, model, year_of_production, longitude, height, broad, service_door, category, comment, terms, status, created_at, updated_at, delete_at, business_id, type_id)VALUES ('ALU942','ninguno','ninguno','2015',0,0,0,0,'ninguno','ninguno','ninguno',true,'2022-02-25 21:42:35.22039+00','2022-02-25 21:42:35.22039+00','2022-02-25 21:42:35.22039+00','20602553486',3);</v>
      </c>
    </row>
    <row r="408" spans="1:19" x14ac:dyDescent="0.25">
      <c r="A408" t="s">
        <v>407</v>
      </c>
      <c r="B408" t="s">
        <v>1296</v>
      </c>
      <c r="C408" t="s">
        <v>1296</v>
      </c>
      <c r="D408">
        <v>2015</v>
      </c>
      <c r="E408">
        <v>0</v>
      </c>
      <c r="F408">
        <v>0</v>
      </c>
      <c r="G408">
        <v>0</v>
      </c>
      <c r="H408">
        <v>0</v>
      </c>
      <c r="I408" t="s">
        <v>1296</v>
      </c>
      <c r="J408" t="s">
        <v>1296</v>
      </c>
      <c r="K408" t="s">
        <v>1296</v>
      </c>
      <c r="L408" t="s">
        <v>1303</v>
      </c>
      <c r="M408" t="s">
        <v>1304</v>
      </c>
      <c r="N408" t="s">
        <v>1304</v>
      </c>
      <c r="O408" t="s">
        <v>1304</v>
      </c>
      <c r="P408">
        <v>20602553486</v>
      </c>
      <c r="Q408" t="s">
        <v>1300</v>
      </c>
      <c r="R408">
        <f>VLOOKUP(Q408,type!$B$2:$G$7,6,FALSE)</f>
        <v>3</v>
      </c>
      <c r="S408" t="str">
        <f t="shared" si="6"/>
        <v>INSERT INTO public."Vehicles"(plate, mark, model, year_of_production, longitude, height, broad, service_door, category, comment, terms, status, created_at, updated_at, delete_at, business_id, type_id)VALUES ('AMK778','ninguno','ninguno','2015',0,0,0,0,'ninguno','ninguno','ninguno',true,'2022-02-25 21:42:35.22039+00','2022-02-25 21:42:35.22039+00','2022-02-25 21:42:35.22039+00','20602553486',3);</v>
      </c>
    </row>
    <row r="409" spans="1:19" x14ac:dyDescent="0.25">
      <c r="A409" t="s">
        <v>408</v>
      </c>
      <c r="B409" t="s">
        <v>1296</v>
      </c>
      <c r="C409" t="s">
        <v>1296</v>
      </c>
      <c r="D409">
        <v>2013</v>
      </c>
      <c r="E409">
        <v>0</v>
      </c>
      <c r="F409">
        <v>0</v>
      </c>
      <c r="G409">
        <v>0</v>
      </c>
      <c r="H409">
        <v>0</v>
      </c>
      <c r="I409" t="s">
        <v>1296</v>
      </c>
      <c r="J409" t="s">
        <v>1296</v>
      </c>
      <c r="K409" t="s">
        <v>1296</v>
      </c>
      <c r="L409" t="s">
        <v>1303</v>
      </c>
      <c r="M409" t="s">
        <v>1304</v>
      </c>
      <c r="N409" t="s">
        <v>1304</v>
      </c>
      <c r="O409" t="s">
        <v>1304</v>
      </c>
      <c r="P409">
        <v>20602553486</v>
      </c>
      <c r="Q409" t="s">
        <v>1297</v>
      </c>
      <c r="R409">
        <f>VLOOKUP(Q409,type!$B$2:$G$7,6,FALSE)</f>
        <v>1</v>
      </c>
      <c r="S409" t="str">
        <f t="shared" si="6"/>
        <v>INSERT INTO public."Vehicles"(plate, mark, model, year_of_production, longitude, height, broad, service_door, category, comment, terms, status, created_at, updated_at, delete_at, business_id, type_id)VALUES ('F7F913','ninguno','ninguno','2013',0,0,0,0,'ninguno','ninguno','ninguno',true,'2022-02-25 21:42:35.22039+00','2022-02-25 21:42:35.22039+00','2022-02-25 21:42:35.22039+00','20602553486',1);</v>
      </c>
    </row>
    <row r="410" spans="1:19" x14ac:dyDescent="0.25">
      <c r="A410" t="s">
        <v>409</v>
      </c>
      <c r="B410" t="s">
        <v>1296</v>
      </c>
      <c r="C410" t="s">
        <v>1296</v>
      </c>
      <c r="D410">
        <v>2012</v>
      </c>
      <c r="E410">
        <v>0</v>
      </c>
      <c r="F410">
        <v>0</v>
      </c>
      <c r="G410">
        <v>0</v>
      </c>
      <c r="H410">
        <v>0</v>
      </c>
      <c r="I410" t="s">
        <v>1296</v>
      </c>
      <c r="J410" t="s">
        <v>1296</v>
      </c>
      <c r="K410" t="s">
        <v>1296</v>
      </c>
      <c r="L410" t="s">
        <v>1303</v>
      </c>
      <c r="M410" t="s">
        <v>1304</v>
      </c>
      <c r="N410" t="s">
        <v>1304</v>
      </c>
      <c r="O410" t="s">
        <v>1304</v>
      </c>
      <c r="P410">
        <v>20602553486</v>
      </c>
      <c r="Q410" t="s">
        <v>1297</v>
      </c>
      <c r="R410">
        <f>VLOOKUP(Q410,type!$B$2:$G$7,6,FALSE)</f>
        <v>1</v>
      </c>
      <c r="S410" t="str">
        <f t="shared" si="6"/>
        <v>INSERT INTO public."Vehicles"(plate, mark, model, year_of_production, longitude, height, broad, service_door, category, comment, terms, status, created_at, updated_at, delete_at, business_id, type_id)VALUES ('B0N953','ninguno','ninguno','2012',0,0,0,0,'ninguno','ninguno','ninguno',true,'2022-02-25 21:42:35.22039+00','2022-02-25 21:42:35.22039+00','2022-02-25 21:42:35.22039+00','20602553486',1);</v>
      </c>
    </row>
    <row r="411" spans="1:19" x14ac:dyDescent="0.25">
      <c r="A411" t="s">
        <v>410</v>
      </c>
      <c r="B411" t="s">
        <v>1296</v>
      </c>
      <c r="C411" t="s">
        <v>1296</v>
      </c>
      <c r="D411">
        <v>2011</v>
      </c>
      <c r="E411">
        <v>0</v>
      </c>
      <c r="F411">
        <v>0</v>
      </c>
      <c r="G411">
        <v>0</v>
      </c>
      <c r="H411">
        <v>0</v>
      </c>
      <c r="I411" t="s">
        <v>1296</v>
      </c>
      <c r="J411" t="s">
        <v>1296</v>
      </c>
      <c r="K411" t="s">
        <v>1296</v>
      </c>
      <c r="L411" t="s">
        <v>1303</v>
      </c>
      <c r="M411" t="s">
        <v>1304</v>
      </c>
      <c r="N411" t="s">
        <v>1304</v>
      </c>
      <c r="O411" t="s">
        <v>1304</v>
      </c>
      <c r="P411">
        <v>20602553486</v>
      </c>
      <c r="Q411" t="s">
        <v>1297</v>
      </c>
      <c r="R411">
        <f>VLOOKUP(Q411,type!$B$2:$G$7,6,FALSE)</f>
        <v>1</v>
      </c>
      <c r="S411" t="str">
        <f t="shared" si="6"/>
        <v>INSERT INTO public."Vehicles"(plate, mark, model, year_of_production, longitude, height, broad, service_door, category, comment, terms, status, created_at, updated_at, delete_at, business_id, type_id)VALUES ('V3H957','ninguno','ninguno','2011',0,0,0,0,'ninguno','ninguno','ninguno',true,'2022-02-25 21:42:35.22039+00','2022-02-25 21:42:35.22039+00','2022-02-25 21:42:35.22039+00','20602553486',1);</v>
      </c>
    </row>
    <row r="412" spans="1:19" x14ac:dyDescent="0.25">
      <c r="A412" t="s">
        <v>411</v>
      </c>
      <c r="B412" t="s">
        <v>1296</v>
      </c>
      <c r="C412" t="s">
        <v>1296</v>
      </c>
      <c r="D412">
        <v>2016</v>
      </c>
      <c r="E412">
        <v>0</v>
      </c>
      <c r="F412">
        <v>0</v>
      </c>
      <c r="G412">
        <v>0</v>
      </c>
      <c r="H412">
        <v>0</v>
      </c>
      <c r="I412" t="s">
        <v>1296</v>
      </c>
      <c r="J412" t="s">
        <v>1296</v>
      </c>
      <c r="K412" t="s">
        <v>1296</v>
      </c>
      <c r="L412" t="s">
        <v>1303</v>
      </c>
      <c r="M412" t="s">
        <v>1304</v>
      </c>
      <c r="N412" t="s">
        <v>1304</v>
      </c>
      <c r="O412" t="s">
        <v>1304</v>
      </c>
      <c r="P412">
        <v>20602553486</v>
      </c>
      <c r="Q412" t="s">
        <v>1297</v>
      </c>
      <c r="R412">
        <f>VLOOKUP(Q412,type!$B$2:$G$7,6,FALSE)</f>
        <v>1</v>
      </c>
      <c r="S412" t="str">
        <f t="shared" si="6"/>
        <v>INSERT INTO public."Vehicles"(plate, mark, model, year_of_production, longitude, height, broad, service_door, category, comment, terms, status, created_at, updated_at, delete_at, business_id, type_id)VALUES ('ANT756','ninguno','ninguno','2016',0,0,0,0,'ninguno','ninguno','ninguno',true,'2022-02-25 21:42:35.22039+00','2022-02-25 21:42:35.22039+00','2022-02-25 21:42:35.22039+00','20602553486',1);</v>
      </c>
    </row>
    <row r="413" spans="1:19" x14ac:dyDescent="0.25">
      <c r="A413" t="s">
        <v>412</v>
      </c>
      <c r="B413" t="s">
        <v>1296</v>
      </c>
      <c r="C413" t="s">
        <v>1296</v>
      </c>
      <c r="D413">
        <v>2013</v>
      </c>
      <c r="E413">
        <v>0</v>
      </c>
      <c r="F413">
        <v>0</v>
      </c>
      <c r="G413">
        <v>0</v>
      </c>
      <c r="H413">
        <v>0</v>
      </c>
      <c r="I413" t="s">
        <v>1296</v>
      </c>
      <c r="J413" t="s">
        <v>1296</v>
      </c>
      <c r="K413" t="s">
        <v>1296</v>
      </c>
      <c r="L413" t="s">
        <v>1303</v>
      </c>
      <c r="M413" t="s">
        <v>1304</v>
      </c>
      <c r="N413" t="s">
        <v>1304</v>
      </c>
      <c r="O413" t="s">
        <v>1304</v>
      </c>
      <c r="P413">
        <v>20602553486</v>
      </c>
      <c r="Q413" t="s">
        <v>1297</v>
      </c>
      <c r="R413">
        <f>VLOOKUP(Q413,type!$B$2:$G$7,6,FALSE)</f>
        <v>1</v>
      </c>
      <c r="S413" t="str">
        <f t="shared" si="6"/>
        <v>INSERT INTO public."Vehicles"(plate, mark, model, year_of_production, longitude, height, broad, service_door, category, comment, terms, status, created_at, updated_at, delete_at, business_id, type_id)VALUES ('X2Z756','ninguno','ninguno','2013',0,0,0,0,'ninguno','ninguno','ninguno',true,'2022-02-25 21:42:35.22039+00','2022-02-25 21:42:35.22039+00','2022-02-25 21:42:35.22039+00','20602553486',1);</v>
      </c>
    </row>
    <row r="414" spans="1:19" x14ac:dyDescent="0.25">
      <c r="A414" t="s">
        <v>413</v>
      </c>
      <c r="B414" t="s">
        <v>1296</v>
      </c>
      <c r="C414" t="s">
        <v>1296</v>
      </c>
      <c r="D414">
        <v>2016</v>
      </c>
      <c r="E414">
        <v>0</v>
      </c>
      <c r="F414">
        <v>0</v>
      </c>
      <c r="G414">
        <v>0</v>
      </c>
      <c r="H414">
        <v>0</v>
      </c>
      <c r="I414" t="s">
        <v>1296</v>
      </c>
      <c r="J414" t="s">
        <v>1296</v>
      </c>
      <c r="K414" t="s">
        <v>1296</v>
      </c>
      <c r="L414" t="s">
        <v>1303</v>
      </c>
      <c r="M414" t="s">
        <v>1304</v>
      </c>
      <c r="N414" t="s">
        <v>1304</v>
      </c>
      <c r="O414" t="s">
        <v>1304</v>
      </c>
      <c r="P414">
        <v>20602553486</v>
      </c>
      <c r="Q414" t="s">
        <v>1297</v>
      </c>
      <c r="R414">
        <f>VLOOKUP(Q414,type!$B$2:$G$7,6,FALSE)</f>
        <v>1</v>
      </c>
      <c r="S414" t="str">
        <f t="shared" si="6"/>
        <v>INSERT INTO public."Vehicles"(plate, mark, model, year_of_production, longitude, height, broad, service_door, category, comment, terms, status, created_at, updated_at, delete_at, business_id, type_id)VALUES ('ANS934','ninguno','ninguno','2016',0,0,0,0,'ninguno','ninguno','ninguno',true,'2022-02-25 21:42:35.22039+00','2022-02-25 21:42:35.22039+00','2022-02-25 21:42:35.22039+00','20602553486',1);</v>
      </c>
    </row>
    <row r="415" spans="1:19" x14ac:dyDescent="0.25">
      <c r="A415" t="s">
        <v>414</v>
      </c>
      <c r="B415" t="s">
        <v>1296</v>
      </c>
      <c r="C415" t="s">
        <v>1296</v>
      </c>
      <c r="D415">
        <v>2010</v>
      </c>
      <c r="E415">
        <v>0</v>
      </c>
      <c r="F415">
        <v>0</v>
      </c>
      <c r="G415">
        <v>0</v>
      </c>
      <c r="H415">
        <v>0</v>
      </c>
      <c r="I415" t="s">
        <v>1296</v>
      </c>
      <c r="J415" t="s">
        <v>1296</v>
      </c>
      <c r="K415" t="s">
        <v>1296</v>
      </c>
      <c r="L415" t="s">
        <v>1303</v>
      </c>
      <c r="M415" t="s">
        <v>1304</v>
      </c>
      <c r="N415" t="s">
        <v>1304</v>
      </c>
      <c r="O415" t="s">
        <v>1304</v>
      </c>
      <c r="P415">
        <v>20602553486</v>
      </c>
      <c r="Q415" t="s">
        <v>1297</v>
      </c>
      <c r="R415">
        <f>VLOOKUP(Q415,type!$B$2:$G$7,6,FALSE)</f>
        <v>1</v>
      </c>
      <c r="S415" t="str">
        <f t="shared" si="6"/>
        <v>INSERT INTO public."Vehicles"(plate, mark, model, year_of_production, longitude, height, broad, service_door, category, comment, terms, status, created_at, updated_at, delete_at, business_id, type_id)VALUES ('A9N765','ninguno','ninguno','2010',0,0,0,0,'ninguno','ninguno','ninguno',true,'2022-02-25 21:42:35.22039+00','2022-02-25 21:42:35.22039+00','2022-02-25 21:42:35.22039+00','20602553486',1);</v>
      </c>
    </row>
    <row r="416" spans="1:19" x14ac:dyDescent="0.25">
      <c r="A416" t="s">
        <v>415</v>
      </c>
      <c r="B416" t="s">
        <v>1296</v>
      </c>
      <c r="C416" t="s">
        <v>1296</v>
      </c>
      <c r="D416">
        <v>2016</v>
      </c>
      <c r="E416">
        <v>0</v>
      </c>
      <c r="F416">
        <v>0</v>
      </c>
      <c r="G416">
        <v>0</v>
      </c>
      <c r="H416">
        <v>0</v>
      </c>
      <c r="I416" t="s">
        <v>1296</v>
      </c>
      <c r="J416" t="s">
        <v>1296</v>
      </c>
      <c r="K416" t="s">
        <v>1296</v>
      </c>
      <c r="L416" t="s">
        <v>1303</v>
      </c>
      <c r="M416" t="s">
        <v>1304</v>
      </c>
      <c r="N416" t="s">
        <v>1304</v>
      </c>
      <c r="O416" t="s">
        <v>1304</v>
      </c>
      <c r="P416">
        <v>20602553486</v>
      </c>
      <c r="Q416" t="s">
        <v>1297</v>
      </c>
      <c r="R416">
        <f>VLOOKUP(Q416,type!$B$2:$G$7,6,FALSE)</f>
        <v>1</v>
      </c>
      <c r="S416" t="str">
        <f t="shared" si="6"/>
        <v>INSERT INTO public."Vehicles"(plate, mark, model, year_of_production, longitude, height, broad, service_door, category, comment, terms, status, created_at, updated_at, delete_at, business_id, type_id)VALUES ('V9E896','ninguno','ninguno','2016',0,0,0,0,'ninguno','ninguno','ninguno',true,'2022-02-25 21:42:35.22039+00','2022-02-25 21:42:35.22039+00','2022-02-25 21:42:35.22039+00','20602553486',1);</v>
      </c>
    </row>
    <row r="417" spans="1:19" x14ac:dyDescent="0.25">
      <c r="A417" t="s">
        <v>416</v>
      </c>
      <c r="B417" t="s">
        <v>1296</v>
      </c>
      <c r="C417" t="s">
        <v>1296</v>
      </c>
      <c r="D417">
        <v>2014</v>
      </c>
      <c r="E417">
        <v>0</v>
      </c>
      <c r="F417">
        <v>0</v>
      </c>
      <c r="G417">
        <v>0</v>
      </c>
      <c r="H417">
        <v>0</v>
      </c>
      <c r="I417" t="s">
        <v>1296</v>
      </c>
      <c r="J417" t="s">
        <v>1296</v>
      </c>
      <c r="K417" t="s">
        <v>1296</v>
      </c>
      <c r="L417" t="s">
        <v>1303</v>
      </c>
      <c r="M417" t="s">
        <v>1304</v>
      </c>
      <c r="N417" t="s">
        <v>1304</v>
      </c>
      <c r="O417" t="s">
        <v>1304</v>
      </c>
      <c r="P417">
        <v>20602553486</v>
      </c>
      <c r="Q417" t="s">
        <v>1302</v>
      </c>
      <c r="R417">
        <f>VLOOKUP(Q417,type!$B$2:$G$7,6,FALSE)</f>
        <v>6</v>
      </c>
      <c r="S417" t="str">
        <f t="shared" si="6"/>
        <v>INSERT INTO public."Vehicles"(plate, mark, model, year_of_production, longitude, height, broad, service_door, category, comment, terms, status, created_at, updated_at, delete_at, business_id, type_id)VALUES ('V6U713','ninguno','ninguno','2014',0,0,0,0,'ninguno','ninguno','ninguno',true,'2022-02-25 21:42:35.22039+00','2022-02-25 21:42:35.22039+00','2022-02-25 21:42:35.22039+00','20602553486',6);</v>
      </c>
    </row>
    <row r="418" spans="1:19" x14ac:dyDescent="0.25">
      <c r="A418" t="s">
        <v>417</v>
      </c>
      <c r="B418" t="s">
        <v>1296</v>
      </c>
      <c r="C418" t="s">
        <v>1296</v>
      </c>
      <c r="D418">
        <v>2014</v>
      </c>
      <c r="E418">
        <v>0</v>
      </c>
      <c r="F418">
        <v>0</v>
      </c>
      <c r="G418">
        <v>0</v>
      </c>
      <c r="H418">
        <v>0</v>
      </c>
      <c r="I418" t="s">
        <v>1296</v>
      </c>
      <c r="J418" t="s">
        <v>1296</v>
      </c>
      <c r="K418" t="s">
        <v>1296</v>
      </c>
      <c r="L418" t="s">
        <v>1303</v>
      </c>
      <c r="M418" t="s">
        <v>1304</v>
      </c>
      <c r="N418" t="s">
        <v>1304</v>
      </c>
      <c r="O418" t="s">
        <v>1304</v>
      </c>
      <c r="P418">
        <v>20602553486</v>
      </c>
      <c r="Q418" t="s">
        <v>1302</v>
      </c>
      <c r="R418">
        <f>VLOOKUP(Q418,type!$B$2:$G$7,6,FALSE)</f>
        <v>6</v>
      </c>
      <c r="S418" t="str">
        <f t="shared" si="6"/>
        <v>INSERT INTO public."Vehicles"(plate, mark, model, year_of_production, longitude, height, broad, service_door, category, comment, terms, status, created_at, updated_at, delete_at, business_id, type_id)VALUES ('V6Q752','ninguno','ninguno','2014',0,0,0,0,'ninguno','ninguno','ninguno',true,'2022-02-25 21:42:35.22039+00','2022-02-25 21:42:35.22039+00','2022-02-25 21:42:35.22039+00','20602553486',6);</v>
      </c>
    </row>
    <row r="419" spans="1:19" x14ac:dyDescent="0.25">
      <c r="A419" t="s">
        <v>418</v>
      </c>
      <c r="B419" t="s">
        <v>1296</v>
      </c>
      <c r="C419" t="s">
        <v>1296</v>
      </c>
      <c r="D419">
        <v>2012</v>
      </c>
      <c r="E419">
        <v>0</v>
      </c>
      <c r="F419">
        <v>0</v>
      </c>
      <c r="G419">
        <v>0</v>
      </c>
      <c r="H419">
        <v>0</v>
      </c>
      <c r="I419" t="s">
        <v>1296</v>
      </c>
      <c r="J419" t="s">
        <v>1296</v>
      </c>
      <c r="K419" t="s">
        <v>1296</v>
      </c>
      <c r="L419" t="s">
        <v>1303</v>
      </c>
      <c r="M419" t="s">
        <v>1304</v>
      </c>
      <c r="N419" t="s">
        <v>1304</v>
      </c>
      <c r="O419" t="s">
        <v>1304</v>
      </c>
      <c r="P419">
        <v>20602553486</v>
      </c>
      <c r="Q419" t="s">
        <v>1302</v>
      </c>
      <c r="R419">
        <f>VLOOKUP(Q419,type!$B$2:$G$7,6,FALSE)</f>
        <v>6</v>
      </c>
      <c r="S419" t="str">
        <f t="shared" si="6"/>
        <v>INSERT INTO public."Vehicles"(plate, mark, model, year_of_production, longitude, height, broad, service_door, category, comment, terms, status, created_at, updated_at, delete_at, business_id, type_id)VALUES ('V5C755','ninguno','ninguno','2012',0,0,0,0,'ninguno','ninguno','ninguno',true,'2022-02-25 21:42:35.22039+00','2022-02-25 21:42:35.22039+00','2022-02-25 21:42:35.22039+00','20602553486',6);</v>
      </c>
    </row>
    <row r="420" spans="1:19" x14ac:dyDescent="0.25">
      <c r="A420" t="s">
        <v>419</v>
      </c>
      <c r="B420" t="s">
        <v>1296</v>
      </c>
      <c r="C420" t="s">
        <v>1296</v>
      </c>
      <c r="D420">
        <v>2013</v>
      </c>
      <c r="E420">
        <v>0</v>
      </c>
      <c r="F420">
        <v>0</v>
      </c>
      <c r="G420">
        <v>0</v>
      </c>
      <c r="H420">
        <v>0</v>
      </c>
      <c r="I420" t="s">
        <v>1296</v>
      </c>
      <c r="J420" t="s">
        <v>1296</v>
      </c>
      <c r="K420" t="s">
        <v>1296</v>
      </c>
      <c r="L420" t="s">
        <v>1303</v>
      </c>
      <c r="M420" t="s">
        <v>1304</v>
      </c>
      <c r="N420" t="s">
        <v>1304</v>
      </c>
      <c r="O420" t="s">
        <v>1304</v>
      </c>
      <c r="P420">
        <v>20602553486</v>
      </c>
      <c r="Q420" t="s">
        <v>1299</v>
      </c>
      <c r="R420">
        <f>VLOOKUP(Q420,type!$B$2:$G$7,6,FALSE)</f>
        <v>4</v>
      </c>
      <c r="S420" t="str">
        <f t="shared" si="6"/>
        <v>INSERT INTO public."Vehicles"(plate, mark, model, year_of_production, longitude, height, broad, service_door, category, comment, terms, status, created_at, updated_at, delete_at, business_id, type_id)VALUES ('V6Z962','ninguno','ninguno','2013',0,0,0,0,'ninguno','ninguno','ninguno',true,'2022-02-25 21:42:35.22039+00','2022-02-25 21:42:35.22039+00','2022-02-25 21:42:35.22039+00','20602553486',4);</v>
      </c>
    </row>
    <row r="421" spans="1:19" x14ac:dyDescent="0.25">
      <c r="A421" t="s">
        <v>420</v>
      </c>
      <c r="B421" t="s">
        <v>1296</v>
      </c>
      <c r="C421" t="s">
        <v>1296</v>
      </c>
      <c r="D421">
        <v>2009</v>
      </c>
      <c r="E421">
        <v>0</v>
      </c>
      <c r="F421">
        <v>0</v>
      </c>
      <c r="G421">
        <v>0</v>
      </c>
      <c r="H421">
        <v>0</v>
      </c>
      <c r="I421" t="s">
        <v>1296</v>
      </c>
      <c r="J421" t="s">
        <v>1296</v>
      </c>
      <c r="K421" t="s">
        <v>1296</v>
      </c>
      <c r="L421" t="s">
        <v>1303</v>
      </c>
      <c r="M421" t="s">
        <v>1304</v>
      </c>
      <c r="N421" t="s">
        <v>1304</v>
      </c>
      <c r="O421" t="s">
        <v>1304</v>
      </c>
      <c r="P421">
        <v>20602553486</v>
      </c>
      <c r="Q421" t="s">
        <v>1297</v>
      </c>
      <c r="R421">
        <f>VLOOKUP(Q421,type!$B$2:$G$7,6,FALSE)</f>
        <v>1</v>
      </c>
      <c r="S421" t="str">
        <f t="shared" si="6"/>
        <v>INSERT INTO public."Vehicles"(plate, mark, model, year_of_production, longitude, height, broad, service_door, category, comment, terms, status, created_at, updated_at, delete_at, business_id, type_id)VALUES ('A1G746','ninguno','ninguno','2009',0,0,0,0,'ninguno','ninguno','ninguno',true,'2022-02-25 21:42:35.22039+00','2022-02-25 21:42:35.22039+00','2022-02-25 21:42:35.22039+00','20602553486',1);</v>
      </c>
    </row>
    <row r="422" spans="1:19" x14ac:dyDescent="0.25">
      <c r="A422" t="s">
        <v>421</v>
      </c>
      <c r="B422" t="s">
        <v>1296</v>
      </c>
      <c r="C422" t="s">
        <v>1296</v>
      </c>
      <c r="D422">
        <v>2013</v>
      </c>
      <c r="E422">
        <v>0</v>
      </c>
      <c r="F422">
        <v>0</v>
      </c>
      <c r="G422">
        <v>0</v>
      </c>
      <c r="H422">
        <v>0</v>
      </c>
      <c r="I422" t="s">
        <v>1296</v>
      </c>
      <c r="J422" t="s">
        <v>1296</v>
      </c>
      <c r="K422" t="s">
        <v>1296</v>
      </c>
      <c r="L422" t="s">
        <v>1303</v>
      </c>
      <c r="M422" t="s">
        <v>1304</v>
      </c>
      <c r="N422" t="s">
        <v>1304</v>
      </c>
      <c r="O422" t="s">
        <v>1304</v>
      </c>
      <c r="P422">
        <v>20602553486</v>
      </c>
      <c r="Q422" t="s">
        <v>1299</v>
      </c>
      <c r="R422">
        <f>VLOOKUP(Q422,type!$B$2:$G$7,6,FALSE)</f>
        <v>4</v>
      </c>
      <c r="S422" t="str">
        <f t="shared" si="6"/>
        <v>INSERT INTO public."Vehicles"(plate, mark, model, year_of_production, longitude, height, broad, service_door, category, comment, terms, status, created_at, updated_at, delete_at, business_id, type_id)VALUES ('X3I883','ninguno','ninguno','2013',0,0,0,0,'ninguno','ninguno','ninguno',true,'2022-02-25 21:42:35.22039+00','2022-02-25 21:42:35.22039+00','2022-02-25 21:42:35.22039+00','20602553486',4);</v>
      </c>
    </row>
    <row r="423" spans="1:19" x14ac:dyDescent="0.25">
      <c r="A423" t="s">
        <v>422</v>
      </c>
      <c r="B423" t="s">
        <v>1296</v>
      </c>
      <c r="C423" t="s">
        <v>1296</v>
      </c>
      <c r="D423">
        <v>2010</v>
      </c>
      <c r="E423">
        <v>0</v>
      </c>
      <c r="F423">
        <v>0</v>
      </c>
      <c r="G423">
        <v>0</v>
      </c>
      <c r="H423">
        <v>0</v>
      </c>
      <c r="I423" t="s">
        <v>1296</v>
      </c>
      <c r="J423" t="s">
        <v>1296</v>
      </c>
      <c r="K423" t="s">
        <v>1296</v>
      </c>
      <c r="L423" t="s">
        <v>1303</v>
      </c>
      <c r="M423" t="s">
        <v>1304</v>
      </c>
      <c r="N423" t="s">
        <v>1304</v>
      </c>
      <c r="O423" t="s">
        <v>1304</v>
      </c>
      <c r="P423">
        <v>20602553486</v>
      </c>
      <c r="Q423" t="s">
        <v>1297</v>
      </c>
      <c r="R423">
        <f>VLOOKUP(Q423,type!$B$2:$G$7,6,FALSE)</f>
        <v>1</v>
      </c>
      <c r="S423" t="str">
        <f t="shared" si="6"/>
        <v>INSERT INTO public."Vehicles"(plate, mark, model, year_of_production, longitude, height, broad, service_door, category, comment, terms, status, created_at, updated_at, delete_at, business_id, type_id)VALUES ('X1E766','ninguno','ninguno','2010',0,0,0,0,'ninguno','ninguno','ninguno',true,'2022-02-25 21:42:35.22039+00','2022-02-25 21:42:35.22039+00','2022-02-25 21:42:35.22039+00','20602553486',1);</v>
      </c>
    </row>
    <row r="424" spans="1:19" x14ac:dyDescent="0.25">
      <c r="A424" t="s">
        <v>423</v>
      </c>
      <c r="B424" t="s">
        <v>1296</v>
      </c>
      <c r="C424" t="s">
        <v>1296</v>
      </c>
      <c r="D424">
        <v>2002</v>
      </c>
      <c r="E424">
        <v>0</v>
      </c>
      <c r="F424">
        <v>0</v>
      </c>
      <c r="G424">
        <v>0</v>
      </c>
      <c r="H424">
        <v>0</v>
      </c>
      <c r="I424" t="s">
        <v>1296</v>
      </c>
      <c r="J424" t="s">
        <v>1296</v>
      </c>
      <c r="K424" t="s">
        <v>1296</v>
      </c>
      <c r="L424" t="s">
        <v>1303</v>
      </c>
      <c r="M424" t="s">
        <v>1304</v>
      </c>
      <c r="N424" t="s">
        <v>1304</v>
      </c>
      <c r="O424" t="s">
        <v>1304</v>
      </c>
      <c r="P424">
        <v>20602553486</v>
      </c>
      <c r="Q424" t="s">
        <v>1297</v>
      </c>
      <c r="R424">
        <f>VLOOKUP(Q424,type!$B$2:$G$7,6,FALSE)</f>
        <v>1</v>
      </c>
      <c r="S424" t="str">
        <f t="shared" si="6"/>
        <v>INSERT INTO public."Vehicles"(plate, mark, model, year_of_production, longitude, height, broad, service_door, category, comment, terms, status, created_at, updated_at, delete_at, business_id, type_id)VALUES ('B1U711','ninguno','ninguno','2002',0,0,0,0,'ninguno','ninguno','ninguno',true,'2022-02-25 21:42:35.22039+00','2022-02-25 21:42:35.22039+00','2022-02-25 21:42:35.22039+00','20602553486',1);</v>
      </c>
    </row>
    <row r="425" spans="1:19" x14ac:dyDescent="0.25">
      <c r="A425" t="s">
        <v>424</v>
      </c>
      <c r="B425" t="s">
        <v>1296</v>
      </c>
      <c r="C425" t="s">
        <v>1296</v>
      </c>
      <c r="D425">
        <v>2011</v>
      </c>
      <c r="E425">
        <v>0</v>
      </c>
      <c r="F425">
        <v>0</v>
      </c>
      <c r="G425">
        <v>0</v>
      </c>
      <c r="H425">
        <v>0</v>
      </c>
      <c r="I425" t="s">
        <v>1296</v>
      </c>
      <c r="J425" t="s">
        <v>1296</v>
      </c>
      <c r="K425" t="s">
        <v>1296</v>
      </c>
      <c r="L425" t="s">
        <v>1303</v>
      </c>
      <c r="M425" t="s">
        <v>1304</v>
      </c>
      <c r="N425" t="s">
        <v>1304</v>
      </c>
      <c r="O425" t="s">
        <v>1304</v>
      </c>
      <c r="P425">
        <v>20602553486</v>
      </c>
      <c r="Q425" t="s">
        <v>1299</v>
      </c>
      <c r="R425">
        <f>VLOOKUP(Q425,type!$B$2:$G$7,6,FALSE)</f>
        <v>4</v>
      </c>
      <c r="S425" t="str">
        <f t="shared" si="6"/>
        <v>INSERT INTO public."Vehicles"(plate, mark, model, year_of_production, longitude, height, broad, service_door, category, comment, terms, status, created_at, updated_at, delete_at, business_id, type_id)VALUES ('B0C966','ninguno','ninguno','2011',0,0,0,0,'ninguno','ninguno','ninguno',true,'2022-02-25 21:42:35.22039+00','2022-02-25 21:42:35.22039+00','2022-02-25 21:42:35.22039+00','20602553486',4);</v>
      </c>
    </row>
    <row r="426" spans="1:19" x14ac:dyDescent="0.25">
      <c r="A426" t="s">
        <v>425</v>
      </c>
      <c r="B426" t="s">
        <v>1296</v>
      </c>
      <c r="C426" t="s">
        <v>1296</v>
      </c>
      <c r="D426">
        <v>2009</v>
      </c>
      <c r="E426">
        <v>0</v>
      </c>
      <c r="F426">
        <v>0</v>
      </c>
      <c r="G426">
        <v>0</v>
      </c>
      <c r="H426">
        <v>0</v>
      </c>
      <c r="I426" t="s">
        <v>1296</v>
      </c>
      <c r="J426" t="s">
        <v>1296</v>
      </c>
      <c r="K426" t="s">
        <v>1296</v>
      </c>
      <c r="L426" t="s">
        <v>1303</v>
      </c>
      <c r="M426" t="s">
        <v>1304</v>
      </c>
      <c r="N426" t="s">
        <v>1304</v>
      </c>
      <c r="O426" t="s">
        <v>1304</v>
      </c>
      <c r="P426">
        <v>20602553486</v>
      </c>
      <c r="Q426" t="s">
        <v>1297</v>
      </c>
      <c r="R426">
        <f>VLOOKUP(Q426,type!$B$2:$G$7,6,FALSE)</f>
        <v>1</v>
      </c>
      <c r="S426" t="str">
        <f t="shared" si="6"/>
        <v>INSERT INTO public."Vehicles"(plate, mark, model, year_of_production, longitude, height, broad, service_door, category, comment, terms, status, created_at, updated_at, delete_at, business_id, type_id)VALUES ('B2N764','ninguno','ninguno','2009',0,0,0,0,'ninguno','ninguno','ninguno',true,'2022-02-25 21:42:35.22039+00','2022-02-25 21:42:35.22039+00','2022-02-25 21:42:35.22039+00','20602553486',1);</v>
      </c>
    </row>
    <row r="427" spans="1:19" x14ac:dyDescent="0.25">
      <c r="A427" t="s">
        <v>426</v>
      </c>
      <c r="B427" t="s">
        <v>1296</v>
      </c>
      <c r="C427" t="s">
        <v>1296</v>
      </c>
      <c r="D427">
        <v>2009</v>
      </c>
      <c r="E427">
        <v>0</v>
      </c>
      <c r="F427">
        <v>0</v>
      </c>
      <c r="G427">
        <v>0</v>
      </c>
      <c r="H427">
        <v>0</v>
      </c>
      <c r="I427" t="s">
        <v>1296</v>
      </c>
      <c r="J427" t="s">
        <v>1296</v>
      </c>
      <c r="K427" t="s">
        <v>1296</v>
      </c>
      <c r="L427" t="s">
        <v>1303</v>
      </c>
      <c r="M427" t="s">
        <v>1304</v>
      </c>
      <c r="N427" t="s">
        <v>1304</v>
      </c>
      <c r="O427" t="s">
        <v>1304</v>
      </c>
      <c r="P427">
        <v>20602553486</v>
      </c>
      <c r="Q427" t="s">
        <v>1297</v>
      </c>
      <c r="R427">
        <f>VLOOKUP(Q427,type!$B$2:$G$7,6,FALSE)</f>
        <v>1</v>
      </c>
      <c r="S427" t="str">
        <f t="shared" si="6"/>
        <v>INSERT INTO public."Vehicles"(plate, mark, model, year_of_production, longitude, height, broad, service_door, category, comment, terms, status, created_at, updated_at, delete_at, business_id, type_id)VALUES ('V1B731','ninguno','ninguno','2009',0,0,0,0,'ninguno','ninguno','ninguno',true,'2022-02-25 21:42:35.22039+00','2022-02-25 21:42:35.22039+00','2022-02-25 21:42:35.22039+00','20602553486',1);</v>
      </c>
    </row>
    <row r="428" spans="1:19" x14ac:dyDescent="0.25">
      <c r="A428" t="s">
        <v>427</v>
      </c>
      <c r="B428" t="s">
        <v>1296</v>
      </c>
      <c r="C428" t="s">
        <v>1296</v>
      </c>
      <c r="D428">
        <v>2001</v>
      </c>
      <c r="E428">
        <v>0</v>
      </c>
      <c r="F428">
        <v>0</v>
      </c>
      <c r="G428">
        <v>0</v>
      </c>
      <c r="H428">
        <v>0</v>
      </c>
      <c r="I428" t="s">
        <v>1296</v>
      </c>
      <c r="J428" t="s">
        <v>1296</v>
      </c>
      <c r="K428" t="s">
        <v>1296</v>
      </c>
      <c r="L428" t="s">
        <v>1303</v>
      </c>
      <c r="M428" t="s">
        <v>1304</v>
      </c>
      <c r="N428" t="s">
        <v>1304</v>
      </c>
      <c r="O428" t="s">
        <v>1304</v>
      </c>
      <c r="P428">
        <v>20602553486</v>
      </c>
      <c r="Q428" t="s">
        <v>1297</v>
      </c>
      <c r="R428">
        <f>VLOOKUP(Q428,type!$B$2:$G$7,6,FALSE)</f>
        <v>1</v>
      </c>
      <c r="S428" t="str">
        <f t="shared" si="6"/>
        <v>INSERT INTO public."Vehicles"(plate, mark, model, year_of_production, longitude, height, broad, service_door, category, comment, terms, status, created_at, updated_at, delete_at, business_id, type_id)VALUES ('A5N713','ninguno','ninguno','2001',0,0,0,0,'ninguno','ninguno','ninguno',true,'2022-02-25 21:42:35.22039+00','2022-02-25 21:42:35.22039+00','2022-02-25 21:42:35.22039+00','20602553486',1);</v>
      </c>
    </row>
    <row r="429" spans="1:19" x14ac:dyDescent="0.25">
      <c r="A429" t="s">
        <v>428</v>
      </c>
      <c r="B429" t="s">
        <v>1296</v>
      </c>
      <c r="C429" t="s">
        <v>1296</v>
      </c>
      <c r="D429">
        <v>2017</v>
      </c>
      <c r="E429">
        <v>0</v>
      </c>
      <c r="F429">
        <v>0</v>
      </c>
      <c r="G429">
        <v>0</v>
      </c>
      <c r="H429">
        <v>0</v>
      </c>
      <c r="I429" t="s">
        <v>1296</v>
      </c>
      <c r="J429" t="s">
        <v>1296</v>
      </c>
      <c r="K429" t="s">
        <v>1296</v>
      </c>
      <c r="L429" t="s">
        <v>1303</v>
      </c>
      <c r="M429" t="s">
        <v>1304</v>
      </c>
      <c r="N429" t="s">
        <v>1304</v>
      </c>
      <c r="O429" t="s">
        <v>1304</v>
      </c>
      <c r="P429">
        <v>20602553486</v>
      </c>
      <c r="Q429" t="s">
        <v>1298</v>
      </c>
      <c r="R429">
        <f>VLOOKUP(Q429,type!$B$2:$G$7,6,FALSE)</f>
        <v>2</v>
      </c>
      <c r="S429" t="str">
        <f t="shared" si="6"/>
        <v>INSERT INTO public."Vehicles"(plate, mark, model, year_of_production, longitude, height, broad, service_door, category, comment, terms, status, created_at, updated_at, delete_at, business_id, type_id)VALUES ('V9R870','ninguno','ninguno','2017',0,0,0,0,'ninguno','ninguno','ninguno',true,'2022-02-25 21:42:35.22039+00','2022-02-25 21:42:35.22039+00','2022-02-25 21:42:35.22039+00','20602553486',2);</v>
      </c>
    </row>
    <row r="430" spans="1:19" x14ac:dyDescent="0.25">
      <c r="A430" t="s">
        <v>429</v>
      </c>
      <c r="B430" t="s">
        <v>1296</v>
      </c>
      <c r="C430" t="s">
        <v>1296</v>
      </c>
      <c r="D430">
        <v>2014</v>
      </c>
      <c r="E430">
        <v>0</v>
      </c>
      <c r="F430">
        <v>0</v>
      </c>
      <c r="G430">
        <v>0</v>
      </c>
      <c r="H430">
        <v>0</v>
      </c>
      <c r="I430" t="s">
        <v>1296</v>
      </c>
      <c r="J430" t="s">
        <v>1296</v>
      </c>
      <c r="K430" t="s">
        <v>1296</v>
      </c>
      <c r="L430" t="s">
        <v>1303</v>
      </c>
      <c r="M430" t="s">
        <v>1304</v>
      </c>
      <c r="N430" t="s">
        <v>1304</v>
      </c>
      <c r="O430" t="s">
        <v>1304</v>
      </c>
      <c r="P430">
        <v>20602553486</v>
      </c>
      <c r="Q430" t="s">
        <v>1297</v>
      </c>
      <c r="R430">
        <f>VLOOKUP(Q430,type!$B$2:$G$7,6,FALSE)</f>
        <v>1</v>
      </c>
      <c r="S430" t="str">
        <f t="shared" si="6"/>
        <v>INSERT INTO public."Vehicles"(plate, mark, model, year_of_production, longitude, height, broad, service_door, category, comment, terms, status, created_at, updated_at, delete_at, business_id, type_id)VALUES ('X3R742','ninguno','ninguno','2014',0,0,0,0,'ninguno','ninguno','ninguno',true,'2022-02-25 21:42:35.22039+00','2022-02-25 21:42:35.22039+00','2022-02-25 21:42:35.22039+00','20602553486',1);</v>
      </c>
    </row>
    <row r="431" spans="1:19" x14ac:dyDescent="0.25">
      <c r="A431" t="s">
        <v>430</v>
      </c>
      <c r="B431" t="s">
        <v>1296</v>
      </c>
      <c r="C431" t="s">
        <v>1296</v>
      </c>
      <c r="D431">
        <v>2010</v>
      </c>
      <c r="E431">
        <v>0</v>
      </c>
      <c r="F431">
        <v>0</v>
      </c>
      <c r="G431">
        <v>0</v>
      </c>
      <c r="H431">
        <v>0</v>
      </c>
      <c r="I431" t="s">
        <v>1296</v>
      </c>
      <c r="J431" t="s">
        <v>1296</v>
      </c>
      <c r="K431" t="s">
        <v>1296</v>
      </c>
      <c r="L431" t="s">
        <v>1303</v>
      </c>
      <c r="M431" t="s">
        <v>1304</v>
      </c>
      <c r="N431" t="s">
        <v>1304</v>
      </c>
      <c r="O431" t="s">
        <v>1304</v>
      </c>
      <c r="P431">
        <v>20602553486</v>
      </c>
      <c r="Q431" t="s">
        <v>1297</v>
      </c>
      <c r="R431">
        <f>VLOOKUP(Q431,type!$B$2:$G$7,6,FALSE)</f>
        <v>1</v>
      </c>
      <c r="S431" t="str">
        <f t="shared" si="6"/>
        <v>INSERT INTO public."Vehicles"(plate, mark, model, year_of_production, longitude, height, broad, service_door, category, comment, terms, status, created_at, updated_at, delete_at, business_id, type_id)VALUES ('X1H743','ninguno','ninguno','2010',0,0,0,0,'ninguno','ninguno','ninguno',true,'2022-02-25 21:42:35.22039+00','2022-02-25 21:42:35.22039+00','2022-02-25 21:42:35.22039+00','20602553486',1);</v>
      </c>
    </row>
    <row r="432" spans="1:19" x14ac:dyDescent="0.25">
      <c r="A432" t="s">
        <v>431</v>
      </c>
      <c r="B432" t="s">
        <v>1296</v>
      </c>
      <c r="C432" t="s">
        <v>1296</v>
      </c>
      <c r="D432">
        <v>2012</v>
      </c>
      <c r="E432">
        <v>0</v>
      </c>
      <c r="F432">
        <v>0</v>
      </c>
      <c r="G432">
        <v>0</v>
      </c>
      <c r="H432">
        <v>0</v>
      </c>
      <c r="I432" t="s">
        <v>1296</v>
      </c>
      <c r="J432" t="s">
        <v>1296</v>
      </c>
      <c r="K432" t="s">
        <v>1296</v>
      </c>
      <c r="L432" t="s">
        <v>1303</v>
      </c>
      <c r="M432" t="s">
        <v>1304</v>
      </c>
      <c r="N432" t="s">
        <v>1304</v>
      </c>
      <c r="O432" t="s">
        <v>1304</v>
      </c>
      <c r="P432">
        <v>20602553486</v>
      </c>
      <c r="Q432" t="s">
        <v>1297</v>
      </c>
      <c r="R432">
        <f>VLOOKUP(Q432,type!$B$2:$G$7,6,FALSE)</f>
        <v>1</v>
      </c>
      <c r="S432" t="str">
        <f t="shared" si="6"/>
        <v>INSERT INTO public."Vehicles"(plate, mark, model, year_of_production, longitude, height, broad, service_door, category, comment, terms, status, created_at, updated_at, delete_at, business_id, type_id)VALUES ('D2W246','ninguno','ninguno','2012',0,0,0,0,'ninguno','ninguno','ninguno',true,'2022-02-25 21:42:35.22039+00','2022-02-25 21:42:35.22039+00','2022-02-25 21:42:35.22039+00','20602553486',1);</v>
      </c>
    </row>
    <row r="433" spans="1:19" x14ac:dyDescent="0.25">
      <c r="A433" t="s">
        <v>432</v>
      </c>
      <c r="B433" t="s">
        <v>1296</v>
      </c>
      <c r="C433" t="s">
        <v>1296</v>
      </c>
      <c r="D433">
        <v>2014</v>
      </c>
      <c r="E433">
        <v>0</v>
      </c>
      <c r="F433">
        <v>0</v>
      </c>
      <c r="G433">
        <v>0</v>
      </c>
      <c r="H433">
        <v>0</v>
      </c>
      <c r="I433" t="s">
        <v>1296</v>
      </c>
      <c r="J433" t="s">
        <v>1296</v>
      </c>
      <c r="K433" t="s">
        <v>1296</v>
      </c>
      <c r="L433" t="s">
        <v>1303</v>
      </c>
      <c r="M433" t="s">
        <v>1304</v>
      </c>
      <c r="N433" t="s">
        <v>1304</v>
      </c>
      <c r="O433" t="s">
        <v>1304</v>
      </c>
      <c r="P433">
        <v>20602553486</v>
      </c>
      <c r="Q433" t="s">
        <v>1300</v>
      </c>
      <c r="R433">
        <f>VLOOKUP(Q433,type!$B$2:$G$7,6,FALSE)</f>
        <v>3</v>
      </c>
      <c r="S433" t="str">
        <f t="shared" si="6"/>
        <v>INSERT INTO public."Vehicles"(plate, mark, model, year_of_production, longitude, height, broad, service_door, category, comment, terms, status, created_at, updated_at, delete_at, business_id, type_id)VALUES ('V8I852','ninguno','ninguno','2014',0,0,0,0,'ninguno','ninguno','ninguno',true,'2022-02-25 21:42:35.22039+00','2022-02-25 21:42:35.22039+00','2022-02-25 21:42:35.22039+00','20602553486',3);</v>
      </c>
    </row>
    <row r="434" spans="1:19" x14ac:dyDescent="0.25">
      <c r="A434" t="s">
        <v>433</v>
      </c>
      <c r="B434" t="s">
        <v>1296</v>
      </c>
      <c r="C434" t="s">
        <v>1296</v>
      </c>
      <c r="D434">
        <v>2013</v>
      </c>
      <c r="E434">
        <v>0</v>
      </c>
      <c r="F434">
        <v>0</v>
      </c>
      <c r="G434">
        <v>0</v>
      </c>
      <c r="H434">
        <v>0</v>
      </c>
      <c r="I434" t="s">
        <v>1296</v>
      </c>
      <c r="J434" t="s">
        <v>1296</v>
      </c>
      <c r="K434" t="s">
        <v>1296</v>
      </c>
      <c r="L434" t="s">
        <v>1303</v>
      </c>
      <c r="M434" t="s">
        <v>1304</v>
      </c>
      <c r="N434" t="s">
        <v>1304</v>
      </c>
      <c r="O434" t="s">
        <v>1304</v>
      </c>
      <c r="P434">
        <v>20602553486</v>
      </c>
      <c r="Q434" t="s">
        <v>1301</v>
      </c>
      <c r="R434">
        <f>VLOOKUP(Q434,type!$B$2:$G$7,6,FALSE)</f>
        <v>5</v>
      </c>
      <c r="S434" t="str">
        <f t="shared" si="6"/>
        <v>INSERT INTO public."Vehicles"(plate, mark, model, year_of_production, longitude, height, broad, service_door, category, comment, terms, status, created_at, updated_at, delete_at, business_id, type_id)VALUES ('V6R739','ninguno','ninguno','2013',0,0,0,0,'ninguno','ninguno','ninguno',true,'2022-02-25 21:42:35.22039+00','2022-02-25 21:42:35.22039+00','2022-02-25 21:42:35.22039+00','20602553486',5);</v>
      </c>
    </row>
    <row r="435" spans="1:19" x14ac:dyDescent="0.25">
      <c r="A435" t="s">
        <v>434</v>
      </c>
      <c r="B435" t="s">
        <v>1296</v>
      </c>
      <c r="C435" t="s">
        <v>1296</v>
      </c>
      <c r="D435">
        <v>2013</v>
      </c>
      <c r="E435">
        <v>0</v>
      </c>
      <c r="F435">
        <v>0</v>
      </c>
      <c r="G435">
        <v>0</v>
      </c>
      <c r="H435">
        <v>0</v>
      </c>
      <c r="I435" t="s">
        <v>1296</v>
      </c>
      <c r="J435" t="s">
        <v>1296</v>
      </c>
      <c r="K435" t="s">
        <v>1296</v>
      </c>
      <c r="L435" t="s">
        <v>1303</v>
      </c>
      <c r="M435" t="s">
        <v>1304</v>
      </c>
      <c r="N435" t="s">
        <v>1304</v>
      </c>
      <c r="O435" t="s">
        <v>1304</v>
      </c>
      <c r="P435">
        <v>20602553486</v>
      </c>
      <c r="Q435" t="s">
        <v>1301</v>
      </c>
      <c r="R435">
        <f>VLOOKUP(Q435,type!$B$2:$G$7,6,FALSE)</f>
        <v>5</v>
      </c>
      <c r="S435" t="str">
        <f t="shared" si="6"/>
        <v>INSERT INTO public."Vehicles"(plate, mark, model, year_of_production, longitude, height, broad, service_door, category, comment, terms, status, created_at, updated_at, delete_at, business_id, type_id)VALUES ('V6C797','ninguno','ninguno','2013',0,0,0,0,'ninguno','ninguno','ninguno',true,'2022-02-25 21:42:35.22039+00','2022-02-25 21:42:35.22039+00','2022-02-25 21:42:35.22039+00','20602553486',5);</v>
      </c>
    </row>
    <row r="436" spans="1:19" x14ac:dyDescent="0.25">
      <c r="A436" t="s">
        <v>435</v>
      </c>
      <c r="B436" t="s">
        <v>1296</v>
      </c>
      <c r="C436" t="s">
        <v>1296</v>
      </c>
      <c r="D436">
        <v>2012</v>
      </c>
      <c r="E436">
        <v>0</v>
      </c>
      <c r="F436">
        <v>0</v>
      </c>
      <c r="G436">
        <v>0</v>
      </c>
      <c r="H436">
        <v>0</v>
      </c>
      <c r="I436" t="s">
        <v>1296</v>
      </c>
      <c r="J436" t="s">
        <v>1296</v>
      </c>
      <c r="K436" t="s">
        <v>1296</v>
      </c>
      <c r="L436" t="s">
        <v>1303</v>
      </c>
      <c r="M436" t="s">
        <v>1304</v>
      </c>
      <c r="N436" t="s">
        <v>1304</v>
      </c>
      <c r="O436" t="s">
        <v>1304</v>
      </c>
      <c r="P436">
        <v>20602553486</v>
      </c>
      <c r="Q436" t="s">
        <v>1302</v>
      </c>
      <c r="R436">
        <f>VLOOKUP(Q436,type!$B$2:$G$7,6,FALSE)</f>
        <v>6</v>
      </c>
      <c r="S436" t="str">
        <f t="shared" si="6"/>
        <v>INSERT INTO public."Vehicles"(plate, mark, model, year_of_production, longitude, height, broad, service_door, category, comment, terms, status, created_at, updated_at, delete_at, business_id, type_id)VALUES ('V4Z772','ninguno','ninguno','2012',0,0,0,0,'ninguno','ninguno','ninguno',true,'2022-02-25 21:42:35.22039+00','2022-02-25 21:42:35.22039+00','2022-02-25 21:42:35.22039+00','20602553486',6);</v>
      </c>
    </row>
    <row r="437" spans="1:19" x14ac:dyDescent="0.25">
      <c r="A437" t="s">
        <v>436</v>
      </c>
      <c r="B437" t="s">
        <v>1296</v>
      </c>
      <c r="C437" t="s">
        <v>1296</v>
      </c>
      <c r="D437">
        <v>2012</v>
      </c>
      <c r="E437">
        <v>0</v>
      </c>
      <c r="F437">
        <v>0</v>
      </c>
      <c r="G437">
        <v>0</v>
      </c>
      <c r="H437">
        <v>0</v>
      </c>
      <c r="I437" t="s">
        <v>1296</v>
      </c>
      <c r="J437" t="s">
        <v>1296</v>
      </c>
      <c r="K437" t="s">
        <v>1296</v>
      </c>
      <c r="L437" t="s">
        <v>1303</v>
      </c>
      <c r="M437" t="s">
        <v>1304</v>
      </c>
      <c r="N437" t="s">
        <v>1304</v>
      </c>
      <c r="O437" t="s">
        <v>1304</v>
      </c>
      <c r="P437">
        <v>20602553486</v>
      </c>
      <c r="Q437" t="s">
        <v>1301</v>
      </c>
      <c r="R437">
        <f>VLOOKUP(Q437,type!$B$2:$G$7,6,FALSE)</f>
        <v>5</v>
      </c>
      <c r="S437" t="str">
        <f t="shared" si="6"/>
        <v>INSERT INTO public."Vehicles"(plate, mark, model, year_of_production, longitude, height, broad, service_door, category, comment, terms, status, created_at, updated_at, delete_at, business_id, type_id)VALUES ('V5A742','ninguno','ninguno','2012',0,0,0,0,'ninguno','ninguno','ninguno',true,'2022-02-25 21:42:35.22039+00','2022-02-25 21:42:35.22039+00','2022-02-25 21:42:35.22039+00','20602553486',5);</v>
      </c>
    </row>
    <row r="438" spans="1:19" x14ac:dyDescent="0.25">
      <c r="A438" t="s">
        <v>437</v>
      </c>
      <c r="B438" t="s">
        <v>1296</v>
      </c>
      <c r="C438" t="s">
        <v>1296</v>
      </c>
      <c r="D438">
        <v>2013</v>
      </c>
      <c r="E438">
        <v>0</v>
      </c>
      <c r="F438">
        <v>0</v>
      </c>
      <c r="G438">
        <v>0</v>
      </c>
      <c r="H438">
        <v>0</v>
      </c>
      <c r="I438" t="s">
        <v>1296</v>
      </c>
      <c r="J438" t="s">
        <v>1296</v>
      </c>
      <c r="K438" t="s">
        <v>1296</v>
      </c>
      <c r="L438" t="s">
        <v>1303</v>
      </c>
      <c r="M438" t="s">
        <v>1304</v>
      </c>
      <c r="N438" t="s">
        <v>1304</v>
      </c>
      <c r="O438" t="s">
        <v>1304</v>
      </c>
      <c r="P438">
        <v>20602553486</v>
      </c>
      <c r="Q438" t="s">
        <v>1301</v>
      </c>
      <c r="R438">
        <f>VLOOKUP(Q438,type!$B$2:$G$7,6,FALSE)</f>
        <v>5</v>
      </c>
      <c r="S438" t="str">
        <f t="shared" si="6"/>
        <v>INSERT INTO public."Vehicles"(plate, mark, model, year_of_production, longitude, height, broad, service_door, category, comment, terms, status, created_at, updated_at, delete_at, business_id, type_id)VALUES ('V8B869','ninguno','ninguno','2013',0,0,0,0,'ninguno','ninguno','ninguno',true,'2022-02-25 21:42:35.22039+00','2022-02-25 21:42:35.22039+00','2022-02-25 21:42:35.22039+00','20602553486',5);</v>
      </c>
    </row>
    <row r="439" spans="1:19" x14ac:dyDescent="0.25">
      <c r="A439" t="s">
        <v>438</v>
      </c>
      <c r="B439" t="s">
        <v>1296</v>
      </c>
      <c r="C439" t="s">
        <v>1296</v>
      </c>
      <c r="D439">
        <v>2017</v>
      </c>
      <c r="E439">
        <v>0</v>
      </c>
      <c r="F439">
        <v>0</v>
      </c>
      <c r="G439">
        <v>0</v>
      </c>
      <c r="H439">
        <v>0</v>
      </c>
      <c r="I439" t="s">
        <v>1296</v>
      </c>
      <c r="J439" t="s">
        <v>1296</v>
      </c>
      <c r="K439" t="s">
        <v>1296</v>
      </c>
      <c r="L439" t="s">
        <v>1303</v>
      </c>
      <c r="M439" t="s">
        <v>1304</v>
      </c>
      <c r="N439" t="s">
        <v>1304</v>
      </c>
      <c r="O439" t="s">
        <v>1304</v>
      </c>
      <c r="P439">
        <v>20602553486</v>
      </c>
      <c r="Q439" t="s">
        <v>1301</v>
      </c>
      <c r="R439">
        <f>VLOOKUP(Q439,type!$B$2:$G$7,6,FALSE)</f>
        <v>5</v>
      </c>
      <c r="S439" t="str">
        <f t="shared" si="6"/>
        <v>INSERT INTO public."Vehicles"(plate, mark, model, year_of_production, longitude, height, broad, service_door, category, comment, terms, status, created_at, updated_at, delete_at, business_id, type_id)VALUES ('V9I768','ninguno','ninguno','2017',0,0,0,0,'ninguno','ninguno','ninguno',true,'2022-02-25 21:42:35.22039+00','2022-02-25 21:42:35.22039+00','2022-02-25 21:42:35.22039+00','20602553486',5);</v>
      </c>
    </row>
    <row r="440" spans="1:19" x14ac:dyDescent="0.25">
      <c r="A440" t="s">
        <v>439</v>
      </c>
      <c r="B440" t="s">
        <v>1296</v>
      </c>
      <c r="C440" t="s">
        <v>1296</v>
      </c>
      <c r="D440">
        <v>2017</v>
      </c>
      <c r="E440">
        <v>0</v>
      </c>
      <c r="F440">
        <v>0</v>
      </c>
      <c r="G440">
        <v>0</v>
      </c>
      <c r="H440">
        <v>0</v>
      </c>
      <c r="I440" t="s">
        <v>1296</v>
      </c>
      <c r="J440" t="s">
        <v>1296</v>
      </c>
      <c r="K440" t="s">
        <v>1296</v>
      </c>
      <c r="L440" t="s">
        <v>1303</v>
      </c>
      <c r="M440" t="s">
        <v>1304</v>
      </c>
      <c r="N440" t="s">
        <v>1304</v>
      </c>
      <c r="O440" t="s">
        <v>1304</v>
      </c>
      <c r="P440">
        <v>20602553486</v>
      </c>
      <c r="Q440" t="s">
        <v>1301</v>
      </c>
      <c r="R440">
        <f>VLOOKUP(Q440,type!$B$2:$G$7,6,FALSE)</f>
        <v>5</v>
      </c>
      <c r="S440" t="str">
        <f t="shared" si="6"/>
        <v>INSERT INTO public."Vehicles"(plate, mark, model, year_of_production, longitude, height, broad, service_door, category, comment, terms, status, created_at, updated_at, delete_at, business_id, type_id)VALUES ('VCN953','ninguno','ninguno','2017',0,0,0,0,'ninguno','ninguno','ninguno',true,'2022-02-25 21:42:35.22039+00','2022-02-25 21:42:35.22039+00','2022-02-25 21:42:35.22039+00','20602553486',5);</v>
      </c>
    </row>
    <row r="441" spans="1:19" x14ac:dyDescent="0.25">
      <c r="A441" t="s">
        <v>440</v>
      </c>
      <c r="B441" t="s">
        <v>1296</v>
      </c>
      <c r="C441" t="s">
        <v>1296</v>
      </c>
      <c r="D441">
        <v>2013</v>
      </c>
      <c r="E441">
        <v>0</v>
      </c>
      <c r="F441">
        <v>0</v>
      </c>
      <c r="G441">
        <v>0</v>
      </c>
      <c r="H441">
        <v>0</v>
      </c>
      <c r="I441" t="s">
        <v>1296</v>
      </c>
      <c r="J441" t="s">
        <v>1296</v>
      </c>
      <c r="K441" t="s">
        <v>1296</v>
      </c>
      <c r="L441" t="s">
        <v>1303</v>
      </c>
      <c r="M441" t="s">
        <v>1304</v>
      </c>
      <c r="N441" t="s">
        <v>1304</v>
      </c>
      <c r="O441" t="s">
        <v>1304</v>
      </c>
      <c r="P441">
        <v>20602553486</v>
      </c>
      <c r="Q441" t="s">
        <v>1302</v>
      </c>
      <c r="R441">
        <f>VLOOKUP(Q441,type!$B$2:$G$7,6,FALSE)</f>
        <v>6</v>
      </c>
      <c r="S441" t="str">
        <f t="shared" si="6"/>
        <v>INSERT INTO public."Vehicles"(plate, mark, model, year_of_production, longitude, height, broad, service_door, category, comment, terms, status, created_at, updated_at, delete_at, business_id, type_id)VALUES ('V7X949','ninguno','ninguno','2013',0,0,0,0,'ninguno','ninguno','ninguno',true,'2022-02-25 21:42:35.22039+00','2022-02-25 21:42:35.22039+00','2022-02-25 21:42:35.22039+00','20602553486',6);</v>
      </c>
    </row>
    <row r="442" spans="1:19" x14ac:dyDescent="0.25">
      <c r="A442" t="s">
        <v>441</v>
      </c>
      <c r="B442" t="s">
        <v>1296</v>
      </c>
      <c r="C442" t="s">
        <v>1296</v>
      </c>
      <c r="D442">
        <v>2014</v>
      </c>
      <c r="E442">
        <v>0</v>
      </c>
      <c r="F442">
        <v>0</v>
      </c>
      <c r="G442">
        <v>0</v>
      </c>
      <c r="H442">
        <v>0</v>
      </c>
      <c r="I442" t="s">
        <v>1296</v>
      </c>
      <c r="J442" t="s">
        <v>1296</v>
      </c>
      <c r="K442" t="s">
        <v>1296</v>
      </c>
      <c r="L442" t="s">
        <v>1303</v>
      </c>
      <c r="M442" t="s">
        <v>1304</v>
      </c>
      <c r="N442" t="s">
        <v>1304</v>
      </c>
      <c r="O442" t="s">
        <v>1304</v>
      </c>
      <c r="P442">
        <v>20602553486</v>
      </c>
      <c r="Q442" t="s">
        <v>1301</v>
      </c>
      <c r="R442">
        <f>VLOOKUP(Q442,type!$B$2:$G$7,6,FALSE)</f>
        <v>5</v>
      </c>
      <c r="S442" t="str">
        <f t="shared" si="6"/>
        <v>INSERT INTO public."Vehicles"(plate, mark, model, year_of_production, longitude, height, broad, service_door, category, comment, terms, status, created_at, updated_at, delete_at, business_id, type_id)VALUES ('V8B792','ninguno','ninguno','2014',0,0,0,0,'ninguno','ninguno','ninguno',true,'2022-02-25 21:42:35.22039+00','2022-02-25 21:42:35.22039+00','2022-02-25 21:42:35.22039+00','20602553486',5);</v>
      </c>
    </row>
    <row r="443" spans="1:19" x14ac:dyDescent="0.25">
      <c r="A443" t="s">
        <v>442</v>
      </c>
      <c r="B443" t="s">
        <v>1296</v>
      </c>
      <c r="C443" t="s">
        <v>1296</v>
      </c>
      <c r="D443">
        <v>2018</v>
      </c>
      <c r="E443">
        <v>0</v>
      </c>
      <c r="F443">
        <v>0</v>
      </c>
      <c r="G443">
        <v>0</v>
      </c>
      <c r="H443">
        <v>0</v>
      </c>
      <c r="I443" t="s">
        <v>1296</v>
      </c>
      <c r="J443" t="s">
        <v>1296</v>
      </c>
      <c r="K443" t="s">
        <v>1296</v>
      </c>
      <c r="L443" t="s">
        <v>1303</v>
      </c>
      <c r="M443" t="s">
        <v>1304</v>
      </c>
      <c r="N443" t="s">
        <v>1304</v>
      </c>
      <c r="O443" t="s">
        <v>1304</v>
      </c>
      <c r="P443">
        <v>20602553486</v>
      </c>
      <c r="Q443" t="s">
        <v>1301</v>
      </c>
      <c r="R443">
        <f>VLOOKUP(Q443,type!$B$2:$G$7,6,FALSE)</f>
        <v>5</v>
      </c>
      <c r="S443" t="str">
        <f t="shared" si="6"/>
        <v>INSERT INTO public."Vehicles"(plate, mark, model, year_of_production, longitude, height, broad, service_door, category, comment, terms, status, created_at, updated_at, delete_at, business_id, type_id)VALUES ('V0H912','ninguno','ninguno','2018',0,0,0,0,'ninguno','ninguno','ninguno',true,'2022-02-25 21:42:35.22039+00','2022-02-25 21:42:35.22039+00','2022-02-25 21:42:35.22039+00','20602553486',5);</v>
      </c>
    </row>
    <row r="444" spans="1:19" x14ac:dyDescent="0.25">
      <c r="A444" t="s">
        <v>443</v>
      </c>
      <c r="B444" t="s">
        <v>1296</v>
      </c>
      <c r="C444" t="s">
        <v>1296</v>
      </c>
      <c r="D444">
        <v>2016</v>
      </c>
      <c r="E444">
        <v>0</v>
      </c>
      <c r="F444">
        <v>0</v>
      </c>
      <c r="G444">
        <v>0</v>
      </c>
      <c r="H444">
        <v>0</v>
      </c>
      <c r="I444" t="s">
        <v>1296</v>
      </c>
      <c r="J444" t="s">
        <v>1296</v>
      </c>
      <c r="K444" t="s">
        <v>1296</v>
      </c>
      <c r="L444" t="s">
        <v>1303</v>
      </c>
      <c r="M444" t="s">
        <v>1304</v>
      </c>
      <c r="N444" t="s">
        <v>1304</v>
      </c>
      <c r="O444" t="s">
        <v>1304</v>
      </c>
      <c r="P444">
        <v>20602553486</v>
      </c>
      <c r="Q444" t="s">
        <v>1301</v>
      </c>
      <c r="R444">
        <f>VLOOKUP(Q444,type!$B$2:$G$7,6,FALSE)</f>
        <v>5</v>
      </c>
      <c r="S444" t="str">
        <f t="shared" si="6"/>
        <v>INSERT INTO public."Vehicles"(plate, mark, model, year_of_production, longitude, height, broad, service_door, category, comment, terms, status, created_at, updated_at, delete_at, business_id, type_id)VALUES ('V8N715','ninguno','ninguno','2016',0,0,0,0,'ninguno','ninguno','ninguno',true,'2022-02-25 21:42:35.22039+00','2022-02-25 21:42:35.22039+00','2022-02-25 21:42:35.22039+00','20602553486',5);</v>
      </c>
    </row>
    <row r="445" spans="1:19" x14ac:dyDescent="0.25">
      <c r="A445" t="s">
        <v>444</v>
      </c>
      <c r="B445" t="s">
        <v>1296</v>
      </c>
      <c r="C445" t="s">
        <v>1296</v>
      </c>
      <c r="D445">
        <v>2018</v>
      </c>
      <c r="E445">
        <v>0</v>
      </c>
      <c r="F445">
        <v>0</v>
      </c>
      <c r="G445">
        <v>0</v>
      </c>
      <c r="H445">
        <v>0</v>
      </c>
      <c r="I445" t="s">
        <v>1296</v>
      </c>
      <c r="J445" t="s">
        <v>1296</v>
      </c>
      <c r="K445" t="s">
        <v>1296</v>
      </c>
      <c r="L445" t="s">
        <v>1303</v>
      </c>
      <c r="M445" t="s">
        <v>1304</v>
      </c>
      <c r="N445" t="s">
        <v>1304</v>
      </c>
      <c r="O445" t="s">
        <v>1304</v>
      </c>
      <c r="P445">
        <v>20602553486</v>
      </c>
      <c r="Q445" t="s">
        <v>1301</v>
      </c>
      <c r="R445">
        <f>VLOOKUP(Q445,type!$B$2:$G$7,6,FALSE)</f>
        <v>5</v>
      </c>
      <c r="S445" t="str">
        <f t="shared" si="6"/>
        <v>INSERT INTO public."Vehicles"(plate, mark, model, year_of_production, longitude, height, broad, service_door, category, comment, terms, status, created_at, updated_at, delete_at, business_id, type_id)VALUES ('V0B768','ninguno','ninguno','2018',0,0,0,0,'ninguno','ninguno','ninguno',true,'2022-02-25 21:42:35.22039+00','2022-02-25 21:42:35.22039+00','2022-02-25 21:42:35.22039+00','20602553486',5);</v>
      </c>
    </row>
    <row r="446" spans="1:19" x14ac:dyDescent="0.25">
      <c r="A446" t="s">
        <v>445</v>
      </c>
      <c r="B446" t="s">
        <v>1296</v>
      </c>
      <c r="C446" t="s">
        <v>1296</v>
      </c>
      <c r="D446">
        <v>2012</v>
      </c>
      <c r="E446">
        <v>0</v>
      </c>
      <c r="F446">
        <v>0</v>
      </c>
      <c r="G446">
        <v>0</v>
      </c>
      <c r="H446">
        <v>0</v>
      </c>
      <c r="I446" t="s">
        <v>1296</v>
      </c>
      <c r="J446" t="s">
        <v>1296</v>
      </c>
      <c r="K446" t="s">
        <v>1296</v>
      </c>
      <c r="L446" t="s">
        <v>1303</v>
      </c>
      <c r="M446" t="s">
        <v>1304</v>
      </c>
      <c r="N446" t="s">
        <v>1304</v>
      </c>
      <c r="O446" t="s">
        <v>1304</v>
      </c>
      <c r="P446">
        <v>20602553486</v>
      </c>
      <c r="Q446" t="s">
        <v>1301</v>
      </c>
      <c r="R446">
        <f>VLOOKUP(Q446,type!$B$2:$G$7,6,FALSE)</f>
        <v>5</v>
      </c>
      <c r="S446" t="str">
        <f t="shared" si="6"/>
        <v>INSERT INTO public."Vehicles"(plate, mark, model, year_of_production, longitude, height, broad, service_door, category, comment, terms, status, created_at, updated_at, delete_at, business_id, type_id)VALUES ('V6A857','ninguno','ninguno','2012',0,0,0,0,'ninguno','ninguno','ninguno',true,'2022-02-25 21:42:35.22039+00','2022-02-25 21:42:35.22039+00','2022-02-25 21:42:35.22039+00','20602553486',5);</v>
      </c>
    </row>
    <row r="447" spans="1:19" x14ac:dyDescent="0.25">
      <c r="A447" t="s">
        <v>446</v>
      </c>
      <c r="B447" t="s">
        <v>1296</v>
      </c>
      <c r="C447" t="s">
        <v>1296</v>
      </c>
      <c r="D447">
        <v>2019</v>
      </c>
      <c r="E447">
        <v>0</v>
      </c>
      <c r="F447">
        <v>0</v>
      </c>
      <c r="G447">
        <v>0</v>
      </c>
      <c r="H447">
        <v>0</v>
      </c>
      <c r="I447" t="s">
        <v>1296</v>
      </c>
      <c r="J447" t="s">
        <v>1296</v>
      </c>
      <c r="K447" t="s">
        <v>1296</v>
      </c>
      <c r="L447" t="s">
        <v>1303</v>
      </c>
      <c r="M447" t="s">
        <v>1304</v>
      </c>
      <c r="N447" t="s">
        <v>1304</v>
      </c>
      <c r="O447" t="s">
        <v>1304</v>
      </c>
      <c r="P447">
        <v>20602553486</v>
      </c>
      <c r="Q447" t="s">
        <v>1302</v>
      </c>
      <c r="R447">
        <f>VLOOKUP(Q447,type!$B$2:$G$7,6,FALSE)</f>
        <v>6</v>
      </c>
      <c r="S447" t="str">
        <f t="shared" si="6"/>
        <v>INSERT INTO public."Vehicles"(plate, mark, model, year_of_production, longitude, height, broad, service_door, category, comment, terms, status, created_at, updated_at, delete_at, business_id, type_id)VALUES ('V0O797','ninguno','ninguno','2019',0,0,0,0,'ninguno','ninguno','ninguno',true,'2022-02-25 21:42:35.22039+00','2022-02-25 21:42:35.22039+00','2022-02-25 21:42:35.22039+00','20602553486',6);</v>
      </c>
    </row>
    <row r="448" spans="1:19" x14ac:dyDescent="0.25">
      <c r="A448" t="s">
        <v>447</v>
      </c>
      <c r="B448" t="s">
        <v>1296</v>
      </c>
      <c r="C448" t="s">
        <v>1296</v>
      </c>
      <c r="D448">
        <v>2013</v>
      </c>
      <c r="E448">
        <v>0</v>
      </c>
      <c r="F448">
        <v>0</v>
      </c>
      <c r="G448">
        <v>0</v>
      </c>
      <c r="H448">
        <v>0</v>
      </c>
      <c r="I448" t="s">
        <v>1296</v>
      </c>
      <c r="J448" t="s">
        <v>1296</v>
      </c>
      <c r="K448" t="s">
        <v>1296</v>
      </c>
      <c r="L448" t="s">
        <v>1303</v>
      </c>
      <c r="M448" t="s">
        <v>1304</v>
      </c>
      <c r="N448" t="s">
        <v>1304</v>
      </c>
      <c r="O448" t="s">
        <v>1304</v>
      </c>
      <c r="P448">
        <v>20602553486</v>
      </c>
      <c r="Q448" t="s">
        <v>1301</v>
      </c>
      <c r="R448">
        <f>VLOOKUP(Q448,type!$B$2:$G$7,6,FALSE)</f>
        <v>5</v>
      </c>
      <c r="S448" t="str">
        <f t="shared" si="6"/>
        <v>INSERT INTO public."Vehicles"(plate, mark, model, year_of_production, longitude, height, broad, service_door, category, comment, terms, status, created_at, updated_at, delete_at, business_id, type_id)VALUES ('ABD798','ninguno','ninguno','2013',0,0,0,0,'ninguno','ninguno','ninguno',true,'2022-02-25 21:42:35.22039+00','2022-02-25 21:42:35.22039+00','2022-02-25 21:42:35.22039+00','20602553486',5);</v>
      </c>
    </row>
    <row r="449" spans="1:19" x14ac:dyDescent="0.25">
      <c r="A449" t="s">
        <v>448</v>
      </c>
      <c r="B449" t="s">
        <v>1296</v>
      </c>
      <c r="C449" t="s">
        <v>1296</v>
      </c>
      <c r="D449">
        <v>2012</v>
      </c>
      <c r="E449">
        <v>0</v>
      </c>
      <c r="F449">
        <v>0</v>
      </c>
      <c r="G449">
        <v>0</v>
      </c>
      <c r="H449">
        <v>0</v>
      </c>
      <c r="I449" t="s">
        <v>1296</v>
      </c>
      <c r="J449" t="s">
        <v>1296</v>
      </c>
      <c r="K449" t="s">
        <v>1296</v>
      </c>
      <c r="L449" t="s">
        <v>1303</v>
      </c>
      <c r="M449" t="s">
        <v>1304</v>
      </c>
      <c r="N449" t="s">
        <v>1304</v>
      </c>
      <c r="O449" t="s">
        <v>1304</v>
      </c>
      <c r="P449">
        <v>20602553486</v>
      </c>
      <c r="Q449" t="s">
        <v>1301</v>
      </c>
      <c r="R449">
        <f>VLOOKUP(Q449,type!$B$2:$G$7,6,FALSE)</f>
        <v>5</v>
      </c>
      <c r="S449" t="str">
        <f t="shared" si="6"/>
        <v>INSERT INTO public."Vehicles"(plate, mark, model, year_of_production, longitude, height, broad, service_door, category, comment, terms, status, created_at, updated_at, delete_at, business_id, type_id)VALUES ('V5R722','ninguno','ninguno','2012',0,0,0,0,'ninguno','ninguno','ninguno',true,'2022-02-25 21:42:35.22039+00','2022-02-25 21:42:35.22039+00','2022-02-25 21:42:35.22039+00','20602553486',5);</v>
      </c>
    </row>
    <row r="450" spans="1:19" x14ac:dyDescent="0.25">
      <c r="A450" t="s">
        <v>449</v>
      </c>
      <c r="B450" t="s">
        <v>1296</v>
      </c>
      <c r="C450" t="s">
        <v>1296</v>
      </c>
      <c r="D450">
        <v>2016</v>
      </c>
      <c r="E450">
        <v>0</v>
      </c>
      <c r="F450">
        <v>0</v>
      </c>
      <c r="G450">
        <v>0</v>
      </c>
      <c r="H450">
        <v>0</v>
      </c>
      <c r="I450" t="s">
        <v>1296</v>
      </c>
      <c r="J450" t="s">
        <v>1296</v>
      </c>
      <c r="K450" t="s">
        <v>1296</v>
      </c>
      <c r="L450" t="s">
        <v>1303</v>
      </c>
      <c r="M450" t="s">
        <v>1304</v>
      </c>
      <c r="N450" t="s">
        <v>1304</v>
      </c>
      <c r="O450" t="s">
        <v>1304</v>
      </c>
      <c r="P450">
        <v>20602553486</v>
      </c>
      <c r="Q450" t="s">
        <v>1302</v>
      </c>
      <c r="R450">
        <f>VLOOKUP(Q450,type!$B$2:$G$7,6,FALSE)</f>
        <v>6</v>
      </c>
      <c r="S450" t="str">
        <f t="shared" ref="S450:S513" si="7">CONCATENATE($A$1,"'",A450,"','",B450,"','",C450,"','",D450,"',",E450,",",F450,",",G450,",",H450,",'",I450,"','",J450,"','",K450,"',",L450,",'",M450,"','",N450,"','",O450,"','",P450,"',",R450,");")</f>
        <v>INSERT INTO public."Vehicles"(plate, mark, model, year_of_production, longitude, height, broad, service_door, category, comment, terms, status, created_at, updated_at, delete_at, business_id, type_id)VALUES ('V8S760','ninguno','ninguno','2016',0,0,0,0,'ninguno','ninguno','ninguno',true,'2022-02-25 21:42:35.22039+00','2022-02-25 21:42:35.22039+00','2022-02-25 21:42:35.22039+00','20602553486',6);</v>
      </c>
    </row>
    <row r="451" spans="1:19" x14ac:dyDescent="0.25">
      <c r="A451" t="s">
        <v>450</v>
      </c>
      <c r="B451" t="s">
        <v>1296</v>
      </c>
      <c r="C451" t="s">
        <v>1296</v>
      </c>
      <c r="D451">
        <v>2013</v>
      </c>
      <c r="E451">
        <v>0</v>
      </c>
      <c r="F451">
        <v>0</v>
      </c>
      <c r="G451">
        <v>0</v>
      </c>
      <c r="H451">
        <v>0</v>
      </c>
      <c r="I451" t="s">
        <v>1296</v>
      </c>
      <c r="J451" t="s">
        <v>1296</v>
      </c>
      <c r="K451" t="s">
        <v>1296</v>
      </c>
      <c r="L451" t="s">
        <v>1303</v>
      </c>
      <c r="M451" t="s">
        <v>1304</v>
      </c>
      <c r="N451" t="s">
        <v>1304</v>
      </c>
      <c r="O451" t="s">
        <v>1304</v>
      </c>
      <c r="P451">
        <v>20602553486</v>
      </c>
      <c r="Q451" t="s">
        <v>1302</v>
      </c>
      <c r="R451">
        <f>VLOOKUP(Q451,type!$B$2:$G$7,6,FALSE)</f>
        <v>6</v>
      </c>
      <c r="S451" t="str">
        <f t="shared" si="7"/>
        <v>INSERT INTO public."Vehicles"(plate, mark, model, year_of_production, longitude, height, broad, service_door, category, comment, terms, status, created_at, updated_at, delete_at, business_id, type_id)VALUES ('V5O903','ninguno','ninguno','2013',0,0,0,0,'ninguno','ninguno','ninguno',true,'2022-02-25 21:42:35.22039+00','2022-02-25 21:42:35.22039+00','2022-02-25 21:42:35.22039+00','20602553486',6);</v>
      </c>
    </row>
    <row r="452" spans="1:19" x14ac:dyDescent="0.25">
      <c r="A452" t="s">
        <v>451</v>
      </c>
      <c r="B452" t="s">
        <v>1296</v>
      </c>
      <c r="C452" t="s">
        <v>1296</v>
      </c>
      <c r="D452">
        <v>2014</v>
      </c>
      <c r="E452">
        <v>0</v>
      </c>
      <c r="F452">
        <v>0</v>
      </c>
      <c r="G452">
        <v>0</v>
      </c>
      <c r="H452">
        <v>0</v>
      </c>
      <c r="I452" t="s">
        <v>1296</v>
      </c>
      <c r="J452" t="s">
        <v>1296</v>
      </c>
      <c r="K452" t="s">
        <v>1296</v>
      </c>
      <c r="L452" t="s">
        <v>1303</v>
      </c>
      <c r="M452" t="s">
        <v>1304</v>
      </c>
      <c r="N452" t="s">
        <v>1304</v>
      </c>
      <c r="O452" t="s">
        <v>1304</v>
      </c>
      <c r="P452">
        <v>20602553486</v>
      </c>
      <c r="Q452" t="s">
        <v>1302</v>
      </c>
      <c r="R452">
        <f>VLOOKUP(Q452,type!$B$2:$G$7,6,FALSE)</f>
        <v>6</v>
      </c>
      <c r="S452" t="str">
        <f t="shared" si="7"/>
        <v>INSERT INTO public."Vehicles"(plate, mark, model, year_of_production, longitude, height, broad, service_door, category, comment, terms, status, created_at, updated_at, delete_at, business_id, type_id)VALUES ('V8B943','ninguno','ninguno','2014',0,0,0,0,'ninguno','ninguno','ninguno',true,'2022-02-25 21:42:35.22039+00','2022-02-25 21:42:35.22039+00','2022-02-25 21:42:35.22039+00','20602553486',6);</v>
      </c>
    </row>
    <row r="453" spans="1:19" x14ac:dyDescent="0.25">
      <c r="A453" t="s">
        <v>452</v>
      </c>
      <c r="B453" t="s">
        <v>1296</v>
      </c>
      <c r="C453" t="s">
        <v>1296</v>
      </c>
      <c r="D453">
        <v>2012</v>
      </c>
      <c r="E453">
        <v>0</v>
      </c>
      <c r="F453">
        <v>0</v>
      </c>
      <c r="G453">
        <v>0</v>
      </c>
      <c r="H453">
        <v>0</v>
      </c>
      <c r="I453" t="s">
        <v>1296</v>
      </c>
      <c r="J453" t="s">
        <v>1296</v>
      </c>
      <c r="K453" t="s">
        <v>1296</v>
      </c>
      <c r="L453" t="s">
        <v>1303</v>
      </c>
      <c r="M453" t="s">
        <v>1304</v>
      </c>
      <c r="N453" t="s">
        <v>1304</v>
      </c>
      <c r="O453" t="s">
        <v>1304</v>
      </c>
      <c r="P453">
        <v>20602553486</v>
      </c>
      <c r="Q453" t="s">
        <v>1302</v>
      </c>
      <c r="R453">
        <f>VLOOKUP(Q453,type!$B$2:$G$7,6,FALSE)</f>
        <v>6</v>
      </c>
      <c r="S453" t="str">
        <f t="shared" si="7"/>
        <v>INSERT INTO public."Vehicles"(plate, mark, model, year_of_production, longitude, height, broad, service_door, category, comment, terms, status, created_at, updated_at, delete_at, business_id, type_id)VALUES ('V3D737','ninguno','ninguno','2012',0,0,0,0,'ninguno','ninguno','ninguno',true,'2022-02-25 21:42:35.22039+00','2022-02-25 21:42:35.22039+00','2022-02-25 21:42:35.22039+00','20602553486',6);</v>
      </c>
    </row>
    <row r="454" spans="1:19" x14ac:dyDescent="0.25">
      <c r="A454" t="s">
        <v>453</v>
      </c>
      <c r="B454" t="s">
        <v>1296</v>
      </c>
      <c r="C454" t="s">
        <v>1296</v>
      </c>
      <c r="D454">
        <v>2012</v>
      </c>
      <c r="E454">
        <v>0</v>
      </c>
      <c r="F454">
        <v>0</v>
      </c>
      <c r="G454">
        <v>0</v>
      </c>
      <c r="H454">
        <v>0</v>
      </c>
      <c r="I454" t="s">
        <v>1296</v>
      </c>
      <c r="J454" t="s">
        <v>1296</v>
      </c>
      <c r="K454" t="s">
        <v>1296</v>
      </c>
      <c r="L454" t="s">
        <v>1303</v>
      </c>
      <c r="M454" t="s">
        <v>1304</v>
      </c>
      <c r="N454" t="s">
        <v>1304</v>
      </c>
      <c r="O454" t="s">
        <v>1304</v>
      </c>
      <c r="P454">
        <v>20602553486</v>
      </c>
      <c r="Q454" t="s">
        <v>1302</v>
      </c>
      <c r="R454">
        <f>VLOOKUP(Q454,type!$B$2:$G$7,6,FALSE)</f>
        <v>6</v>
      </c>
      <c r="S454" t="str">
        <f t="shared" si="7"/>
        <v>INSERT INTO public."Vehicles"(plate, mark, model, year_of_production, longitude, height, broad, service_door, category, comment, terms, status, created_at, updated_at, delete_at, business_id, type_id)VALUES ('Z2S098','ninguno','ninguno','2012',0,0,0,0,'ninguno','ninguno','ninguno',true,'2022-02-25 21:42:35.22039+00','2022-02-25 21:42:35.22039+00','2022-02-25 21:42:35.22039+00','20602553486',6);</v>
      </c>
    </row>
    <row r="455" spans="1:19" x14ac:dyDescent="0.25">
      <c r="A455" t="s">
        <v>454</v>
      </c>
      <c r="B455" t="s">
        <v>1296</v>
      </c>
      <c r="C455" t="s">
        <v>1296</v>
      </c>
      <c r="D455">
        <v>2014</v>
      </c>
      <c r="E455">
        <v>0</v>
      </c>
      <c r="F455">
        <v>0</v>
      </c>
      <c r="G455">
        <v>0</v>
      </c>
      <c r="H455">
        <v>0</v>
      </c>
      <c r="I455" t="s">
        <v>1296</v>
      </c>
      <c r="J455" t="s">
        <v>1296</v>
      </c>
      <c r="K455" t="s">
        <v>1296</v>
      </c>
      <c r="L455" t="s">
        <v>1303</v>
      </c>
      <c r="M455" t="s">
        <v>1304</v>
      </c>
      <c r="N455" t="s">
        <v>1304</v>
      </c>
      <c r="O455" t="s">
        <v>1304</v>
      </c>
      <c r="P455">
        <v>20602553486</v>
      </c>
      <c r="Q455" t="s">
        <v>1302</v>
      </c>
      <c r="R455">
        <f>VLOOKUP(Q455,type!$B$2:$G$7,6,FALSE)</f>
        <v>6</v>
      </c>
      <c r="S455" t="str">
        <f t="shared" si="7"/>
        <v>INSERT INTO public."Vehicles"(plate, mark, model, year_of_production, longitude, height, broad, service_door, category, comment, terms, status, created_at, updated_at, delete_at, business_id, type_id)VALUES ('V6P901','ninguno','ninguno','2014',0,0,0,0,'ninguno','ninguno','ninguno',true,'2022-02-25 21:42:35.22039+00','2022-02-25 21:42:35.22039+00','2022-02-25 21:42:35.22039+00','20602553486',6);</v>
      </c>
    </row>
    <row r="456" spans="1:19" x14ac:dyDescent="0.25">
      <c r="A456" t="s">
        <v>455</v>
      </c>
      <c r="B456" t="s">
        <v>1296</v>
      </c>
      <c r="C456" t="s">
        <v>1296</v>
      </c>
      <c r="D456">
        <v>2013</v>
      </c>
      <c r="E456">
        <v>0</v>
      </c>
      <c r="F456">
        <v>0</v>
      </c>
      <c r="G456">
        <v>0</v>
      </c>
      <c r="H456">
        <v>0</v>
      </c>
      <c r="I456" t="s">
        <v>1296</v>
      </c>
      <c r="J456" t="s">
        <v>1296</v>
      </c>
      <c r="K456" t="s">
        <v>1296</v>
      </c>
      <c r="L456" t="s">
        <v>1303</v>
      </c>
      <c r="M456" t="s">
        <v>1304</v>
      </c>
      <c r="N456" t="s">
        <v>1304</v>
      </c>
      <c r="O456" t="s">
        <v>1304</v>
      </c>
      <c r="P456">
        <v>20602553486</v>
      </c>
      <c r="Q456" t="s">
        <v>1302</v>
      </c>
      <c r="R456">
        <f>VLOOKUP(Q456,type!$B$2:$G$7,6,FALSE)</f>
        <v>6</v>
      </c>
      <c r="S456" t="str">
        <f t="shared" si="7"/>
        <v>INSERT INTO public."Vehicles"(plate, mark, model, year_of_production, longitude, height, broad, service_door, category, comment, terms, status, created_at, updated_at, delete_at, business_id, type_id)VALUES ('V7Z958','ninguno','ninguno','2013',0,0,0,0,'ninguno','ninguno','ninguno',true,'2022-02-25 21:42:35.22039+00','2022-02-25 21:42:35.22039+00','2022-02-25 21:42:35.22039+00','20602553486',6);</v>
      </c>
    </row>
    <row r="457" spans="1:19" x14ac:dyDescent="0.25">
      <c r="A457" t="s">
        <v>456</v>
      </c>
      <c r="B457" t="s">
        <v>1296</v>
      </c>
      <c r="C457" t="s">
        <v>1296</v>
      </c>
      <c r="D457">
        <v>2014</v>
      </c>
      <c r="E457">
        <v>0</v>
      </c>
      <c r="F457">
        <v>0</v>
      </c>
      <c r="G457">
        <v>0</v>
      </c>
      <c r="H457">
        <v>0</v>
      </c>
      <c r="I457" t="s">
        <v>1296</v>
      </c>
      <c r="J457" t="s">
        <v>1296</v>
      </c>
      <c r="K457" t="s">
        <v>1296</v>
      </c>
      <c r="L457" t="s">
        <v>1303</v>
      </c>
      <c r="M457" t="s">
        <v>1304</v>
      </c>
      <c r="N457" t="s">
        <v>1304</v>
      </c>
      <c r="O457" t="s">
        <v>1304</v>
      </c>
      <c r="P457">
        <v>20602553486</v>
      </c>
      <c r="Q457" t="s">
        <v>1302</v>
      </c>
      <c r="R457">
        <f>VLOOKUP(Q457,type!$B$2:$G$7,6,FALSE)</f>
        <v>6</v>
      </c>
      <c r="S457" t="str">
        <f t="shared" si="7"/>
        <v>INSERT INTO public."Vehicles"(plate, mark, model, year_of_production, longitude, height, broad, service_door, category, comment, terms, status, created_at, updated_at, delete_at, business_id, type_id)VALUES ('V6X905','ninguno','ninguno','2014',0,0,0,0,'ninguno','ninguno','ninguno',true,'2022-02-25 21:42:35.22039+00','2022-02-25 21:42:35.22039+00','2022-02-25 21:42:35.22039+00','20602553486',6);</v>
      </c>
    </row>
    <row r="458" spans="1:19" x14ac:dyDescent="0.25">
      <c r="A458" t="s">
        <v>457</v>
      </c>
      <c r="B458" t="s">
        <v>1296</v>
      </c>
      <c r="C458" t="s">
        <v>1296</v>
      </c>
      <c r="D458">
        <v>2013</v>
      </c>
      <c r="E458">
        <v>0</v>
      </c>
      <c r="F458">
        <v>0</v>
      </c>
      <c r="G458">
        <v>0</v>
      </c>
      <c r="H458">
        <v>0</v>
      </c>
      <c r="I458" t="s">
        <v>1296</v>
      </c>
      <c r="J458" t="s">
        <v>1296</v>
      </c>
      <c r="K458" t="s">
        <v>1296</v>
      </c>
      <c r="L458" t="s">
        <v>1303</v>
      </c>
      <c r="M458" t="s">
        <v>1304</v>
      </c>
      <c r="N458" t="s">
        <v>1304</v>
      </c>
      <c r="O458" t="s">
        <v>1304</v>
      </c>
      <c r="P458">
        <v>20602553486</v>
      </c>
      <c r="Q458" t="s">
        <v>1302</v>
      </c>
      <c r="R458">
        <f>VLOOKUP(Q458,type!$B$2:$G$7,6,FALSE)</f>
        <v>6</v>
      </c>
      <c r="S458" t="str">
        <f t="shared" si="7"/>
        <v>INSERT INTO public."Vehicles"(plate, mark, model, year_of_production, longitude, height, broad, service_door, category, comment, terms, status, created_at, updated_at, delete_at, business_id, type_id)VALUES ('V9K955','ninguno','ninguno','2013',0,0,0,0,'ninguno','ninguno','ninguno',true,'2022-02-25 21:42:35.22039+00','2022-02-25 21:42:35.22039+00','2022-02-25 21:42:35.22039+00','20602553486',6);</v>
      </c>
    </row>
    <row r="459" spans="1:19" x14ac:dyDescent="0.25">
      <c r="A459" t="s">
        <v>458</v>
      </c>
      <c r="B459" t="s">
        <v>1296</v>
      </c>
      <c r="C459" t="s">
        <v>1296</v>
      </c>
      <c r="D459">
        <v>2018</v>
      </c>
      <c r="E459">
        <v>0</v>
      </c>
      <c r="F459">
        <v>0</v>
      </c>
      <c r="G459">
        <v>0</v>
      </c>
      <c r="H459">
        <v>0</v>
      </c>
      <c r="I459" t="s">
        <v>1296</v>
      </c>
      <c r="J459" t="s">
        <v>1296</v>
      </c>
      <c r="K459" t="s">
        <v>1296</v>
      </c>
      <c r="L459" t="s">
        <v>1303</v>
      </c>
      <c r="M459" t="s">
        <v>1304</v>
      </c>
      <c r="N459" t="s">
        <v>1304</v>
      </c>
      <c r="O459" t="s">
        <v>1304</v>
      </c>
      <c r="P459">
        <v>20602553486</v>
      </c>
      <c r="Q459" t="s">
        <v>1302</v>
      </c>
      <c r="R459">
        <f>VLOOKUP(Q459,type!$B$2:$G$7,6,FALSE)</f>
        <v>6</v>
      </c>
      <c r="S459" t="str">
        <f t="shared" si="7"/>
        <v>INSERT INTO public."Vehicles"(plate, mark, model, year_of_production, longitude, height, broad, service_door, category, comment, terms, status, created_at, updated_at, delete_at, business_id, type_id)VALUES ('V0I875','ninguno','ninguno','2018',0,0,0,0,'ninguno','ninguno','ninguno',true,'2022-02-25 21:42:35.22039+00','2022-02-25 21:42:35.22039+00','2022-02-25 21:42:35.22039+00','20602553486',6);</v>
      </c>
    </row>
    <row r="460" spans="1:19" x14ac:dyDescent="0.25">
      <c r="A460" t="s">
        <v>459</v>
      </c>
      <c r="B460" t="s">
        <v>1296</v>
      </c>
      <c r="C460" t="s">
        <v>1296</v>
      </c>
      <c r="D460">
        <v>2012</v>
      </c>
      <c r="E460">
        <v>0</v>
      </c>
      <c r="F460">
        <v>0</v>
      </c>
      <c r="G460">
        <v>0</v>
      </c>
      <c r="H460">
        <v>0</v>
      </c>
      <c r="I460" t="s">
        <v>1296</v>
      </c>
      <c r="J460" t="s">
        <v>1296</v>
      </c>
      <c r="K460" t="s">
        <v>1296</v>
      </c>
      <c r="L460" t="s">
        <v>1303</v>
      </c>
      <c r="M460" t="s">
        <v>1304</v>
      </c>
      <c r="N460" t="s">
        <v>1304</v>
      </c>
      <c r="O460" t="s">
        <v>1304</v>
      </c>
      <c r="P460">
        <v>20602553486</v>
      </c>
      <c r="Q460" t="s">
        <v>1302</v>
      </c>
      <c r="R460">
        <f>VLOOKUP(Q460,type!$B$2:$G$7,6,FALSE)</f>
        <v>6</v>
      </c>
      <c r="S460" t="str">
        <f t="shared" si="7"/>
        <v>INSERT INTO public."Vehicles"(plate, mark, model, year_of_production, longitude, height, broad, service_door, category, comment, terms, status, created_at, updated_at, delete_at, business_id, type_id)VALUES ('V6W959','ninguno','ninguno','2012',0,0,0,0,'ninguno','ninguno','ninguno',true,'2022-02-25 21:42:35.22039+00','2022-02-25 21:42:35.22039+00','2022-02-25 21:42:35.22039+00','20602553486',6);</v>
      </c>
    </row>
    <row r="461" spans="1:19" x14ac:dyDescent="0.25">
      <c r="A461" t="s">
        <v>460</v>
      </c>
      <c r="B461" t="s">
        <v>1296</v>
      </c>
      <c r="C461" t="s">
        <v>1296</v>
      </c>
      <c r="D461">
        <v>2014</v>
      </c>
      <c r="E461">
        <v>0</v>
      </c>
      <c r="F461">
        <v>0</v>
      </c>
      <c r="G461">
        <v>0</v>
      </c>
      <c r="H461">
        <v>0</v>
      </c>
      <c r="I461" t="s">
        <v>1296</v>
      </c>
      <c r="J461" t="s">
        <v>1296</v>
      </c>
      <c r="K461" t="s">
        <v>1296</v>
      </c>
      <c r="L461" t="s">
        <v>1303</v>
      </c>
      <c r="M461" t="s">
        <v>1304</v>
      </c>
      <c r="N461" t="s">
        <v>1304</v>
      </c>
      <c r="O461" t="s">
        <v>1304</v>
      </c>
      <c r="P461">
        <v>20602553486</v>
      </c>
      <c r="Q461" t="s">
        <v>1302</v>
      </c>
      <c r="R461">
        <f>VLOOKUP(Q461,type!$B$2:$G$7,6,FALSE)</f>
        <v>6</v>
      </c>
      <c r="S461" t="str">
        <f t="shared" si="7"/>
        <v>INSERT INTO public."Vehicles"(plate, mark, model, year_of_production, longitude, height, broad, service_door, category, comment, terms, status, created_at, updated_at, delete_at, business_id, type_id)VALUES ('V6Q857','ninguno','ninguno','2014',0,0,0,0,'ninguno','ninguno','ninguno',true,'2022-02-25 21:42:35.22039+00','2022-02-25 21:42:35.22039+00','2022-02-25 21:42:35.22039+00','20602553486',6);</v>
      </c>
    </row>
    <row r="462" spans="1:19" x14ac:dyDescent="0.25">
      <c r="A462" t="s">
        <v>461</v>
      </c>
      <c r="B462" t="s">
        <v>1296</v>
      </c>
      <c r="C462" t="s">
        <v>1296</v>
      </c>
      <c r="D462">
        <v>2014</v>
      </c>
      <c r="E462">
        <v>0</v>
      </c>
      <c r="F462">
        <v>0</v>
      </c>
      <c r="G462">
        <v>0</v>
      </c>
      <c r="H462">
        <v>0</v>
      </c>
      <c r="I462" t="s">
        <v>1296</v>
      </c>
      <c r="J462" t="s">
        <v>1296</v>
      </c>
      <c r="K462" t="s">
        <v>1296</v>
      </c>
      <c r="L462" t="s">
        <v>1303</v>
      </c>
      <c r="M462" t="s">
        <v>1304</v>
      </c>
      <c r="N462" t="s">
        <v>1304</v>
      </c>
      <c r="O462" t="s">
        <v>1304</v>
      </c>
      <c r="P462">
        <v>20602553486</v>
      </c>
      <c r="Q462" t="s">
        <v>1302</v>
      </c>
      <c r="R462">
        <f>VLOOKUP(Q462,type!$B$2:$G$7,6,FALSE)</f>
        <v>6</v>
      </c>
      <c r="S462" t="str">
        <f t="shared" si="7"/>
        <v>INSERT INTO public."Vehicles"(plate, mark, model, year_of_production, longitude, height, broad, service_door, category, comment, terms, status, created_at, updated_at, delete_at, business_id, type_id)VALUES ('AHM514','ninguno','ninguno','2014',0,0,0,0,'ninguno','ninguno','ninguno',true,'2022-02-25 21:42:35.22039+00','2022-02-25 21:42:35.22039+00','2022-02-25 21:42:35.22039+00','20602553486',6);</v>
      </c>
    </row>
    <row r="463" spans="1:19" x14ac:dyDescent="0.25">
      <c r="A463" t="s">
        <v>462</v>
      </c>
      <c r="B463" t="s">
        <v>1296</v>
      </c>
      <c r="C463" t="s">
        <v>1296</v>
      </c>
      <c r="D463">
        <v>2013</v>
      </c>
      <c r="E463">
        <v>0</v>
      </c>
      <c r="F463">
        <v>0</v>
      </c>
      <c r="G463">
        <v>0</v>
      </c>
      <c r="H463">
        <v>0</v>
      </c>
      <c r="I463" t="s">
        <v>1296</v>
      </c>
      <c r="J463" t="s">
        <v>1296</v>
      </c>
      <c r="K463" t="s">
        <v>1296</v>
      </c>
      <c r="L463" t="s">
        <v>1303</v>
      </c>
      <c r="M463" t="s">
        <v>1304</v>
      </c>
      <c r="N463" t="s">
        <v>1304</v>
      </c>
      <c r="O463" t="s">
        <v>1304</v>
      </c>
      <c r="P463">
        <v>20602553486</v>
      </c>
      <c r="Q463" t="s">
        <v>1302</v>
      </c>
      <c r="R463">
        <f>VLOOKUP(Q463,type!$B$2:$G$7,6,FALSE)</f>
        <v>6</v>
      </c>
      <c r="S463" t="str">
        <f t="shared" si="7"/>
        <v>INSERT INTO public."Vehicles"(plate, mark, model, year_of_production, longitude, height, broad, service_door, category, comment, terms, status, created_at, updated_at, delete_at, business_id, type_id)VALUES ('V5U701','ninguno','ninguno','2013',0,0,0,0,'ninguno','ninguno','ninguno',true,'2022-02-25 21:42:35.22039+00','2022-02-25 21:42:35.22039+00','2022-02-25 21:42:35.22039+00','20602553486',6);</v>
      </c>
    </row>
    <row r="464" spans="1:19" x14ac:dyDescent="0.25">
      <c r="A464" t="s">
        <v>463</v>
      </c>
      <c r="B464" t="s">
        <v>1296</v>
      </c>
      <c r="C464" t="s">
        <v>1296</v>
      </c>
      <c r="D464">
        <v>2012</v>
      </c>
      <c r="E464">
        <v>0</v>
      </c>
      <c r="F464">
        <v>0</v>
      </c>
      <c r="G464">
        <v>0</v>
      </c>
      <c r="H464">
        <v>0</v>
      </c>
      <c r="I464" t="s">
        <v>1296</v>
      </c>
      <c r="J464" t="s">
        <v>1296</v>
      </c>
      <c r="K464" t="s">
        <v>1296</v>
      </c>
      <c r="L464" t="s">
        <v>1303</v>
      </c>
      <c r="M464" t="s">
        <v>1304</v>
      </c>
      <c r="N464" t="s">
        <v>1304</v>
      </c>
      <c r="O464" t="s">
        <v>1304</v>
      </c>
      <c r="P464">
        <v>20602553486</v>
      </c>
      <c r="Q464" t="s">
        <v>1302</v>
      </c>
      <c r="R464">
        <f>VLOOKUP(Q464,type!$B$2:$G$7,6,FALSE)</f>
        <v>6</v>
      </c>
      <c r="S464" t="str">
        <f t="shared" si="7"/>
        <v>INSERT INTO public."Vehicles"(plate, mark, model, year_of_production, longitude, height, broad, service_door, category, comment, terms, status, created_at, updated_at, delete_at, business_id, type_id)VALUES ('V6B796','ninguno','ninguno','2012',0,0,0,0,'ninguno','ninguno','ninguno',true,'2022-02-25 21:42:35.22039+00','2022-02-25 21:42:35.22039+00','2022-02-25 21:42:35.22039+00','20602553486',6);</v>
      </c>
    </row>
    <row r="465" spans="1:19" x14ac:dyDescent="0.25">
      <c r="A465" t="s">
        <v>464</v>
      </c>
      <c r="B465" t="s">
        <v>1296</v>
      </c>
      <c r="C465" t="s">
        <v>1296</v>
      </c>
      <c r="D465">
        <v>2014</v>
      </c>
      <c r="E465">
        <v>0</v>
      </c>
      <c r="F465">
        <v>0</v>
      </c>
      <c r="G465">
        <v>0</v>
      </c>
      <c r="H465">
        <v>0</v>
      </c>
      <c r="I465" t="s">
        <v>1296</v>
      </c>
      <c r="J465" t="s">
        <v>1296</v>
      </c>
      <c r="K465" t="s">
        <v>1296</v>
      </c>
      <c r="L465" t="s">
        <v>1303</v>
      </c>
      <c r="M465" t="s">
        <v>1304</v>
      </c>
      <c r="N465" t="s">
        <v>1304</v>
      </c>
      <c r="O465" t="s">
        <v>1304</v>
      </c>
      <c r="P465">
        <v>20602553486</v>
      </c>
      <c r="Q465" t="s">
        <v>1297</v>
      </c>
      <c r="R465">
        <f>VLOOKUP(Q465,type!$B$2:$G$7,6,FALSE)</f>
        <v>1</v>
      </c>
      <c r="S465" t="str">
        <f t="shared" si="7"/>
        <v>INSERT INTO public."Vehicles"(plate, mark, model, year_of_production, longitude, height, broad, service_door, category, comment, terms, status, created_at, updated_at, delete_at, business_id, type_id)VALUES ('C8A961','ninguno','ninguno','2014',0,0,0,0,'ninguno','ninguno','ninguno',true,'2022-02-25 21:42:35.22039+00','2022-02-25 21:42:35.22039+00','2022-02-25 21:42:35.22039+00','20602553486',1);</v>
      </c>
    </row>
    <row r="466" spans="1:19" x14ac:dyDescent="0.25">
      <c r="A466" t="s">
        <v>465</v>
      </c>
      <c r="B466" t="s">
        <v>1296</v>
      </c>
      <c r="C466" t="s">
        <v>1296</v>
      </c>
      <c r="D466">
        <v>2010</v>
      </c>
      <c r="E466">
        <v>0</v>
      </c>
      <c r="F466">
        <v>0</v>
      </c>
      <c r="G466">
        <v>0</v>
      </c>
      <c r="H466">
        <v>0</v>
      </c>
      <c r="I466" t="s">
        <v>1296</v>
      </c>
      <c r="J466" t="s">
        <v>1296</v>
      </c>
      <c r="K466" t="s">
        <v>1296</v>
      </c>
      <c r="L466" t="s">
        <v>1303</v>
      </c>
      <c r="M466" t="s">
        <v>1304</v>
      </c>
      <c r="N466" t="s">
        <v>1304</v>
      </c>
      <c r="O466" t="s">
        <v>1304</v>
      </c>
      <c r="P466">
        <v>20602553486</v>
      </c>
      <c r="Q466" t="s">
        <v>1297</v>
      </c>
      <c r="R466">
        <f>VLOOKUP(Q466,type!$B$2:$G$7,6,FALSE)</f>
        <v>1</v>
      </c>
      <c r="S466" t="str">
        <f t="shared" si="7"/>
        <v>INSERT INTO public."Vehicles"(plate, mark, model, year_of_production, longitude, height, broad, service_door, category, comment, terms, status, created_at, updated_at, delete_at, business_id, type_id)VALUES ('A0I792','ninguno','ninguno','2010',0,0,0,0,'ninguno','ninguno','ninguno',true,'2022-02-25 21:42:35.22039+00','2022-02-25 21:42:35.22039+00','2022-02-25 21:42:35.22039+00','20602553486',1);</v>
      </c>
    </row>
    <row r="467" spans="1:19" x14ac:dyDescent="0.25">
      <c r="A467" t="s">
        <v>466</v>
      </c>
      <c r="B467" t="s">
        <v>1296</v>
      </c>
      <c r="C467" t="s">
        <v>1296</v>
      </c>
      <c r="D467">
        <v>2012</v>
      </c>
      <c r="E467">
        <v>0</v>
      </c>
      <c r="F467">
        <v>0</v>
      </c>
      <c r="G467">
        <v>0</v>
      </c>
      <c r="H467">
        <v>0</v>
      </c>
      <c r="I467" t="s">
        <v>1296</v>
      </c>
      <c r="J467" t="s">
        <v>1296</v>
      </c>
      <c r="K467" t="s">
        <v>1296</v>
      </c>
      <c r="L467" t="s">
        <v>1303</v>
      </c>
      <c r="M467" t="s">
        <v>1304</v>
      </c>
      <c r="N467" t="s">
        <v>1304</v>
      </c>
      <c r="O467" t="s">
        <v>1304</v>
      </c>
      <c r="P467">
        <v>20602553486</v>
      </c>
      <c r="Q467" t="s">
        <v>1297</v>
      </c>
      <c r="R467">
        <f>VLOOKUP(Q467,type!$B$2:$G$7,6,FALSE)</f>
        <v>1</v>
      </c>
      <c r="S467" t="str">
        <f t="shared" si="7"/>
        <v>INSERT INTO public."Vehicles"(plate, mark, model, year_of_production, longitude, height, broad, service_door, category, comment, terms, status, created_at, updated_at, delete_at, business_id, type_id)VALUES ('V3T743','ninguno','ninguno','2012',0,0,0,0,'ninguno','ninguno','ninguno',true,'2022-02-25 21:42:35.22039+00','2022-02-25 21:42:35.22039+00','2022-02-25 21:42:35.22039+00','20602553486',1);</v>
      </c>
    </row>
    <row r="468" spans="1:19" x14ac:dyDescent="0.25">
      <c r="A468" t="s">
        <v>467</v>
      </c>
      <c r="B468" t="s">
        <v>1296</v>
      </c>
      <c r="C468" t="s">
        <v>1296</v>
      </c>
      <c r="D468">
        <v>2013</v>
      </c>
      <c r="E468">
        <v>0</v>
      </c>
      <c r="F468">
        <v>0</v>
      </c>
      <c r="G468">
        <v>0</v>
      </c>
      <c r="H468">
        <v>0</v>
      </c>
      <c r="I468" t="s">
        <v>1296</v>
      </c>
      <c r="J468" t="s">
        <v>1296</v>
      </c>
      <c r="K468" t="s">
        <v>1296</v>
      </c>
      <c r="L468" t="s">
        <v>1303</v>
      </c>
      <c r="M468" t="s">
        <v>1304</v>
      </c>
      <c r="N468" t="s">
        <v>1304</v>
      </c>
      <c r="O468" t="s">
        <v>1304</v>
      </c>
      <c r="P468">
        <v>20602553486</v>
      </c>
      <c r="Q468" t="s">
        <v>1297</v>
      </c>
      <c r="R468">
        <f>VLOOKUP(Q468,type!$B$2:$G$7,6,FALSE)</f>
        <v>1</v>
      </c>
      <c r="S468" t="str">
        <f t="shared" si="7"/>
        <v>INSERT INTO public."Vehicles"(plate, mark, model, year_of_production, longitude, height, broad, service_door, category, comment, terms, status, created_at, updated_at, delete_at, business_id, type_id)VALUES ('V5K709','ninguno','ninguno','2013',0,0,0,0,'ninguno','ninguno','ninguno',true,'2022-02-25 21:42:35.22039+00','2022-02-25 21:42:35.22039+00','2022-02-25 21:42:35.22039+00','20602553486',1);</v>
      </c>
    </row>
    <row r="469" spans="1:19" x14ac:dyDescent="0.25">
      <c r="A469" t="s">
        <v>468</v>
      </c>
      <c r="B469" t="s">
        <v>1296</v>
      </c>
      <c r="C469" t="s">
        <v>1296</v>
      </c>
      <c r="D469">
        <v>2012</v>
      </c>
      <c r="E469">
        <v>0</v>
      </c>
      <c r="F469">
        <v>0</v>
      </c>
      <c r="G469">
        <v>0</v>
      </c>
      <c r="H469">
        <v>0</v>
      </c>
      <c r="I469" t="s">
        <v>1296</v>
      </c>
      <c r="J469" t="s">
        <v>1296</v>
      </c>
      <c r="K469" t="s">
        <v>1296</v>
      </c>
      <c r="L469" t="s">
        <v>1303</v>
      </c>
      <c r="M469" t="s">
        <v>1304</v>
      </c>
      <c r="N469" t="s">
        <v>1304</v>
      </c>
      <c r="O469" t="s">
        <v>1304</v>
      </c>
      <c r="P469">
        <v>20602553486</v>
      </c>
      <c r="Q469" t="s">
        <v>1297</v>
      </c>
      <c r="R469">
        <f>VLOOKUP(Q469,type!$B$2:$G$7,6,FALSE)</f>
        <v>1</v>
      </c>
      <c r="S469" t="str">
        <f t="shared" si="7"/>
        <v>INSERT INTO public."Vehicles"(plate, mark, model, year_of_production, longitude, height, broad, service_door, category, comment, terms, status, created_at, updated_at, delete_at, business_id, type_id)VALUES ('V6Y965','ninguno','ninguno','2012',0,0,0,0,'ninguno','ninguno','ninguno',true,'2022-02-25 21:42:35.22039+00','2022-02-25 21:42:35.22039+00','2022-02-25 21:42:35.22039+00','20602553486',1);</v>
      </c>
    </row>
    <row r="470" spans="1:19" x14ac:dyDescent="0.25">
      <c r="A470" t="s">
        <v>469</v>
      </c>
      <c r="B470" t="s">
        <v>1296</v>
      </c>
      <c r="C470" t="s">
        <v>1296</v>
      </c>
      <c r="D470">
        <v>2015</v>
      </c>
      <c r="E470">
        <v>0</v>
      </c>
      <c r="F470">
        <v>0</v>
      </c>
      <c r="G470">
        <v>0</v>
      </c>
      <c r="H470">
        <v>0</v>
      </c>
      <c r="I470" t="s">
        <v>1296</v>
      </c>
      <c r="J470" t="s">
        <v>1296</v>
      </c>
      <c r="K470" t="s">
        <v>1296</v>
      </c>
      <c r="L470" t="s">
        <v>1303</v>
      </c>
      <c r="M470" t="s">
        <v>1304</v>
      </c>
      <c r="N470" t="s">
        <v>1304</v>
      </c>
      <c r="O470" t="s">
        <v>1304</v>
      </c>
      <c r="P470">
        <v>20602796435</v>
      </c>
      <c r="Q470" t="s">
        <v>1297</v>
      </c>
      <c r="R470">
        <f>VLOOKUP(Q470,type!$B$2:$G$7,6,FALSE)</f>
        <v>1</v>
      </c>
      <c r="S470" t="str">
        <f t="shared" si="7"/>
        <v>INSERT INTO public."Vehicles"(plate, mark, model, year_of_production, longitude, height, broad, service_door, category, comment, terms, status, created_at, updated_at, delete_at, business_id, type_id)VALUES ('V9D871','ninguno','ninguno','2015',0,0,0,0,'ninguno','ninguno','ninguno',true,'2022-02-25 21:42:35.22039+00','2022-02-25 21:42:35.22039+00','2022-02-25 21:42:35.22039+00','20602796435',1);</v>
      </c>
    </row>
    <row r="471" spans="1:19" x14ac:dyDescent="0.25">
      <c r="A471" t="s">
        <v>470</v>
      </c>
      <c r="B471" t="s">
        <v>1296</v>
      </c>
      <c r="C471" t="s">
        <v>1296</v>
      </c>
      <c r="D471">
        <v>2010</v>
      </c>
      <c r="E471">
        <v>0</v>
      </c>
      <c r="F471">
        <v>0</v>
      </c>
      <c r="G471">
        <v>0</v>
      </c>
      <c r="H471">
        <v>0</v>
      </c>
      <c r="I471" t="s">
        <v>1296</v>
      </c>
      <c r="J471" t="s">
        <v>1296</v>
      </c>
      <c r="K471" t="s">
        <v>1296</v>
      </c>
      <c r="L471" t="s">
        <v>1303</v>
      </c>
      <c r="M471" t="s">
        <v>1304</v>
      </c>
      <c r="N471" t="s">
        <v>1304</v>
      </c>
      <c r="O471" t="s">
        <v>1304</v>
      </c>
      <c r="P471">
        <v>20602796435</v>
      </c>
      <c r="Q471" t="s">
        <v>1297</v>
      </c>
      <c r="R471">
        <f>VLOOKUP(Q471,type!$B$2:$G$7,6,FALSE)</f>
        <v>1</v>
      </c>
      <c r="S471" t="str">
        <f t="shared" si="7"/>
        <v>INSERT INTO public."Vehicles"(plate, mark, model, year_of_production, longitude, height, broad, service_door, category, comment, terms, status, created_at, updated_at, delete_at, business_id, type_id)VALUES ('A0Q788','ninguno','ninguno','2010',0,0,0,0,'ninguno','ninguno','ninguno',true,'2022-02-25 21:42:35.22039+00','2022-02-25 21:42:35.22039+00','2022-02-25 21:42:35.22039+00','20602796435',1);</v>
      </c>
    </row>
    <row r="472" spans="1:19" x14ac:dyDescent="0.25">
      <c r="A472" t="s">
        <v>471</v>
      </c>
      <c r="B472" t="s">
        <v>1296</v>
      </c>
      <c r="C472" t="s">
        <v>1296</v>
      </c>
      <c r="D472">
        <v>2014</v>
      </c>
      <c r="E472">
        <v>0</v>
      </c>
      <c r="F472">
        <v>0</v>
      </c>
      <c r="G472">
        <v>0</v>
      </c>
      <c r="H472">
        <v>0</v>
      </c>
      <c r="I472" t="s">
        <v>1296</v>
      </c>
      <c r="J472" t="s">
        <v>1296</v>
      </c>
      <c r="K472" t="s">
        <v>1296</v>
      </c>
      <c r="L472" t="s">
        <v>1303</v>
      </c>
      <c r="M472" t="s">
        <v>1304</v>
      </c>
      <c r="N472" t="s">
        <v>1304</v>
      </c>
      <c r="O472" t="s">
        <v>1304</v>
      </c>
      <c r="P472">
        <v>20602796435</v>
      </c>
      <c r="Q472" t="s">
        <v>1297</v>
      </c>
      <c r="R472">
        <f>VLOOKUP(Q472,type!$B$2:$G$7,6,FALSE)</f>
        <v>1</v>
      </c>
      <c r="S472" t="str">
        <f t="shared" si="7"/>
        <v>INSERT INTO public."Vehicles"(plate, mark, model, year_of_production, longitude, height, broad, service_door, category, comment, terms, status, created_at, updated_at, delete_at, business_id, type_id)VALUES ('V7U870','ninguno','ninguno','2014',0,0,0,0,'ninguno','ninguno','ninguno',true,'2022-02-25 21:42:35.22039+00','2022-02-25 21:42:35.22039+00','2022-02-25 21:42:35.22039+00','20602796435',1);</v>
      </c>
    </row>
    <row r="473" spans="1:19" x14ac:dyDescent="0.25">
      <c r="A473" t="s">
        <v>472</v>
      </c>
      <c r="B473" t="s">
        <v>1296</v>
      </c>
      <c r="C473" t="s">
        <v>1296</v>
      </c>
      <c r="D473">
        <v>2014</v>
      </c>
      <c r="E473">
        <v>0</v>
      </c>
      <c r="F473">
        <v>0</v>
      </c>
      <c r="G473">
        <v>0</v>
      </c>
      <c r="H473">
        <v>0</v>
      </c>
      <c r="I473" t="s">
        <v>1296</v>
      </c>
      <c r="J473" t="s">
        <v>1296</v>
      </c>
      <c r="K473" t="s">
        <v>1296</v>
      </c>
      <c r="L473" t="s">
        <v>1303</v>
      </c>
      <c r="M473" t="s">
        <v>1304</v>
      </c>
      <c r="N473" t="s">
        <v>1304</v>
      </c>
      <c r="O473" t="s">
        <v>1304</v>
      </c>
      <c r="P473">
        <v>20602796435</v>
      </c>
      <c r="Q473" t="s">
        <v>1297</v>
      </c>
      <c r="R473">
        <f>VLOOKUP(Q473,type!$B$2:$G$7,6,FALSE)</f>
        <v>1</v>
      </c>
      <c r="S473" t="str">
        <f t="shared" si="7"/>
        <v>INSERT INTO public."Vehicles"(plate, mark, model, year_of_production, longitude, height, broad, service_door, category, comment, terms, status, created_at, updated_at, delete_at, business_id, type_id)VALUES ('V0O950','ninguno','ninguno','2014',0,0,0,0,'ninguno','ninguno','ninguno',true,'2022-02-25 21:42:35.22039+00','2022-02-25 21:42:35.22039+00','2022-02-25 21:42:35.22039+00','20602796435',1);</v>
      </c>
    </row>
    <row r="474" spans="1:19" x14ac:dyDescent="0.25">
      <c r="A474" t="s">
        <v>473</v>
      </c>
      <c r="B474" t="s">
        <v>1296</v>
      </c>
      <c r="C474" t="s">
        <v>1296</v>
      </c>
      <c r="D474">
        <v>2008</v>
      </c>
      <c r="E474">
        <v>0</v>
      </c>
      <c r="F474">
        <v>0</v>
      </c>
      <c r="G474">
        <v>0</v>
      </c>
      <c r="H474">
        <v>0</v>
      </c>
      <c r="I474" t="s">
        <v>1296</v>
      </c>
      <c r="J474" t="s">
        <v>1296</v>
      </c>
      <c r="K474" t="s">
        <v>1296</v>
      </c>
      <c r="L474" t="s">
        <v>1303</v>
      </c>
      <c r="M474" t="s">
        <v>1304</v>
      </c>
      <c r="N474" t="s">
        <v>1304</v>
      </c>
      <c r="O474" t="s">
        <v>1304</v>
      </c>
      <c r="P474">
        <v>20602796435</v>
      </c>
      <c r="Q474" t="s">
        <v>1297</v>
      </c>
      <c r="R474">
        <f>VLOOKUP(Q474,type!$B$2:$G$7,6,FALSE)</f>
        <v>1</v>
      </c>
      <c r="S474" t="str">
        <f t="shared" si="7"/>
        <v>INSERT INTO public."Vehicles"(plate, mark, model, year_of_production, longitude, height, broad, service_door, category, comment, terms, status, created_at, updated_at, delete_at, business_id, type_id)VALUES ('V1Z706','ninguno','ninguno','2008',0,0,0,0,'ninguno','ninguno','ninguno',true,'2022-02-25 21:42:35.22039+00','2022-02-25 21:42:35.22039+00','2022-02-25 21:42:35.22039+00','20602796435',1);</v>
      </c>
    </row>
    <row r="475" spans="1:19" x14ac:dyDescent="0.25">
      <c r="A475" t="s">
        <v>474</v>
      </c>
      <c r="B475" t="s">
        <v>1296</v>
      </c>
      <c r="C475" t="s">
        <v>1296</v>
      </c>
      <c r="D475">
        <v>2011</v>
      </c>
      <c r="E475">
        <v>0</v>
      </c>
      <c r="F475">
        <v>0</v>
      </c>
      <c r="G475">
        <v>0</v>
      </c>
      <c r="H475">
        <v>0</v>
      </c>
      <c r="I475" t="s">
        <v>1296</v>
      </c>
      <c r="J475" t="s">
        <v>1296</v>
      </c>
      <c r="K475" t="s">
        <v>1296</v>
      </c>
      <c r="L475" t="s">
        <v>1303</v>
      </c>
      <c r="M475" t="s">
        <v>1304</v>
      </c>
      <c r="N475" t="s">
        <v>1304</v>
      </c>
      <c r="O475" t="s">
        <v>1304</v>
      </c>
      <c r="P475">
        <v>20602796435</v>
      </c>
      <c r="Q475" t="s">
        <v>1297</v>
      </c>
      <c r="R475">
        <f>VLOOKUP(Q475,type!$B$2:$G$7,6,FALSE)</f>
        <v>1</v>
      </c>
      <c r="S475" t="str">
        <f t="shared" si="7"/>
        <v>INSERT INTO public."Vehicles"(plate, mark, model, year_of_production, longitude, height, broad, service_door, category, comment, terms, status, created_at, updated_at, delete_at, business_id, type_id)VALUES ('V1Y788','ninguno','ninguno','2011',0,0,0,0,'ninguno','ninguno','ninguno',true,'2022-02-25 21:42:35.22039+00','2022-02-25 21:42:35.22039+00','2022-02-25 21:42:35.22039+00','20602796435',1);</v>
      </c>
    </row>
    <row r="476" spans="1:19" x14ac:dyDescent="0.25">
      <c r="A476" t="s">
        <v>475</v>
      </c>
      <c r="B476" t="s">
        <v>1296</v>
      </c>
      <c r="C476" t="s">
        <v>1296</v>
      </c>
      <c r="D476">
        <v>2011</v>
      </c>
      <c r="E476">
        <v>0</v>
      </c>
      <c r="F476">
        <v>0</v>
      </c>
      <c r="G476">
        <v>0</v>
      </c>
      <c r="H476">
        <v>0</v>
      </c>
      <c r="I476" t="s">
        <v>1296</v>
      </c>
      <c r="J476" t="s">
        <v>1296</v>
      </c>
      <c r="K476" t="s">
        <v>1296</v>
      </c>
      <c r="L476" t="s">
        <v>1303</v>
      </c>
      <c r="M476" t="s">
        <v>1304</v>
      </c>
      <c r="N476" t="s">
        <v>1304</v>
      </c>
      <c r="O476" t="s">
        <v>1304</v>
      </c>
      <c r="P476">
        <v>20602796435</v>
      </c>
      <c r="Q476" t="s">
        <v>1297</v>
      </c>
      <c r="R476">
        <f>VLOOKUP(Q476,type!$B$2:$G$7,6,FALSE)</f>
        <v>1</v>
      </c>
      <c r="S476" t="str">
        <f t="shared" si="7"/>
        <v>INSERT INTO public."Vehicles"(plate, mark, model, year_of_production, longitude, height, broad, service_door, category, comment, terms, status, created_at, updated_at, delete_at, business_id, type_id)VALUES ('A0I724','ninguno','ninguno','2011',0,0,0,0,'ninguno','ninguno','ninguno',true,'2022-02-25 21:42:35.22039+00','2022-02-25 21:42:35.22039+00','2022-02-25 21:42:35.22039+00','20602796435',1);</v>
      </c>
    </row>
    <row r="477" spans="1:19" x14ac:dyDescent="0.25">
      <c r="A477" t="s">
        <v>476</v>
      </c>
      <c r="B477" t="s">
        <v>1296</v>
      </c>
      <c r="C477" t="s">
        <v>1296</v>
      </c>
      <c r="D477">
        <v>2013</v>
      </c>
      <c r="E477">
        <v>0</v>
      </c>
      <c r="F477">
        <v>0</v>
      </c>
      <c r="G477">
        <v>0</v>
      </c>
      <c r="H477">
        <v>0</v>
      </c>
      <c r="I477" t="s">
        <v>1296</v>
      </c>
      <c r="J477" t="s">
        <v>1296</v>
      </c>
      <c r="K477" t="s">
        <v>1296</v>
      </c>
      <c r="L477" t="s">
        <v>1303</v>
      </c>
      <c r="M477" t="s">
        <v>1304</v>
      </c>
      <c r="N477" t="s">
        <v>1304</v>
      </c>
      <c r="O477" t="s">
        <v>1304</v>
      </c>
      <c r="P477">
        <v>20602796435</v>
      </c>
      <c r="Q477" t="s">
        <v>1297</v>
      </c>
      <c r="R477">
        <f>VLOOKUP(Q477,type!$B$2:$G$7,6,FALSE)</f>
        <v>1</v>
      </c>
      <c r="S477" t="str">
        <f t="shared" si="7"/>
        <v>INSERT INTO public."Vehicles"(plate, mark, model, year_of_production, longitude, height, broad, service_door, category, comment, terms, status, created_at, updated_at, delete_at, business_id, type_id)VALUES ('V8P954','ninguno','ninguno','2013',0,0,0,0,'ninguno','ninguno','ninguno',true,'2022-02-25 21:42:35.22039+00','2022-02-25 21:42:35.22039+00','2022-02-25 21:42:35.22039+00','20602796435',1);</v>
      </c>
    </row>
    <row r="478" spans="1:19" x14ac:dyDescent="0.25">
      <c r="A478" t="s">
        <v>477</v>
      </c>
      <c r="B478" t="s">
        <v>1296</v>
      </c>
      <c r="C478" t="s">
        <v>1296</v>
      </c>
      <c r="D478">
        <v>2013</v>
      </c>
      <c r="E478">
        <v>0</v>
      </c>
      <c r="F478">
        <v>0</v>
      </c>
      <c r="G478">
        <v>0</v>
      </c>
      <c r="H478">
        <v>0</v>
      </c>
      <c r="I478" t="s">
        <v>1296</v>
      </c>
      <c r="J478" t="s">
        <v>1296</v>
      </c>
      <c r="K478" t="s">
        <v>1296</v>
      </c>
      <c r="L478" t="s">
        <v>1303</v>
      </c>
      <c r="M478" t="s">
        <v>1304</v>
      </c>
      <c r="N478" t="s">
        <v>1304</v>
      </c>
      <c r="O478" t="s">
        <v>1304</v>
      </c>
      <c r="P478">
        <v>20602796435</v>
      </c>
      <c r="Q478" t="s">
        <v>1297</v>
      </c>
      <c r="R478">
        <f>VLOOKUP(Q478,type!$B$2:$G$7,6,FALSE)</f>
        <v>1</v>
      </c>
      <c r="S478" t="str">
        <f t="shared" si="7"/>
        <v>INSERT INTO public."Vehicles"(plate, mark, model, year_of_production, longitude, height, broad, service_door, category, comment, terms, status, created_at, updated_at, delete_at, business_id, type_id)VALUES ('V6W820','ninguno','ninguno','2013',0,0,0,0,'ninguno','ninguno','ninguno',true,'2022-02-25 21:42:35.22039+00','2022-02-25 21:42:35.22039+00','2022-02-25 21:42:35.22039+00','20602796435',1);</v>
      </c>
    </row>
    <row r="479" spans="1:19" x14ac:dyDescent="0.25">
      <c r="A479" t="s">
        <v>478</v>
      </c>
      <c r="B479" t="s">
        <v>1296</v>
      </c>
      <c r="C479" t="s">
        <v>1296</v>
      </c>
      <c r="D479">
        <v>2011</v>
      </c>
      <c r="E479">
        <v>0</v>
      </c>
      <c r="F479">
        <v>0</v>
      </c>
      <c r="G479">
        <v>0</v>
      </c>
      <c r="H479">
        <v>0</v>
      </c>
      <c r="I479" t="s">
        <v>1296</v>
      </c>
      <c r="J479" t="s">
        <v>1296</v>
      </c>
      <c r="K479" t="s">
        <v>1296</v>
      </c>
      <c r="L479" t="s">
        <v>1303</v>
      </c>
      <c r="M479" t="s">
        <v>1304</v>
      </c>
      <c r="N479" t="s">
        <v>1304</v>
      </c>
      <c r="O479" t="s">
        <v>1304</v>
      </c>
      <c r="P479">
        <v>20602796435</v>
      </c>
      <c r="Q479" t="s">
        <v>1297</v>
      </c>
      <c r="R479">
        <f>VLOOKUP(Q479,type!$B$2:$G$7,6,FALSE)</f>
        <v>1</v>
      </c>
      <c r="S479" t="str">
        <f t="shared" si="7"/>
        <v>INSERT INTO public."Vehicles"(plate, mark, model, year_of_production, longitude, height, broad, service_door, category, comment, terms, status, created_at, updated_at, delete_at, business_id, type_id)VALUES ('V3F722','ninguno','ninguno','2011',0,0,0,0,'ninguno','ninguno','ninguno',true,'2022-02-25 21:42:35.22039+00','2022-02-25 21:42:35.22039+00','2022-02-25 21:42:35.22039+00','20602796435',1);</v>
      </c>
    </row>
    <row r="480" spans="1:19" x14ac:dyDescent="0.25">
      <c r="A480" t="s">
        <v>479</v>
      </c>
      <c r="B480" t="s">
        <v>1296</v>
      </c>
      <c r="C480" t="s">
        <v>1296</v>
      </c>
      <c r="D480">
        <v>2010</v>
      </c>
      <c r="E480">
        <v>0</v>
      </c>
      <c r="F480">
        <v>0</v>
      </c>
      <c r="G480">
        <v>0</v>
      </c>
      <c r="H480">
        <v>0</v>
      </c>
      <c r="I480" t="s">
        <v>1296</v>
      </c>
      <c r="J480" t="s">
        <v>1296</v>
      </c>
      <c r="K480" t="s">
        <v>1296</v>
      </c>
      <c r="L480" t="s">
        <v>1303</v>
      </c>
      <c r="M480" t="s">
        <v>1304</v>
      </c>
      <c r="N480" t="s">
        <v>1304</v>
      </c>
      <c r="O480" t="s">
        <v>1304</v>
      </c>
      <c r="P480">
        <v>20602796435</v>
      </c>
      <c r="Q480" t="s">
        <v>1297</v>
      </c>
      <c r="R480">
        <f>VLOOKUP(Q480,type!$B$2:$G$7,6,FALSE)</f>
        <v>1</v>
      </c>
      <c r="S480" t="str">
        <f t="shared" si="7"/>
        <v>INSERT INTO public."Vehicles"(plate, mark, model, year_of_production, longitude, height, broad, service_door, category, comment, terms, status, created_at, updated_at, delete_at, business_id, type_id)VALUES ('A9N706','ninguno','ninguno','2010',0,0,0,0,'ninguno','ninguno','ninguno',true,'2022-02-25 21:42:35.22039+00','2022-02-25 21:42:35.22039+00','2022-02-25 21:42:35.22039+00','20602796435',1);</v>
      </c>
    </row>
    <row r="481" spans="1:19" x14ac:dyDescent="0.25">
      <c r="A481" t="s">
        <v>480</v>
      </c>
      <c r="B481" t="s">
        <v>1296</v>
      </c>
      <c r="C481" t="s">
        <v>1296</v>
      </c>
      <c r="D481">
        <v>2012</v>
      </c>
      <c r="E481">
        <v>0</v>
      </c>
      <c r="F481">
        <v>0</v>
      </c>
      <c r="G481">
        <v>0</v>
      </c>
      <c r="H481">
        <v>0</v>
      </c>
      <c r="I481" t="s">
        <v>1296</v>
      </c>
      <c r="J481" t="s">
        <v>1296</v>
      </c>
      <c r="K481" t="s">
        <v>1296</v>
      </c>
      <c r="L481" t="s">
        <v>1303</v>
      </c>
      <c r="M481" t="s">
        <v>1304</v>
      </c>
      <c r="N481" t="s">
        <v>1304</v>
      </c>
      <c r="O481" t="s">
        <v>1304</v>
      </c>
      <c r="P481">
        <v>20602796435</v>
      </c>
      <c r="Q481" t="s">
        <v>1297</v>
      </c>
      <c r="R481">
        <f>VLOOKUP(Q481,type!$B$2:$G$7,6,FALSE)</f>
        <v>1</v>
      </c>
      <c r="S481" t="str">
        <f t="shared" si="7"/>
        <v>INSERT INTO public."Vehicles"(plate, mark, model, year_of_production, longitude, height, broad, service_door, category, comment, terms, status, created_at, updated_at, delete_at, business_id, type_id)VALUES ('D1K420','ninguno','ninguno','2012',0,0,0,0,'ninguno','ninguno','ninguno',true,'2022-02-25 21:42:35.22039+00','2022-02-25 21:42:35.22039+00','2022-02-25 21:42:35.22039+00','20602796435',1);</v>
      </c>
    </row>
    <row r="482" spans="1:19" x14ac:dyDescent="0.25">
      <c r="A482" t="s">
        <v>481</v>
      </c>
      <c r="B482" t="s">
        <v>1296</v>
      </c>
      <c r="C482" t="s">
        <v>1296</v>
      </c>
      <c r="D482">
        <v>2013</v>
      </c>
      <c r="E482">
        <v>0</v>
      </c>
      <c r="F482">
        <v>0</v>
      </c>
      <c r="G482">
        <v>0</v>
      </c>
      <c r="H482">
        <v>0</v>
      </c>
      <c r="I482" t="s">
        <v>1296</v>
      </c>
      <c r="J482" t="s">
        <v>1296</v>
      </c>
      <c r="K482" t="s">
        <v>1296</v>
      </c>
      <c r="L482" t="s">
        <v>1303</v>
      </c>
      <c r="M482" t="s">
        <v>1304</v>
      </c>
      <c r="N482" t="s">
        <v>1304</v>
      </c>
      <c r="O482" t="s">
        <v>1304</v>
      </c>
      <c r="P482">
        <v>20602796435</v>
      </c>
      <c r="Q482" t="s">
        <v>1297</v>
      </c>
      <c r="R482">
        <f>VLOOKUP(Q482,type!$B$2:$G$7,6,FALSE)</f>
        <v>1</v>
      </c>
      <c r="S482" t="str">
        <f t="shared" si="7"/>
        <v>INSERT INTO public."Vehicles"(plate, mark, model, year_of_production, longitude, height, broad, service_door, category, comment, terms, status, created_at, updated_at, delete_at, business_id, type_id)VALUES ('V5K722','ninguno','ninguno','2013',0,0,0,0,'ninguno','ninguno','ninguno',true,'2022-02-25 21:42:35.22039+00','2022-02-25 21:42:35.22039+00','2022-02-25 21:42:35.22039+00','20602796435',1);</v>
      </c>
    </row>
    <row r="483" spans="1:19" x14ac:dyDescent="0.25">
      <c r="A483" t="s">
        <v>482</v>
      </c>
      <c r="B483" t="s">
        <v>1296</v>
      </c>
      <c r="C483" t="s">
        <v>1296</v>
      </c>
      <c r="D483">
        <v>2014</v>
      </c>
      <c r="E483">
        <v>0</v>
      </c>
      <c r="F483">
        <v>0</v>
      </c>
      <c r="G483">
        <v>0</v>
      </c>
      <c r="H483">
        <v>0</v>
      </c>
      <c r="I483" t="s">
        <v>1296</v>
      </c>
      <c r="J483" t="s">
        <v>1296</v>
      </c>
      <c r="K483" t="s">
        <v>1296</v>
      </c>
      <c r="L483" t="s">
        <v>1303</v>
      </c>
      <c r="M483" t="s">
        <v>1304</v>
      </c>
      <c r="N483" t="s">
        <v>1304</v>
      </c>
      <c r="O483" t="s">
        <v>1304</v>
      </c>
      <c r="P483">
        <v>20602796435</v>
      </c>
      <c r="Q483" t="s">
        <v>1297</v>
      </c>
      <c r="R483">
        <f>VLOOKUP(Q483,type!$B$2:$G$7,6,FALSE)</f>
        <v>1</v>
      </c>
      <c r="S483" t="str">
        <f t="shared" si="7"/>
        <v>INSERT INTO public."Vehicles"(plate, mark, model, year_of_production, longitude, height, broad, service_door, category, comment, terms, status, created_at, updated_at, delete_at, business_id, type_id)VALUES ('D3C968','ninguno','ninguno','2014',0,0,0,0,'ninguno','ninguno','ninguno',true,'2022-02-25 21:42:35.22039+00','2022-02-25 21:42:35.22039+00','2022-02-25 21:42:35.22039+00','20602796435',1);</v>
      </c>
    </row>
    <row r="484" spans="1:19" x14ac:dyDescent="0.25">
      <c r="A484" t="s">
        <v>483</v>
      </c>
      <c r="B484" t="s">
        <v>1296</v>
      </c>
      <c r="C484" t="s">
        <v>1296</v>
      </c>
      <c r="D484">
        <v>2011</v>
      </c>
      <c r="E484">
        <v>0</v>
      </c>
      <c r="F484">
        <v>0</v>
      </c>
      <c r="G484">
        <v>0</v>
      </c>
      <c r="H484">
        <v>0</v>
      </c>
      <c r="I484" t="s">
        <v>1296</v>
      </c>
      <c r="J484" t="s">
        <v>1296</v>
      </c>
      <c r="K484" t="s">
        <v>1296</v>
      </c>
      <c r="L484" t="s">
        <v>1303</v>
      </c>
      <c r="M484" t="s">
        <v>1304</v>
      </c>
      <c r="N484" t="s">
        <v>1304</v>
      </c>
      <c r="O484" t="s">
        <v>1304</v>
      </c>
      <c r="P484">
        <v>20602796435</v>
      </c>
      <c r="Q484" t="s">
        <v>1297</v>
      </c>
      <c r="R484">
        <f>VLOOKUP(Q484,type!$B$2:$G$7,6,FALSE)</f>
        <v>1</v>
      </c>
      <c r="S484" t="str">
        <f t="shared" si="7"/>
        <v>INSERT INTO public."Vehicles"(plate, mark, model, year_of_production, longitude, height, broad, service_door, category, comment, terms, status, created_at, updated_at, delete_at, business_id, type_id)VALUES ('B1C773','ninguno','ninguno','2011',0,0,0,0,'ninguno','ninguno','ninguno',true,'2022-02-25 21:42:35.22039+00','2022-02-25 21:42:35.22039+00','2022-02-25 21:42:35.22039+00','20602796435',1);</v>
      </c>
    </row>
    <row r="485" spans="1:19" x14ac:dyDescent="0.25">
      <c r="A485" t="s">
        <v>484</v>
      </c>
      <c r="B485" t="s">
        <v>1296</v>
      </c>
      <c r="C485" t="s">
        <v>1296</v>
      </c>
      <c r="D485">
        <v>2015</v>
      </c>
      <c r="E485">
        <v>0</v>
      </c>
      <c r="F485">
        <v>0</v>
      </c>
      <c r="G485">
        <v>0</v>
      </c>
      <c r="H485">
        <v>0</v>
      </c>
      <c r="I485" t="s">
        <v>1296</v>
      </c>
      <c r="J485" t="s">
        <v>1296</v>
      </c>
      <c r="K485" t="s">
        <v>1296</v>
      </c>
      <c r="L485" t="s">
        <v>1303</v>
      </c>
      <c r="M485" t="s">
        <v>1304</v>
      </c>
      <c r="N485" t="s">
        <v>1304</v>
      </c>
      <c r="O485" t="s">
        <v>1304</v>
      </c>
      <c r="P485">
        <v>20602796435</v>
      </c>
      <c r="Q485" t="s">
        <v>1297</v>
      </c>
      <c r="R485">
        <f>VLOOKUP(Q485,type!$B$2:$G$7,6,FALSE)</f>
        <v>1</v>
      </c>
      <c r="S485" t="str">
        <f t="shared" si="7"/>
        <v>INSERT INTO public."Vehicles"(plate, mark, model, year_of_production, longitude, height, broad, service_door, category, comment, terms, status, created_at, updated_at, delete_at, business_id, type_id)VALUES ('V8K738','ninguno','ninguno','2015',0,0,0,0,'ninguno','ninguno','ninguno',true,'2022-02-25 21:42:35.22039+00','2022-02-25 21:42:35.22039+00','2022-02-25 21:42:35.22039+00','20602796435',1);</v>
      </c>
    </row>
    <row r="486" spans="1:19" x14ac:dyDescent="0.25">
      <c r="A486" t="s">
        <v>485</v>
      </c>
      <c r="B486" t="s">
        <v>1296</v>
      </c>
      <c r="C486" t="s">
        <v>1296</v>
      </c>
      <c r="D486">
        <v>2010</v>
      </c>
      <c r="E486">
        <v>0</v>
      </c>
      <c r="F486">
        <v>0</v>
      </c>
      <c r="G486">
        <v>0</v>
      </c>
      <c r="H486">
        <v>0</v>
      </c>
      <c r="I486" t="s">
        <v>1296</v>
      </c>
      <c r="J486" t="s">
        <v>1296</v>
      </c>
      <c r="K486" t="s">
        <v>1296</v>
      </c>
      <c r="L486" t="s">
        <v>1303</v>
      </c>
      <c r="M486" t="s">
        <v>1304</v>
      </c>
      <c r="N486" t="s">
        <v>1304</v>
      </c>
      <c r="O486" t="s">
        <v>1304</v>
      </c>
      <c r="P486">
        <v>20602796435</v>
      </c>
      <c r="Q486" t="s">
        <v>1297</v>
      </c>
      <c r="R486">
        <f>VLOOKUP(Q486,type!$B$2:$G$7,6,FALSE)</f>
        <v>1</v>
      </c>
      <c r="S486" t="str">
        <f t="shared" si="7"/>
        <v>INSERT INTO public."Vehicles"(plate, mark, model, year_of_production, longitude, height, broad, service_door, category, comment, terms, status, created_at, updated_at, delete_at, business_id, type_id)VALUES ('A5X725','ninguno','ninguno','2010',0,0,0,0,'ninguno','ninguno','ninguno',true,'2022-02-25 21:42:35.22039+00','2022-02-25 21:42:35.22039+00','2022-02-25 21:42:35.22039+00','20602796435',1);</v>
      </c>
    </row>
    <row r="487" spans="1:19" x14ac:dyDescent="0.25">
      <c r="A487" t="s">
        <v>486</v>
      </c>
      <c r="B487" t="s">
        <v>1296</v>
      </c>
      <c r="C487" t="s">
        <v>1296</v>
      </c>
      <c r="D487">
        <v>2008</v>
      </c>
      <c r="E487">
        <v>0</v>
      </c>
      <c r="F487">
        <v>0</v>
      </c>
      <c r="G487">
        <v>0</v>
      </c>
      <c r="H487">
        <v>0</v>
      </c>
      <c r="I487" t="s">
        <v>1296</v>
      </c>
      <c r="J487" t="s">
        <v>1296</v>
      </c>
      <c r="K487" t="s">
        <v>1296</v>
      </c>
      <c r="L487" t="s">
        <v>1303</v>
      </c>
      <c r="M487" t="s">
        <v>1304</v>
      </c>
      <c r="N487" t="s">
        <v>1304</v>
      </c>
      <c r="O487" t="s">
        <v>1304</v>
      </c>
      <c r="P487">
        <v>20602796435</v>
      </c>
      <c r="Q487" t="s">
        <v>1297</v>
      </c>
      <c r="R487">
        <f>VLOOKUP(Q487,type!$B$2:$G$7,6,FALSE)</f>
        <v>1</v>
      </c>
      <c r="S487" t="str">
        <f t="shared" si="7"/>
        <v>INSERT INTO public."Vehicles"(plate, mark, model, year_of_production, longitude, height, broad, service_door, category, comment, terms, status, created_at, updated_at, delete_at, business_id, type_id)VALUES ('V2O732','ninguno','ninguno','2008',0,0,0,0,'ninguno','ninguno','ninguno',true,'2022-02-25 21:42:35.22039+00','2022-02-25 21:42:35.22039+00','2022-02-25 21:42:35.22039+00','20602796435',1);</v>
      </c>
    </row>
    <row r="488" spans="1:19" x14ac:dyDescent="0.25">
      <c r="A488" t="s">
        <v>487</v>
      </c>
      <c r="B488" t="s">
        <v>1296</v>
      </c>
      <c r="C488" t="s">
        <v>1296</v>
      </c>
      <c r="D488">
        <v>2010</v>
      </c>
      <c r="E488">
        <v>0</v>
      </c>
      <c r="F488">
        <v>0</v>
      </c>
      <c r="G488">
        <v>0</v>
      </c>
      <c r="H488">
        <v>0</v>
      </c>
      <c r="I488" t="s">
        <v>1296</v>
      </c>
      <c r="J488" t="s">
        <v>1296</v>
      </c>
      <c r="K488" t="s">
        <v>1296</v>
      </c>
      <c r="L488" t="s">
        <v>1303</v>
      </c>
      <c r="M488" t="s">
        <v>1304</v>
      </c>
      <c r="N488" t="s">
        <v>1304</v>
      </c>
      <c r="O488" t="s">
        <v>1304</v>
      </c>
      <c r="P488">
        <v>20602796435</v>
      </c>
      <c r="Q488" t="s">
        <v>1297</v>
      </c>
      <c r="R488">
        <f>VLOOKUP(Q488,type!$B$2:$G$7,6,FALSE)</f>
        <v>1</v>
      </c>
      <c r="S488" t="str">
        <f t="shared" si="7"/>
        <v>INSERT INTO public."Vehicles"(plate, mark, model, year_of_production, longitude, height, broad, service_door, category, comment, terms, status, created_at, updated_at, delete_at, business_id, type_id)VALUES ('B3B745','ninguno','ninguno','2010',0,0,0,0,'ninguno','ninguno','ninguno',true,'2022-02-25 21:42:35.22039+00','2022-02-25 21:42:35.22039+00','2022-02-25 21:42:35.22039+00','20602796435',1);</v>
      </c>
    </row>
    <row r="489" spans="1:19" x14ac:dyDescent="0.25">
      <c r="A489" t="s">
        <v>488</v>
      </c>
      <c r="B489" t="s">
        <v>1296</v>
      </c>
      <c r="C489" t="s">
        <v>1296</v>
      </c>
      <c r="D489">
        <v>2012</v>
      </c>
      <c r="E489">
        <v>0</v>
      </c>
      <c r="F489">
        <v>0</v>
      </c>
      <c r="G489">
        <v>0</v>
      </c>
      <c r="H489">
        <v>0</v>
      </c>
      <c r="I489" t="s">
        <v>1296</v>
      </c>
      <c r="J489" t="s">
        <v>1296</v>
      </c>
      <c r="K489" t="s">
        <v>1296</v>
      </c>
      <c r="L489" t="s">
        <v>1303</v>
      </c>
      <c r="M489" t="s">
        <v>1304</v>
      </c>
      <c r="N489" t="s">
        <v>1304</v>
      </c>
      <c r="O489" t="s">
        <v>1304</v>
      </c>
      <c r="P489">
        <v>20602796435</v>
      </c>
      <c r="Q489" t="s">
        <v>1297</v>
      </c>
      <c r="R489">
        <f>VLOOKUP(Q489,type!$B$2:$G$7,6,FALSE)</f>
        <v>1</v>
      </c>
      <c r="S489" t="str">
        <f t="shared" si="7"/>
        <v>INSERT INTO public."Vehicles"(plate, mark, model, year_of_production, longitude, height, broad, service_door, category, comment, terms, status, created_at, updated_at, delete_at, business_id, type_id)VALUES ('D8X910','ninguno','ninguno','2012',0,0,0,0,'ninguno','ninguno','ninguno',true,'2022-02-25 21:42:35.22039+00','2022-02-25 21:42:35.22039+00','2022-02-25 21:42:35.22039+00','20602796435',1);</v>
      </c>
    </row>
    <row r="490" spans="1:19" x14ac:dyDescent="0.25">
      <c r="A490" t="s">
        <v>489</v>
      </c>
      <c r="B490" t="s">
        <v>1296</v>
      </c>
      <c r="C490" t="s">
        <v>1296</v>
      </c>
      <c r="D490">
        <v>2010</v>
      </c>
      <c r="E490">
        <v>0</v>
      </c>
      <c r="F490">
        <v>0</v>
      </c>
      <c r="G490">
        <v>0</v>
      </c>
      <c r="H490">
        <v>0</v>
      </c>
      <c r="I490" t="s">
        <v>1296</v>
      </c>
      <c r="J490" t="s">
        <v>1296</v>
      </c>
      <c r="K490" t="s">
        <v>1296</v>
      </c>
      <c r="L490" t="s">
        <v>1303</v>
      </c>
      <c r="M490" t="s">
        <v>1304</v>
      </c>
      <c r="N490" t="s">
        <v>1304</v>
      </c>
      <c r="O490" t="s">
        <v>1304</v>
      </c>
      <c r="P490">
        <v>20602796435</v>
      </c>
      <c r="Q490" t="s">
        <v>1297</v>
      </c>
      <c r="R490">
        <f>VLOOKUP(Q490,type!$B$2:$G$7,6,FALSE)</f>
        <v>1</v>
      </c>
      <c r="S490" t="str">
        <f t="shared" si="7"/>
        <v>INSERT INTO public."Vehicles"(plate, mark, model, year_of_production, longitude, height, broad, service_door, category, comment, terms, status, created_at, updated_at, delete_at, business_id, type_id)VALUES ('X1D709','ninguno','ninguno','2010',0,0,0,0,'ninguno','ninguno','ninguno',true,'2022-02-25 21:42:35.22039+00','2022-02-25 21:42:35.22039+00','2022-02-25 21:42:35.22039+00','20602796435',1);</v>
      </c>
    </row>
    <row r="491" spans="1:19" x14ac:dyDescent="0.25">
      <c r="A491" t="s">
        <v>490</v>
      </c>
      <c r="B491" t="s">
        <v>1296</v>
      </c>
      <c r="C491" t="s">
        <v>1296</v>
      </c>
      <c r="D491">
        <v>2011</v>
      </c>
      <c r="E491">
        <v>0</v>
      </c>
      <c r="F491">
        <v>0</v>
      </c>
      <c r="G491">
        <v>0</v>
      </c>
      <c r="H491">
        <v>0</v>
      </c>
      <c r="I491" t="s">
        <v>1296</v>
      </c>
      <c r="J491" t="s">
        <v>1296</v>
      </c>
      <c r="K491" t="s">
        <v>1296</v>
      </c>
      <c r="L491" t="s">
        <v>1303</v>
      </c>
      <c r="M491" t="s">
        <v>1304</v>
      </c>
      <c r="N491" t="s">
        <v>1304</v>
      </c>
      <c r="O491" t="s">
        <v>1304</v>
      </c>
      <c r="P491">
        <v>20602796435</v>
      </c>
      <c r="Q491" t="s">
        <v>1297</v>
      </c>
      <c r="R491">
        <f>VLOOKUP(Q491,type!$B$2:$G$7,6,FALSE)</f>
        <v>1</v>
      </c>
      <c r="S491" t="str">
        <f t="shared" si="7"/>
        <v>INSERT INTO public."Vehicles"(plate, mark, model, year_of_production, longitude, height, broad, service_door, category, comment, terms, status, created_at, updated_at, delete_at, business_id, type_id)VALUES ('V3L746','ninguno','ninguno','2011',0,0,0,0,'ninguno','ninguno','ninguno',true,'2022-02-25 21:42:35.22039+00','2022-02-25 21:42:35.22039+00','2022-02-25 21:42:35.22039+00','20602796435',1);</v>
      </c>
    </row>
    <row r="492" spans="1:19" x14ac:dyDescent="0.25">
      <c r="A492" t="s">
        <v>491</v>
      </c>
      <c r="B492" t="s">
        <v>1296</v>
      </c>
      <c r="C492" t="s">
        <v>1296</v>
      </c>
      <c r="D492">
        <v>2010</v>
      </c>
      <c r="E492">
        <v>0</v>
      </c>
      <c r="F492">
        <v>0</v>
      </c>
      <c r="G492">
        <v>0</v>
      </c>
      <c r="H492">
        <v>0</v>
      </c>
      <c r="I492" t="s">
        <v>1296</v>
      </c>
      <c r="J492" t="s">
        <v>1296</v>
      </c>
      <c r="K492" t="s">
        <v>1296</v>
      </c>
      <c r="L492" t="s">
        <v>1303</v>
      </c>
      <c r="M492" t="s">
        <v>1304</v>
      </c>
      <c r="N492" t="s">
        <v>1304</v>
      </c>
      <c r="O492" t="s">
        <v>1304</v>
      </c>
      <c r="P492">
        <v>20602796435</v>
      </c>
      <c r="Q492" t="s">
        <v>1297</v>
      </c>
      <c r="R492">
        <f>VLOOKUP(Q492,type!$B$2:$G$7,6,FALSE)</f>
        <v>1</v>
      </c>
      <c r="S492" t="str">
        <f t="shared" si="7"/>
        <v>INSERT INTO public."Vehicles"(plate, mark, model, year_of_production, longitude, height, broad, service_door, category, comment, terms, status, created_at, updated_at, delete_at, business_id, type_id)VALUES ('X1D713','ninguno','ninguno','2010',0,0,0,0,'ninguno','ninguno','ninguno',true,'2022-02-25 21:42:35.22039+00','2022-02-25 21:42:35.22039+00','2022-02-25 21:42:35.22039+00','20602796435',1);</v>
      </c>
    </row>
    <row r="493" spans="1:19" x14ac:dyDescent="0.25">
      <c r="A493" t="s">
        <v>492</v>
      </c>
      <c r="B493" t="s">
        <v>1296</v>
      </c>
      <c r="C493" t="s">
        <v>1296</v>
      </c>
      <c r="D493">
        <v>2010</v>
      </c>
      <c r="E493">
        <v>0</v>
      </c>
      <c r="F493">
        <v>0</v>
      </c>
      <c r="G493">
        <v>0</v>
      </c>
      <c r="H493">
        <v>0</v>
      </c>
      <c r="I493" t="s">
        <v>1296</v>
      </c>
      <c r="J493" t="s">
        <v>1296</v>
      </c>
      <c r="K493" t="s">
        <v>1296</v>
      </c>
      <c r="L493" t="s">
        <v>1303</v>
      </c>
      <c r="M493" t="s">
        <v>1304</v>
      </c>
      <c r="N493" t="s">
        <v>1304</v>
      </c>
      <c r="O493" t="s">
        <v>1304</v>
      </c>
      <c r="P493">
        <v>20602796435</v>
      </c>
      <c r="Q493" t="s">
        <v>1297</v>
      </c>
      <c r="R493">
        <f>VLOOKUP(Q493,type!$B$2:$G$7,6,FALSE)</f>
        <v>1</v>
      </c>
      <c r="S493" t="str">
        <f t="shared" si="7"/>
        <v>INSERT INTO public."Vehicles"(plate, mark, model, year_of_production, longitude, height, broad, service_door, category, comment, terms, status, created_at, updated_at, delete_at, business_id, type_id)VALUES ('A4T746','ninguno','ninguno','2010',0,0,0,0,'ninguno','ninguno','ninguno',true,'2022-02-25 21:42:35.22039+00','2022-02-25 21:42:35.22039+00','2022-02-25 21:42:35.22039+00','20602796435',1);</v>
      </c>
    </row>
    <row r="494" spans="1:19" x14ac:dyDescent="0.25">
      <c r="A494" t="s">
        <v>493</v>
      </c>
      <c r="B494" t="s">
        <v>1296</v>
      </c>
      <c r="C494" t="s">
        <v>1296</v>
      </c>
      <c r="D494">
        <v>2013</v>
      </c>
      <c r="E494">
        <v>0</v>
      </c>
      <c r="F494">
        <v>0</v>
      </c>
      <c r="G494">
        <v>0</v>
      </c>
      <c r="H494">
        <v>0</v>
      </c>
      <c r="I494" t="s">
        <v>1296</v>
      </c>
      <c r="J494" t="s">
        <v>1296</v>
      </c>
      <c r="K494" t="s">
        <v>1296</v>
      </c>
      <c r="L494" t="s">
        <v>1303</v>
      </c>
      <c r="M494" t="s">
        <v>1304</v>
      </c>
      <c r="N494" t="s">
        <v>1304</v>
      </c>
      <c r="O494" t="s">
        <v>1304</v>
      </c>
      <c r="P494">
        <v>20602796435</v>
      </c>
      <c r="Q494" t="s">
        <v>1297</v>
      </c>
      <c r="R494">
        <f>VLOOKUP(Q494,type!$B$2:$G$7,6,FALSE)</f>
        <v>1</v>
      </c>
      <c r="S494" t="str">
        <f t="shared" si="7"/>
        <v>INSERT INTO public."Vehicles"(plate, mark, model, year_of_production, longitude, height, broad, service_door, category, comment, terms, status, created_at, updated_at, delete_at, business_id, type_id)VALUES ('V7R960','ninguno','ninguno','2013',0,0,0,0,'ninguno','ninguno','ninguno',true,'2022-02-25 21:42:35.22039+00','2022-02-25 21:42:35.22039+00','2022-02-25 21:42:35.22039+00','20602796435',1);</v>
      </c>
    </row>
    <row r="495" spans="1:19" x14ac:dyDescent="0.25">
      <c r="A495" t="s">
        <v>494</v>
      </c>
      <c r="B495" t="s">
        <v>1296</v>
      </c>
      <c r="C495" t="s">
        <v>1296</v>
      </c>
      <c r="D495">
        <v>2014</v>
      </c>
      <c r="E495">
        <v>0</v>
      </c>
      <c r="F495">
        <v>0</v>
      </c>
      <c r="G495">
        <v>0</v>
      </c>
      <c r="H495">
        <v>0</v>
      </c>
      <c r="I495" t="s">
        <v>1296</v>
      </c>
      <c r="J495" t="s">
        <v>1296</v>
      </c>
      <c r="K495" t="s">
        <v>1296</v>
      </c>
      <c r="L495" t="s">
        <v>1303</v>
      </c>
      <c r="M495" t="s">
        <v>1304</v>
      </c>
      <c r="N495" t="s">
        <v>1304</v>
      </c>
      <c r="O495" t="s">
        <v>1304</v>
      </c>
      <c r="P495">
        <v>20602796435</v>
      </c>
      <c r="Q495" t="s">
        <v>1297</v>
      </c>
      <c r="R495">
        <f>VLOOKUP(Q495,type!$B$2:$G$7,6,FALSE)</f>
        <v>1</v>
      </c>
      <c r="S495" t="str">
        <f t="shared" si="7"/>
        <v>INSERT INTO public."Vehicles"(plate, mark, model, year_of_production, longitude, height, broad, service_door, category, comment, terms, status, created_at, updated_at, delete_at, business_id, type_id)VALUES ('Z5W912','ninguno','ninguno','2014',0,0,0,0,'ninguno','ninguno','ninguno',true,'2022-02-25 21:42:35.22039+00','2022-02-25 21:42:35.22039+00','2022-02-25 21:42:35.22039+00','20602796435',1);</v>
      </c>
    </row>
    <row r="496" spans="1:19" x14ac:dyDescent="0.25">
      <c r="A496" t="s">
        <v>495</v>
      </c>
      <c r="B496" t="s">
        <v>1296</v>
      </c>
      <c r="C496" t="s">
        <v>1296</v>
      </c>
      <c r="D496">
        <v>2014</v>
      </c>
      <c r="E496">
        <v>0</v>
      </c>
      <c r="F496">
        <v>0</v>
      </c>
      <c r="G496">
        <v>0</v>
      </c>
      <c r="H496">
        <v>0</v>
      </c>
      <c r="I496" t="s">
        <v>1296</v>
      </c>
      <c r="J496" t="s">
        <v>1296</v>
      </c>
      <c r="K496" t="s">
        <v>1296</v>
      </c>
      <c r="L496" t="s">
        <v>1303</v>
      </c>
      <c r="M496" t="s">
        <v>1304</v>
      </c>
      <c r="N496" t="s">
        <v>1304</v>
      </c>
      <c r="O496" t="s">
        <v>1304</v>
      </c>
      <c r="P496">
        <v>20602796435</v>
      </c>
      <c r="Q496" t="s">
        <v>1297</v>
      </c>
      <c r="R496">
        <f>VLOOKUP(Q496,type!$B$2:$G$7,6,FALSE)</f>
        <v>1</v>
      </c>
      <c r="S496" t="str">
        <f t="shared" si="7"/>
        <v>INSERT INTO public."Vehicles"(plate, mark, model, year_of_production, longitude, height, broad, service_door, category, comment, terms, status, created_at, updated_at, delete_at, business_id, type_id)VALUES ('V0K965','ninguno','ninguno','2014',0,0,0,0,'ninguno','ninguno','ninguno',true,'2022-02-25 21:42:35.22039+00','2022-02-25 21:42:35.22039+00','2022-02-25 21:42:35.22039+00','20602796435',1);</v>
      </c>
    </row>
    <row r="497" spans="1:19" x14ac:dyDescent="0.25">
      <c r="A497" t="s">
        <v>496</v>
      </c>
      <c r="B497" t="s">
        <v>1296</v>
      </c>
      <c r="C497" t="s">
        <v>1296</v>
      </c>
      <c r="D497">
        <v>2014</v>
      </c>
      <c r="E497">
        <v>0</v>
      </c>
      <c r="F497">
        <v>0</v>
      </c>
      <c r="G497">
        <v>0</v>
      </c>
      <c r="H497">
        <v>0</v>
      </c>
      <c r="I497" t="s">
        <v>1296</v>
      </c>
      <c r="J497" t="s">
        <v>1296</v>
      </c>
      <c r="K497" t="s">
        <v>1296</v>
      </c>
      <c r="L497" t="s">
        <v>1303</v>
      </c>
      <c r="M497" t="s">
        <v>1304</v>
      </c>
      <c r="N497" t="s">
        <v>1304</v>
      </c>
      <c r="O497" t="s">
        <v>1304</v>
      </c>
      <c r="P497">
        <v>20602796435</v>
      </c>
      <c r="Q497" t="s">
        <v>1297</v>
      </c>
      <c r="R497">
        <f>VLOOKUP(Q497,type!$B$2:$G$7,6,FALSE)</f>
        <v>1</v>
      </c>
      <c r="S497" t="str">
        <f t="shared" si="7"/>
        <v>INSERT INTO public."Vehicles"(plate, mark, model, year_of_production, longitude, height, broad, service_door, category, comment, terms, status, created_at, updated_at, delete_at, business_id, type_id)VALUES ('V8G883','ninguno','ninguno','2014',0,0,0,0,'ninguno','ninguno','ninguno',true,'2022-02-25 21:42:35.22039+00','2022-02-25 21:42:35.22039+00','2022-02-25 21:42:35.22039+00','20602796435',1);</v>
      </c>
    </row>
    <row r="498" spans="1:19" x14ac:dyDescent="0.25">
      <c r="A498" t="s">
        <v>497</v>
      </c>
      <c r="B498" t="s">
        <v>1296</v>
      </c>
      <c r="C498" t="s">
        <v>1296</v>
      </c>
      <c r="D498">
        <v>2011</v>
      </c>
      <c r="E498">
        <v>0</v>
      </c>
      <c r="F498">
        <v>0</v>
      </c>
      <c r="G498">
        <v>0</v>
      </c>
      <c r="H498">
        <v>0</v>
      </c>
      <c r="I498" t="s">
        <v>1296</v>
      </c>
      <c r="J498" t="s">
        <v>1296</v>
      </c>
      <c r="K498" t="s">
        <v>1296</v>
      </c>
      <c r="L498" t="s">
        <v>1303</v>
      </c>
      <c r="M498" t="s">
        <v>1304</v>
      </c>
      <c r="N498" t="s">
        <v>1304</v>
      </c>
      <c r="O498" t="s">
        <v>1304</v>
      </c>
      <c r="P498">
        <v>20602796435</v>
      </c>
      <c r="Q498" t="s">
        <v>1297</v>
      </c>
      <c r="R498">
        <f>VLOOKUP(Q498,type!$B$2:$G$7,6,FALSE)</f>
        <v>1</v>
      </c>
      <c r="S498" t="str">
        <f t="shared" si="7"/>
        <v>INSERT INTO public."Vehicles"(plate, mark, model, year_of_production, longitude, height, broad, service_door, category, comment, terms, status, created_at, updated_at, delete_at, business_id, type_id)VALUES ('V2A701','ninguno','ninguno','2011',0,0,0,0,'ninguno','ninguno','ninguno',true,'2022-02-25 21:42:35.22039+00','2022-02-25 21:42:35.22039+00','2022-02-25 21:42:35.22039+00','20602796435',1);</v>
      </c>
    </row>
    <row r="499" spans="1:19" x14ac:dyDescent="0.25">
      <c r="A499" t="s">
        <v>498</v>
      </c>
      <c r="B499" t="s">
        <v>1296</v>
      </c>
      <c r="C499" t="s">
        <v>1296</v>
      </c>
      <c r="D499">
        <v>2018</v>
      </c>
      <c r="E499">
        <v>0</v>
      </c>
      <c r="F499">
        <v>0</v>
      </c>
      <c r="G499">
        <v>0</v>
      </c>
      <c r="H499">
        <v>0</v>
      </c>
      <c r="I499" t="s">
        <v>1296</v>
      </c>
      <c r="J499" t="s">
        <v>1296</v>
      </c>
      <c r="K499" t="s">
        <v>1296</v>
      </c>
      <c r="L499" t="s">
        <v>1303</v>
      </c>
      <c r="M499" t="s">
        <v>1304</v>
      </c>
      <c r="N499" t="s">
        <v>1304</v>
      </c>
      <c r="O499" t="s">
        <v>1304</v>
      </c>
      <c r="P499">
        <v>20602796435</v>
      </c>
      <c r="Q499" t="s">
        <v>1297</v>
      </c>
      <c r="R499">
        <f>VLOOKUP(Q499,type!$B$2:$G$7,6,FALSE)</f>
        <v>1</v>
      </c>
      <c r="S499" t="str">
        <f t="shared" si="7"/>
        <v>INSERT INTO public."Vehicles"(plate, mark, model, year_of_production, longitude, height, broad, service_door, category, comment, terms, status, created_at, updated_at, delete_at, business_id, type_id)VALUES ('V0C787','ninguno','ninguno','2018',0,0,0,0,'ninguno','ninguno','ninguno',true,'2022-02-25 21:42:35.22039+00','2022-02-25 21:42:35.22039+00','2022-02-25 21:42:35.22039+00','20602796435',1);</v>
      </c>
    </row>
    <row r="500" spans="1:19" x14ac:dyDescent="0.25">
      <c r="A500" t="s">
        <v>499</v>
      </c>
      <c r="B500" t="s">
        <v>1296</v>
      </c>
      <c r="C500" t="s">
        <v>1296</v>
      </c>
      <c r="D500">
        <v>2012</v>
      </c>
      <c r="E500">
        <v>0</v>
      </c>
      <c r="F500">
        <v>0</v>
      </c>
      <c r="G500">
        <v>0</v>
      </c>
      <c r="H500">
        <v>0</v>
      </c>
      <c r="I500" t="s">
        <v>1296</v>
      </c>
      <c r="J500" t="s">
        <v>1296</v>
      </c>
      <c r="K500" t="s">
        <v>1296</v>
      </c>
      <c r="L500" t="s">
        <v>1303</v>
      </c>
      <c r="M500" t="s">
        <v>1304</v>
      </c>
      <c r="N500" t="s">
        <v>1304</v>
      </c>
      <c r="O500" t="s">
        <v>1304</v>
      </c>
      <c r="P500">
        <v>20602796435</v>
      </c>
      <c r="Q500" t="s">
        <v>1297</v>
      </c>
      <c r="R500">
        <f>VLOOKUP(Q500,type!$B$2:$G$7,6,FALSE)</f>
        <v>1</v>
      </c>
      <c r="S500" t="str">
        <f t="shared" si="7"/>
        <v>INSERT INTO public."Vehicles"(plate, mark, model, year_of_production, longitude, height, broad, service_door, category, comment, terms, status, created_at, updated_at, delete_at, business_id, type_id)VALUES ('D7U901','ninguno','ninguno','2012',0,0,0,0,'ninguno','ninguno','ninguno',true,'2022-02-25 21:42:35.22039+00','2022-02-25 21:42:35.22039+00','2022-02-25 21:42:35.22039+00','20602796435',1);</v>
      </c>
    </row>
    <row r="501" spans="1:19" x14ac:dyDescent="0.25">
      <c r="A501" t="s">
        <v>500</v>
      </c>
      <c r="B501" t="s">
        <v>1296</v>
      </c>
      <c r="C501" t="s">
        <v>1296</v>
      </c>
      <c r="D501">
        <v>2011</v>
      </c>
      <c r="E501">
        <v>0</v>
      </c>
      <c r="F501">
        <v>0</v>
      </c>
      <c r="G501">
        <v>0</v>
      </c>
      <c r="H501">
        <v>0</v>
      </c>
      <c r="I501" t="s">
        <v>1296</v>
      </c>
      <c r="J501" t="s">
        <v>1296</v>
      </c>
      <c r="K501" t="s">
        <v>1296</v>
      </c>
      <c r="L501" t="s">
        <v>1303</v>
      </c>
      <c r="M501" t="s">
        <v>1304</v>
      </c>
      <c r="N501" t="s">
        <v>1304</v>
      </c>
      <c r="O501" t="s">
        <v>1304</v>
      </c>
      <c r="P501">
        <v>20602796435</v>
      </c>
      <c r="Q501" t="s">
        <v>1297</v>
      </c>
      <c r="R501">
        <f>VLOOKUP(Q501,type!$B$2:$G$7,6,FALSE)</f>
        <v>1</v>
      </c>
      <c r="S501" t="str">
        <f t="shared" si="7"/>
        <v>INSERT INTO public."Vehicles"(plate, mark, model, year_of_production, longitude, height, broad, service_door, category, comment, terms, status, created_at, updated_at, delete_at, business_id, type_id)VALUES ('B3J749','ninguno','ninguno','2011',0,0,0,0,'ninguno','ninguno','ninguno',true,'2022-02-25 21:42:35.22039+00','2022-02-25 21:42:35.22039+00','2022-02-25 21:42:35.22039+00','20602796435',1);</v>
      </c>
    </row>
    <row r="502" spans="1:19" x14ac:dyDescent="0.25">
      <c r="A502" t="s">
        <v>501</v>
      </c>
      <c r="B502" t="s">
        <v>1296</v>
      </c>
      <c r="C502" t="s">
        <v>1296</v>
      </c>
      <c r="D502">
        <v>2014</v>
      </c>
      <c r="E502">
        <v>0</v>
      </c>
      <c r="F502">
        <v>0</v>
      </c>
      <c r="G502">
        <v>0</v>
      </c>
      <c r="H502">
        <v>0</v>
      </c>
      <c r="I502" t="s">
        <v>1296</v>
      </c>
      <c r="J502" t="s">
        <v>1296</v>
      </c>
      <c r="K502" t="s">
        <v>1296</v>
      </c>
      <c r="L502" t="s">
        <v>1303</v>
      </c>
      <c r="M502" t="s">
        <v>1304</v>
      </c>
      <c r="N502" t="s">
        <v>1304</v>
      </c>
      <c r="O502" t="s">
        <v>1304</v>
      </c>
      <c r="P502">
        <v>20602796435</v>
      </c>
      <c r="Q502" t="s">
        <v>1297</v>
      </c>
      <c r="R502">
        <f>VLOOKUP(Q502,type!$B$2:$G$7,6,FALSE)</f>
        <v>1</v>
      </c>
      <c r="S502" t="str">
        <f t="shared" si="7"/>
        <v>INSERT INTO public."Vehicles"(plate, mark, model, year_of_production, longitude, height, broad, service_door, category, comment, terms, status, created_at, updated_at, delete_at, business_id, type_id)VALUES ('V0M954','ninguno','ninguno','2014',0,0,0,0,'ninguno','ninguno','ninguno',true,'2022-02-25 21:42:35.22039+00','2022-02-25 21:42:35.22039+00','2022-02-25 21:42:35.22039+00','20602796435',1);</v>
      </c>
    </row>
    <row r="503" spans="1:19" x14ac:dyDescent="0.25">
      <c r="A503" t="s">
        <v>502</v>
      </c>
      <c r="B503" t="s">
        <v>1296</v>
      </c>
      <c r="C503" t="s">
        <v>1296</v>
      </c>
      <c r="D503">
        <v>2011</v>
      </c>
      <c r="E503">
        <v>0</v>
      </c>
      <c r="F503">
        <v>0</v>
      </c>
      <c r="G503">
        <v>0</v>
      </c>
      <c r="H503">
        <v>0</v>
      </c>
      <c r="I503" t="s">
        <v>1296</v>
      </c>
      <c r="J503" t="s">
        <v>1296</v>
      </c>
      <c r="K503" t="s">
        <v>1296</v>
      </c>
      <c r="L503" t="s">
        <v>1303</v>
      </c>
      <c r="M503" t="s">
        <v>1304</v>
      </c>
      <c r="N503" t="s">
        <v>1304</v>
      </c>
      <c r="O503" t="s">
        <v>1304</v>
      </c>
      <c r="P503">
        <v>20602796435</v>
      </c>
      <c r="Q503" t="s">
        <v>1297</v>
      </c>
      <c r="R503">
        <f>VLOOKUP(Q503,type!$B$2:$G$7,6,FALSE)</f>
        <v>1</v>
      </c>
      <c r="S503" t="str">
        <f t="shared" si="7"/>
        <v>INSERT INTO public."Vehicles"(plate, mark, model, year_of_production, longitude, height, broad, service_door, category, comment, terms, status, created_at, updated_at, delete_at, business_id, type_id)VALUES ('B3R789','ninguno','ninguno','2011',0,0,0,0,'ninguno','ninguno','ninguno',true,'2022-02-25 21:42:35.22039+00','2022-02-25 21:42:35.22039+00','2022-02-25 21:42:35.22039+00','20602796435',1);</v>
      </c>
    </row>
    <row r="504" spans="1:19" x14ac:dyDescent="0.25">
      <c r="A504" t="s">
        <v>503</v>
      </c>
      <c r="B504" t="s">
        <v>1296</v>
      </c>
      <c r="C504" t="s">
        <v>1296</v>
      </c>
      <c r="D504">
        <v>2013</v>
      </c>
      <c r="E504">
        <v>0</v>
      </c>
      <c r="F504">
        <v>0</v>
      </c>
      <c r="G504">
        <v>0</v>
      </c>
      <c r="H504">
        <v>0</v>
      </c>
      <c r="I504" t="s">
        <v>1296</v>
      </c>
      <c r="J504" t="s">
        <v>1296</v>
      </c>
      <c r="K504" t="s">
        <v>1296</v>
      </c>
      <c r="L504" t="s">
        <v>1303</v>
      </c>
      <c r="M504" t="s">
        <v>1304</v>
      </c>
      <c r="N504" t="s">
        <v>1304</v>
      </c>
      <c r="O504" t="s">
        <v>1304</v>
      </c>
      <c r="P504">
        <v>20602796435</v>
      </c>
      <c r="Q504" t="s">
        <v>1297</v>
      </c>
      <c r="R504">
        <f>VLOOKUP(Q504,type!$B$2:$G$7,6,FALSE)</f>
        <v>1</v>
      </c>
      <c r="S504" t="str">
        <f t="shared" si="7"/>
        <v>INSERT INTO public."Vehicles"(plate, mark, model, year_of_production, longitude, height, broad, service_door, category, comment, terms, status, created_at, updated_at, delete_at, business_id, type_id)VALUES ('F6D891','ninguno','ninguno','2013',0,0,0,0,'ninguno','ninguno','ninguno',true,'2022-02-25 21:42:35.22039+00','2022-02-25 21:42:35.22039+00','2022-02-25 21:42:35.22039+00','20602796435',1);</v>
      </c>
    </row>
    <row r="505" spans="1:19" x14ac:dyDescent="0.25">
      <c r="A505" t="s">
        <v>504</v>
      </c>
      <c r="B505" t="s">
        <v>1296</v>
      </c>
      <c r="C505" t="s">
        <v>1296</v>
      </c>
      <c r="D505">
        <v>2012</v>
      </c>
      <c r="E505">
        <v>0</v>
      </c>
      <c r="F505">
        <v>0</v>
      </c>
      <c r="G505">
        <v>0</v>
      </c>
      <c r="H505">
        <v>0</v>
      </c>
      <c r="I505" t="s">
        <v>1296</v>
      </c>
      <c r="J505" t="s">
        <v>1296</v>
      </c>
      <c r="K505" t="s">
        <v>1296</v>
      </c>
      <c r="L505" t="s">
        <v>1303</v>
      </c>
      <c r="M505" t="s">
        <v>1304</v>
      </c>
      <c r="N505" t="s">
        <v>1304</v>
      </c>
      <c r="O505" t="s">
        <v>1304</v>
      </c>
      <c r="P505">
        <v>20602796435</v>
      </c>
      <c r="Q505" t="s">
        <v>1297</v>
      </c>
      <c r="R505">
        <f>VLOOKUP(Q505,type!$B$2:$G$7,6,FALSE)</f>
        <v>1</v>
      </c>
      <c r="S505" t="str">
        <f t="shared" si="7"/>
        <v>INSERT INTO public."Vehicles"(plate, mark, model, year_of_production, longitude, height, broad, service_door, category, comment, terms, status, created_at, updated_at, delete_at, business_id, type_id)VALUES ('C8X758','ninguno','ninguno','2012',0,0,0,0,'ninguno','ninguno','ninguno',true,'2022-02-25 21:42:35.22039+00','2022-02-25 21:42:35.22039+00','2022-02-25 21:42:35.22039+00','20602796435',1);</v>
      </c>
    </row>
    <row r="506" spans="1:19" x14ac:dyDescent="0.25">
      <c r="A506" t="s">
        <v>505</v>
      </c>
      <c r="B506" t="s">
        <v>1296</v>
      </c>
      <c r="C506" t="s">
        <v>1296</v>
      </c>
      <c r="D506">
        <v>2011</v>
      </c>
      <c r="E506">
        <v>0</v>
      </c>
      <c r="F506">
        <v>0</v>
      </c>
      <c r="G506">
        <v>0</v>
      </c>
      <c r="H506">
        <v>0</v>
      </c>
      <c r="I506" t="s">
        <v>1296</v>
      </c>
      <c r="J506" t="s">
        <v>1296</v>
      </c>
      <c r="K506" t="s">
        <v>1296</v>
      </c>
      <c r="L506" t="s">
        <v>1303</v>
      </c>
      <c r="M506" t="s">
        <v>1304</v>
      </c>
      <c r="N506" t="s">
        <v>1304</v>
      </c>
      <c r="O506" t="s">
        <v>1304</v>
      </c>
      <c r="P506">
        <v>20602796435</v>
      </c>
      <c r="Q506" t="s">
        <v>1297</v>
      </c>
      <c r="R506">
        <f>VLOOKUP(Q506,type!$B$2:$G$7,6,FALSE)</f>
        <v>1</v>
      </c>
      <c r="S506" t="str">
        <f t="shared" si="7"/>
        <v>INSERT INTO public."Vehicles"(plate, mark, model, year_of_production, longitude, height, broad, service_door, category, comment, terms, status, created_at, updated_at, delete_at, business_id, type_id)VALUES ('B3E718','ninguno','ninguno','2011',0,0,0,0,'ninguno','ninguno','ninguno',true,'2022-02-25 21:42:35.22039+00','2022-02-25 21:42:35.22039+00','2022-02-25 21:42:35.22039+00','20602796435',1);</v>
      </c>
    </row>
    <row r="507" spans="1:19" x14ac:dyDescent="0.25">
      <c r="A507" t="s">
        <v>506</v>
      </c>
      <c r="B507" t="s">
        <v>1296</v>
      </c>
      <c r="C507" t="s">
        <v>1296</v>
      </c>
      <c r="D507">
        <v>2019</v>
      </c>
      <c r="E507">
        <v>0</v>
      </c>
      <c r="F507">
        <v>0</v>
      </c>
      <c r="G507">
        <v>0</v>
      </c>
      <c r="H507">
        <v>0</v>
      </c>
      <c r="I507" t="s">
        <v>1296</v>
      </c>
      <c r="J507" t="s">
        <v>1296</v>
      </c>
      <c r="K507" t="s">
        <v>1296</v>
      </c>
      <c r="L507" t="s">
        <v>1303</v>
      </c>
      <c r="M507" t="s">
        <v>1304</v>
      </c>
      <c r="N507" t="s">
        <v>1304</v>
      </c>
      <c r="O507" t="s">
        <v>1304</v>
      </c>
      <c r="P507">
        <v>20602796435</v>
      </c>
      <c r="Q507" t="s">
        <v>1297</v>
      </c>
      <c r="R507">
        <f>VLOOKUP(Q507,type!$B$2:$G$7,6,FALSE)</f>
        <v>1</v>
      </c>
      <c r="S507" t="str">
        <f t="shared" si="7"/>
        <v>INSERT INTO public."Vehicles"(plate, mark, model, year_of_production, longitude, height, broad, service_door, category, comment, terms, status, created_at, updated_at, delete_at, business_id, type_id)VALUES ('V0Q726','ninguno','ninguno','2019',0,0,0,0,'ninguno','ninguno','ninguno',true,'2022-02-25 21:42:35.22039+00','2022-02-25 21:42:35.22039+00','2022-02-25 21:42:35.22039+00','20602796435',1);</v>
      </c>
    </row>
    <row r="508" spans="1:19" x14ac:dyDescent="0.25">
      <c r="A508" t="s">
        <v>507</v>
      </c>
      <c r="B508" t="s">
        <v>1296</v>
      </c>
      <c r="C508" t="s">
        <v>1296</v>
      </c>
      <c r="D508">
        <v>2011</v>
      </c>
      <c r="E508">
        <v>0</v>
      </c>
      <c r="F508">
        <v>0</v>
      </c>
      <c r="G508">
        <v>0</v>
      </c>
      <c r="H508">
        <v>0</v>
      </c>
      <c r="I508" t="s">
        <v>1296</v>
      </c>
      <c r="J508" t="s">
        <v>1296</v>
      </c>
      <c r="K508" t="s">
        <v>1296</v>
      </c>
      <c r="L508" t="s">
        <v>1303</v>
      </c>
      <c r="M508" t="s">
        <v>1304</v>
      </c>
      <c r="N508" t="s">
        <v>1304</v>
      </c>
      <c r="O508" t="s">
        <v>1304</v>
      </c>
      <c r="P508">
        <v>20602796435</v>
      </c>
      <c r="Q508" t="s">
        <v>1297</v>
      </c>
      <c r="R508">
        <f>VLOOKUP(Q508,type!$B$2:$G$7,6,FALSE)</f>
        <v>1</v>
      </c>
      <c r="S508" t="str">
        <f t="shared" si="7"/>
        <v>INSERT INTO public."Vehicles"(plate, mark, model, year_of_production, longitude, height, broad, service_door, category, comment, terms, status, created_at, updated_at, delete_at, business_id, type_id)VALUES ('X1Y765','ninguno','ninguno','2011',0,0,0,0,'ninguno','ninguno','ninguno',true,'2022-02-25 21:42:35.22039+00','2022-02-25 21:42:35.22039+00','2022-02-25 21:42:35.22039+00','20602796435',1);</v>
      </c>
    </row>
    <row r="509" spans="1:19" x14ac:dyDescent="0.25">
      <c r="A509" t="s">
        <v>508</v>
      </c>
      <c r="B509" t="s">
        <v>1296</v>
      </c>
      <c r="C509" t="s">
        <v>1296</v>
      </c>
      <c r="D509">
        <v>2014</v>
      </c>
      <c r="E509">
        <v>0</v>
      </c>
      <c r="F509">
        <v>0</v>
      </c>
      <c r="G509">
        <v>0</v>
      </c>
      <c r="H509">
        <v>0</v>
      </c>
      <c r="I509" t="s">
        <v>1296</v>
      </c>
      <c r="J509" t="s">
        <v>1296</v>
      </c>
      <c r="K509" t="s">
        <v>1296</v>
      </c>
      <c r="L509" t="s">
        <v>1303</v>
      </c>
      <c r="M509" t="s">
        <v>1304</v>
      </c>
      <c r="N509" t="s">
        <v>1304</v>
      </c>
      <c r="O509" t="s">
        <v>1304</v>
      </c>
      <c r="P509">
        <v>20602796435</v>
      </c>
      <c r="Q509" t="s">
        <v>1297</v>
      </c>
      <c r="R509">
        <f>VLOOKUP(Q509,type!$B$2:$G$7,6,FALSE)</f>
        <v>1</v>
      </c>
      <c r="S509" t="str">
        <f t="shared" si="7"/>
        <v>INSERT INTO public."Vehicles"(plate, mark, model, year_of_production, longitude, height, broad, service_door, category, comment, terms, status, created_at, updated_at, delete_at, business_id, type_id)VALUES ('ACZ909','ninguno','ninguno','2014',0,0,0,0,'ninguno','ninguno','ninguno',true,'2022-02-25 21:42:35.22039+00','2022-02-25 21:42:35.22039+00','2022-02-25 21:42:35.22039+00','20602796435',1);</v>
      </c>
    </row>
    <row r="510" spans="1:19" x14ac:dyDescent="0.25">
      <c r="A510" t="s">
        <v>509</v>
      </c>
      <c r="B510" t="s">
        <v>1296</v>
      </c>
      <c r="C510" t="s">
        <v>1296</v>
      </c>
      <c r="D510">
        <v>2016</v>
      </c>
      <c r="E510">
        <v>0</v>
      </c>
      <c r="F510">
        <v>0</v>
      </c>
      <c r="G510">
        <v>0</v>
      </c>
      <c r="H510">
        <v>0</v>
      </c>
      <c r="I510" t="s">
        <v>1296</v>
      </c>
      <c r="J510" t="s">
        <v>1296</v>
      </c>
      <c r="K510" t="s">
        <v>1296</v>
      </c>
      <c r="L510" t="s">
        <v>1303</v>
      </c>
      <c r="M510" t="s">
        <v>1304</v>
      </c>
      <c r="N510" t="s">
        <v>1304</v>
      </c>
      <c r="O510" t="s">
        <v>1304</v>
      </c>
      <c r="P510">
        <v>20602796435</v>
      </c>
      <c r="Q510" t="s">
        <v>1297</v>
      </c>
      <c r="R510">
        <f>VLOOKUP(Q510,type!$B$2:$G$7,6,FALSE)</f>
        <v>1</v>
      </c>
      <c r="S510" t="str">
        <f t="shared" si="7"/>
        <v>INSERT INTO public."Vehicles"(plate, mark, model, year_of_production, longitude, height, broad, service_door, category, comment, terms, status, created_at, updated_at, delete_at, business_id, type_id)VALUES ('BCA768','ninguno','ninguno','2016',0,0,0,0,'ninguno','ninguno','ninguno',true,'2022-02-25 21:42:35.22039+00','2022-02-25 21:42:35.22039+00','2022-02-25 21:42:35.22039+00','20602796435',1);</v>
      </c>
    </row>
    <row r="511" spans="1:19" x14ac:dyDescent="0.25">
      <c r="A511" t="s">
        <v>510</v>
      </c>
      <c r="B511" t="s">
        <v>1296</v>
      </c>
      <c r="C511" t="s">
        <v>1296</v>
      </c>
      <c r="D511">
        <v>2009</v>
      </c>
      <c r="E511">
        <v>0</v>
      </c>
      <c r="F511">
        <v>0</v>
      </c>
      <c r="G511">
        <v>0</v>
      </c>
      <c r="H511">
        <v>0</v>
      </c>
      <c r="I511" t="s">
        <v>1296</v>
      </c>
      <c r="J511" t="s">
        <v>1296</v>
      </c>
      <c r="K511" t="s">
        <v>1296</v>
      </c>
      <c r="L511" t="s">
        <v>1303</v>
      </c>
      <c r="M511" t="s">
        <v>1304</v>
      </c>
      <c r="N511" t="s">
        <v>1304</v>
      </c>
      <c r="O511" t="s">
        <v>1304</v>
      </c>
      <c r="P511">
        <v>20602796435</v>
      </c>
      <c r="Q511" t="s">
        <v>1297</v>
      </c>
      <c r="R511">
        <f>VLOOKUP(Q511,type!$B$2:$G$7,6,FALSE)</f>
        <v>1</v>
      </c>
      <c r="S511" t="str">
        <f t="shared" si="7"/>
        <v>INSERT INTO public."Vehicles"(plate, mark, model, year_of_production, longitude, height, broad, service_door, category, comment, terms, status, created_at, updated_at, delete_at, business_id, type_id)VALUES ('A0J704','ninguno','ninguno','2009',0,0,0,0,'ninguno','ninguno','ninguno',true,'2022-02-25 21:42:35.22039+00','2022-02-25 21:42:35.22039+00','2022-02-25 21:42:35.22039+00','20602796435',1);</v>
      </c>
    </row>
    <row r="512" spans="1:19" x14ac:dyDescent="0.25">
      <c r="A512" t="s">
        <v>511</v>
      </c>
      <c r="B512" t="s">
        <v>1296</v>
      </c>
      <c r="C512" t="s">
        <v>1296</v>
      </c>
      <c r="D512">
        <v>2013</v>
      </c>
      <c r="E512">
        <v>0</v>
      </c>
      <c r="F512">
        <v>0</v>
      </c>
      <c r="G512">
        <v>0</v>
      </c>
      <c r="H512">
        <v>0</v>
      </c>
      <c r="I512" t="s">
        <v>1296</v>
      </c>
      <c r="J512" t="s">
        <v>1296</v>
      </c>
      <c r="K512" t="s">
        <v>1296</v>
      </c>
      <c r="L512" t="s">
        <v>1303</v>
      </c>
      <c r="M512" t="s">
        <v>1304</v>
      </c>
      <c r="N512" t="s">
        <v>1304</v>
      </c>
      <c r="O512" t="s">
        <v>1304</v>
      </c>
      <c r="P512">
        <v>20602796435</v>
      </c>
      <c r="Q512" t="s">
        <v>1297</v>
      </c>
      <c r="R512">
        <f>VLOOKUP(Q512,type!$B$2:$G$7,6,FALSE)</f>
        <v>1</v>
      </c>
      <c r="S512" t="str">
        <f t="shared" si="7"/>
        <v>INSERT INTO public."Vehicles"(plate, mark, model, year_of_production, longitude, height, broad, service_door, category, comment, terms, status, created_at, updated_at, delete_at, business_id, type_id)VALUES ('V7G764','ninguno','ninguno','2013',0,0,0,0,'ninguno','ninguno','ninguno',true,'2022-02-25 21:42:35.22039+00','2022-02-25 21:42:35.22039+00','2022-02-25 21:42:35.22039+00','20602796435',1);</v>
      </c>
    </row>
    <row r="513" spans="1:19" x14ac:dyDescent="0.25">
      <c r="A513" t="s">
        <v>512</v>
      </c>
      <c r="B513" t="s">
        <v>1296</v>
      </c>
      <c r="C513" t="s">
        <v>1296</v>
      </c>
      <c r="D513">
        <v>2010</v>
      </c>
      <c r="E513">
        <v>0</v>
      </c>
      <c r="F513">
        <v>0</v>
      </c>
      <c r="G513">
        <v>0</v>
      </c>
      <c r="H513">
        <v>0</v>
      </c>
      <c r="I513" t="s">
        <v>1296</v>
      </c>
      <c r="J513" t="s">
        <v>1296</v>
      </c>
      <c r="K513" t="s">
        <v>1296</v>
      </c>
      <c r="L513" t="s">
        <v>1303</v>
      </c>
      <c r="M513" t="s">
        <v>1304</v>
      </c>
      <c r="N513" t="s">
        <v>1304</v>
      </c>
      <c r="O513" t="s">
        <v>1304</v>
      </c>
      <c r="P513">
        <v>20602796435</v>
      </c>
      <c r="Q513" t="s">
        <v>1297</v>
      </c>
      <c r="R513">
        <f>VLOOKUP(Q513,type!$B$2:$G$7,6,FALSE)</f>
        <v>1</v>
      </c>
      <c r="S513" t="str">
        <f t="shared" si="7"/>
        <v>INSERT INTO public."Vehicles"(plate, mark, model, year_of_production, longitude, height, broad, service_door, category, comment, terms, status, created_at, updated_at, delete_at, business_id, type_id)VALUES ('A5B756','ninguno','ninguno','2010',0,0,0,0,'ninguno','ninguno','ninguno',true,'2022-02-25 21:42:35.22039+00','2022-02-25 21:42:35.22039+00','2022-02-25 21:42:35.22039+00','20602796435',1);</v>
      </c>
    </row>
    <row r="514" spans="1:19" x14ac:dyDescent="0.25">
      <c r="A514" t="s">
        <v>513</v>
      </c>
      <c r="B514" t="s">
        <v>1296</v>
      </c>
      <c r="C514" t="s">
        <v>1296</v>
      </c>
      <c r="D514">
        <v>2014</v>
      </c>
      <c r="E514">
        <v>0</v>
      </c>
      <c r="F514">
        <v>0</v>
      </c>
      <c r="G514">
        <v>0</v>
      </c>
      <c r="H514">
        <v>0</v>
      </c>
      <c r="I514" t="s">
        <v>1296</v>
      </c>
      <c r="J514" t="s">
        <v>1296</v>
      </c>
      <c r="K514" t="s">
        <v>1296</v>
      </c>
      <c r="L514" t="s">
        <v>1303</v>
      </c>
      <c r="M514" t="s">
        <v>1304</v>
      </c>
      <c r="N514" t="s">
        <v>1304</v>
      </c>
      <c r="O514" t="s">
        <v>1304</v>
      </c>
      <c r="P514">
        <v>20602796435</v>
      </c>
      <c r="Q514" t="s">
        <v>1297</v>
      </c>
      <c r="R514">
        <f>VLOOKUP(Q514,type!$B$2:$G$7,6,FALSE)</f>
        <v>1</v>
      </c>
      <c r="S514" t="str">
        <f t="shared" ref="S514:S577" si="8">CONCATENATE($A$1,"'",A514,"','",B514,"','",C514,"','",D514,"',",E514,",",F514,",",G514,",",H514,",'",I514,"','",J514,"','",K514,"',",L514,",'",M514,"','",N514,"','",O514,"','",P514,"',",R514,");")</f>
        <v>INSERT INTO public."Vehicles"(plate, mark, model, year_of_production, longitude, height, broad, service_door, category, comment, terms, status, created_at, updated_at, delete_at, business_id, type_id)VALUES ('V8C845','ninguno','ninguno','2014',0,0,0,0,'ninguno','ninguno','ninguno',true,'2022-02-25 21:42:35.22039+00','2022-02-25 21:42:35.22039+00','2022-02-25 21:42:35.22039+00','20602796435',1);</v>
      </c>
    </row>
    <row r="515" spans="1:19" x14ac:dyDescent="0.25">
      <c r="A515" t="s">
        <v>514</v>
      </c>
      <c r="B515" t="s">
        <v>1296</v>
      </c>
      <c r="C515" t="s">
        <v>1296</v>
      </c>
      <c r="D515">
        <v>2014</v>
      </c>
      <c r="E515">
        <v>0</v>
      </c>
      <c r="F515">
        <v>0</v>
      </c>
      <c r="G515">
        <v>0</v>
      </c>
      <c r="H515">
        <v>0</v>
      </c>
      <c r="I515" t="s">
        <v>1296</v>
      </c>
      <c r="J515" t="s">
        <v>1296</v>
      </c>
      <c r="K515" t="s">
        <v>1296</v>
      </c>
      <c r="L515" t="s">
        <v>1303</v>
      </c>
      <c r="M515" t="s">
        <v>1304</v>
      </c>
      <c r="N515" t="s">
        <v>1304</v>
      </c>
      <c r="O515" t="s">
        <v>1304</v>
      </c>
      <c r="P515">
        <v>20602796435</v>
      </c>
      <c r="Q515" t="s">
        <v>1297</v>
      </c>
      <c r="R515">
        <f>VLOOKUP(Q515,type!$B$2:$G$7,6,FALSE)</f>
        <v>1</v>
      </c>
      <c r="S515" t="str">
        <f t="shared" si="8"/>
        <v>INSERT INTO public."Vehicles"(plate, mark, model, year_of_production, longitude, height, broad, service_door, category, comment, terms, status, created_at, updated_at, delete_at, business_id, type_id)VALUES ('V8C801','ninguno','ninguno','2014',0,0,0,0,'ninguno','ninguno','ninguno',true,'2022-02-25 21:42:35.22039+00','2022-02-25 21:42:35.22039+00','2022-02-25 21:42:35.22039+00','20602796435',1);</v>
      </c>
    </row>
    <row r="516" spans="1:19" x14ac:dyDescent="0.25">
      <c r="A516" t="s">
        <v>515</v>
      </c>
      <c r="B516" t="s">
        <v>1296</v>
      </c>
      <c r="C516" t="s">
        <v>1296</v>
      </c>
      <c r="D516">
        <v>2014</v>
      </c>
      <c r="E516">
        <v>0</v>
      </c>
      <c r="F516">
        <v>0</v>
      </c>
      <c r="G516">
        <v>0</v>
      </c>
      <c r="H516">
        <v>0</v>
      </c>
      <c r="I516" t="s">
        <v>1296</v>
      </c>
      <c r="J516" t="s">
        <v>1296</v>
      </c>
      <c r="K516" t="s">
        <v>1296</v>
      </c>
      <c r="L516" t="s">
        <v>1303</v>
      </c>
      <c r="M516" t="s">
        <v>1304</v>
      </c>
      <c r="N516" t="s">
        <v>1304</v>
      </c>
      <c r="O516" t="s">
        <v>1304</v>
      </c>
      <c r="P516">
        <v>20602796435</v>
      </c>
      <c r="Q516" t="s">
        <v>1297</v>
      </c>
      <c r="R516">
        <f>VLOOKUP(Q516,type!$B$2:$G$7,6,FALSE)</f>
        <v>1</v>
      </c>
      <c r="S516" t="str">
        <f t="shared" si="8"/>
        <v>INSERT INTO public."Vehicles"(plate, mark, model, year_of_production, longitude, height, broad, service_door, category, comment, terms, status, created_at, updated_at, delete_at, business_id, type_id)VALUES ('V7A766','ninguno','ninguno','2014',0,0,0,0,'ninguno','ninguno','ninguno',true,'2022-02-25 21:42:35.22039+00','2022-02-25 21:42:35.22039+00','2022-02-25 21:42:35.22039+00','20602796435',1);</v>
      </c>
    </row>
    <row r="517" spans="1:19" x14ac:dyDescent="0.25">
      <c r="A517" t="s">
        <v>516</v>
      </c>
      <c r="B517" t="s">
        <v>1296</v>
      </c>
      <c r="C517" t="s">
        <v>1296</v>
      </c>
      <c r="D517">
        <v>2015</v>
      </c>
      <c r="E517">
        <v>0</v>
      </c>
      <c r="F517">
        <v>0</v>
      </c>
      <c r="G517">
        <v>0</v>
      </c>
      <c r="H517">
        <v>0</v>
      </c>
      <c r="I517" t="s">
        <v>1296</v>
      </c>
      <c r="J517" t="s">
        <v>1296</v>
      </c>
      <c r="K517" t="s">
        <v>1296</v>
      </c>
      <c r="L517" t="s">
        <v>1303</v>
      </c>
      <c r="M517" t="s">
        <v>1304</v>
      </c>
      <c r="N517" t="s">
        <v>1304</v>
      </c>
      <c r="O517" t="s">
        <v>1304</v>
      </c>
      <c r="P517">
        <v>20602796435</v>
      </c>
      <c r="Q517" t="s">
        <v>1297</v>
      </c>
      <c r="R517">
        <f>VLOOKUP(Q517,type!$B$2:$G$7,6,FALSE)</f>
        <v>1</v>
      </c>
      <c r="S517" t="str">
        <f t="shared" si="8"/>
        <v>INSERT INTO public."Vehicles"(plate, mark, model, year_of_production, longitude, height, broad, service_door, category, comment, terms, status, created_at, updated_at, delete_at, business_id, type_id)VALUES ('V9A853','ninguno','ninguno','2015',0,0,0,0,'ninguno','ninguno','ninguno',true,'2022-02-25 21:42:35.22039+00','2022-02-25 21:42:35.22039+00','2022-02-25 21:42:35.22039+00','20602796435',1);</v>
      </c>
    </row>
    <row r="518" spans="1:19" x14ac:dyDescent="0.25">
      <c r="A518" t="s">
        <v>517</v>
      </c>
      <c r="B518" t="s">
        <v>1296</v>
      </c>
      <c r="C518" t="s">
        <v>1296</v>
      </c>
      <c r="D518">
        <v>2012</v>
      </c>
      <c r="E518">
        <v>0</v>
      </c>
      <c r="F518">
        <v>0</v>
      </c>
      <c r="G518">
        <v>0</v>
      </c>
      <c r="H518">
        <v>0</v>
      </c>
      <c r="I518" t="s">
        <v>1296</v>
      </c>
      <c r="J518" t="s">
        <v>1296</v>
      </c>
      <c r="K518" t="s">
        <v>1296</v>
      </c>
      <c r="L518" t="s">
        <v>1303</v>
      </c>
      <c r="M518" t="s">
        <v>1304</v>
      </c>
      <c r="N518" t="s">
        <v>1304</v>
      </c>
      <c r="O518" t="s">
        <v>1304</v>
      </c>
      <c r="P518">
        <v>20602796435</v>
      </c>
      <c r="Q518" t="s">
        <v>1297</v>
      </c>
      <c r="R518">
        <f>VLOOKUP(Q518,type!$B$2:$G$7,6,FALSE)</f>
        <v>1</v>
      </c>
      <c r="S518" t="str">
        <f t="shared" si="8"/>
        <v>INSERT INTO public."Vehicles"(plate, mark, model, year_of_production, longitude, height, broad, service_door, category, comment, terms, status, created_at, updated_at, delete_at, business_id, type_id)VALUES ('Z9K955','ninguno','ninguno','2012',0,0,0,0,'ninguno','ninguno','ninguno',true,'2022-02-25 21:42:35.22039+00','2022-02-25 21:42:35.22039+00','2022-02-25 21:42:35.22039+00','20602796435',1);</v>
      </c>
    </row>
    <row r="519" spans="1:19" x14ac:dyDescent="0.25">
      <c r="A519" t="s">
        <v>518</v>
      </c>
      <c r="B519" t="s">
        <v>1296</v>
      </c>
      <c r="C519" t="s">
        <v>1296</v>
      </c>
      <c r="D519">
        <v>2012</v>
      </c>
      <c r="E519">
        <v>0</v>
      </c>
      <c r="F519">
        <v>0</v>
      </c>
      <c r="G519">
        <v>0</v>
      </c>
      <c r="H519">
        <v>0</v>
      </c>
      <c r="I519" t="s">
        <v>1296</v>
      </c>
      <c r="J519" t="s">
        <v>1296</v>
      </c>
      <c r="K519" t="s">
        <v>1296</v>
      </c>
      <c r="L519" t="s">
        <v>1303</v>
      </c>
      <c r="M519" t="s">
        <v>1304</v>
      </c>
      <c r="N519" t="s">
        <v>1304</v>
      </c>
      <c r="O519" t="s">
        <v>1304</v>
      </c>
      <c r="P519">
        <v>20602796435</v>
      </c>
      <c r="Q519" t="s">
        <v>1297</v>
      </c>
      <c r="R519">
        <f>VLOOKUP(Q519,type!$B$2:$G$7,6,FALSE)</f>
        <v>1</v>
      </c>
      <c r="S519" t="str">
        <f t="shared" si="8"/>
        <v>INSERT INTO public."Vehicles"(plate, mark, model, year_of_production, longitude, height, broad, service_door, category, comment, terms, status, created_at, updated_at, delete_at, business_id, type_id)VALUES ('V5U774','ninguno','ninguno','2012',0,0,0,0,'ninguno','ninguno','ninguno',true,'2022-02-25 21:42:35.22039+00','2022-02-25 21:42:35.22039+00','2022-02-25 21:42:35.22039+00','20602796435',1);</v>
      </c>
    </row>
    <row r="520" spans="1:19" x14ac:dyDescent="0.25">
      <c r="A520" t="s">
        <v>519</v>
      </c>
      <c r="B520" t="s">
        <v>1296</v>
      </c>
      <c r="C520" t="s">
        <v>1296</v>
      </c>
      <c r="D520">
        <v>2014</v>
      </c>
      <c r="E520">
        <v>0</v>
      </c>
      <c r="F520">
        <v>0</v>
      </c>
      <c r="G520">
        <v>0</v>
      </c>
      <c r="H520">
        <v>0</v>
      </c>
      <c r="I520" t="s">
        <v>1296</v>
      </c>
      <c r="J520" t="s">
        <v>1296</v>
      </c>
      <c r="K520" t="s">
        <v>1296</v>
      </c>
      <c r="L520" t="s">
        <v>1303</v>
      </c>
      <c r="M520" t="s">
        <v>1304</v>
      </c>
      <c r="N520" t="s">
        <v>1304</v>
      </c>
      <c r="O520" t="s">
        <v>1304</v>
      </c>
      <c r="P520">
        <v>20602796435</v>
      </c>
      <c r="Q520" t="s">
        <v>1297</v>
      </c>
      <c r="R520">
        <f>VLOOKUP(Q520,type!$B$2:$G$7,6,FALSE)</f>
        <v>1</v>
      </c>
      <c r="S520" t="str">
        <f t="shared" si="8"/>
        <v>INSERT INTO public."Vehicles"(plate, mark, model, year_of_production, longitude, height, broad, service_door, category, comment, terms, status, created_at, updated_at, delete_at, business_id, type_id)VALUES ('V6X907','ninguno','ninguno','2014',0,0,0,0,'ninguno','ninguno','ninguno',true,'2022-02-25 21:42:35.22039+00','2022-02-25 21:42:35.22039+00','2022-02-25 21:42:35.22039+00','20602796435',1);</v>
      </c>
    </row>
    <row r="521" spans="1:19" x14ac:dyDescent="0.25">
      <c r="A521" t="s">
        <v>520</v>
      </c>
      <c r="B521" t="s">
        <v>1296</v>
      </c>
      <c r="C521" t="s">
        <v>1296</v>
      </c>
      <c r="D521">
        <v>2012</v>
      </c>
      <c r="E521">
        <v>0</v>
      </c>
      <c r="F521">
        <v>0</v>
      </c>
      <c r="G521">
        <v>0</v>
      </c>
      <c r="H521">
        <v>0</v>
      </c>
      <c r="I521" t="s">
        <v>1296</v>
      </c>
      <c r="J521" t="s">
        <v>1296</v>
      </c>
      <c r="K521" t="s">
        <v>1296</v>
      </c>
      <c r="L521" t="s">
        <v>1303</v>
      </c>
      <c r="M521" t="s">
        <v>1304</v>
      </c>
      <c r="N521" t="s">
        <v>1304</v>
      </c>
      <c r="O521" t="s">
        <v>1304</v>
      </c>
      <c r="P521">
        <v>20602796435</v>
      </c>
      <c r="Q521" t="s">
        <v>1297</v>
      </c>
      <c r="R521">
        <f>VLOOKUP(Q521,type!$B$2:$G$7,6,FALSE)</f>
        <v>1</v>
      </c>
      <c r="S521" t="str">
        <f t="shared" si="8"/>
        <v>INSERT INTO public."Vehicles"(plate, mark, model, year_of_production, longitude, height, broad, service_door, category, comment, terms, status, created_at, updated_at, delete_at, business_id, type_id)VALUES ('V3L766','ninguno','ninguno','2012',0,0,0,0,'ninguno','ninguno','ninguno',true,'2022-02-25 21:42:35.22039+00','2022-02-25 21:42:35.22039+00','2022-02-25 21:42:35.22039+00','20602796435',1);</v>
      </c>
    </row>
    <row r="522" spans="1:19" x14ac:dyDescent="0.25">
      <c r="A522" t="s">
        <v>521</v>
      </c>
      <c r="B522" t="s">
        <v>1296</v>
      </c>
      <c r="C522" t="s">
        <v>1296</v>
      </c>
      <c r="D522">
        <v>2015</v>
      </c>
      <c r="E522">
        <v>0</v>
      </c>
      <c r="F522">
        <v>0</v>
      </c>
      <c r="G522">
        <v>0</v>
      </c>
      <c r="H522">
        <v>0</v>
      </c>
      <c r="I522" t="s">
        <v>1296</v>
      </c>
      <c r="J522" t="s">
        <v>1296</v>
      </c>
      <c r="K522" t="s">
        <v>1296</v>
      </c>
      <c r="L522" t="s">
        <v>1303</v>
      </c>
      <c r="M522" t="s">
        <v>1304</v>
      </c>
      <c r="N522" t="s">
        <v>1304</v>
      </c>
      <c r="O522" t="s">
        <v>1304</v>
      </c>
      <c r="P522">
        <v>20602796435</v>
      </c>
      <c r="Q522" t="s">
        <v>1297</v>
      </c>
      <c r="R522">
        <f>VLOOKUP(Q522,type!$B$2:$G$7,6,FALSE)</f>
        <v>1</v>
      </c>
      <c r="S522" t="str">
        <f t="shared" si="8"/>
        <v>INSERT INTO public."Vehicles"(plate, mark, model, year_of_production, longitude, height, broad, service_door, category, comment, terms, status, created_at, updated_at, delete_at, business_id, type_id)VALUES ('V9D944','ninguno','ninguno','2015',0,0,0,0,'ninguno','ninguno','ninguno',true,'2022-02-25 21:42:35.22039+00','2022-02-25 21:42:35.22039+00','2022-02-25 21:42:35.22039+00','20602796435',1);</v>
      </c>
    </row>
    <row r="523" spans="1:19" x14ac:dyDescent="0.25">
      <c r="A523" t="s">
        <v>522</v>
      </c>
      <c r="B523" t="s">
        <v>1296</v>
      </c>
      <c r="C523" t="s">
        <v>1296</v>
      </c>
      <c r="D523">
        <v>2011</v>
      </c>
      <c r="E523">
        <v>0</v>
      </c>
      <c r="F523">
        <v>0</v>
      </c>
      <c r="G523">
        <v>0</v>
      </c>
      <c r="H523">
        <v>0</v>
      </c>
      <c r="I523" t="s">
        <v>1296</v>
      </c>
      <c r="J523" t="s">
        <v>1296</v>
      </c>
      <c r="K523" t="s">
        <v>1296</v>
      </c>
      <c r="L523" t="s">
        <v>1303</v>
      </c>
      <c r="M523" t="s">
        <v>1304</v>
      </c>
      <c r="N523" t="s">
        <v>1304</v>
      </c>
      <c r="O523" t="s">
        <v>1304</v>
      </c>
      <c r="P523">
        <v>20602796435</v>
      </c>
      <c r="Q523" t="s">
        <v>1297</v>
      </c>
      <c r="R523">
        <f>VLOOKUP(Q523,type!$B$2:$G$7,6,FALSE)</f>
        <v>1</v>
      </c>
      <c r="S523" t="str">
        <f t="shared" si="8"/>
        <v>INSERT INTO public."Vehicles"(plate, mark, model, year_of_production, longitude, height, broad, service_door, category, comment, terms, status, created_at, updated_at, delete_at, business_id, type_id)VALUES ('X2J792','ninguno','ninguno','2011',0,0,0,0,'ninguno','ninguno','ninguno',true,'2022-02-25 21:42:35.22039+00','2022-02-25 21:42:35.22039+00','2022-02-25 21:42:35.22039+00','20602796435',1);</v>
      </c>
    </row>
    <row r="524" spans="1:19" x14ac:dyDescent="0.25">
      <c r="A524" t="s">
        <v>523</v>
      </c>
      <c r="B524" t="s">
        <v>1296</v>
      </c>
      <c r="C524" t="s">
        <v>1296</v>
      </c>
      <c r="D524">
        <v>2011</v>
      </c>
      <c r="E524">
        <v>0</v>
      </c>
      <c r="F524">
        <v>0</v>
      </c>
      <c r="G524">
        <v>0</v>
      </c>
      <c r="H524">
        <v>0</v>
      </c>
      <c r="I524" t="s">
        <v>1296</v>
      </c>
      <c r="J524" t="s">
        <v>1296</v>
      </c>
      <c r="K524" t="s">
        <v>1296</v>
      </c>
      <c r="L524" t="s">
        <v>1303</v>
      </c>
      <c r="M524" t="s">
        <v>1304</v>
      </c>
      <c r="N524" t="s">
        <v>1304</v>
      </c>
      <c r="O524" t="s">
        <v>1304</v>
      </c>
      <c r="P524">
        <v>20602796435</v>
      </c>
      <c r="Q524" t="s">
        <v>1297</v>
      </c>
      <c r="R524">
        <f>VLOOKUP(Q524,type!$B$2:$G$7,6,FALSE)</f>
        <v>1</v>
      </c>
      <c r="S524" t="str">
        <f t="shared" si="8"/>
        <v>INSERT INTO public."Vehicles"(plate, mark, model, year_of_production, longitude, height, broad, service_door, category, comment, terms, status, created_at, updated_at, delete_at, business_id, type_id)VALUES ('V1Y760','ninguno','ninguno','2011',0,0,0,0,'ninguno','ninguno','ninguno',true,'2022-02-25 21:42:35.22039+00','2022-02-25 21:42:35.22039+00','2022-02-25 21:42:35.22039+00','20602796435',1);</v>
      </c>
    </row>
    <row r="525" spans="1:19" x14ac:dyDescent="0.25">
      <c r="A525" t="s">
        <v>524</v>
      </c>
      <c r="B525" t="s">
        <v>1296</v>
      </c>
      <c r="C525" t="s">
        <v>1296</v>
      </c>
      <c r="D525">
        <v>2014</v>
      </c>
      <c r="E525">
        <v>0</v>
      </c>
      <c r="F525">
        <v>0</v>
      </c>
      <c r="G525">
        <v>0</v>
      </c>
      <c r="H525">
        <v>0</v>
      </c>
      <c r="I525" t="s">
        <v>1296</v>
      </c>
      <c r="J525" t="s">
        <v>1296</v>
      </c>
      <c r="K525" t="s">
        <v>1296</v>
      </c>
      <c r="L525" t="s">
        <v>1303</v>
      </c>
      <c r="M525" t="s">
        <v>1304</v>
      </c>
      <c r="N525" t="s">
        <v>1304</v>
      </c>
      <c r="O525" t="s">
        <v>1304</v>
      </c>
      <c r="P525">
        <v>20602796435</v>
      </c>
      <c r="Q525" t="s">
        <v>1297</v>
      </c>
      <c r="R525">
        <f>VLOOKUP(Q525,type!$B$2:$G$7,6,FALSE)</f>
        <v>1</v>
      </c>
      <c r="S525" t="str">
        <f t="shared" si="8"/>
        <v>INSERT INTO public."Vehicles"(plate, mark, model, year_of_production, longitude, height, broad, service_door, category, comment, terms, status, created_at, updated_at, delete_at, business_id, type_id)VALUES ('V8I719','ninguno','ninguno','2014',0,0,0,0,'ninguno','ninguno','ninguno',true,'2022-02-25 21:42:35.22039+00','2022-02-25 21:42:35.22039+00','2022-02-25 21:42:35.22039+00','20602796435',1);</v>
      </c>
    </row>
    <row r="526" spans="1:19" x14ac:dyDescent="0.25">
      <c r="A526" t="s">
        <v>525</v>
      </c>
      <c r="B526" t="s">
        <v>1296</v>
      </c>
      <c r="C526" t="s">
        <v>1296</v>
      </c>
      <c r="D526">
        <v>2015</v>
      </c>
      <c r="E526">
        <v>0</v>
      </c>
      <c r="F526">
        <v>0</v>
      </c>
      <c r="G526">
        <v>0</v>
      </c>
      <c r="H526">
        <v>0</v>
      </c>
      <c r="I526" t="s">
        <v>1296</v>
      </c>
      <c r="J526" t="s">
        <v>1296</v>
      </c>
      <c r="K526" t="s">
        <v>1296</v>
      </c>
      <c r="L526" t="s">
        <v>1303</v>
      </c>
      <c r="M526" t="s">
        <v>1304</v>
      </c>
      <c r="N526" t="s">
        <v>1304</v>
      </c>
      <c r="O526" t="s">
        <v>1304</v>
      </c>
      <c r="P526">
        <v>20602796435</v>
      </c>
      <c r="Q526" t="s">
        <v>1297</v>
      </c>
      <c r="R526">
        <f>VLOOKUP(Q526,type!$B$2:$G$7,6,FALSE)</f>
        <v>1</v>
      </c>
      <c r="S526" t="str">
        <f t="shared" si="8"/>
        <v>INSERT INTO public."Vehicles"(plate, mark, model, year_of_production, longitude, height, broad, service_door, category, comment, terms, status, created_at, updated_at, delete_at, business_id, type_id)VALUES ('V8N917','ninguno','ninguno','2015',0,0,0,0,'ninguno','ninguno','ninguno',true,'2022-02-25 21:42:35.22039+00','2022-02-25 21:42:35.22039+00','2022-02-25 21:42:35.22039+00','20602796435',1);</v>
      </c>
    </row>
    <row r="527" spans="1:19" x14ac:dyDescent="0.25">
      <c r="A527" t="s">
        <v>526</v>
      </c>
      <c r="B527" t="s">
        <v>1296</v>
      </c>
      <c r="C527" t="s">
        <v>1296</v>
      </c>
      <c r="D527">
        <v>2014</v>
      </c>
      <c r="E527">
        <v>0</v>
      </c>
      <c r="F527">
        <v>0</v>
      </c>
      <c r="G527">
        <v>0</v>
      </c>
      <c r="H527">
        <v>0</v>
      </c>
      <c r="I527" t="s">
        <v>1296</v>
      </c>
      <c r="J527" t="s">
        <v>1296</v>
      </c>
      <c r="K527" t="s">
        <v>1296</v>
      </c>
      <c r="L527" t="s">
        <v>1303</v>
      </c>
      <c r="M527" t="s">
        <v>1304</v>
      </c>
      <c r="N527" t="s">
        <v>1304</v>
      </c>
      <c r="O527" t="s">
        <v>1304</v>
      </c>
      <c r="P527">
        <v>20602796435</v>
      </c>
      <c r="Q527" t="s">
        <v>1297</v>
      </c>
      <c r="R527">
        <f>VLOOKUP(Q527,type!$B$2:$G$7,6,FALSE)</f>
        <v>1</v>
      </c>
      <c r="S527" t="str">
        <f t="shared" si="8"/>
        <v>INSERT INTO public."Vehicles"(plate, mark, model, year_of_production, longitude, height, broad, service_door, category, comment, terms, status, created_at, updated_at, delete_at, business_id, type_id)VALUES ('V9D955','ninguno','ninguno','2014',0,0,0,0,'ninguno','ninguno','ninguno',true,'2022-02-25 21:42:35.22039+00','2022-02-25 21:42:35.22039+00','2022-02-25 21:42:35.22039+00','20602796435',1);</v>
      </c>
    </row>
    <row r="528" spans="1:19" x14ac:dyDescent="0.25">
      <c r="A528" t="s">
        <v>527</v>
      </c>
      <c r="B528" t="s">
        <v>1296</v>
      </c>
      <c r="C528" t="s">
        <v>1296</v>
      </c>
      <c r="D528">
        <v>2016</v>
      </c>
      <c r="E528">
        <v>0</v>
      </c>
      <c r="F528">
        <v>0</v>
      </c>
      <c r="G528">
        <v>0</v>
      </c>
      <c r="H528">
        <v>0</v>
      </c>
      <c r="I528" t="s">
        <v>1296</v>
      </c>
      <c r="J528" t="s">
        <v>1296</v>
      </c>
      <c r="K528" t="s">
        <v>1296</v>
      </c>
      <c r="L528" t="s">
        <v>1303</v>
      </c>
      <c r="M528" t="s">
        <v>1304</v>
      </c>
      <c r="N528" t="s">
        <v>1304</v>
      </c>
      <c r="O528" t="s">
        <v>1304</v>
      </c>
      <c r="P528">
        <v>20602796435</v>
      </c>
      <c r="Q528" t="s">
        <v>1297</v>
      </c>
      <c r="R528">
        <f>VLOOKUP(Q528,type!$B$2:$G$7,6,FALSE)</f>
        <v>1</v>
      </c>
      <c r="S528" t="str">
        <f t="shared" si="8"/>
        <v>INSERT INTO public."Vehicles"(plate, mark, model, year_of_production, longitude, height, broad, service_door, category, comment, terms, status, created_at, updated_at, delete_at, business_id, type_id)VALUES ('V8V705','ninguno','ninguno','2016',0,0,0,0,'ninguno','ninguno','ninguno',true,'2022-02-25 21:42:35.22039+00','2022-02-25 21:42:35.22039+00','2022-02-25 21:42:35.22039+00','20602796435',1);</v>
      </c>
    </row>
    <row r="529" spans="1:19" x14ac:dyDescent="0.25">
      <c r="A529" t="s">
        <v>528</v>
      </c>
      <c r="B529" t="s">
        <v>1296</v>
      </c>
      <c r="C529" t="s">
        <v>1296</v>
      </c>
      <c r="D529">
        <v>2012</v>
      </c>
      <c r="E529">
        <v>0</v>
      </c>
      <c r="F529">
        <v>0</v>
      </c>
      <c r="G529">
        <v>0</v>
      </c>
      <c r="H529">
        <v>0</v>
      </c>
      <c r="I529" t="s">
        <v>1296</v>
      </c>
      <c r="J529" t="s">
        <v>1296</v>
      </c>
      <c r="K529" t="s">
        <v>1296</v>
      </c>
      <c r="L529" t="s">
        <v>1303</v>
      </c>
      <c r="M529" t="s">
        <v>1304</v>
      </c>
      <c r="N529" t="s">
        <v>1304</v>
      </c>
      <c r="O529" t="s">
        <v>1304</v>
      </c>
      <c r="P529">
        <v>20602796435</v>
      </c>
      <c r="Q529" t="s">
        <v>1297</v>
      </c>
      <c r="R529">
        <f>VLOOKUP(Q529,type!$B$2:$G$7,6,FALSE)</f>
        <v>1</v>
      </c>
      <c r="S529" t="str">
        <f t="shared" si="8"/>
        <v>INSERT INTO public."Vehicles"(plate, mark, model, year_of_production, longitude, height, broad, service_door, category, comment, terms, status, created_at, updated_at, delete_at, business_id, type_id)VALUES ('F4O815','ninguno','ninguno','2012',0,0,0,0,'ninguno','ninguno','ninguno',true,'2022-02-25 21:42:35.22039+00','2022-02-25 21:42:35.22039+00','2022-02-25 21:42:35.22039+00','20602796435',1);</v>
      </c>
    </row>
    <row r="530" spans="1:19" x14ac:dyDescent="0.25">
      <c r="A530" t="s">
        <v>529</v>
      </c>
      <c r="B530" t="s">
        <v>1296</v>
      </c>
      <c r="C530" t="s">
        <v>1296</v>
      </c>
      <c r="D530">
        <v>2010</v>
      </c>
      <c r="E530">
        <v>0</v>
      </c>
      <c r="F530">
        <v>0</v>
      </c>
      <c r="G530">
        <v>0</v>
      </c>
      <c r="H530">
        <v>0</v>
      </c>
      <c r="I530" t="s">
        <v>1296</v>
      </c>
      <c r="J530" t="s">
        <v>1296</v>
      </c>
      <c r="K530" t="s">
        <v>1296</v>
      </c>
      <c r="L530" t="s">
        <v>1303</v>
      </c>
      <c r="M530" t="s">
        <v>1304</v>
      </c>
      <c r="N530" t="s">
        <v>1304</v>
      </c>
      <c r="O530" t="s">
        <v>1304</v>
      </c>
      <c r="P530">
        <v>20602796435</v>
      </c>
      <c r="Q530" t="s">
        <v>1297</v>
      </c>
      <c r="R530">
        <f>VLOOKUP(Q530,type!$B$2:$G$7,6,FALSE)</f>
        <v>1</v>
      </c>
      <c r="S530" t="str">
        <f t="shared" si="8"/>
        <v>INSERT INTO public."Vehicles"(plate, mark, model, year_of_production, longitude, height, broad, service_door, category, comment, terms, status, created_at, updated_at, delete_at, business_id, type_id)VALUES ('V2T951','ninguno','ninguno','2010',0,0,0,0,'ninguno','ninguno','ninguno',true,'2022-02-25 21:42:35.22039+00','2022-02-25 21:42:35.22039+00','2022-02-25 21:42:35.22039+00','20602796435',1);</v>
      </c>
    </row>
    <row r="531" spans="1:19" x14ac:dyDescent="0.25">
      <c r="A531" t="s">
        <v>530</v>
      </c>
      <c r="B531" t="s">
        <v>1296</v>
      </c>
      <c r="C531" t="s">
        <v>1296</v>
      </c>
      <c r="D531">
        <v>2013</v>
      </c>
      <c r="E531">
        <v>0</v>
      </c>
      <c r="F531">
        <v>0</v>
      </c>
      <c r="G531">
        <v>0</v>
      </c>
      <c r="H531">
        <v>0</v>
      </c>
      <c r="I531" t="s">
        <v>1296</v>
      </c>
      <c r="J531" t="s">
        <v>1296</v>
      </c>
      <c r="K531" t="s">
        <v>1296</v>
      </c>
      <c r="L531" t="s">
        <v>1303</v>
      </c>
      <c r="M531" t="s">
        <v>1304</v>
      </c>
      <c r="N531" t="s">
        <v>1304</v>
      </c>
      <c r="O531" t="s">
        <v>1304</v>
      </c>
      <c r="P531">
        <v>20602796435</v>
      </c>
      <c r="Q531" t="s">
        <v>1297</v>
      </c>
      <c r="R531">
        <f>VLOOKUP(Q531,type!$B$2:$G$7,6,FALSE)</f>
        <v>1</v>
      </c>
      <c r="S531" t="str">
        <f t="shared" si="8"/>
        <v>INSERT INTO public."Vehicles"(plate, mark, model, year_of_production, longitude, height, broad, service_door, category, comment, terms, status, created_at, updated_at, delete_at, business_id, type_id)VALUES ('X3F948','ninguno','ninguno','2013',0,0,0,0,'ninguno','ninguno','ninguno',true,'2022-02-25 21:42:35.22039+00','2022-02-25 21:42:35.22039+00','2022-02-25 21:42:35.22039+00','20602796435',1);</v>
      </c>
    </row>
    <row r="532" spans="1:19" x14ac:dyDescent="0.25">
      <c r="A532" t="s">
        <v>531</v>
      </c>
      <c r="B532" t="s">
        <v>1296</v>
      </c>
      <c r="C532" t="s">
        <v>1296</v>
      </c>
      <c r="D532">
        <v>2012</v>
      </c>
      <c r="E532">
        <v>0</v>
      </c>
      <c r="F532">
        <v>0</v>
      </c>
      <c r="G532">
        <v>0</v>
      </c>
      <c r="H532">
        <v>0</v>
      </c>
      <c r="I532" t="s">
        <v>1296</v>
      </c>
      <c r="J532" t="s">
        <v>1296</v>
      </c>
      <c r="K532" t="s">
        <v>1296</v>
      </c>
      <c r="L532" t="s">
        <v>1303</v>
      </c>
      <c r="M532" t="s">
        <v>1304</v>
      </c>
      <c r="N532" t="s">
        <v>1304</v>
      </c>
      <c r="O532" t="s">
        <v>1304</v>
      </c>
      <c r="P532">
        <v>20602796435</v>
      </c>
      <c r="Q532" t="s">
        <v>1297</v>
      </c>
      <c r="R532">
        <f>VLOOKUP(Q532,type!$B$2:$G$7,6,FALSE)</f>
        <v>1</v>
      </c>
      <c r="S532" t="str">
        <f t="shared" si="8"/>
        <v>INSERT INTO public."Vehicles"(plate, mark, model, year_of_production, longitude, height, broad, service_door, category, comment, terms, status, created_at, updated_at, delete_at, business_id, type_id)VALUES ('D7H708','ninguno','ninguno','2012',0,0,0,0,'ninguno','ninguno','ninguno',true,'2022-02-25 21:42:35.22039+00','2022-02-25 21:42:35.22039+00','2022-02-25 21:42:35.22039+00','20602796435',1);</v>
      </c>
    </row>
    <row r="533" spans="1:19" x14ac:dyDescent="0.25">
      <c r="A533" t="s">
        <v>532</v>
      </c>
      <c r="B533" t="s">
        <v>1296</v>
      </c>
      <c r="C533" t="s">
        <v>1296</v>
      </c>
      <c r="D533">
        <v>2015</v>
      </c>
      <c r="E533">
        <v>0</v>
      </c>
      <c r="F533">
        <v>0</v>
      </c>
      <c r="G533">
        <v>0</v>
      </c>
      <c r="H533">
        <v>0</v>
      </c>
      <c r="I533" t="s">
        <v>1296</v>
      </c>
      <c r="J533" t="s">
        <v>1296</v>
      </c>
      <c r="K533" t="s">
        <v>1296</v>
      </c>
      <c r="L533" t="s">
        <v>1303</v>
      </c>
      <c r="M533" t="s">
        <v>1304</v>
      </c>
      <c r="N533" t="s">
        <v>1304</v>
      </c>
      <c r="O533" t="s">
        <v>1304</v>
      </c>
      <c r="P533">
        <v>20602796435</v>
      </c>
      <c r="Q533" t="s">
        <v>1297</v>
      </c>
      <c r="R533">
        <f>VLOOKUP(Q533,type!$B$2:$G$7,6,FALSE)</f>
        <v>1</v>
      </c>
      <c r="S533" t="str">
        <f t="shared" si="8"/>
        <v>INSERT INTO public."Vehicles"(plate, mark, model, year_of_production, longitude, height, broad, service_door, category, comment, terms, status, created_at, updated_at, delete_at, business_id, type_id)VALUES ('V9J851','ninguno','ninguno','2015',0,0,0,0,'ninguno','ninguno','ninguno',true,'2022-02-25 21:42:35.22039+00','2022-02-25 21:42:35.22039+00','2022-02-25 21:42:35.22039+00','20602796435',1);</v>
      </c>
    </row>
    <row r="534" spans="1:19" x14ac:dyDescent="0.25">
      <c r="A534" t="s">
        <v>533</v>
      </c>
      <c r="B534" t="s">
        <v>1296</v>
      </c>
      <c r="C534" t="s">
        <v>1296</v>
      </c>
      <c r="D534">
        <v>2010</v>
      </c>
      <c r="E534">
        <v>0</v>
      </c>
      <c r="F534">
        <v>0</v>
      </c>
      <c r="G534">
        <v>0</v>
      </c>
      <c r="H534">
        <v>0</v>
      </c>
      <c r="I534" t="s">
        <v>1296</v>
      </c>
      <c r="J534" t="s">
        <v>1296</v>
      </c>
      <c r="K534" t="s">
        <v>1296</v>
      </c>
      <c r="L534" t="s">
        <v>1303</v>
      </c>
      <c r="M534" t="s">
        <v>1304</v>
      </c>
      <c r="N534" t="s">
        <v>1304</v>
      </c>
      <c r="O534" t="s">
        <v>1304</v>
      </c>
      <c r="P534">
        <v>20602796435</v>
      </c>
      <c r="Q534" t="s">
        <v>1297</v>
      </c>
      <c r="R534">
        <f>VLOOKUP(Q534,type!$B$2:$G$7,6,FALSE)</f>
        <v>1</v>
      </c>
      <c r="S534" t="str">
        <f t="shared" si="8"/>
        <v>INSERT INTO public."Vehicles"(plate, mark, model, year_of_production, longitude, height, broad, service_door, category, comment, terms, status, created_at, updated_at, delete_at, business_id, type_id)VALUES ('A30740','ninguno','ninguno','2010',0,0,0,0,'ninguno','ninguno','ninguno',true,'2022-02-25 21:42:35.22039+00','2022-02-25 21:42:35.22039+00','2022-02-25 21:42:35.22039+00','20602796435',1);</v>
      </c>
    </row>
    <row r="535" spans="1:19" x14ac:dyDescent="0.25">
      <c r="A535" t="s">
        <v>534</v>
      </c>
      <c r="B535" t="s">
        <v>1296</v>
      </c>
      <c r="C535" t="s">
        <v>1296</v>
      </c>
      <c r="D535">
        <v>2012</v>
      </c>
      <c r="E535">
        <v>0</v>
      </c>
      <c r="F535">
        <v>0</v>
      </c>
      <c r="G535">
        <v>0</v>
      </c>
      <c r="H535">
        <v>0</v>
      </c>
      <c r="I535" t="s">
        <v>1296</v>
      </c>
      <c r="J535" t="s">
        <v>1296</v>
      </c>
      <c r="K535" t="s">
        <v>1296</v>
      </c>
      <c r="L535" t="s">
        <v>1303</v>
      </c>
      <c r="M535" t="s">
        <v>1304</v>
      </c>
      <c r="N535" t="s">
        <v>1304</v>
      </c>
      <c r="O535" t="s">
        <v>1304</v>
      </c>
      <c r="P535">
        <v>20602796435</v>
      </c>
      <c r="Q535" t="s">
        <v>1297</v>
      </c>
      <c r="R535">
        <f>VLOOKUP(Q535,type!$B$2:$G$7,6,FALSE)</f>
        <v>1</v>
      </c>
      <c r="S535" t="str">
        <f t="shared" si="8"/>
        <v>INSERT INTO public."Vehicles"(plate, mark, model, year_of_production, longitude, height, broad, service_door, category, comment, terms, status, created_at, updated_at, delete_at, business_id, type_id)VALUES ('X5S956','ninguno','ninguno','2012',0,0,0,0,'ninguno','ninguno','ninguno',true,'2022-02-25 21:42:35.22039+00','2022-02-25 21:42:35.22039+00','2022-02-25 21:42:35.22039+00','20602796435',1);</v>
      </c>
    </row>
    <row r="536" spans="1:19" x14ac:dyDescent="0.25">
      <c r="A536" t="s">
        <v>535</v>
      </c>
      <c r="B536" t="s">
        <v>1296</v>
      </c>
      <c r="C536" t="s">
        <v>1296</v>
      </c>
      <c r="D536">
        <v>2014</v>
      </c>
      <c r="E536">
        <v>0</v>
      </c>
      <c r="F536">
        <v>0</v>
      </c>
      <c r="G536">
        <v>0</v>
      </c>
      <c r="H536">
        <v>0</v>
      </c>
      <c r="I536" t="s">
        <v>1296</v>
      </c>
      <c r="J536" t="s">
        <v>1296</v>
      </c>
      <c r="K536" t="s">
        <v>1296</v>
      </c>
      <c r="L536" t="s">
        <v>1303</v>
      </c>
      <c r="M536" t="s">
        <v>1304</v>
      </c>
      <c r="N536" t="s">
        <v>1304</v>
      </c>
      <c r="O536" t="s">
        <v>1304</v>
      </c>
      <c r="P536">
        <v>20602796435</v>
      </c>
      <c r="Q536" t="s">
        <v>1297</v>
      </c>
      <c r="R536">
        <f>VLOOKUP(Q536,type!$B$2:$G$7,6,FALSE)</f>
        <v>1</v>
      </c>
      <c r="S536" t="str">
        <f t="shared" si="8"/>
        <v>INSERT INTO public."Vehicles"(plate, mark, model, year_of_production, longitude, height, broad, service_door, category, comment, terms, status, created_at, updated_at, delete_at, business_id, type_id)VALUES ('V8L710','ninguno','ninguno','2014',0,0,0,0,'ninguno','ninguno','ninguno',true,'2022-02-25 21:42:35.22039+00','2022-02-25 21:42:35.22039+00','2022-02-25 21:42:35.22039+00','20602796435',1);</v>
      </c>
    </row>
    <row r="537" spans="1:19" x14ac:dyDescent="0.25">
      <c r="A537" t="s">
        <v>536</v>
      </c>
      <c r="B537" t="s">
        <v>1296</v>
      </c>
      <c r="C537" t="s">
        <v>1296</v>
      </c>
      <c r="D537">
        <v>2019</v>
      </c>
      <c r="E537">
        <v>0</v>
      </c>
      <c r="F537">
        <v>0</v>
      </c>
      <c r="G537">
        <v>0</v>
      </c>
      <c r="H537">
        <v>0</v>
      </c>
      <c r="I537" t="s">
        <v>1296</v>
      </c>
      <c r="J537" t="s">
        <v>1296</v>
      </c>
      <c r="K537" t="s">
        <v>1296</v>
      </c>
      <c r="L537" t="s">
        <v>1303</v>
      </c>
      <c r="M537" t="s">
        <v>1304</v>
      </c>
      <c r="N537" t="s">
        <v>1304</v>
      </c>
      <c r="O537" t="s">
        <v>1304</v>
      </c>
      <c r="P537">
        <v>20602796435</v>
      </c>
      <c r="Q537" t="s">
        <v>1297</v>
      </c>
      <c r="R537">
        <f>VLOOKUP(Q537,type!$B$2:$G$7,6,FALSE)</f>
        <v>1</v>
      </c>
      <c r="S537" t="str">
        <f t="shared" si="8"/>
        <v>INSERT INTO public."Vehicles"(plate, mark, model, year_of_production, longitude, height, broad, service_door, category, comment, terms, status, created_at, updated_at, delete_at, business_id, type_id)VALUES ('V0Y932','ninguno','ninguno','2019',0,0,0,0,'ninguno','ninguno','ninguno',true,'2022-02-25 21:42:35.22039+00','2022-02-25 21:42:35.22039+00','2022-02-25 21:42:35.22039+00','20602796435',1);</v>
      </c>
    </row>
    <row r="538" spans="1:19" x14ac:dyDescent="0.25">
      <c r="A538" t="s">
        <v>537</v>
      </c>
      <c r="B538" t="s">
        <v>1296</v>
      </c>
      <c r="C538" t="s">
        <v>1296</v>
      </c>
      <c r="D538">
        <v>2015</v>
      </c>
      <c r="E538">
        <v>0</v>
      </c>
      <c r="F538">
        <v>0</v>
      </c>
      <c r="G538">
        <v>0</v>
      </c>
      <c r="H538">
        <v>0</v>
      </c>
      <c r="I538" t="s">
        <v>1296</v>
      </c>
      <c r="J538" t="s">
        <v>1296</v>
      </c>
      <c r="K538" t="s">
        <v>1296</v>
      </c>
      <c r="L538" t="s">
        <v>1303</v>
      </c>
      <c r="M538" t="s">
        <v>1304</v>
      </c>
      <c r="N538" t="s">
        <v>1304</v>
      </c>
      <c r="O538" t="s">
        <v>1304</v>
      </c>
      <c r="P538">
        <v>20602796435</v>
      </c>
      <c r="Q538" t="s">
        <v>1297</v>
      </c>
      <c r="R538">
        <f>VLOOKUP(Q538,type!$B$2:$G$7,6,FALSE)</f>
        <v>1</v>
      </c>
      <c r="S538" t="str">
        <f t="shared" si="8"/>
        <v>INSERT INTO public."Vehicles"(plate, mark, model, year_of_production, longitude, height, broad, service_door, category, comment, terms, status, created_at, updated_at, delete_at, business_id, type_id)VALUES ('V8N717','ninguno','ninguno','2015',0,0,0,0,'ninguno','ninguno','ninguno',true,'2022-02-25 21:42:35.22039+00','2022-02-25 21:42:35.22039+00','2022-02-25 21:42:35.22039+00','20602796435',1);</v>
      </c>
    </row>
    <row r="539" spans="1:19" x14ac:dyDescent="0.25">
      <c r="A539" t="s">
        <v>538</v>
      </c>
      <c r="B539" t="s">
        <v>1296</v>
      </c>
      <c r="C539" t="s">
        <v>1296</v>
      </c>
      <c r="D539">
        <v>2013</v>
      </c>
      <c r="E539">
        <v>0</v>
      </c>
      <c r="F539">
        <v>0</v>
      </c>
      <c r="G539">
        <v>0</v>
      </c>
      <c r="H539">
        <v>0</v>
      </c>
      <c r="I539" t="s">
        <v>1296</v>
      </c>
      <c r="J539" t="s">
        <v>1296</v>
      </c>
      <c r="K539" t="s">
        <v>1296</v>
      </c>
      <c r="L539" t="s">
        <v>1303</v>
      </c>
      <c r="M539" t="s">
        <v>1304</v>
      </c>
      <c r="N539" t="s">
        <v>1304</v>
      </c>
      <c r="O539" t="s">
        <v>1304</v>
      </c>
      <c r="P539">
        <v>20602796435</v>
      </c>
      <c r="Q539" t="s">
        <v>1297</v>
      </c>
      <c r="R539">
        <f>VLOOKUP(Q539,type!$B$2:$G$7,6,FALSE)</f>
        <v>1</v>
      </c>
      <c r="S539" t="str">
        <f t="shared" si="8"/>
        <v>INSERT INTO public."Vehicles"(plate, mark, model, year_of_production, longitude, height, broad, service_door, category, comment, terms, status, created_at, updated_at, delete_at, business_id, type_id)VALUES ('V7O922','ninguno','ninguno','2013',0,0,0,0,'ninguno','ninguno','ninguno',true,'2022-02-25 21:42:35.22039+00','2022-02-25 21:42:35.22039+00','2022-02-25 21:42:35.22039+00','20602796435',1);</v>
      </c>
    </row>
    <row r="540" spans="1:19" x14ac:dyDescent="0.25">
      <c r="A540" t="s">
        <v>539</v>
      </c>
      <c r="B540" t="s">
        <v>1296</v>
      </c>
      <c r="C540" t="s">
        <v>1296</v>
      </c>
      <c r="D540">
        <v>2016</v>
      </c>
      <c r="E540">
        <v>0</v>
      </c>
      <c r="F540">
        <v>0</v>
      </c>
      <c r="G540">
        <v>0</v>
      </c>
      <c r="H540">
        <v>0</v>
      </c>
      <c r="I540" t="s">
        <v>1296</v>
      </c>
      <c r="J540" t="s">
        <v>1296</v>
      </c>
      <c r="K540" t="s">
        <v>1296</v>
      </c>
      <c r="L540" t="s">
        <v>1303</v>
      </c>
      <c r="M540" t="s">
        <v>1304</v>
      </c>
      <c r="N540" t="s">
        <v>1304</v>
      </c>
      <c r="O540" t="s">
        <v>1304</v>
      </c>
      <c r="P540">
        <v>20602796435</v>
      </c>
      <c r="Q540" t="s">
        <v>1297</v>
      </c>
      <c r="R540">
        <f>VLOOKUP(Q540,type!$B$2:$G$7,6,FALSE)</f>
        <v>1</v>
      </c>
      <c r="S540" t="str">
        <f t="shared" si="8"/>
        <v>INSERT INTO public."Vehicles"(plate, mark, model, year_of_production, longitude, height, broad, service_door, category, comment, terms, status, created_at, updated_at, delete_at, business_id, type_id)VALUES ('V9D802','ninguno','ninguno','2016',0,0,0,0,'ninguno','ninguno','ninguno',true,'2022-02-25 21:42:35.22039+00','2022-02-25 21:42:35.22039+00','2022-02-25 21:42:35.22039+00','20602796435',1);</v>
      </c>
    </row>
    <row r="541" spans="1:19" x14ac:dyDescent="0.25">
      <c r="A541" t="s">
        <v>540</v>
      </c>
      <c r="B541" t="s">
        <v>1296</v>
      </c>
      <c r="C541" t="s">
        <v>1296</v>
      </c>
      <c r="D541">
        <v>2009</v>
      </c>
      <c r="E541">
        <v>0</v>
      </c>
      <c r="F541">
        <v>0</v>
      </c>
      <c r="G541">
        <v>0</v>
      </c>
      <c r="H541">
        <v>0</v>
      </c>
      <c r="I541" t="s">
        <v>1296</v>
      </c>
      <c r="J541" t="s">
        <v>1296</v>
      </c>
      <c r="K541" t="s">
        <v>1296</v>
      </c>
      <c r="L541" t="s">
        <v>1303</v>
      </c>
      <c r="M541" t="s">
        <v>1304</v>
      </c>
      <c r="N541" t="s">
        <v>1304</v>
      </c>
      <c r="O541" t="s">
        <v>1304</v>
      </c>
      <c r="P541">
        <v>20602796435</v>
      </c>
      <c r="Q541" t="s">
        <v>1297</v>
      </c>
      <c r="R541">
        <f>VLOOKUP(Q541,type!$B$2:$G$7,6,FALSE)</f>
        <v>1</v>
      </c>
      <c r="S541" t="str">
        <f t="shared" si="8"/>
        <v>INSERT INTO public."Vehicles"(plate, mark, model, year_of_production, longitude, height, broad, service_door, category, comment, terms, status, created_at, updated_at, delete_at, business_id, type_id)VALUES ('A5S763','ninguno','ninguno','2009',0,0,0,0,'ninguno','ninguno','ninguno',true,'2022-02-25 21:42:35.22039+00','2022-02-25 21:42:35.22039+00','2022-02-25 21:42:35.22039+00','20602796435',1);</v>
      </c>
    </row>
    <row r="542" spans="1:19" x14ac:dyDescent="0.25">
      <c r="A542" t="s">
        <v>541</v>
      </c>
      <c r="B542" t="s">
        <v>1296</v>
      </c>
      <c r="C542" t="s">
        <v>1296</v>
      </c>
      <c r="D542">
        <v>2015</v>
      </c>
      <c r="E542">
        <v>0</v>
      </c>
      <c r="F542">
        <v>0</v>
      </c>
      <c r="G542">
        <v>0</v>
      </c>
      <c r="H542">
        <v>0</v>
      </c>
      <c r="I542" t="s">
        <v>1296</v>
      </c>
      <c r="J542" t="s">
        <v>1296</v>
      </c>
      <c r="K542" t="s">
        <v>1296</v>
      </c>
      <c r="L542" t="s">
        <v>1303</v>
      </c>
      <c r="M542" t="s">
        <v>1304</v>
      </c>
      <c r="N542" t="s">
        <v>1304</v>
      </c>
      <c r="O542" t="s">
        <v>1304</v>
      </c>
      <c r="P542">
        <v>20602796435</v>
      </c>
      <c r="Q542" t="s">
        <v>1297</v>
      </c>
      <c r="R542">
        <f>VLOOKUP(Q542,type!$B$2:$G$7,6,FALSE)</f>
        <v>1</v>
      </c>
      <c r="S542" t="str">
        <f t="shared" si="8"/>
        <v>INSERT INTO public."Vehicles"(plate, mark, model, year_of_production, longitude, height, broad, service_door, category, comment, terms, status, created_at, updated_at, delete_at, business_id, type_id)VALUES ('V8V746','ninguno','ninguno','2015',0,0,0,0,'ninguno','ninguno','ninguno',true,'2022-02-25 21:42:35.22039+00','2022-02-25 21:42:35.22039+00','2022-02-25 21:42:35.22039+00','20602796435',1);</v>
      </c>
    </row>
    <row r="543" spans="1:19" x14ac:dyDescent="0.25">
      <c r="A543" t="s">
        <v>542</v>
      </c>
      <c r="B543" t="s">
        <v>1296</v>
      </c>
      <c r="C543" t="s">
        <v>1296</v>
      </c>
      <c r="D543">
        <v>2010</v>
      </c>
      <c r="E543">
        <v>0</v>
      </c>
      <c r="F543">
        <v>0</v>
      </c>
      <c r="G543">
        <v>0</v>
      </c>
      <c r="H543">
        <v>0</v>
      </c>
      <c r="I543" t="s">
        <v>1296</v>
      </c>
      <c r="J543" t="s">
        <v>1296</v>
      </c>
      <c r="K543" t="s">
        <v>1296</v>
      </c>
      <c r="L543" t="s">
        <v>1303</v>
      </c>
      <c r="M543" t="s">
        <v>1304</v>
      </c>
      <c r="N543" t="s">
        <v>1304</v>
      </c>
      <c r="O543" t="s">
        <v>1304</v>
      </c>
      <c r="P543">
        <v>20602796435</v>
      </c>
      <c r="Q543" t="s">
        <v>1297</v>
      </c>
      <c r="R543">
        <f>VLOOKUP(Q543,type!$B$2:$G$7,6,FALSE)</f>
        <v>1</v>
      </c>
      <c r="S543" t="str">
        <f t="shared" si="8"/>
        <v>INSERT INTO public."Vehicles"(plate, mark, model, year_of_production, longitude, height, broad, service_door, category, comment, terms, status, created_at, updated_at, delete_at, business_id, type_id)VALUES ('A3W780','ninguno','ninguno','2010',0,0,0,0,'ninguno','ninguno','ninguno',true,'2022-02-25 21:42:35.22039+00','2022-02-25 21:42:35.22039+00','2022-02-25 21:42:35.22039+00','20602796435',1);</v>
      </c>
    </row>
    <row r="544" spans="1:19" x14ac:dyDescent="0.25">
      <c r="A544" t="s">
        <v>543</v>
      </c>
      <c r="B544" t="s">
        <v>1296</v>
      </c>
      <c r="C544" t="s">
        <v>1296</v>
      </c>
      <c r="D544">
        <v>2019</v>
      </c>
      <c r="E544">
        <v>0</v>
      </c>
      <c r="F544">
        <v>0</v>
      </c>
      <c r="G544">
        <v>0</v>
      </c>
      <c r="H544">
        <v>0</v>
      </c>
      <c r="I544" t="s">
        <v>1296</v>
      </c>
      <c r="J544" t="s">
        <v>1296</v>
      </c>
      <c r="K544" t="s">
        <v>1296</v>
      </c>
      <c r="L544" t="s">
        <v>1303</v>
      </c>
      <c r="M544" t="s">
        <v>1304</v>
      </c>
      <c r="N544" t="s">
        <v>1304</v>
      </c>
      <c r="O544" t="s">
        <v>1304</v>
      </c>
      <c r="P544">
        <v>20602796435</v>
      </c>
      <c r="Q544" t="s">
        <v>1297</v>
      </c>
      <c r="R544">
        <f>VLOOKUP(Q544,type!$B$2:$G$7,6,FALSE)</f>
        <v>1</v>
      </c>
      <c r="S544" t="str">
        <f t="shared" si="8"/>
        <v>INSERT INTO public."Vehicles"(plate, mark, model, year_of_production, longitude, height, broad, service_door, category, comment, terms, status, created_at, updated_at, delete_at, business_id, type_id)VALUES ('VAD864','ninguno','ninguno','2019',0,0,0,0,'ninguno','ninguno','ninguno',true,'2022-02-25 21:42:35.22039+00','2022-02-25 21:42:35.22039+00','2022-02-25 21:42:35.22039+00','20602796435',1);</v>
      </c>
    </row>
    <row r="545" spans="1:19" x14ac:dyDescent="0.25">
      <c r="A545" t="s">
        <v>544</v>
      </c>
      <c r="B545" t="s">
        <v>1296</v>
      </c>
      <c r="C545" t="s">
        <v>1296</v>
      </c>
      <c r="D545">
        <v>2017</v>
      </c>
      <c r="E545">
        <v>0</v>
      </c>
      <c r="F545">
        <v>0</v>
      </c>
      <c r="G545">
        <v>0</v>
      </c>
      <c r="H545">
        <v>0</v>
      </c>
      <c r="I545" t="s">
        <v>1296</v>
      </c>
      <c r="J545" t="s">
        <v>1296</v>
      </c>
      <c r="K545" t="s">
        <v>1296</v>
      </c>
      <c r="L545" t="s">
        <v>1303</v>
      </c>
      <c r="M545" t="s">
        <v>1304</v>
      </c>
      <c r="N545" t="s">
        <v>1304</v>
      </c>
      <c r="O545" t="s">
        <v>1304</v>
      </c>
      <c r="P545">
        <v>20602796435</v>
      </c>
      <c r="Q545" t="s">
        <v>1297</v>
      </c>
      <c r="R545">
        <f>VLOOKUP(Q545,type!$B$2:$G$7,6,FALSE)</f>
        <v>1</v>
      </c>
      <c r="S545" t="str">
        <f t="shared" si="8"/>
        <v>INSERT INTO public."Vehicles"(plate, mark, model, year_of_production, longitude, height, broad, service_door, category, comment, terms, status, created_at, updated_at, delete_at, business_id, type_id)VALUES ('V9I749','ninguno','ninguno','2017',0,0,0,0,'ninguno','ninguno','ninguno',true,'2022-02-25 21:42:35.22039+00','2022-02-25 21:42:35.22039+00','2022-02-25 21:42:35.22039+00','20602796435',1);</v>
      </c>
    </row>
    <row r="546" spans="1:19" x14ac:dyDescent="0.25">
      <c r="A546" t="s">
        <v>545</v>
      </c>
      <c r="B546" t="s">
        <v>1296</v>
      </c>
      <c r="C546" t="s">
        <v>1296</v>
      </c>
      <c r="D546">
        <v>2015</v>
      </c>
      <c r="E546">
        <v>0</v>
      </c>
      <c r="F546">
        <v>0</v>
      </c>
      <c r="G546">
        <v>0</v>
      </c>
      <c r="H546">
        <v>0</v>
      </c>
      <c r="I546" t="s">
        <v>1296</v>
      </c>
      <c r="J546" t="s">
        <v>1296</v>
      </c>
      <c r="K546" t="s">
        <v>1296</v>
      </c>
      <c r="L546" t="s">
        <v>1303</v>
      </c>
      <c r="M546" t="s">
        <v>1304</v>
      </c>
      <c r="N546" t="s">
        <v>1304</v>
      </c>
      <c r="O546" t="s">
        <v>1304</v>
      </c>
      <c r="P546">
        <v>20602796435</v>
      </c>
      <c r="Q546" t="s">
        <v>1297</v>
      </c>
      <c r="R546">
        <f>VLOOKUP(Q546,type!$B$2:$G$7,6,FALSE)</f>
        <v>1</v>
      </c>
      <c r="S546" t="str">
        <f t="shared" si="8"/>
        <v>INSERT INTO public."Vehicles"(plate, mark, model, year_of_production, longitude, height, broad, service_door, category, comment, terms, status, created_at, updated_at, delete_at, business_id, type_id)VALUES ('V9A931','ninguno','ninguno','2015',0,0,0,0,'ninguno','ninguno','ninguno',true,'2022-02-25 21:42:35.22039+00','2022-02-25 21:42:35.22039+00','2022-02-25 21:42:35.22039+00','20602796435',1);</v>
      </c>
    </row>
    <row r="547" spans="1:19" x14ac:dyDescent="0.25">
      <c r="A547" t="s">
        <v>546</v>
      </c>
      <c r="B547" t="s">
        <v>1296</v>
      </c>
      <c r="C547" t="s">
        <v>1296</v>
      </c>
      <c r="D547">
        <v>2012</v>
      </c>
      <c r="E547">
        <v>0</v>
      </c>
      <c r="F547">
        <v>0</v>
      </c>
      <c r="G547">
        <v>0</v>
      </c>
      <c r="H547">
        <v>0</v>
      </c>
      <c r="I547" t="s">
        <v>1296</v>
      </c>
      <c r="J547" t="s">
        <v>1296</v>
      </c>
      <c r="K547" t="s">
        <v>1296</v>
      </c>
      <c r="L547" t="s">
        <v>1303</v>
      </c>
      <c r="M547" t="s">
        <v>1304</v>
      </c>
      <c r="N547" t="s">
        <v>1304</v>
      </c>
      <c r="O547" t="s">
        <v>1304</v>
      </c>
      <c r="P547">
        <v>20602796435</v>
      </c>
      <c r="Q547" t="s">
        <v>1297</v>
      </c>
      <c r="R547">
        <f>VLOOKUP(Q547,type!$B$2:$G$7,6,FALSE)</f>
        <v>1</v>
      </c>
      <c r="S547" t="str">
        <f t="shared" si="8"/>
        <v>INSERT INTO public."Vehicles"(plate, mark, model, year_of_production, longitude, height, broad, service_door, category, comment, terms, status, created_at, updated_at, delete_at, business_id, type_id)VALUES ('D7C869','ninguno','ninguno','2012',0,0,0,0,'ninguno','ninguno','ninguno',true,'2022-02-25 21:42:35.22039+00','2022-02-25 21:42:35.22039+00','2022-02-25 21:42:35.22039+00','20602796435',1);</v>
      </c>
    </row>
    <row r="548" spans="1:19" x14ac:dyDescent="0.25">
      <c r="A548" t="s">
        <v>547</v>
      </c>
      <c r="B548" t="s">
        <v>1296</v>
      </c>
      <c r="C548" t="s">
        <v>1296</v>
      </c>
      <c r="D548">
        <v>2014</v>
      </c>
      <c r="E548">
        <v>0</v>
      </c>
      <c r="F548">
        <v>0</v>
      </c>
      <c r="G548">
        <v>0</v>
      </c>
      <c r="H548">
        <v>0</v>
      </c>
      <c r="I548" t="s">
        <v>1296</v>
      </c>
      <c r="J548" t="s">
        <v>1296</v>
      </c>
      <c r="K548" t="s">
        <v>1296</v>
      </c>
      <c r="L548" t="s">
        <v>1303</v>
      </c>
      <c r="M548" t="s">
        <v>1304</v>
      </c>
      <c r="N548" t="s">
        <v>1304</v>
      </c>
      <c r="O548" t="s">
        <v>1304</v>
      </c>
      <c r="P548">
        <v>20602796435</v>
      </c>
      <c r="Q548" t="s">
        <v>1297</v>
      </c>
      <c r="R548">
        <f>VLOOKUP(Q548,type!$B$2:$G$7,6,FALSE)</f>
        <v>1</v>
      </c>
      <c r="S548" t="str">
        <f t="shared" si="8"/>
        <v>INSERT INTO public."Vehicles"(plate, mark, model, year_of_production, longitude, height, broad, service_door, category, comment, terms, status, created_at, updated_at, delete_at, business_id, type_id)VALUES ('V0B966','ninguno','ninguno','2014',0,0,0,0,'ninguno','ninguno','ninguno',true,'2022-02-25 21:42:35.22039+00','2022-02-25 21:42:35.22039+00','2022-02-25 21:42:35.22039+00','20602796435',1);</v>
      </c>
    </row>
    <row r="549" spans="1:19" x14ac:dyDescent="0.25">
      <c r="A549" t="s">
        <v>548</v>
      </c>
      <c r="B549" t="s">
        <v>1296</v>
      </c>
      <c r="C549" t="s">
        <v>1296</v>
      </c>
      <c r="D549">
        <v>2015</v>
      </c>
      <c r="E549">
        <v>0</v>
      </c>
      <c r="F549">
        <v>0</v>
      </c>
      <c r="G549">
        <v>0</v>
      </c>
      <c r="H549">
        <v>0</v>
      </c>
      <c r="I549" t="s">
        <v>1296</v>
      </c>
      <c r="J549" t="s">
        <v>1296</v>
      </c>
      <c r="K549" t="s">
        <v>1296</v>
      </c>
      <c r="L549" t="s">
        <v>1303</v>
      </c>
      <c r="M549" t="s">
        <v>1304</v>
      </c>
      <c r="N549" t="s">
        <v>1304</v>
      </c>
      <c r="O549" t="s">
        <v>1304</v>
      </c>
      <c r="P549">
        <v>20602796435</v>
      </c>
      <c r="Q549" t="s">
        <v>1297</v>
      </c>
      <c r="R549">
        <f>VLOOKUP(Q549,type!$B$2:$G$7,6,FALSE)</f>
        <v>1</v>
      </c>
      <c r="S549" t="str">
        <f t="shared" si="8"/>
        <v>INSERT INTO public."Vehicles"(plate, mark, model, year_of_production, longitude, height, broad, service_door, category, comment, terms, status, created_at, updated_at, delete_at, business_id, type_id)VALUES ('V8O770','ninguno','ninguno','2015',0,0,0,0,'ninguno','ninguno','ninguno',true,'2022-02-25 21:42:35.22039+00','2022-02-25 21:42:35.22039+00','2022-02-25 21:42:35.22039+00','20602796435',1);</v>
      </c>
    </row>
    <row r="550" spans="1:19" x14ac:dyDescent="0.25">
      <c r="A550" t="s">
        <v>549</v>
      </c>
      <c r="B550" t="s">
        <v>1296</v>
      </c>
      <c r="C550" t="s">
        <v>1296</v>
      </c>
      <c r="D550">
        <v>2011</v>
      </c>
      <c r="E550">
        <v>0</v>
      </c>
      <c r="F550">
        <v>0</v>
      </c>
      <c r="G550">
        <v>0</v>
      </c>
      <c r="H550">
        <v>0</v>
      </c>
      <c r="I550" t="s">
        <v>1296</v>
      </c>
      <c r="J550" t="s">
        <v>1296</v>
      </c>
      <c r="K550" t="s">
        <v>1296</v>
      </c>
      <c r="L550" t="s">
        <v>1303</v>
      </c>
      <c r="M550" t="s">
        <v>1304</v>
      </c>
      <c r="N550" t="s">
        <v>1304</v>
      </c>
      <c r="O550" t="s">
        <v>1304</v>
      </c>
      <c r="P550">
        <v>20602796435</v>
      </c>
      <c r="Q550" t="s">
        <v>1297</v>
      </c>
      <c r="R550">
        <f>VLOOKUP(Q550,type!$B$2:$G$7,6,FALSE)</f>
        <v>1</v>
      </c>
      <c r="S550" t="str">
        <f t="shared" si="8"/>
        <v>INSERT INTO public."Vehicles"(plate, mark, model, year_of_production, longitude, height, broad, service_door, category, comment, terms, status, created_at, updated_at, delete_at, business_id, type_id)VALUES ('V1R736','ninguno','ninguno','2011',0,0,0,0,'ninguno','ninguno','ninguno',true,'2022-02-25 21:42:35.22039+00','2022-02-25 21:42:35.22039+00','2022-02-25 21:42:35.22039+00','20602796435',1);</v>
      </c>
    </row>
    <row r="551" spans="1:19" x14ac:dyDescent="0.25">
      <c r="A551" t="s">
        <v>550</v>
      </c>
      <c r="B551" t="s">
        <v>1296</v>
      </c>
      <c r="C551" t="s">
        <v>1296</v>
      </c>
      <c r="D551">
        <v>2017</v>
      </c>
      <c r="E551">
        <v>0</v>
      </c>
      <c r="F551">
        <v>0</v>
      </c>
      <c r="G551">
        <v>0</v>
      </c>
      <c r="H551">
        <v>0</v>
      </c>
      <c r="I551" t="s">
        <v>1296</v>
      </c>
      <c r="J551" t="s">
        <v>1296</v>
      </c>
      <c r="K551" t="s">
        <v>1296</v>
      </c>
      <c r="L551" t="s">
        <v>1303</v>
      </c>
      <c r="M551" t="s">
        <v>1304</v>
      </c>
      <c r="N551" t="s">
        <v>1304</v>
      </c>
      <c r="O551" t="s">
        <v>1304</v>
      </c>
      <c r="P551">
        <v>20602796435</v>
      </c>
      <c r="Q551" t="s">
        <v>1297</v>
      </c>
      <c r="R551">
        <f>VLOOKUP(Q551,type!$B$2:$G$7,6,FALSE)</f>
        <v>1</v>
      </c>
      <c r="S551" t="str">
        <f t="shared" si="8"/>
        <v>INSERT INTO public."Vehicles"(plate, mark, model, year_of_production, longitude, height, broad, service_door, category, comment, terms, status, created_at, updated_at, delete_at, business_id, type_id)VALUES ('V9L728','ninguno','ninguno','2017',0,0,0,0,'ninguno','ninguno','ninguno',true,'2022-02-25 21:42:35.22039+00','2022-02-25 21:42:35.22039+00','2022-02-25 21:42:35.22039+00','20602796435',1);</v>
      </c>
    </row>
    <row r="552" spans="1:19" x14ac:dyDescent="0.25">
      <c r="A552" t="s">
        <v>551</v>
      </c>
      <c r="B552" t="s">
        <v>1296</v>
      </c>
      <c r="C552" t="s">
        <v>1296</v>
      </c>
      <c r="D552">
        <v>2013</v>
      </c>
      <c r="E552">
        <v>0</v>
      </c>
      <c r="F552">
        <v>0</v>
      </c>
      <c r="G552">
        <v>0</v>
      </c>
      <c r="H552">
        <v>0</v>
      </c>
      <c r="I552" t="s">
        <v>1296</v>
      </c>
      <c r="J552" t="s">
        <v>1296</v>
      </c>
      <c r="K552" t="s">
        <v>1296</v>
      </c>
      <c r="L552" t="s">
        <v>1303</v>
      </c>
      <c r="M552" t="s">
        <v>1304</v>
      </c>
      <c r="N552" t="s">
        <v>1304</v>
      </c>
      <c r="O552" t="s">
        <v>1304</v>
      </c>
      <c r="P552">
        <v>20602796435</v>
      </c>
      <c r="Q552" t="s">
        <v>1297</v>
      </c>
      <c r="R552">
        <f>VLOOKUP(Q552,type!$B$2:$G$7,6,FALSE)</f>
        <v>1</v>
      </c>
      <c r="S552" t="str">
        <f t="shared" si="8"/>
        <v>INSERT INTO public."Vehicles"(plate, mark, model, year_of_production, longitude, height, broad, service_door, category, comment, terms, status, created_at, updated_at, delete_at, business_id, type_id)VALUES ('Z4W794','ninguno','ninguno','2013',0,0,0,0,'ninguno','ninguno','ninguno',true,'2022-02-25 21:42:35.22039+00','2022-02-25 21:42:35.22039+00','2022-02-25 21:42:35.22039+00','20602796435',1);</v>
      </c>
    </row>
    <row r="553" spans="1:19" x14ac:dyDescent="0.25">
      <c r="A553" t="s">
        <v>552</v>
      </c>
      <c r="B553" t="s">
        <v>1296</v>
      </c>
      <c r="C553" t="s">
        <v>1296</v>
      </c>
      <c r="D553">
        <v>2009</v>
      </c>
      <c r="E553">
        <v>0</v>
      </c>
      <c r="F553">
        <v>0</v>
      </c>
      <c r="G553">
        <v>0</v>
      </c>
      <c r="H553">
        <v>0</v>
      </c>
      <c r="I553" t="s">
        <v>1296</v>
      </c>
      <c r="J553" t="s">
        <v>1296</v>
      </c>
      <c r="K553" t="s">
        <v>1296</v>
      </c>
      <c r="L553" t="s">
        <v>1303</v>
      </c>
      <c r="M553" t="s">
        <v>1304</v>
      </c>
      <c r="N553" t="s">
        <v>1304</v>
      </c>
      <c r="O553" t="s">
        <v>1304</v>
      </c>
      <c r="P553">
        <v>20602796435</v>
      </c>
      <c r="Q553" t="s">
        <v>1297</v>
      </c>
      <c r="R553">
        <f>VLOOKUP(Q553,type!$B$2:$G$7,6,FALSE)</f>
        <v>1</v>
      </c>
      <c r="S553" t="str">
        <f t="shared" si="8"/>
        <v>INSERT INTO public."Vehicles"(plate, mark, model, year_of_production, longitude, height, broad, service_door, category, comment, terms, status, created_at, updated_at, delete_at, business_id, type_id)VALUES ('C7Z312','ninguno','ninguno','2009',0,0,0,0,'ninguno','ninguno','ninguno',true,'2022-02-25 21:42:35.22039+00','2022-02-25 21:42:35.22039+00','2022-02-25 21:42:35.22039+00','20602796435',1);</v>
      </c>
    </row>
    <row r="554" spans="1:19" x14ac:dyDescent="0.25">
      <c r="A554" t="s">
        <v>553</v>
      </c>
      <c r="B554" t="s">
        <v>1296</v>
      </c>
      <c r="C554" t="s">
        <v>1296</v>
      </c>
      <c r="D554">
        <v>2008</v>
      </c>
      <c r="E554">
        <v>0</v>
      </c>
      <c r="F554">
        <v>0</v>
      </c>
      <c r="G554">
        <v>0</v>
      </c>
      <c r="H554">
        <v>0</v>
      </c>
      <c r="I554" t="s">
        <v>1296</v>
      </c>
      <c r="J554" t="s">
        <v>1296</v>
      </c>
      <c r="K554" t="s">
        <v>1296</v>
      </c>
      <c r="L554" t="s">
        <v>1303</v>
      </c>
      <c r="M554" t="s">
        <v>1304</v>
      </c>
      <c r="N554" t="s">
        <v>1304</v>
      </c>
      <c r="O554" t="s">
        <v>1304</v>
      </c>
      <c r="P554">
        <v>20602796435</v>
      </c>
      <c r="Q554" t="s">
        <v>1297</v>
      </c>
      <c r="R554">
        <f>VLOOKUP(Q554,type!$B$2:$G$7,6,FALSE)</f>
        <v>1</v>
      </c>
      <c r="S554" t="str">
        <f t="shared" si="8"/>
        <v>INSERT INTO public."Vehicles"(plate, mark, model, year_of_production, longitude, height, broad, service_door, category, comment, terms, status, created_at, updated_at, delete_at, business_id, type_id)VALUES ('B4T955','ninguno','ninguno','2008',0,0,0,0,'ninguno','ninguno','ninguno',true,'2022-02-25 21:42:35.22039+00','2022-02-25 21:42:35.22039+00','2022-02-25 21:42:35.22039+00','20602796435',1);</v>
      </c>
    </row>
    <row r="555" spans="1:19" x14ac:dyDescent="0.25">
      <c r="A555" t="s">
        <v>554</v>
      </c>
      <c r="B555" t="s">
        <v>1296</v>
      </c>
      <c r="C555" t="s">
        <v>1296</v>
      </c>
      <c r="D555">
        <v>2012</v>
      </c>
      <c r="E555">
        <v>0</v>
      </c>
      <c r="F555">
        <v>0</v>
      </c>
      <c r="G555">
        <v>0</v>
      </c>
      <c r="H555">
        <v>0</v>
      </c>
      <c r="I555" t="s">
        <v>1296</v>
      </c>
      <c r="J555" t="s">
        <v>1296</v>
      </c>
      <c r="K555" t="s">
        <v>1296</v>
      </c>
      <c r="L555" t="s">
        <v>1303</v>
      </c>
      <c r="M555" t="s">
        <v>1304</v>
      </c>
      <c r="N555" t="s">
        <v>1304</v>
      </c>
      <c r="O555" t="s">
        <v>1304</v>
      </c>
      <c r="P555">
        <v>20602796435</v>
      </c>
      <c r="Q555" t="s">
        <v>1297</v>
      </c>
      <c r="R555">
        <f>VLOOKUP(Q555,type!$B$2:$G$7,6,FALSE)</f>
        <v>1</v>
      </c>
      <c r="S555" t="str">
        <f t="shared" si="8"/>
        <v>INSERT INTO public."Vehicles"(plate, mark, model, year_of_production, longitude, height, broad, service_door, category, comment, terms, status, created_at, updated_at, delete_at, business_id, type_id)VALUES ('V6M952','ninguno','ninguno','2012',0,0,0,0,'ninguno','ninguno','ninguno',true,'2022-02-25 21:42:35.22039+00','2022-02-25 21:42:35.22039+00','2022-02-25 21:42:35.22039+00','20602796435',1);</v>
      </c>
    </row>
    <row r="556" spans="1:19" x14ac:dyDescent="0.25">
      <c r="A556" t="s">
        <v>555</v>
      </c>
      <c r="B556" t="s">
        <v>1296</v>
      </c>
      <c r="C556" t="s">
        <v>1296</v>
      </c>
      <c r="D556">
        <v>2015</v>
      </c>
      <c r="E556">
        <v>0</v>
      </c>
      <c r="F556">
        <v>0</v>
      </c>
      <c r="G556">
        <v>0</v>
      </c>
      <c r="H556">
        <v>0</v>
      </c>
      <c r="I556" t="s">
        <v>1296</v>
      </c>
      <c r="J556" t="s">
        <v>1296</v>
      </c>
      <c r="K556" t="s">
        <v>1296</v>
      </c>
      <c r="L556" t="s">
        <v>1303</v>
      </c>
      <c r="M556" t="s">
        <v>1304</v>
      </c>
      <c r="N556" t="s">
        <v>1304</v>
      </c>
      <c r="O556" t="s">
        <v>1304</v>
      </c>
      <c r="P556">
        <v>20602796435</v>
      </c>
      <c r="Q556" t="s">
        <v>1297</v>
      </c>
      <c r="R556">
        <f>VLOOKUP(Q556,type!$B$2:$G$7,6,FALSE)</f>
        <v>1</v>
      </c>
      <c r="S556" t="str">
        <f t="shared" si="8"/>
        <v>INSERT INTO public."Vehicles"(plate, mark, model, year_of_production, longitude, height, broad, service_door, category, comment, terms, status, created_at, updated_at, delete_at, business_id, type_id)VALUES ('V8G818','ninguno','ninguno','2015',0,0,0,0,'ninguno','ninguno','ninguno',true,'2022-02-25 21:42:35.22039+00','2022-02-25 21:42:35.22039+00','2022-02-25 21:42:35.22039+00','20602796435',1);</v>
      </c>
    </row>
    <row r="557" spans="1:19" x14ac:dyDescent="0.25">
      <c r="A557" t="s">
        <v>556</v>
      </c>
      <c r="B557" t="s">
        <v>1296</v>
      </c>
      <c r="C557" t="s">
        <v>1296</v>
      </c>
      <c r="D557">
        <v>2013</v>
      </c>
      <c r="E557">
        <v>0</v>
      </c>
      <c r="F557">
        <v>0</v>
      </c>
      <c r="G557">
        <v>0</v>
      </c>
      <c r="H557">
        <v>0</v>
      </c>
      <c r="I557" t="s">
        <v>1296</v>
      </c>
      <c r="J557" t="s">
        <v>1296</v>
      </c>
      <c r="K557" t="s">
        <v>1296</v>
      </c>
      <c r="L557" t="s">
        <v>1303</v>
      </c>
      <c r="M557" t="s">
        <v>1304</v>
      </c>
      <c r="N557" t="s">
        <v>1304</v>
      </c>
      <c r="O557" t="s">
        <v>1304</v>
      </c>
      <c r="P557">
        <v>20602796435</v>
      </c>
      <c r="Q557" t="s">
        <v>1297</v>
      </c>
      <c r="R557">
        <f>VLOOKUP(Q557,type!$B$2:$G$7,6,FALSE)</f>
        <v>1</v>
      </c>
      <c r="S557" t="str">
        <f t="shared" si="8"/>
        <v>INSERT INTO public."Vehicles"(plate, mark, model, year_of_production, longitude, height, broad, service_door, category, comment, terms, status, created_at, updated_at, delete_at, business_id, type_id)VALUES ('X2Z938','ninguno','ninguno','2013',0,0,0,0,'ninguno','ninguno','ninguno',true,'2022-02-25 21:42:35.22039+00','2022-02-25 21:42:35.22039+00','2022-02-25 21:42:35.22039+00','20602796435',1);</v>
      </c>
    </row>
    <row r="558" spans="1:19" x14ac:dyDescent="0.25">
      <c r="A558" t="s">
        <v>557</v>
      </c>
      <c r="B558" t="s">
        <v>1296</v>
      </c>
      <c r="C558" t="s">
        <v>1296</v>
      </c>
      <c r="D558">
        <v>2008</v>
      </c>
      <c r="E558">
        <v>0</v>
      </c>
      <c r="F558">
        <v>0</v>
      </c>
      <c r="G558">
        <v>0</v>
      </c>
      <c r="H558">
        <v>0</v>
      </c>
      <c r="I558" t="s">
        <v>1296</v>
      </c>
      <c r="J558" t="s">
        <v>1296</v>
      </c>
      <c r="K558" t="s">
        <v>1296</v>
      </c>
      <c r="L558" t="s">
        <v>1303</v>
      </c>
      <c r="M558" t="s">
        <v>1304</v>
      </c>
      <c r="N558" t="s">
        <v>1304</v>
      </c>
      <c r="O558" t="s">
        <v>1304</v>
      </c>
      <c r="P558">
        <v>20602796435</v>
      </c>
      <c r="Q558" t="s">
        <v>1297</v>
      </c>
      <c r="R558">
        <f>VLOOKUP(Q558,type!$B$2:$G$7,6,FALSE)</f>
        <v>1</v>
      </c>
      <c r="S558" t="str">
        <f t="shared" si="8"/>
        <v>INSERT INTO public."Vehicles"(plate, mark, model, year_of_production, longitude, height, broad, service_door, category, comment, terms, status, created_at, updated_at, delete_at, business_id, type_id)VALUES ('B4T756','ninguno','ninguno','2008',0,0,0,0,'ninguno','ninguno','ninguno',true,'2022-02-25 21:42:35.22039+00','2022-02-25 21:42:35.22039+00','2022-02-25 21:42:35.22039+00','20602796435',1);</v>
      </c>
    </row>
    <row r="559" spans="1:19" x14ac:dyDescent="0.25">
      <c r="A559" t="s">
        <v>558</v>
      </c>
      <c r="B559" t="s">
        <v>1296</v>
      </c>
      <c r="C559" t="s">
        <v>1296</v>
      </c>
      <c r="D559">
        <v>2010</v>
      </c>
      <c r="E559">
        <v>0</v>
      </c>
      <c r="F559">
        <v>0</v>
      </c>
      <c r="G559">
        <v>0</v>
      </c>
      <c r="H559">
        <v>0</v>
      </c>
      <c r="I559" t="s">
        <v>1296</v>
      </c>
      <c r="J559" t="s">
        <v>1296</v>
      </c>
      <c r="K559" t="s">
        <v>1296</v>
      </c>
      <c r="L559" t="s">
        <v>1303</v>
      </c>
      <c r="M559" t="s">
        <v>1304</v>
      </c>
      <c r="N559" t="s">
        <v>1304</v>
      </c>
      <c r="O559" t="s">
        <v>1304</v>
      </c>
      <c r="P559">
        <v>20602796435</v>
      </c>
      <c r="Q559" t="s">
        <v>1297</v>
      </c>
      <c r="R559">
        <f>VLOOKUP(Q559,type!$B$2:$G$7,6,FALSE)</f>
        <v>1</v>
      </c>
      <c r="S559" t="str">
        <f t="shared" si="8"/>
        <v>INSERT INTO public."Vehicles"(plate, mark, model, year_of_production, longitude, height, broad, service_door, category, comment, terms, status, created_at, updated_at, delete_at, business_id, type_id)VALUES ('V1O966','ninguno','ninguno','2010',0,0,0,0,'ninguno','ninguno','ninguno',true,'2022-02-25 21:42:35.22039+00','2022-02-25 21:42:35.22039+00','2022-02-25 21:42:35.22039+00','20602796435',1);</v>
      </c>
    </row>
    <row r="560" spans="1:19" x14ac:dyDescent="0.25">
      <c r="A560" t="s">
        <v>559</v>
      </c>
      <c r="B560" t="s">
        <v>1296</v>
      </c>
      <c r="C560" t="s">
        <v>1296</v>
      </c>
      <c r="D560">
        <v>2009</v>
      </c>
      <c r="E560">
        <v>0</v>
      </c>
      <c r="F560">
        <v>0</v>
      </c>
      <c r="G560">
        <v>0</v>
      </c>
      <c r="H560">
        <v>0</v>
      </c>
      <c r="I560" t="s">
        <v>1296</v>
      </c>
      <c r="J560" t="s">
        <v>1296</v>
      </c>
      <c r="K560" t="s">
        <v>1296</v>
      </c>
      <c r="L560" t="s">
        <v>1303</v>
      </c>
      <c r="M560" t="s">
        <v>1304</v>
      </c>
      <c r="N560" t="s">
        <v>1304</v>
      </c>
      <c r="O560" t="s">
        <v>1304</v>
      </c>
      <c r="P560">
        <v>20602796435</v>
      </c>
      <c r="Q560" t="s">
        <v>1297</v>
      </c>
      <c r="R560">
        <f>VLOOKUP(Q560,type!$B$2:$G$7,6,FALSE)</f>
        <v>1</v>
      </c>
      <c r="S560" t="str">
        <f t="shared" si="8"/>
        <v>INSERT INTO public."Vehicles"(plate, mark, model, year_of_production, longitude, height, broad, service_door, category, comment, terms, status, created_at, updated_at, delete_at, business_id, type_id)VALUES ('A5P785','ninguno','ninguno','2009',0,0,0,0,'ninguno','ninguno','ninguno',true,'2022-02-25 21:42:35.22039+00','2022-02-25 21:42:35.22039+00','2022-02-25 21:42:35.22039+00','20602796435',1);</v>
      </c>
    </row>
    <row r="561" spans="1:19" x14ac:dyDescent="0.25">
      <c r="A561" t="s">
        <v>560</v>
      </c>
      <c r="B561" t="s">
        <v>1296</v>
      </c>
      <c r="C561" t="s">
        <v>1296</v>
      </c>
      <c r="D561">
        <v>2011</v>
      </c>
      <c r="E561">
        <v>0</v>
      </c>
      <c r="F561">
        <v>0</v>
      </c>
      <c r="G561">
        <v>0</v>
      </c>
      <c r="H561">
        <v>0</v>
      </c>
      <c r="I561" t="s">
        <v>1296</v>
      </c>
      <c r="J561" t="s">
        <v>1296</v>
      </c>
      <c r="K561" t="s">
        <v>1296</v>
      </c>
      <c r="L561" t="s">
        <v>1303</v>
      </c>
      <c r="M561" t="s">
        <v>1304</v>
      </c>
      <c r="N561" t="s">
        <v>1304</v>
      </c>
      <c r="O561" t="s">
        <v>1304</v>
      </c>
      <c r="P561">
        <v>20602796435</v>
      </c>
      <c r="Q561" t="s">
        <v>1297</v>
      </c>
      <c r="R561">
        <f>VLOOKUP(Q561,type!$B$2:$G$7,6,FALSE)</f>
        <v>1</v>
      </c>
      <c r="S561" t="str">
        <f t="shared" si="8"/>
        <v>INSERT INTO public."Vehicles"(plate, mark, model, year_of_production, longitude, height, broad, service_door, category, comment, terms, status, created_at, updated_at, delete_at, business_id, type_id)VALUES ('B3W719','ninguno','ninguno','2011',0,0,0,0,'ninguno','ninguno','ninguno',true,'2022-02-25 21:42:35.22039+00','2022-02-25 21:42:35.22039+00','2022-02-25 21:42:35.22039+00','20602796435',1);</v>
      </c>
    </row>
    <row r="562" spans="1:19" x14ac:dyDescent="0.25">
      <c r="A562" t="s">
        <v>561</v>
      </c>
      <c r="B562" t="s">
        <v>1296</v>
      </c>
      <c r="C562" t="s">
        <v>1296</v>
      </c>
      <c r="D562">
        <v>2011</v>
      </c>
      <c r="E562">
        <v>0</v>
      </c>
      <c r="F562">
        <v>0</v>
      </c>
      <c r="G562">
        <v>0</v>
      </c>
      <c r="H562">
        <v>0</v>
      </c>
      <c r="I562" t="s">
        <v>1296</v>
      </c>
      <c r="J562" t="s">
        <v>1296</v>
      </c>
      <c r="K562" t="s">
        <v>1296</v>
      </c>
      <c r="L562" t="s">
        <v>1303</v>
      </c>
      <c r="M562" t="s">
        <v>1304</v>
      </c>
      <c r="N562" t="s">
        <v>1304</v>
      </c>
      <c r="O562" t="s">
        <v>1304</v>
      </c>
      <c r="P562">
        <v>20602796435</v>
      </c>
      <c r="Q562" t="s">
        <v>1297</v>
      </c>
      <c r="R562">
        <f>VLOOKUP(Q562,type!$B$2:$G$7,6,FALSE)</f>
        <v>1</v>
      </c>
      <c r="S562" t="str">
        <f t="shared" si="8"/>
        <v>INSERT INTO public."Vehicles"(plate, mark, model, year_of_production, longitude, height, broad, service_door, category, comment, terms, status, created_at, updated_at, delete_at, business_id, type_id)VALUES ('V2A763','ninguno','ninguno','2011',0,0,0,0,'ninguno','ninguno','ninguno',true,'2022-02-25 21:42:35.22039+00','2022-02-25 21:42:35.22039+00','2022-02-25 21:42:35.22039+00','20602796435',1);</v>
      </c>
    </row>
    <row r="563" spans="1:19" x14ac:dyDescent="0.25">
      <c r="A563" t="s">
        <v>562</v>
      </c>
      <c r="B563" t="s">
        <v>1296</v>
      </c>
      <c r="C563" t="s">
        <v>1296</v>
      </c>
      <c r="D563">
        <v>2011</v>
      </c>
      <c r="E563">
        <v>0</v>
      </c>
      <c r="F563">
        <v>0</v>
      </c>
      <c r="G563">
        <v>0</v>
      </c>
      <c r="H563">
        <v>0</v>
      </c>
      <c r="I563" t="s">
        <v>1296</v>
      </c>
      <c r="J563" t="s">
        <v>1296</v>
      </c>
      <c r="K563" t="s">
        <v>1296</v>
      </c>
      <c r="L563" t="s">
        <v>1303</v>
      </c>
      <c r="M563" t="s">
        <v>1304</v>
      </c>
      <c r="N563" t="s">
        <v>1304</v>
      </c>
      <c r="O563" t="s">
        <v>1304</v>
      </c>
      <c r="P563">
        <v>20602796435</v>
      </c>
      <c r="Q563" t="s">
        <v>1297</v>
      </c>
      <c r="R563">
        <f>VLOOKUP(Q563,type!$B$2:$G$7,6,FALSE)</f>
        <v>1</v>
      </c>
      <c r="S563" t="str">
        <f t="shared" si="8"/>
        <v>INSERT INTO public."Vehicles"(plate, mark, model, year_of_production, longitude, height, broad, service_door, category, comment, terms, status, created_at, updated_at, delete_at, business_id, type_id)VALUES ('B2T731','ninguno','ninguno','2011',0,0,0,0,'ninguno','ninguno','ninguno',true,'2022-02-25 21:42:35.22039+00','2022-02-25 21:42:35.22039+00','2022-02-25 21:42:35.22039+00','20602796435',1);</v>
      </c>
    </row>
    <row r="564" spans="1:19" x14ac:dyDescent="0.25">
      <c r="A564" t="s">
        <v>563</v>
      </c>
      <c r="B564" t="s">
        <v>1296</v>
      </c>
      <c r="C564" t="s">
        <v>1296</v>
      </c>
      <c r="D564">
        <v>2011</v>
      </c>
      <c r="E564">
        <v>0</v>
      </c>
      <c r="F564">
        <v>0</v>
      </c>
      <c r="G564">
        <v>0</v>
      </c>
      <c r="H564">
        <v>0</v>
      </c>
      <c r="I564" t="s">
        <v>1296</v>
      </c>
      <c r="J564" t="s">
        <v>1296</v>
      </c>
      <c r="K564" t="s">
        <v>1296</v>
      </c>
      <c r="L564" t="s">
        <v>1303</v>
      </c>
      <c r="M564" t="s">
        <v>1304</v>
      </c>
      <c r="N564" t="s">
        <v>1304</v>
      </c>
      <c r="O564" t="s">
        <v>1304</v>
      </c>
      <c r="P564">
        <v>20602796435</v>
      </c>
      <c r="Q564" t="s">
        <v>1297</v>
      </c>
      <c r="R564">
        <f>VLOOKUP(Q564,type!$B$2:$G$7,6,FALSE)</f>
        <v>1</v>
      </c>
      <c r="S564" t="str">
        <f t="shared" si="8"/>
        <v>INSERT INTO public."Vehicles"(plate, mark, model, year_of_production, longitude, height, broad, service_door, category, comment, terms, status, created_at, updated_at, delete_at, business_id, type_id)VALUES ('D7U897','ninguno','ninguno','2011',0,0,0,0,'ninguno','ninguno','ninguno',true,'2022-02-25 21:42:35.22039+00','2022-02-25 21:42:35.22039+00','2022-02-25 21:42:35.22039+00','20602796435',1);</v>
      </c>
    </row>
    <row r="565" spans="1:19" x14ac:dyDescent="0.25">
      <c r="A565" t="s">
        <v>564</v>
      </c>
      <c r="B565" t="s">
        <v>1296</v>
      </c>
      <c r="C565" t="s">
        <v>1296</v>
      </c>
      <c r="D565">
        <v>2009</v>
      </c>
      <c r="E565">
        <v>0</v>
      </c>
      <c r="F565">
        <v>0</v>
      </c>
      <c r="G565">
        <v>0</v>
      </c>
      <c r="H565">
        <v>0</v>
      </c>
      <c r="I565" t="s">
        <v>1296</v>
      </c>
      <c r="J565" t="s">
        <v>1296</v>
      </c>
      <c r="K565" t="s">
        <v>1296</v>
      </c>
      <c r="L565" t="s">
        <v>1303</v>
      </c>
      <c r="M565" t="s">
        <v>1304</v>
      </c>
      <c r="N565" t="s">
        <v>1304</v>
      </c>
      <c r="O565" t="s">
        <v>1304</v>
      </c>
      <c r="P565">
        <v>20602796435</v>
      </c>
      <c r="Q565" t="s">
        <v>1297</v>
      </c>
      <c r="R565">
        <f>VLOOKUP(Q565,type!$B$2:$G$7,6,FALSE)</f>
        <v>1</v>
      </c>
      <c r="S565" t="str">
        <f t="shared" si="8"/>
        <v>INSERT INTO public."Vehicles"(plate, mark, model, year_of_production, longitude, height, broad, service_door, category, comment, terms, status, created_at, updated_at, delete_at, business_id, type_id)VALUES ('D0H828','ninguno','ninguno','2009',0,0,0,0,'ninguno','ninguno','ninguno',true,'2022-02-25 21:42:35.22039+00','2022-02-25 21:42:35.22039+00','2022-02-25 21:42:35.22039+00','20602796435',1);</v>
      </c>
    </row>
    <row r="566" spans="1:19" x14ac:dyDescent="0.25">
      <c r="A566" t="s">
        <v>565</v>
      </c>
      <c r="B566" t="s">
        <v>1296</v>
      </c>
      <c r="C566" t="s">
        <v>1296</v>
      </c>
      <c r="D566">
        <v>2015</v>
      </c>
      <c r="E566">
        <v>0</v>
      </c>
      <c r="F566">
        <v>0</v>
      </c>
      <c r="G566">
        <v>0</v>
      </c>
      <c r="H566">
        <v>0</v>
      </c>
      <c r="I566" t="s">
        <v>1296</v>
      </c>
      <c r="J566" t="s">
        <v>1296</v>
      </c>
      <c r="K566" t="s">
        <v>1296</v>
      </c>
      <c r="L566" t="s">
        <v>1303</v>
      </c>
      <c r="M566" t="s">
        <v>1304</v>
      </c>
      <c r="N566" t="s">
        <v>1304</v>
      </c>
      <c r="O566" t="s">
        <v>1304</v>
      </c>
      <c r="P566">
        <v>20602796435</v>
      </c>
      <c r="Q566" t="s">
        <v>1297</v>
      </c>
      <c r="R566">
        <f>VLOOKUP(Q566,type!$B$2:$G$7,6,FALSE)</f>
        <v>1</v>
      </c>
      <c r="S566" t="str">
        <f t="shared" si="8"/>
        <v>INSERT INTO public."Vehicles"(plate, mark, model, year_of_production, longitude, height, broad, service_door, category, comment, terms, status, created_at, updated_at, delete_at, business_id, type_id)VALUES ('V8N832','ninguno','ninguno','2015',0,0,0,0,'ninguno','ninguno','ninguno',true,'2022-02-25 21:42:35.22039+00','2022-02-25 21:42:35.22039+00','2022-02-25 21:42:35.22039+00','20602796435',1);</v>
      </c>
    </row>
    <row r="567" spans="1:19" x14ac:dyDescent="0.25">
      <c r="A567" t="s">
        <v>566</v>
      </c>
      <c r="B567" t="s">
        <v>1296</v>
      </c>
      <c r="C567" t="s">
        <v>1296</v>
      </c>
      <c r="D567">
        <v>2013</v>
      </c>
      <c r="E567">
        <v>0</v>
      </c>
      <c r="F567">
        <v>0</v>
      </c>
      <c r="G567">
        <v>0</v>
      </c>
      <c r="H567">
        <v>0</v>
      </c>
      <c r="I567" t="s">
        <v>1296</v>
      </c>
      <c r="J567" t="s">
        <v>1296</v>
      </c>
      <c r="K567" t="s">
        <v>1296</v>
      </c>
      <c r="L567" t="s">
        <v>1303</v>
      </c>
      <c r="M567" t="s">
        <v>1304</v>
      </c>
      <c r="N567" t="s">
        <v>1304</v>
      </c>
      <c r="O567" t="s">
        <v>1304</v>
      </c>
      <c r="P567">
        <v>20602796435</v>
      </c>
      <c r="Q567" t="s">
        <v>1297</v>
      </c>
      <c r="R567">
        <f>VLOOKUP(Q567,type!$B$2:$G$7,6,FALSE)</f>
        <v>1</v>
      </c>
      <c r="S567" t="str">
        <f t="shared" si="8"/>
        <v>INSERT INTO public."Vehicles"(plate, mark, model, year_of_production, longitude, height, broad, service_door, category, comment, terms, status, created_at, updated_at, delete_at, business_id, type_id)VALUES ('V6J903','ninguno','ninguno','2013',0,0,0,0,'ninguno','ninguno','ninguno',true,'2022-02-25 21:42:35.22039+00','2022-02-25 21:42:35.22039+00','2022-02-25 21:42:35.22039+00','20602796435',1);</v>
      </c>
    </row>
    <row r="568" spans="1:19" x14ac:dyDescent="0.25">
      <c r="A568" t="s">
        <v>567</v>
      </c>
      <c r="B568" t="s">
        <v>1296</v>
      </c>
      <c r="C568" t="s">
        <v>1296</v>
      </c>
      <c r="D568">
        <v>2017</v>
      </c>
      <c r="E568">
        <v>0</v>
      </c>
      <c r="F568">
        <v>0</v>
      </c>
      <c r="G568">
        <v>0</v>
      </c>
      <c r="H568">
        <v>0</v>
      </c>
      <c r="I568" t="s">
        <v>1296</v>
      </c>
      <c r="J568" t="s">
        <v>1296</v>
      </c>
      <c r="K568" t="s">
        <v>1296</v>
      </c>
      <c r="L568" t="s">
        <v>1303</v>
      </c>
      <c r="M568" t="s">
        <v>1304</v>
      </c>
      <c r="N568" t="s">
        <v>1304</v>
      </c>
      <c r="O568" t="s">
        <v>1304</v>
      </c>
      <c r="P568">
        <v>20602796435</v>
      </c>
      <c r="Q568" t="s">
        <v>1297</v>
      </c>
      <c r="R568">
        <f>VLOOKUP(Q568,type!$B$2:$G$7,6,FALSE)</f>
        <v>1</v>
      </c>
      <c r="S568" t="str">
        <f t="shared" si="8"/>
        <v>INSERT INTO public."Vehicles"(plate, mark, model, year_of_production, longitude, height, broad, service_door, category, comment, terms, status, created_at, updated_at, delete_at, business_id, type_id)VALUES ('V9E761','ninguno','ninguno','2017',0,0,0,0,'ninguno','ninguno','ninguno',true,'2022-02-25 21:42:35.22039+00','2022-02-25 21:42:35.22039+00','2022-02-25 21:42:35.22039+00','20602796435',1);</v>
      </c>
    </row>
    <row r="569" spans="1:19" x14ac:dyDescent="0.25">
      <c r="A569" t="s">
        <v>568</v>
      </c>
      <c r="B569" t="s">
        <v>1296</v>
      </c>
      <c r="C569" t="s">
        <v>1296</v>
      </c>
      <c r="D569">
        <v>2009</v>
      </c>
      <c r="E569">
        <v>0</v>
      </c>
      <c r="F569">
        <v>0</v>
      </c>
      <c r="G569">
        <v>0</v>
      </c>
      <c r="H569">
        <v>0</v>
      </c>
      <c r="I569" t="s">
        <v>1296</v>
      </c>
      <c r="J569" t="s">
        <v>1296</v>
      </c>
      <c r="K569" t="s">
        <v>1296</v>
      </c>
      <c r="L569" t="s">
        <v>1303</v>
      </c>
      <c r="M569" t="s">
        <v>1304</v>
      </c>
      <c r="N569" t="s">
        <v>1304</v>
      </c>
      <c r="O569" t="s">
        <v>1304</v>
      </c>
      <c r="P569">
        <v>20602796435</v>
      </c>
      <c r="Q569" t="s">
        <v>1297</v>
      </c>
      <c r="R569">
        <f>VLOOKUP(Q569,type!$B$2:$G$7,6,FALSE)</f>
        <v>1</v>
      </c>
      <c r="S569" t="str">
        <f t="shared" si="8"/>
        <v>INSERT INTO public."Vehicles"(plate, mark, model, year_of_production, longitude, height, broad, service_door, category, comment, terms, status, created_at, updated_at, delete_at, business_id, type_id)VALUES ('D9Y381','ninguno','ninguno','2009',0,0,0,0,'ninguno','ninguno','ninguno',true,'2022-02-25 21:42:35.22039+00','2022-02-25 21:42:35.22039+00','2022-02-25 21:42:35.22039+00','20602796435',1);</v>
      </c>
    </row>
    <row r="570" spans="1:19" x14ac:dyDescent="0.25">
      <c r="A570" t="s">
        <v>569</v>
      </c>
      <c r="B570" t="s">
        <v>1296</v>
      </c>
      <c r="C570" t="s">
        <v>1296</v>
      </c>
      <c r="D570">
        <v>2011</v>
      </c>
      <c r="E570">
        <v>0</v>
      </c>
      <c r="F570">
        <v>0</v>
      </c>
      <c r="G570">
        <v>0</v>
      </c>
      <c r="H570">
        <v>0</v>
      </c>
      <c r="I570" t="s">
        <v>1296</v>
      </c>
      <c r="J570" t="s">
        <v>1296</v>
      </c>
      <c r="K570" t="s">
        <v>1296</v>
      </c>
      <c r="L570" t="s">
        <v>1303</v>
      </c>
      <c r="M570" t="s">
        <v>1304</v>
      </c>
      <c r="N570" t="s">
        <v>1304</v>
      </c>
      <c r="O570" t="s">
        <v>1304</v>
      </c>
      <c r="P570">
        <v>20602796435</v>
      </c>
      <c r="Q570" t="s">
        <v>1297</v>
      </c>
      <c r="R570">
        <f>VLOOKUP(Q570,type!$B$2:$G$7,6,FALSE)</f>
        <v>1</v>
      </c>
      <c r="S570" t="str">
        <f t="shared" si="8"/>
        <v>INSERT INTO public."Vehicles"(plate, mark, model, year_of_production, longitude, height, broad, service_door, category, comment, terms, status, created_at, updated_at, delete_at, business_id, type_id)VALUES ('B3U130','ninguno','ninguno','2011',0,0,0,0,'ninguno','ninguno','ninguno',true,'2022-02-25 21:42:35.22039+00','2022-02-25 21:42:35.22039+00','2022-02-25 21:42:35.22039+00','20602796435',1);</v>
      </c>
    </row>
    <row r="571" spans="1:19" x14ac:dyDescent="0.25">
      <c r="A571" t="s">
        <v>570</v>
      </c>
      <c r="B571" t="s">
        <v>1296</v>
      </c>
      <c r="C571" t="s">
        <v>1296</v>
      </c>
      <c r="D571">
        <v>2008</v>
      </c>
      <c r="E571">
        <v>0</v>
      </c>
      <c r="F571">
        <v>0</v>
      </c>
      <c r="G571">
        <v>0</v>
      </c>
      <c r="H571">
        <v>0</v>
      </c>
      <c r="I571" t="s">
        <v>1296</v>
      </c>
      <c r="J571" t="s">
        <v>1296</v>
      </c>
      <c r="K571" t="s">
        <v>1296</v>
      </c>
      <c r="L571" t="s">
        <v>1303</v>
      </c>
      <c r="M571" t="s">
        <v>1304</v>
      </c>
      <c r="N571" t="s">
        <v>1304</v>
      </c>
      <c r="O571" t="s">
        <v>1304</v>
      </c>
      <c r="P571">
        <v>20602796435</v>
      </c>
      <c r="Q571" t="s">
        <v>1297</v>
      </c>
      <c r="R571">
        <f>VLOOKUP(Q571,type!$B$2:$G$7,6,FALSE)</f>
        <v>1</v>
      </c>
      <c r="S571" t="str">
        <f t="shared" si="8"/>
        <v>INSERT INTO public."Vehicles"(plate, mark, model, year_of_production, longitude, height, broad, service_door, category, comment, terms, status, created_at, updated_at, delete_at, business_id, type_id)VALUES ('B1L704','ninguno','ninguno','2008',0,0,0,0,'ninguno','ninguno','ninguno',true,'2022-02-25 21:42:35.22039+00','2022-02-25 21:42:35.22039+00','2022-02-25 21:42:35.22039+00','20602796435',1);</v>
      </c>
    </row>
    <row r="572" spans="1:19" x14ac:dyDescent="0.25">
      <c r="A572" t="s">
        <v>571</v>
      </c>
      <c r="B572" t="s">
        <v>1296</v>
      </c>
      <c r="C572" t="s">
        <v>1296</v>
      </c>
      <c r="D572">
        <v>2012</v>
      </c>
      <c r="E572">
        <v>0</v>
      </c>
      <c r="F572">
        <v>0</v>
      </c>
      <c r="G572">
        <v>0</v>
      </c>
      <c r="H572">
        <v>0</v>
      </c>
      <c r="I572" t="s">
        <v>1296</v>
      </c>
      <c r="J572" t="s">
        <v>1296</v>
      </c>
      <c r="K572" t="s">
        <v>1296</v>
      </c>
      <c r="L572" t="s">
        <v>1303</v>
      </c>
      <c r="M572" t="s">
        <v>1304</v>
      </c>
      <c r="N572" t="s">
        <v>1304</v>
      </c>
      <c r="O572" t="s">
        <v>1304</v>
      </c>
      <c r="P572">
        <v>20602796435</v>
      </c>
      <c r="Q572" t="s">
        <v>1297</v>
      </c>
      <c r="R572">
        <f>VLOOKUP(Q572,type!$B$2:$G$7,6,FALSE)</f>
        <v>1</v>
      </c>
      <c r="S572" t="str">
        <f t="shared" si="8"/>
        <v>INSERT INTO public."Vehicles"(plate, mark, model, year_of_production, longitude, height, broad, service_door, category, comment, terms, status, created_at, updated_at, delete_at, business_id, type_id)VALUES ('V6G954','ninguno','ninguno','2012',0,0,0,0,'ninguno','ninguno','ninguno',true,'2022-02-25 21:42:35.22039+00','2022-02-25 21:42:35.22039+00','2022-02-25 21:42:35.22039+00','20602796435',1);</v>
      </c>
    </row>
    <row r="573" spans="1:19" x14ac:dyDescent="0.25">
      <c r="A573" t="s">
        <v>572</v>
      </c>
      <c r="B573" t="s">
        <v>1296</v>
      </c>
      <c r="C573" t="s">
        <v>1296</v>
      </c>
      <c r="D573">
        <v>2016</v>
      </c>
      <c r="E573">
        <v>0</v>
      </c>
      <c r="F573">
        <v>0</v>
      </c>
      <c r="G573">
        <v>0</v>
      </c>
      <c r="H573">
        <v>0</v>
      </c>
      <c r="I573" t="s">
        <v>1296</v>
      </c>
      <c r="J573" t="s">
        <v>1296</v>
      </c>
      <c r="K573" t="s">
        <v>1296</v>
      </c>
      <c r="L573" t="s">
        <v>1303</v>
      </c>
      <c r="M573" t="s">
        <v>1304</v>
      </c>
      <c r="N573" t="s">
        <v>1304</v>
      </c>
      <c r="O573" t="s">
        <v>1304</v>
      </c>
      <c r="P573">
        <v>20602796435</v>
      </c>
      <c r="Q573" t="s">
        <v>1297</v>
      </c>
      <c r="R573">
        <f>VLOOKUP(Q573,type!$B$2:$G$7,6,FALSE)</f>
        <v>1</v>
      </c>
      <c r="S573" t="str">
        <f t="shared" si="8"/>
        <v>INSERT INTO public."Vehicles"(plate, mark, model, year_of_production, longitude, height, broad, service_door, category, comment, terms, status, created_at, updated_at, delete_at, business_id, type_id)VALUES ('Z6H899','ninguno','ninguno','2016',0,0,0,0,'ninguno','ninguno','ninguno',true,'2022-02-25 21:42:35.22039+00','2022-02-25 21:42:35.22039+00','2022-02-25 21:42:35.22039+00','20602796435',1);</v>
      </c>
    </row>
    <row r="574" spans="1:19" x14ac:dyDescent="0.25">
      <c r="A574" t="s">
        <v>573</v>
      </c>
      <c r="B574" t="s">
        <v>1296</v>
      </c>
      <c r="C574" t="s">
        <v>1296</v>
      </c>
      <c r="D574">
        <v>2014</v>
      </c>
      <c r="E574">
        <v>0</v>
      </c>
      <c r="F574">
        <v>0</v>
      </c>
      <c r="G574">
        <v>0</v>
      </c>
      <c r="H574">
        <v>0</v>
      </c>
      <c r="I574" t="s">
        <v>1296</v>
      </c>
      <c r="J574" t="s">
        <v>1296</v>
      </c>
      <c r="K574" t="s">
        <v>1296</v>
      </c>
      <c r="L574" t="s">
        <v>1303</v>
      </c>
      <c r="M574" t="s">
        <v>1304</v>
      </c>
      <c r="N574" t="s">
        <v>1304</v>
      </c>
      <c r="O574" t="s">
        <v>1304</v>
      </c>
      <c r="P574">
        <v>20602796435</v>
      </c>
      <c r="Q574" t="s">
        <v>1297</v>
      </c>
      <c r="R574">
        <f>VLOOKUP(Q574,type!$B$2:$G$7,6,FALSE)</f>
        <v>1</v>
      </c>
      <c r="S574" t="str">
        <f t="shared" si="8"/>
        <v>INSERT INTO public."Vehicles"(plate, mark, model, year_of_production, longitude, height, broad, service_door, category, comment, terms, status, created_at, updated_at, delete_at, business_id, type_id)VALUES ('V8B785','ninguno','ninguno','2014',0,0,0,0,'ninguno','ninguno','ninguno',true,'2022-02-25 21:42:35.22039+00','2022-02-25 21:42:35.22039+00','2022-02-25 21:42:35.22039+00','20602796435',1);</v>
      </c>
    </row>
    <row r="575" spans="1:19" x14ac:dyDescent="0.25">
      <c r="A575" t="s">
        <v>574</v>
      </c>
      <c r="B575" t="s">
        <v>1296</v>
      </c>
      <c r="C575" t="s">
        <v>1296</v>
      </c>
      <c r="D575">
        <v>2009</v>
      </c>
      <c r="E575">
        <v>0</v>
      </c>
      <c r="F575">
        <v>0</v>
      </c>
      <c r="G575">
        <v>0</v>
      </c>
      <c r="H575">
        <v>0</v>
      </c>
      <c r="I575" t="s">
        <v>1296</v>
      </c>
      <c r="J575" t="s">
        <v>1296</v>
      </c>
      <c r="K575" t="s">
        <v>1296</v>
      </c>
      <c r="L575" t="s">
        <v>1303</v>
      </c>
      <c r="M575" t="s">
        <v>1304</v>
      </c>
      <c r="N575" t="s">
        <v>1304</v>
      </c>
      <c r="O575" t="s">
        <v>1304</v>
      </c>
      <c r="P575">
        <v>20602796435</v>
      </c>
      <c r="Q575" t="s">
        <v>1297</v>
      </c>
      <c r="R575">
        <f>VLOOKUP(Q575,type!$B$2:$G$7,6,FALSE)</f>
        <v>1</v>
      </c>
      <c r="S575" t="str">
        <f t="shared" si="8"/>
        <v>INSERT INTO public."Vehicles"(plate, mark, model, year_of_production, longitude, height, broad, service_door, category, comment, terms, status, created_at, updated_at, delete_at, business_id, type_id)VALUES ('A2Q753','ninguno','ninguno','2009',0,0,0,0,'ninguno','ninguno','ninguno',true,'2022-02-25 21:42:35.22039+00','2022-02-25 21:42:35.22039+00','2022-02-25 21:42:35.22039+00','20602796435',1);</v>
      </c>
    </row>
    <row r="576" spans="1:19" x14ac:dyDescent="0.25">
      <c r="A576" t="s">
        <v>575</v>
      </c>
      <c r="B576" t="s">
        <v>1296</v>
      </c>
      <c r="C576" t="s">
        <v>1296</v>
      </c>
      <c r="D576">
        <v>2011</v>
      </c>
      <c r="E576">
        <v>0</v>
      </c>
      <c r="F576">
        <v>0</v>
      </c>
      <c r="G576">
        <v>0</v>
      </c>
      <c r="H576">
        <v>0</v>
      </c>
      <c r="I576" t="s">
        <v>1296</v>
      </c>
      <c r="J576" t="s">
        <v>1296</v>
      </c>
      <c r="K576" t="s">
        <v>1296</v>
      </c>
      <c r="L576" t="s">
        <v>1303</v>
      </c>
      <c r="M576" t="s">
        <v>1304</v>
      </c>
      <c r="N576" t="s">
        <v>1304</v>
      </c>
      <c r="O576" t="s">
        <v>1304</v>
      </c>
      <c r="P576">
        <v>20602796435</v>
      </c>
      <c r="Q576" t="s">
        <v>1297</v>
      </c>
      <c r="R576">
        <f>VLOOKUP(Q576,type!$B$2:$G$7,6,FALSE)</f>
        <v>1</v>
      </c>
      <c r="S576" t="str">
        <f t="shared" si="8"/>
        <v>INSERT INTO public."Vehicles"(plate, mark, model, year_of_production, longitude, height, broad, service_door, category, comment, terms, status, created_at, updated_at, delete_at, business_id, type_id)VALUES ('X2G702','ninguno','ninguno','2011',0,0,0,0,'ninguno','ninguno','ninguno',true,'2022-02-25 21:42:35.22039+00','2022-02-25 21:42:35.22039+00','2022-02-25 21:42:35.22039+00','20602796435',1);</v>
      </c>
    </row>
    <row r="577" spans="1:19" x14ac:dyDescent="0.25">
      <c r="A577" t="s">
        <v>576</v>
      </c>
      <c r="B577" t="s">
        <v>1296</v>
      </c>
      <c r="C577" t="s">
        <v>1296</v>
      </c>
      <c r="D577">
        <v>2009</v>
      </c>
      <c r="E577">
        <v>0</v>
      </c>
      <c r="F577">
        <v>0</v>
      </c>
      <c r="G577">
        <v>0</v>
      </c>
      <c r="H577">
        <v>0</v>
      </c>
      <c r="I577" t="s">
        <v>1296</v>
      </c>
      <c r="J577" t="s">
        <v>1296</v>
      </c>
      <c r="K577" t="s">
        <v>1296</v>
      </c>
      <c r="L577" t="s">
        <v>1303</v>
      </c>
      <c r="M577" t="s">
        <v>1304</v>
      </c>
      <c r="N577" t="s">
        <v>1304</v>
      </c>
      <c r="O577" t="s">
        <v>1304</v>
      </c>
      <c r="P577">
        <v>20602796435</v>
      </c>
      <c r="Q577" t="s">
        <v>1297</v>
      </c>
      <c r="R577">
        <f>VLOOKUP(Q577,type!$B$2:$G$7,6,FALSE)</f>
        <v>1</v>
      </c>
      <c r="S577" t="str">
        <f t="shared" si="8"/>
        <v>INSERT INTO public."Vehicles"(plate, mark, model, year_of_production, longitude, height, broad, service_door, category, comment, terms, status, created_at, updated_at, delete_at, business_id, type_id)VALUES ('C8P474','ninguno','ninguno','2009',0,0,0,0,'ninguno','ninguno','ninguno',true,'2022-02-25 21:42:35.22039+00','2022-02-25 21:42:35.22039+00','2022-02-25 21:42:35.22039+00','20602796435',1);</v>
      </c>
    </row>
    <row r="578" spans="1:19" x14ac:dyDescent="0.25">
      <c r="A578" t="s">
        <v>577</v>
      </c>
      <c r="B578" t="s">
        <v>1296</v>
      </c>
      <c r="C578" t="s">
        <v>1296</v>
      </c>
      <c r="D578">
        <v>2009</v>
      </c>
      <c r="E578">
        <v>0</v>
      </c>
      <c r="F578">
        <v>0</v>
      </c>
      <c r="G578">
        <v>0</v>
      </c>
      <c r="H578">
        <v>0</v>
      </c>
      <c r="I578" t="s">
        <v>1296</v>
      </c>
      <c r="J578" t="s">
        <v>1296</v>
      </c>
      <c r="K578" t="s">
        <v>1296</v>
      </c>
      <c r="L578" t="s">
        <v>1303</v>
      </c>
      <c r="M578" t="s">
        <v>1304</v>
      </c>
      <c r="N578" t="s">
        <v>1304</v>
      </c>
      <c r="O578" t="s">
        <v>1304</v>
      </c>
      <c r="P578">
        <v>20602796435</v>
      </c>
      <c r="Q578" t="s">
        <v>1297</v>
      </c>
      <c r="R578">
        <f>VLOOKUP(Q578,type!$B$2:$G$7,6,FALSE)</f>
        <v>1</v>
      </c>
      <c r="S578" t="str">
        <f t="shared" ref="S578:S640" si="9">CONCATENATE($A$1,"'",A578,"','",B578,"','",C578,"','",D578,"',",E578,",",F578,",",G578,",",H578,",'",I578,"','",J578,"','",K578,"',",L578,",'",M578,"','",N578,"','",O578,"','",P578,"',",R578,");")</f>
        <v>INSERT INTO public."Vehicles"(plate, mark, model, year_of_production, longitude, height, broad, service_door, category, comment, terms, status, created_at, updated_at, delete_at, business_id, type_id)VALUES ('X1R747','ninguno','ninguno','2009',0,0,0,0,'ninguno','ninguno','ninguno',true,'2022-02-25 21:42:35.22039+00','2022-02-25 21:42:35.22039+00','2022-02-25 21:42:35.22039+00','20602796435',1);</v>
      </c>
    </row>
    <row r="579" spans="1:19" x14ac:dyDescent="0.25">
      <c r="A579" t="s">
        <v>578</v>
      </c>
      <c r="B579" t="s">
        <v>1296</v>
      </c>
      <c r="C579" t="s">
        <v>1296</v>
      </c>
      <c r="D579">
        <v>2013</v>
      </c>
      <c r="E579">
        <v>0</v>
      </c>
      <c r="F579">
        <v>0</v>
      </c>
      <c r="G579">
        <v>0</v>
      </c>
      <c r="H579">
        <v>0</v>
      </c>
      <c r="I579" t="s">
        <v>1296</v>
      </c>
      <c r="J579" t="s">
        <v>1296</v>
      </c>
      <c r="K579" t="s">
        <v>1296</v>
      </c>
      <c r="L579" t="s">
        <v>1303</v>
      </c>
      <c r="M579" t="s">
        <v>1304</v>
      </c>
      <c r="N579" t="s">
        <v>1304</v>
      </c>
      <c r="O579" t="s">
        <v>1304</v>
      </c>
      <c r="P579">
        <v>20602828540</v>
      </c>
      <c r="Q579" t="s">
        <v>1298</v>
      </c>
      <c r="R579">
        <f>VLOOKUP(Q579,type!$B$2:$G$7,6,FALSE)</f>
        <v>2</v>
      </c>
      <c r="S579" t="str">
        <f t="shared" si="9"/>
        <v>INSERT INTO public."Vehicles"(plate, mark, model, year_of_production, longitude, height, broad, service_door, category, comment, terms, status, created_at, updated_at, delete_at, business_id, type_id)VALUES ('V4S790','ninguno','ninguno','2013',0,0,0,0,'ninguno','ninguno','ninguno',true,'2022-02-25 21:42:35.22039+00','2022-02-25 21:42:35.22039+00','2022-02-25 21:42:35.22039+00','20602828540',2);</v>
      </c>
    </row>
    <row r="580" spans="1:19" x14ac:dyDescent="0.25">
      <c r="A580" t="s">
        <v>579</v>
      </c>
      <c r="B580" t="s">
        <v>1296</v>
      </c>
      <c r="C580" t="s">
        <v>1296</v>
      </c>
      <c r="D580">
        <v>2010</v>
      </c>
      <c r="E580">
        <v>0</v>
      </c>
      <c r="F580">
        <v>0</v>
      </c>
      <c r="G580">
        <v>0</v>
      </c>
      <c r="H580">
        <v>0</v>
      </c>
      <c r="I580" t="s">
        <v>1296</v>
      </c>
      <c r="J580" t="s">
        <v>1296</v>
      </c>
      <c r="K580" t="s">
        <v>1296</v>
      </c>
      <c r="L580" t="s">
        <v>1303</v>
      </c>
      <c r="M580" t="s">
        <v>1304</v>
      </c>
      <c r="N580" t="s">
        <v>1304</v>
      </c>
      <c r="O580" t="s">
        <v>1304</v>
      </c>
      <c r="P580">
        <v>20602828540</v>
      </c>
      <c r="Q580" t="s">
        <v>1299</v>
      </c>
      <c r="R580">
        <f>VLOOKUP(Q580,type!$B$2:$G$7,6,FALSE)</f>
        <v>4</v>
      </c>
      <c r="S580" t="str">
        <f t="shared" si="9"/>
        <v>INSERT INTO public."Vehicles"(plate, mark, model, year_of_production, longitude, height, broad, service_door, category, comment, terms, status, created_at, updated_at, delete_at, business_id, type_id)VALUES ('V2A792','ninguno','ninguno','2010',0,0,0,0,'ninguno','ninguno','ninguno',true,'2022-02-25 21:42:35.22039+00','2022-02-25 21:42:35.22039+00','2022-02-25 21:42:35.22039+00','20602828540',4);</v>
      </c>
    </row>
    <row r="581" spans="1:19" x14ac:dyDescent="0.25">
      <c r="A581" t="s">
        <v>580</v>
      </c>
      <c r="B581" t="s">
        <v>1296</v>
      </c>
      <c r="C581" t="s">
        <v>1296</v>
      </c>
      <c r="D581">
        <v>2016</v>
      </c>
      <c r="E581">
        <v>0</v>
      </c>
      <c r="F581">
        <v>0</v>
      </c>
      <c r="G581">
        <v>0</v>
      </c>
      <c r="H581">
        <v>0</v>
      </c>
      <c r="I581" t="s">
        <v>1296</v>
      </c>
      <c r="J581" t="s">
        <v>1296</v>
      </c>
      <c r="K581" t="s">
        <v>1296</v>
      </c>
      <c r="L581" t="s">
        <v>1303</v>
      </c>
      <c r="M581" t="s">
        <v>1304</v>
      </c>
      <c r="N581" t="s">
        <v>1304</v>
      </c>
      <c r="O581" t="s">
        <v>1304</v>
      </c>
      <c r="P581">
        <v>20602828540</v>
      </c>
      <c r="Q581" t="s">
        <v>1298</v>
      </c>
      <c r="R581">
        <f>VLOOKUP(Q581,type!$B$2:$G$7,6,FALSE)</f>
        <v>2</v>
      </c>
      <c r="S581" t="str">
        <f t="shared" si="9"/>
        <v>INSERT INTO public."Vehicles"(plate, mark, model, year_of_production, longitude, height, broad, service_door, category, comment, terms, status, created_at, updated_at, delete_at, business_id, type_id)VALUES ('V9N734','ninguno','ninguno','2016',0,0,0,0,'ninguno','ninguno','ninguno',true,'2022-02-25 21:42:35.22039+00','2022-02-25 21:42:35.22039+00','2022-02-25 21:42:35.22039+00','20602828540',2);</v>
      </c>
    </row>
    <row r="582" spans="1:19" x14ac:dyDescent="0.25">
      <c r="A582" t="s">
        <v>581</v>
      </c>
      <c r="B582" t="s">
        <v>1296</v>
      </c>
      <c r="C582" t="s">
        <v>1296</v>
      </c>
      <c r="D582">
        <v>2016</v>
      </c>
      <c r="E582">
        <v>0</v>
      </c>
      <c r="F582">
        <v>0</v>
      </c>
      <c r="G582">
        <v>0</v>
      </c>
      <c r="H582">
        <v>0</v>
      </c>
      <c r="I582" t="s">
        <v>1296</v>
      </c>
      <c r="J582" t="s">
        <v>1296</v>
      </c>
      <c r="K582" t="s">
        <v>1296</v>
      </c>
      <c r="L582" t="s">
        <v>1303</v>
      </c>
      <c r="M582" t="s">
        <v>1304</v>
      </c>
      <c r="N582" t="s">
        <v>1304</v>
      </c>
      <c r="O582" t="s">
        <v>1304</v>
      </c>
      <c r="P582">
        <v>20602828540</v>
      </c>
      <c r="Q582" t="s">
        <v>1298</v>
      </c>
      <c r="R582">
        <f>VLOOKUP(Q582,type!$B$2:$G$7,6,FALSE)</f>
        <v>2</v>
      </c>
      <c r="S582" t="str">
        <f t="shared" si="9"/>
        <v>INSERT INTO public."Vehicles"(plate, mark, model, year_of_production, longitude, height, broad, service_door, category, comment, terms, status, created_at, updated_at, delete_at, business_id, type_id)VALUES ('V9M930','ninguno','ninguno','2016',0,0,0,0,'ninguno','ninguno','ninguno',true,'2022-02-25 21:42:35.22039+00','2022-02-25 21:42:35.22039+00','2022-02-25 21:42:35.22039+00','20602828540',2);</v>
      </c>
    </row>
    <row r="583" spans="1:19" x14ac:dyDescent="0.25">
      <c r="A583" t="s">
        <v>582</v>
      </c>
      <c r="B583" t="s">
        <v>1296</v>
      </c>
      <c r="C583" t="s">
        <v>1296</v>
      </c>
      <c r="D583">
        <v>2016</v>
      </c>
      <c r="E583">
        <v>0</v>
      </c>
      <c r="F583">
        <v>0</v>
      </c>
      <c r="G583">
        <v>0</v>
      </c>
      <c r="H583">
        <v>0</v>
      </c>
      <c r="I583" t="s">
        <v>1296</v>
      </c>
      <c r="J583" t="s">
        <v>1296</v>
      </c>
      <c r="K583" t="s">
        <v>1296</v>
      </c>
      <c r="L583" t="s">
        <v>1303</v>
      </c>
      <c r="M583" t="s">
        <v>1304</v>
      </c>
      <c r="N583" t="s">
        <v>1304</v>
      </c>
      <c r="O583" t="s">
        <v>1304</v>
      </c>
      <c r="P583">
        <v>20602828540</v>
      </c>
      <c r="Q583" t="s">
        <v>1298</v>
      </c>
      <c r="R583">
        <f>VLOOKUP(Q583,type!$B$2:$G$7,6,FALSE)</f>
        <v>2</v>
      </c>
      <c r="S583" t="str">
        <f t="shared" si="9"/>
        <v>INSERT INTO public."Vehicles"(plate, mark, model, year_of_production, longitude, height, broad, service_door, category, comment, terms, status, created_at, updated_at, delete_at, business_id, type_id)VALUES ('V9P771','ninguno','ninguno','2016',0,0,0,0,'ninguno','ninguno','ninguno',true,'2022-02-25 21:42:35.22039+00','2022-02-25 21:42:35.22039+00','2022-02-25 21:42:35.22039+00','20602828540',2);</v>
      </c>
    </row>
    <row r="584" spans="1:19" x14ac:dyDescent="0.25">
      <c r="A584" t="s">
        <v>583</v>
      </c>
      <c r="B584" t="s">
        <v>1296</v>
      </c>
      <c r="C584" t="s">
        <v>1296</v>
      </c>
      <c r="D584">
        <v>2015</v>
      </c>
      <c r="E584">
        <v>0</v>
      </c>
      <c r="F584">
        <v>0</v>
      </c>
      <c r="G584">
        <v>0</v>
      </c>
      <c r="H584">
        <v>0</v>
      </c>
      <c r="I584" t="s">
        <v>1296</v>
      </c>
      <c r="J584" t="s">
        <v>1296</v>
      </c>
      <c r="K584" t="s">
        <v>1296</v>
      </c>
      <c r="L584" t="s">
        <v>1303</v>
      </c>
      <c r="M584" t="s">
        <v>1304</v>
      </c>
      <c r="N584" t="s">
        <v>1304</v>
      </c>
      <c r="O584" t="s">
        <v>1304</v>
      </c>
      <c r="P584">
        <v>20602828540</v>
      </c>
      <c r="Q584" t="s">
        <v>1298</v>
      </c>
      <c r="R584">
        <f>VLOOKUP(Q584,type!$B$2:$G$7,6,FALSE)</f>
        <v>2</v>
      </c>
      <c r="S584" t="str">
        <f t="shared" si="9"/>
        <v>INSERT INTO public."Vehicles"(plate, mark, model, year_of_production, longitude, height, broad, service_door, category, comment, terms, status, created_at, updated_at, delete_at, business_id, type_id)VALUES ('V8Y799','ninguno','ninguno','2015',0,0,0,0,'ninguno','ninguno','ninguno',true,'2022-02-25 21:42:35.22039+00','2022-02-25 21:42:35.22039+00','2022-02-25 21:42:35.22039+00','20602828540',2);</v>
      </c>
    </row>
    <row r="585" spans="1:19" x14ac:dyDescent="0.25">
      <c r="A585" t="s">
        <v>584</v>
      </c>
      <c r="B585" t="s">
        <v>1296</v>
      </c>
      <c r="C585" t="s">
        <v>1296</v>
      </c>
      <c r="D585">
        <v>2012</v>
      </c>
      <c r="E585">
        <v>0</v>
      </c>
      <c r="F585">
        <v>0</v>
      </c>
      <c r="G585">
        <v>0</v>
      </c>
      <c r="H585">
        <v>0</v>
      </c>
      <c r="I585" t="s">
        <v>1296</v>
      </c>
      <c r="J585" t="s">
        <v>1296</v>
      </c>
      <c r="K585" t="s">
        <v>1296</v>
      </c>
      <c r="L585" t="s">
        <v>1303</v>
      </c>
      <c r="M585" t="s">
        <v>1304</v>
      </c>
      <c r="N585" t="s">
        <v>1304</v>
      </c>
      <c r="O585" t="s">
        <v>1304</v>
      </c>
      <c r="P585">
        <v>20602828540</v>
      </c>
      <c r="Q585" t="s">
        <v>1299</v>
      </c>
      <c r="R585">
        <f>VLOOKUP(Q585,type!$B$2:$G$7,6,FALSE)</f>
        <v>4</v>
      </c>
      <c r="S585" t="str">
        <f t="shared" si="9"/>
        <v>INSERT INTO public."Vehicles"(plate, mark, model, year_of_production, longitude, height, broad, service_door, category, comment, terms, status, created_at, updated_at, delete_at, business_id, type_id)VALUES ('V4Q775','ninguno','ninguno','2012',0,0,0,0,'ninguno','ninguno','ninguno',true,'2022-02-25 21:42:35.22039+00','2022-02-25 21:42:35.22039+00','2022-02-25 21:42:35.22039+00','20602828540',4);</v>
      </c>
    </row>
    <row r="586" spans="1:19" x14ac:dyDescent="0.25">
      <c r="A586" t="s">
        <v>585</v>
      </c>
      <c r="B586" t="s">
        <v>1296</v>
      </c>
      <c r="C586" t="s">
        <v>1296</v>
      </c>
      <c r="D586">
        <v>2012</v>
      </c>
      <c r="E586">
        <v>0</v>
      </c>
      <c r="F586">
        <v>0</v>
      </c>
      <c r="G586">
        <v>0</v>
      </c>
      <c r="H586">
        <v>0</v>
      </c>
      <c r="I586" t="s">
        <v>1296</v>
      </c>
      <c r="J586" t="s">
        <v>1296</v>
      </c>
      <c r="K586" t="s">
        <v>1296</v>
      </c>
      <c r="L586" t="s">
        <v>1303</v>
      </c>
      <c r="M586" t="s">
        <v>1304</v>
      </c>
      <c r="N586" t="s">
        <v>1304</v>
      </c>
      <c r="O586" t="s">
        <v>1304</v>
      </c>
      <c r="P586">
        <v>20602828540</v>
      </c>
      <c r="Q586" t="s">
        <v>1298</v>
      </c>
      <c r="R586">
        <f>VLOOKUP(Q586,type!$B$2:$G$7,6,FALSE)</f>
        <v>2</v>
      </c>
      <c r="S586" t="str">
        <f t="shared" si="9"/>
        <v>INSERT INTO public."Vehicles"(plate, mark, model, year_of_production, longitude, height, broad, service_door, category, comment, terms, status, created_at, updated_at, delete_at, business_id, type_id)VALUES ('V4Z782','ninguno','ninguno','2012',0,0,0,0,'ninguno','ninguno','ninguno',true,'2022-02-25 21:42:35.22039+00','2022-02-25 21:42:35.22039+00','2022-02-25 21:42:35.22039+00','20602828540',2);</v>
      </c>
    </row>
    <row r="587" spans="1:19" x14ac:dyDescent="0.25">
      <c r="A587" t="s">
        <v>586</v>
      </c>
      <c r="B587" t="s">
        <v>1296</v>
      </c>
      <c r="C587" t="s">
        <v>1296</v>
      </c>
      <c r="D587">
        <v>2012</v>
      </c>
      <c r="E587">
        <v>0</v>
      </c>
      <c r="F587">
        <v>0</v>
      </c>
      <c r="G587">
        <v>0</v>
      </c>
      <c r="H587">
        <v>0</v>
      </c>
      <c r="I587" t="s">
        <v>1296</v>
      </c>
      <c r="J587" t="s">
        <v>1296</v>
      </c>
      <c r="K587" t="s">
        <v>1296</v>
      </c>
      <c r="L587" t="s">
        <v>1303</v>
      </c>
      <c r="M587" t="s">
        <v>1304</v>
      </c>
      <c r="N587" t="s">
        <v>1304</v>
      </c>
      <c r="O587" t="s">
        <v>1304</v>
      </c>
      <c r="P587">
        <v>20602828540</v>
      </c>
      <c r="Q587" t="s">
        <v>1298</v>
      </c>
      <c r="R587">
        <f>VLOOKUP(Q587,type!$B$2:$G$7,6,FALSE)</f>
        <v>2</v>
      </c>
      <c r="S587" t="str">
        <f t="shared" si="9"/>
        <v>INSERT INTO public."Vehicles"(plate, mark, model, year_of_production, longitude, height, broad, service_door, category, comment, terms, status, created_at, updated_at, delete_at, business_id, type_id)VALUES ('D7C804','ninguno','ninguno','2012',0,0,0,0,'ninguno','ninguno','ninguno',true,'2022-02-25 21:42:35.22039+00','2022-02-25 21:42:35.22039+00','2022-02-25 21:42:35.22039+00','20602828540',2);</v>
      </c>
    </row>
    <row r="588" spans="1:19" x14ac:dyDescent="0.25">
      <c r="A588" t="s">
        <v>587</v>
      </c>
      <c r="B588" t="s">
        <v>1296</v>
      </c>
      <c r="C588" t="s">
        <v>1296</v>
      </c>
      <c r="D588">
        <v>2009</v>
      </c>
      <c r="E588">
        <v>0</v>
      </c>
      <c r="F588">
        <v>0</v>
      </c>
      <c r="G588">
        <v>0</v>
      </c>
      <c r="H588">
        <v>0</v>
      </c>
      <c r="I588" t="s">
        <v>1296</v>
      </c>
      <c r="J588" t="s">
        <v>1296</v>
      </c>
      <c r="K588" t="s">
        <v>1296</v>
      </c>
      <c r="L588" t="s">
        <v>1303</v>
      </c>
      <c r="M588" t="s">
        <v>1304</v>
      </c>
      <c r="N588" t="s">
        <v>1304</v>
      </c>
      <c r="O588" t="s">
        <v>1304</v>
      </c>
      <c r="P588">
        <v>20602828540</v>
      </c>
      <c r="Q588" t="s">
        <v>1297</v>
      </c>
      <c r="R588">
        <f>VLOOKUP(Q588,type!$B$2:$G$7,6,FALSE)</f>
        <v>1</v>
      </c>
      <c r="S588" t="str">
        <f t="shared" si="9"/>
        <v>INSERT INTO public."Vehicles"(plate, mark, model, year_of_production, longitude, height, broad, service_door, category, comment, terms, status, created_at, updated_at, delete_at, business_id, type_id)VALUES ('A3X732','ninguno','ninguno','2009',0,0,0,0,'ninguno','ninguno','ninguno',true,'2022-02-25 21:42:35.22039+00','2022-02-25 21:42:35.22039+00','2022-02-25 21:42:35.22039+00','20602828540',1);</v>
      </c>
    </row>
    <row r="589" spans="1:19" x14ac:dyDescent="0.25">
      <c r="A589" t="s">
        <v>588</v>
      </c>
      <c r="B589" t="s">
        <v>1296</v>
      </c>
      <c r="C589" t="s">
        <v>1296</v>
      </c>
      <c r="D589">
        <v>2013</v>
      </c>
      <c r="E589">
        <v>0</v>
      </c>
      <c r="F589">
        <v>0</v>
      </c>
      <c r="G589">
        <v>0</v>
      </c>
      <c r="H589">
        <v>0</v>
      </c>
      <c r="I589" t="s">
        <v>1296</v>
      </c>
      <c r="J589" t="s">
        <v>1296</v>
      </c>
      <c r="K589" t="s">
        <v>1296</v>
      </c>
      <c r="L589" t="s">
        <v>1303</v>
      </c>
      <c r="M589" t="s">
        <v>1304</v>
      </c>
      <c r="N589" t="s">
        <v>1304</v>
      </c>
      <c r="O589" t="s">
        <v>1304</v>
      </c>
      <c r="P589">
        <v>20602828540</v>
      </c>
      <c r="Q589" t="s">
        <v>1297</v>
      </c>
      <c r="R589">
        <f>VLOOKUP(Q589,type!$B$2:$G$7,6,FALSE)</f>
        <v>1</v>
      </c>
      <c r="S589" t="str">
        <f t="shared" si="9"/>
        <v>INSERT INTO public."Vehicles"(plate, mark, model, year_of_production, longitude, height, broad, service_door, category, comment, terms, status, created_at, updated_at, delete_at, business_id, type_id)VALUES ('ACM925','ninguno','ninguno','2013',0,0,0,0,'ninguno','ninguno','ninguno',true,'2022-02-25 21:42:35.22039+00','2022-02-25 21:42:35.22039+00','2022-02-25 21:42:35.22039+00','20602828540',1);</v>
      </c>
    </row>
    <row r="590" spans="1:19" x14ac:dyDescent="0.25">
      <c r="A590" t="s">
        <v>589</v>
      </c>
      <c r="B590" t="s">
        <v>1296</v>
      </c>
      <c r="C590" t="s">
        <v>1296</v>
      </c>
      <c r="D590">
        <v>2012</v>
      </c>
      <c r="E590">
        <v>0</v>
      </c>
      <c r="F590">
        <v>0</v>
      </c>
      <c r="G590">
        <v>0</v>
      </c>
      <c r="H590">
        <v>0</v>
      </c>
      <c r="I590" t="s">
        <v>1296</v>
      </c>
      <c r="J590" t="s">
        <v>1296</v>
      </c>
      <c r="K590" t="s">
        <v>1296</v>
      </c>
      <c r="L590" t="s">
        <v>1303</v>
      </c>
      <c r="M590" t="s">
        <v>1304</v>
      </c>
      <c r="N590" t="s">
        <v>1304</v>
      </c>
      <c r="O590" t="s">
        <v>1304</v>
      </c>
      <c r="P590">
        <v>20602828540</v>
      </c>
      <c r="Q590" t="s">
        <v>1300</v>
      </c>
      <c r="R590">
        <f>VLOOKUP(Q590,type!$B$2:$G$7,6,FALSE)</f>
        <v>3</v>
      </c>
      <c r="S590" t="str">
        <f t="shared" si="9"/>
        <v>INSERT INTO public."Vehicles"(plate, mark, model, year_of_production, longitude, height, broad, service_door, category, comment, terms, status, created_at, updated_at, delete_at, business_id, type_id)VALUES ('C6U780','ninguno','ninguno','2012',0,0,0,0,'ninguno','ninguno','ninguno',true,'2022-02-25 21:42:35.22039+00','2022-02-25 21:42:35.22039+00','2022-02-25 21:42:35.22039+00','20602828540',3);</v>
      </c>
    </row>
    <row r="591" spans="1:19" x14ac:dyDescent="0.25">
      <c r="A591" t="s">
        <v>590</v>
      </c>
      <c r="B591" t="s">
        <v>1296</v>
      </c>
      <c r="C591" t="s">
        <v>1296</v>
      </c>
      <c r="D591">
        <v>2008</v>
      </c>
      <c r="E591">
        <v>0</v>
      </c>
      <c r="F591">
        <v>0</v>
      </c>
      <c r="G591">
        <v>0</v>
      </c>
      <c r="H591">
        <v>0</v>
      </c>
      <c r="I591" t="s">
        <v>1296</v>
      </c>
      <c r="J591" t="s">
        <v>1296</v>
      </c>
      <c r="K591" t="s">
        <v>1296</v>
      </c>
      <c r="L591" t="s">
        <v>1303</v>
      </c>
      <c r="M591" t="s">
        <v>1304</v>
      </c>
      <c r="N591" t="s">
        <v>1304</v>
      </c>
      <c r="O591" t="s">
        <v>1304</v>
      </c>
      <c r="P591">
        <v>20602828540</v>
      </c>
      <c r="Q591" t="s">
        <v>1297</v>
      </c>
      <c r="R591">
        <f>VLOOKUP(Q591,type!$B$2:$G$7,6,FALSE)</f>
        <v>1</v>
      </c>
      <c r="S591" t="str">
        <f t="shared" si="9"/>
        <v>INSERT INTO public."Vehicles"(plate, mark, model, year_of_production, longitude, height, broad, service_door, category, comment, terms, status, created_at, updated_at, delete_at, business_id, type_id)VALUES ('D6L798','ninguno','ninguno','2008',0,0,0,0,'ninguno','ninguno','ninguno',true,'2022-02-25 21:42:35.22039+00','2022-02-25 21:42:35.22039+00','2022-02-25 21:42:35.22039+00','20602828540',1);</v>
      </c>
    </row>
    <row r="592" spans="1:19" x14ac:dyDescent="0.25">
      <c r="A592" t="s">
        <v>591</v>
      </c>
      <c r="B592" t="s">
        <v>1296</v>
      </c>
      <c r="C592" t="s">
        <v>1296</v>
      </c>
      <c r="D592">
        <v>2017</v>
      </c>
      <c r="E592">
        <v>0</v>
      </c>
      <c r="F592">
        <v>0</v>
      </c>
      <c r="G592">
        <v>0</v>
      </c>
      <c r="H592">
        <v>0</v>
      </c>
      <c r="I592" t="s">
        <v>1296</v>
      </c>
      <c r="J592" t="s">
        <v>1296</v>
      </c>
      <c r="K592" t="s">
        <v>1296</v>
      </c>
      <c r="L592" t="s">
        <v>1303</v>
      </c>
      <c r="M592" t="s">
        <v>1304</v>
      </c>
      <c r="N592" t="s">
        <v>1304</v>
      </c>
      <c r="O592" t="s">
        <v>1304</v>
      </c>
      <c r="P592">
        <v>20602828540</v>
      </c>
      <c r="Q592" t="s">
        <v>1298</v>
      </c>
      <c r="R592">
        <f>VLOOKUP(Q592,type!$B$2:$G$7,6,FALSE)</f>
        <v>2</v>
      </c>
      <c r="S592" t="str">
        <f t="shared" si="9"/>
        <v>INSERT INTO public."Vehicles"(plate, mark, model, year_of_production, longitude, height, broad, service_door, category, comment, terms, status, created_at, updated_at, delete_at, business_id, type_id)VALUES ('V9P943','ninguno','ninguno','2017',0,0,0,0,'ninguno','ninguno','ninguno',true,'2022-02-25 21:42:35.22039+00','2022-02-25 21:42:35.22039+00','2022-02-25 21:42:35.22039+00','20602828540',2);</v>
      </c>
    </row>
    <row r="593" spans="1:19" x14ac:dyDescent="0.25">
      <c r="A593" t="s">
        <v>592</v>
      </c>
      <c r="B593" t="s">
        <v>1296</v>
      </c>
      <c r="C593" t="s">
        <v>1296</v>
      </c>
      <c r="D593">
        <v>2014</v>
      </c>
      <c r="E593">
        <v>0</v>
      </c>
      <c r="F593">
        <v>0</v>
      </c>
      <c r="G593">
        <v>0</v>
      </c>
      <c r="H593">
        <v>0</v>
      </c>
      <c r="I593" t="s">
        <v>1296</v>
      </c>
      <c r="J593" t="s">
        <v>1296</v>
      </c>
      <c r="K593" t="s">
        <v>1296</v>
      </c>
      <c r="L593" t="s">
        <v>1303</v>
      </c>
      <c r="M593" t="s">
        <v>1304</v>
      </c>
      <c r="N593" t="s">
        <v>1304</v>
      </c>
      <c r="O593" t="s">
        <v>1304</v>
      </c>
      <c r="P593">
        <v>20602828540</v>
      </c>
      <c r="Q593" t="s">
        <v>1298</v>
      </c>
      <c r="R593">
        <f>VLOOKUP(Q593,type!$B$2:$G$7,6,FALSE)</f>
        <v>2</v>
      </c>
      <c r="S593" t="str">
        <f t="shared" si="9"/>
        <v>INSERT INTO public."Vehicles"(plate, mark, model, year_of_production, longitude, height, broad, service_door, category, comment, terms, status, created_at, updated_at, delete_at, business_id, type_id)VALUES ('APH901','ninguno','ninguno','2014',0,0,0,0,'ninguno','ninguno','ninguno',true,'2022-02-25 21:42:35.22039+00','2022-02-25 21:42:35.22039+00','2022-02-25 21:42:35.22039+00','20602828540',2);</v>
      </c>
    </row>
    <row r="594" spans="1:19" x14ac:dyDescent="0.25">
      <c r="A594" t="s">
        <v>593</v>
      </c>
      <c r="B594" t="s">
        <v>1296</v>
      </c>
      <c r="C594" t="s">
        <v>1296</v>
      </c>
      <c r="D594">
        <v>2012</v>
      </c>
      <c r="E594">
        <v>0</v>
      </c>
      <c r="F594">
        <v>0</v>
      </c>
      <c r="G594">
        <v>0</v>
      </c>
      <c r="H594">
        <v>0</v>
      </c>
      <c r="I594" t="s">
        <v>1296</v>
      </c>
      <c r="J594" t="s">
        <v>1296</v>
      </c>
      <c r="K594" t="s">
        <v>1296</v>
      </c>
      <c r="L594" t="s">
        <v>1303</v>
      </c>
      <c r="M594" t="s">
        <v>1304</v>
      </c>
      <c r="N594" t="s">
        <v>1304</v>
      </c>
      <c r="O594" t="s">
        <v>1304</v>
      </c>
      <c r="P594">
        <v>20602828540</v>
      </c>
      <c r="Q594" t="s">
        <v>1298</v>
      </c>
      <c r="R594">
        <f>VLOOKUP(Q594,type!$B$2:$G$7,6,FALSE)</f>
        <v>2</v>
      </c>
      <c r="S594" t="str">
        <f t="shared" si="9"/>
        <v>INSERT INTO public."Vehicles"(plate, mark, model, year_of_production, longitude, height, broad, service_door, category, comment, terms, status, created_at, updated_at, delete_at, business_id, type_id)VALUES ('D9N793','ninguno','ninguno','2012',0,0,0,0,'ninguno','ninguno','ninguno',true,'2022-02-25 21:42:35.22039+00','2022-02-25 21:42:35.22039+00','2022-02-25 21:42:35.22039+00','20602828540',2);</v>
      </c>
    </row>
    <row r="595" spans="1:19" x14ac:dyDescent="0.25">
      <c r="A595" t="s">
        <v>594</v>
      </c>
      <c r="B595" t="s">
        <v>1296</v>
      </c>
      <c r="C595" t="s">
        <v>1296</v>
      </c>
      <c r="D595">
        <v>2013</v>
      </c>
      <c r="E595">
        <v>0</v>
      </c>
      <c r="F595">
        <v>0</v>
      </c>
      <c r="G595">
        <v>0</v>
      </c>
      <c r="H595">
        <v>0</v>
      </c>
      <c r="I595" t="s">
        <v>1296</v>
      </c>
      <c r="J595" t="s">
        <v>1296</v>
      </c>
      <c r="K595" t="s">
        <v>1296</v>
      </c>
      <c r="L595" t="s">
        <v>1303</v>
      </c>
      <c r="M595" t="s">
        <v>1304</v>
      </c>
      <c r="N595" t="s">
        <v>1304</v>
      </c>
      <c r="O595" t="s">
        <v>1304</v>
      </c>
      <c r="P595">
        <v>20602828540</v>
      </c>
      <c r="Q595" t="s">
        <v>1300</v>
      </c>
      <c r="R595">
        <f>VLOOKUP(Q595,type!$B$2:$G$7,6,FALSE)</f>
        <v>3</v>
      </c>
      <c r="S595" t="str">
        <f t="shared" si="9"/>
        <v>INSERT INTO public."Vehicles"(plate, mark, model, year_of_production, longitude, height, broad, service_door, category, comment, terms, status, created_at, updated_at, delete_at, business_id, type_id)VALUES ('F8K849','ninguno','ninguno','2013',0,0,0,0,'ninguno','ninguno','ninguno',true,'2022-02-25 21:42:35.22039+00','2022-02-25 21:42:35.22039+00','2022-02-25 21:42:35.22039+00','20602828540',3);</v>
      </c>
    </row>
    <row r="596" spans="1:19" x14ac:dyDescent="0.25">
      <c r="A596" t="s">
        <v>595</v>
      </c>
      <c r="B596" t="s">
        <v>1296</v>
      </c>
      <c r="C596" t="s">
        <v>1296</v>
      </c>
      <c r="D596">
        <v>2014</v>
      </c>
      <c r="E596">
        <v>0</v>
      </c>
      <c r="F596">
        <v>0</v>
      </c>
      <c r="G596">
        <v>0</v>
      </c>
      <c r="H596">
        <v>0</v>
      </c>
      <c r="I596" t="s">
        <v>1296</v>
      </c>
      <c r="J596" t="s">
        <v>1296</v>
      </c>
      <c r="K596" t="s">
        <v>1296</v>
      </c>
      <c r="L596" t="s">
        <v>1303</v>
      </c>
      <c r="M596" t="s">
        <v>1304</v>
      </c>
      <c r="N596" t="s">
        <v>1304</v>
      </c>
      <c r="O596" t="s">
        <v>1304</v>
      </c>
      <c r="P596">
        <v>20602828540</v>
      </c>
      <c r="Q596" t="s">
        <v>1298</v>
      </c>
      <c r="R596">
        <f>VLOOKUP(Q596,type!$B$2:$G$7,6,FALSE)</f>
        <v>2</v>
      </c>
      <c r="S596" t="str">
        <f t="shared" si="9"/>
        <v>INSERT INTO public."Vehicles"(plate, mark, model, year_of_production, longitude, height, broad, service_door, category, comment, terms, status, created_at, updated_at, delete_at, business_id, type_id)VALUES ('V8L849','ninguno','ninguno','2014',0,0,0,0,'ninguno','ninguno','ninguno',true,'2022-02-25 21:42:35.22039+00','2022-02-25 21:42:35.22039+00','2022-02-25 21:42:35.22039+00','20602828540',2);</v>
      </c>
    </row>
    <row r="597" spans="1:19" x14ac:dyDescent="0.25">
      <c r="A597" t="s">
        <v>596</v>
      </c>
      <c r="B597" t="s">
        <v>1296</v>
      </c>
      <c r="C597" t="s">
        <v>1296</v>
      </c>
      <c r="D597">
        <v>2012</v>
      </c>
      <c r="E597">
        <v>0</v>
      </c>
      <c r="F597">
        <v>0</v>
      </c>
      <c r="G597">
        <v>0</v>
      </c>
      <c r="H597">
        <v>0</v>
      </c>
      <c r="I597" t="s">
        <v>1296</v>
      </c>
      <c r="J597" t="s">
        <v>1296</v>
      </c>
      <c r="K597" t="s">
        <v>1296</v>
      </c>
      <c r="L597" t="s">
        <v>1303</v>
      </c>
      <c r="M597" t="s">
        <v>1304</v>
      </c>
      <c r="N597" t="s">
        <v>1304</v>
      </c>
      <c r="O597" t="s">
        <v>1304</v>
      </c>
      <c r="P597">
        <v>20602828540</v>
      </c>
      <c r="Q597" t="s">
        <v>1299</v>
      </c>
      <c r="R597">
        <f>VLOOKUP(Q597,type!$B$2:$G$7,6,FALSE)</f>
        <v>4</v>
      </c>
      <c r="S597" t="str">
        <f t="shared" si="9"/>
        <v>INSERT INTO public."Vehicles"(plate, mark, model, year_of_production, longitude, height, broad, service_door, category, comment, terms, status, created_at, updated_at, delete_at, business_id, type_id)VALUES ('C9N714','ninguno','ninguno','2012',0,0,0,0,'ninguno','ninguno','ninguno',true,'2022-02-25 21:42:35.22039+00','2022-02-25 21:42:35.22039+00','2022-02-25 21:42:35.22039+00','20602828540',4);</v>
      </c>
    </row>
    <row r="598" spans="1:19" x14ac:dyDescent="0.25">
      <c r="A598" t="s">
        <v>597</v>
      </c>
      <c r="B598" t="s">
        <v>1296</v>
      </c>
      <c r="C598" t="s">
        <v>1296</v>
      </c>
      <c r="D598">
        <v>2010</v>
      </c>
      <c r="E598">
        <v>0</v>
      </c>
      <c r="F598">
        <v>0</v>
      </c>
      <c r="G598">
        <v>0</v>
      </c>
      <c r="H598">
        <v>0</v>
      </c>
      <c r="I598" t="s">
        <v>1296</v>
      </c>
      <c r="J598" t="s">
        <v>1296</v>
      </c>
      <c r="K598" t="s">
        <v>1296</v>
      </c>
      <c r="L598" t="s">
        <v>1303</v>
      </c>
      <c r="M598" t="s">
        <v>1304</v>
      </c>
      <c r="N598" t="s">
        <v>1304</v>
      </c>
      <c r="O598" t="s">
        <v>1304</v>
      </c>
      <c r="P598">
        <v>20602828540</v>
      </c>
      <c r="Q598" t="s">
        <v>1297</v>
      </c>
      <c r="R598">
        <f>VLOOKUP(Q598,type!$B$2:$G$7,6,FALSE)</f>
        <v>1</v>
      </c>
      <c r="S598" t="str">
        <f t="shared" si="9"/>
        <v>INSERT INTO public."Vehicles"(plate, mark, model, year_of_production, longitude, height, broad, service_door, category, comment, terms, status, created_at, updated_at, delete_at, business_id, type_id)VALUES ('A5M791','ninguno','ninguno','2010',0,0,0,0,'ninguno','ninguno','ninguno',true,'2022-02-25 21:42:35.22039+00','2022-02-25 21:42:35.22039+00','2022-02-25 21:42:35.22039+00','20602828540',1);</v>
      </c>
    </row>
    <row r="599" spans="1:19" x14ac:dyDescent="0.25">
      <c r="A599" t="s">
        <v>598</v>
      </c>
      <c r="B599" t="s">
        <v>1296</v>
      </c>
      <c r="C599" t="s">
        <v>1296</v>
      </c>
      <c r="D599">
        <v>2010</v>
      </c>
      <c r="E599">
        <v>0</v>
      </c>
      <c r="F599">
        <v>0</v>
      </c>
      <c r="G599">
        <v>0</v>
      </c>
      <c r="H599">
        <v>0</v>
      </c>
      <c r="I599" t="s">
        <v>1296</v>
      </c>
      <c r="J599" t="s">
        <v>1296</v>
      </c>
      <c r="K599" t="s">
        <v>1296</v>
      </c>
      <c r="L599" t="s">
        <v>1303</v>
      </c>
      <c r="M599" t="s">
        <v>1304</v>
      </c>
      <c r="N599" t="s">
        <v>1304</v>
      </c>
      <c r="O599" t="s">
        <v>1304</v>
      </c>
      <c r="P599">
        <v>20602828540</v>
      </c>
      <c r="Q599" t="s">
        <v>1297</v>
      </c>
      <c r="R599">
        <f>VLOOKUP(Q599,type!$B$2:$G$7,6,FALSE)</f>
        <v>1</v>
      </c>
      <c r="S599" t="str">
        <f t="shared" si="9"/>
        <v>INSERT INTO public."Vehicles"(plate, mark, model, year_of_production, longitude, height, broad, service_door, category, comment, terms, status, created_at, updated_at, delete_at, business_id, type_id)VALUES ('V2E967','ninguno','ninguno','2010',0,0,0,0,'ninguno','ninguno','ninguno',true,'2022-02-25 21:42:35.22039+00','2022-02-25 21:42:35.22039+00','2022-02-25 21:42:35.22039+00','20602828540',1);</v>
      </c>
    </row>
    <row r="600" spans="1:19" x14ac:dyDescent="0.25">
      <c r="A600" t="s">
        <v>599</v>
      </c>
      <c r="B600" t="s">
        <v>1296</v>
      </c>
      <c r="C600" t="s">
        <v>1296</v>
      </c>
      <c r="D600">
        <v>2009</v>
      </c>
      <c r="E600">
        <v>0</v>
      </c>
      <c r="F600">
        <v>0</v>
      </c>
      <c r="G600">
        <v>0</v>
      </c>
      <c r="H600">
        <v>0</v>
      </c>
      <c r="I600" t="s">
        <v>1296</v>
      </c>
      <c r="J600" t="s">
        <v>1296</v>
      </c>
      <c r="K600" t="s">
        <v>1296</v>
      </c>
      <c r="L600" t="s">
        <v>1303</v>
      </c>
      <c r="M600" t="s">
        <v>1304</v>
      </c>
      <c r="N600" t="s">
        <v>1304</v>
      </c>
      <c r="O600" t="s">
        <v>1304</v>
      </c>
      <c r="P600">
        <v>20602828540</v>
      </c>
      <c r="Q600" t="s">
        <v>1297</v>
      </c>
      <c r="R600">
        <f>VLOOKUP(Q600,type!$B$2:$G$7,6,FALSE)</f>
        <v>1</v>
      </c>
      <c r="S600" t="str">
        <f t="shared" si="9"/>
        <v>INSERT INTO public."Vehicles"(plate, mark, model, year_of_production, longitude, height, broad, service_door, category, comment, terms, status, created_at, updated_at, delete_at, business_id, type_id)VALUES ('A5D753','ninguno','ninguno','2009',0,0,0,0,'ninguno','ninguno','ninguno',true,'2022-02-25 21:42:35.22039+00','2022-02-25 21:42:35.22039+00','2022-02-25 21:42:35.22039+00','20602828540',1);</v>
      </c>
    </row>
    <row r="601" spans="1:19" x14ac:dyDescent="0.25">
      <c r="A601" t="s">
        <v>600</v>
      </c>
      <c r="B601" t="s">
        <v>1296</v>
      </c>
      <c r="C601" t="s">
        <v>1296</v>
      </c>
      <c r="D601">
        <v>2012</v>
      </c>
      <c r="E601">
        <v>0</v>
      </c>
      <c r="F601">
        <v>0</v>
      </c>
      <c r="G601">
        <v>0</v>
      </c>
      <c r="H601">
        <v>0</v>
      </c>
      <c r="I601" t="s">
        <v>1296</v>
      </c>
      <c r="J601" t="s">
        <v>1296</v>
      </c>
      <c r="K601" t="s">
        <v>1296</v>
      </c>
      <c r="L601" t="s">
        <v>1303</v>
      </c>
      <c r="M601" t="s">
        <v>1304</v>
      </c>
      <c r="N601" t="s">
        <v>1304</v>
      </c>
      <c r="O601" t="s">
        <v>1304</v>
      </c>
      <c r="P601">
        <v>20602828540</v>
      </c>
      <c r="Q601" t="s">
        <v>1300</v>
      </c>
      <c r="R601">
        <f>VLOOKUP(Q601,type!$B$2:$G$7,6,FALSE)</f>
        <v>3</v>
      </c>
      <c r="S601" t="str">
        <f t="shared" si="9"/>
        <v>INSERT INTO public."Vehicles"(plate, mark, model, year_of_production, longitude, height, broad, service_door, category, comment, terms, status, created_at, updated_at, delete_at, business_id, type_id)VALUES ('V4F360','ninguno','ninguno','2012',0,0,0,0,'ninguno','ninguno','ninguno',true,'2022-02-25 21:42:35.22039+00','2022-02-25 21:42:35.22039+00','2022-02-25 21:42:35.22039+00','20602828540',3);</v>
      </c>
    </row>
    <row r="602" spans="1:19" x14ac:dyDescent="0.25">
      <c r="A602" t="s">
        <v>601</v>
      </c>
      <c r="B602" t="s">
        <v>1296</v>
      </c>
      <c r="C602" t="s">
        <v>1296</v>
      </c>
      <c r="D602">
        <v>2017</v>
      </c>
      <c r="E602">
        <v>0</v>
      </c>
      <c r="F602">
        <v>0</v>
      </c>
      <c r="G602">
        <v>0</v>
      </c>
      <c r="H602">
        <v>0</v>
      </c>
      <c r="I602" t="s">
        <v>1296</v>
      </c>
      <c r="J602" t="s">
        <v>1296</v>
      </c>
      <c r="K602" t="s">
        <v>1296</v>
      </c>
      <c r="L602" t="s">
        <v>1303</v>
      </c>
      <c r="M602" t="s">
        <v>1304</v>
      </c>
      <c r="N602" t="s">
        <v>1304</v>
      </c>
      <c r="O602" t="s">
        <v>1304</v>
      </c>
      <c r="P602">
        <v>20602828540</v>
      </c>
      <c r="Q602" t="s">
        <v>1298</v>
      </c>
      <c r="R602">
        <f>VLOOKUP(Q602,type!$B$2:$G$7,6,FALSE)</f>
        <v>2</v>
      </c>
      <c r="S602" t="str">
        <f t="shared" si="9"/>
        <v>INSERT INTO public."Vehicles"(plate, mark, model, year_of_production, longitude, height, broad, service_door, category, comment, terms, status, created_at, updated_at, delete_at, business_id, type_id)VALUES ('V9F865','ninguno','ninguno','2017',0,0,0,0,'ninguno','ninguno','ninguno',true,'2022-02-25 21:42:35.22039+00','2022-02-25 21:42:35.22039+00','2022-02-25 21:42:35.22039+00','20602828540',2);</v>
      </c>
    </row>
    <row r="603" spans="1:19" x14ac:dyDescent="0.25">
      <c r="A603" t="s">
        <v>602</v>
      </c>
      <c r="B603" t="s">
        <v>1296</v>
      </c>
      <c r="C603" t="s">
        <v>1296</v>
      </c>
      <c r="D603">
        <v>2015</v>
      </c>
      <c r="E603">
        <v>0</v>
      </c>
      <c r="F603">
        <v>0</v>
      </c>
      <c r="G603">
        <v>0</v>
      </c>
      <c r="H603">
        <v>0</v>
      </c>
      <c r="I603" t="s">
        <v>1296</v>
      </c>
      <c r="J603" t="s">
        <v>1296</v>
      </c>
      <c r="K603" t="s">
        <v>1296</v>
      </c>
      <c r="L603" t="s">
        <v>1303</v>
      </c>
      <c r="M603" t="s">
        <v>1304</v>
      </c>
      <c r="N603" t="s">
        <v>1304</v>
      </c>
      <c r="O603" t="s">
        <v>1304</v>
      </c>
      <c r="P603">
        <v>20602828540</v>
      </c>
      <c r="Q603" t="s">
        <v>1297</v>
      </c>
      <c r="R603">
        <f>VLOOKUP(Q603,type!$B$2:$G$7,6,FALSE)</f>
        <v>1</v>
      </c>
      <c r="S603" t="str">
        <f t="shared" si="9"/>
        <v>INSERT INTO public."Vehicles"(plate, mark, model, year_of_production, longitude, height, broad, service_door, category, comment, terms, status, created_at, updated_at, delete_at, business_id, type_id)VALUES ('V8M896','ninguno','ninguno','2015',0,0,0,0,'ninguno','ninguno','ninguno',true,'2022-02-25 21:42:35.22039+00','2022-02-25 21:42:35.22039+00','2022-02-25 21:42:35.22039+00','20602828540',1);</v>
      </c>
    </row>
    <row r="604" spans="1:19" x14ac:dyDescent="0.25">
      <c r="A604" t="s">
        <v>603</v>
      </c>
      <c r="B604" t="s">
        <v>1296</v>
      </c>
      <c r="C604" t="s">
        <v>1296</v>
      </c>
      <c r="D604">
        <v>2013</v>
      </c>
      <c r="E604">
        <v>0</v>
      </c>
      <c r="F604">
        <v>0</v>
      </c>
      <c r="G604">
        <v>0</v>
      </c>
      <c r="H604">
        <v>0</v>
      </c>
      <c r="I604" t="s">
        <v>1296</v>
      </c>
      <c r="J604" t="s">
        <v>1296</v>
      </c>
      <c r="K604" t="s">
        <v>1296</v>
      </c>
      <c r="L604" t="s">
        <v>1303</v>
      </c>
      <c r="M604" t="s">
        <v>1304</v>
      </c>
      <c r="N604" t="s">
        <v>1304</v>
      </c>
      <c r="O604" t="s">
        <v>1304</v>
      </c>
      <c r="P604">
        <v>20602828540</v>
      </c>
      <c r="Q604" t="s">
        <v>1299</v>
      </c>
      <c r="R604">
        <f>VLOOKUP(Q604,type!$B$2:$G$7,6,FALSE)</f>
        <v>4</v>
      </c>
      <c r="S604" t="str">
        <f t="shared" si="9"/>
        <v>INSERT INTO public."Vehicles"(plate, mark, model, year_of_production, longitude, height, broad, service_door, category, comment, terms, status, created_at, updated_at, delete_at, business_id, type_id)VALUES ('V6D888','ninguno','ninguno','2013',0,0,0,0,'ninguno','ninguno','ninguno',true,'2022-02-25 21:42:35.22039+00','2022-02-25 21:42:35.22039+00','2022-02-25 21:42:35.22039+00','20602828540',4);</v>
      </c>
    </row>
    <row r="605" spans="1:19" x14ac:dyDescent="0.25">
      <c r="A605" t="s">
        <v>604</v>
      </c>
      <c r="B605" t="s">
        <v>1296</v>
      </c>
      <c r="C605" t="s">
        <v>1296</v>
      </c>
      <c r="D605">
        <v>2017</v>
      </c>
      <c r="E605">
        <v>0</v>
      </c>
      <c r="F605">
        <v>0</v>
      </c>
      <c r="G605">
        <v>0</v>
      </c>
      <c r="H605">
        <v>0</v>
      </c>
      <c r="I605" t="s">
        <v>1296</v>
      </c>
      <c r="J605" t="s">
        <v>1296</v>
      </c>
      <c r="K605" t="s">
        <v>1296</v>
      </c>
      <c r="L605" t="s">
        <v>1303</v>
      </c>
      <c r="M605" t="s">
        <v>1304</v>
      </c>
      <c r="N605" t="s">
        <v>1304</v>
      </c>
      <c r="O605" t="s">
        <v>1304</v>
      </c>
      <c r="P605">
        <v>20602828540</v>
      </c>
      <c r="Q605" t="s">
        <v>1298</v>
      </c>
      <c r="R605">
        <f>VLOOKUP(Q605,type!$B$2:$G$7,6,FALSE)</f>
        <v>2</v>
      </c>
      <c r="S605" t="str">
        <f t="shared" si="9"/>
        <v>INSERT INTO public."Vehicles"(plate, mark, model, year_of_production, longitude, height, broad, service_door, category, comment, terms, status, created_at, updated_at, delete_at, business_id, type_id)VALUES ('V9Y752','ninguno','ninguno','2017',0,0,0,0,'ninguno','ninguno','ninguno',true,'2022-02-25 21:42:35.22039+00','2022-02-25 21:42:35.22039+00','2022-02-25 21:42:35.22039+00','20602828540',2);</v>
      </c>
    </row>
    <row r="606" spans="1:19" x14ac:dyDescent="0.25">
      <c r="A606" t="s">
        <v>605</v>
      </c>
      <c r="B606" t="s">
        <v>1296</v>
      </c>
      <c r="C606" t="s">
        <v>1296</v>
      </c>
      <c r="D606">
        <v>2018</v>
      </c>
      <c r="E606">
        <v>0</v>
      </c>
      <c r="F606">
        <v>0</v>
      </c>
      <c r="G606">
        <v>0</v>
      </c>
      <c r="H606">
        <v>0</v>
      </c>
      <c r="I606" t="s">
        <v>1296</v>
      </c>
      <c r="J606" t="s">
        <v>1296</v>
      </c>
      <c r="K606" t="s">
        <v>1296</v>
      </c>
      <c r="L606" t="s">
        <v>1303</v>
      </c>
      <c r="M606" t="s">
        <v>1304</v>
      </c>
      <c r="N606" t="s">
        <v>1304</v>
      </c>
      <c r="O606" t="s">
        <v>1304</v>
      </c>
      <c r="P606">
        <v>20602828540</v>
      </c>
      <c r="Q606" t="s">
        <v>1297</v>
      </c>
      <c r="R606">
        <f>VLOOKUP(Q606,type!$B$2:$G$7,6,FALSE)</f>
        <v>1</v>
      </c>
      <c r="S606" t="str">
        <f t="shared" si="9"/>
        <v>INSERT INTO public."Vehicles"(plate, mark, model, year_of_production, longitude, height, broad, service_door, category, comment, terms, status, created_at, updated_at, delete_at, business_id, type_id)VALUES ('V0B799','ninguno','ninguno','2018',0,0,0,0,'ninguno','ninguno','ninguno',true,'2022-02-25 21:42:35.22039+00','2022-02-25 21:42:35.22039+00','2022-02-25 21:42:35.22039+00','20602828540',1);</v>
      </c>
    </row>
    <row r="607" spans="1:19" x14ac:dyDescent="0.25">
      <c r="A607" t="s">
        <v>606</v>
      </c>
      <c r="B607" t="s">
        <v>1296</v>
      </c>
      <c r="C607" t="s">
        <v>1296</v>
      </c>
      <c r="D607">
        <v>2013</v>
      </c>
      <c r="E607">
        <v>0</v>
      </c>
      <c r="F607">
        <v>0</v>
      </c>
      <c r="G607">
        <v>0</v>
      </c>
      <c r="H607">
        <v>0</v>
      </c>
      <c r="I607" t="s">
        <v>1296</v>
      </c>
      <c r="J607" t="s">
        <v>1296</v>
      </c>
      <c r="K607" t="s">
        <v>1296</v>
      </c>
      <c r="L607" t="s">
        <v>1303</v>
      </c>
      <c r="M607" t="s">
        <v>1304</v>
      </c>
      <c r="N607" t="s">
        <v>1304</v>
      </c>
      <c r="O607" t="s">
        <v>1304</v>
      </c>
      <c r="P607">
        <v>20602828540</v>
      </c>
      <c r="Q607" t="s">
        <v>1297</v>
      </c>
      <c r="R607">
        <f>VLOOKUP(Q607,type!$B$2:$G$7,6,FALSE)</f>
        <v>1</v>
      </c>
      <c r="S607" t="str">
        <f t="shared" si="9"/>
        <v>INSERT INTO public."Vehicles"(plate, mark, model, year_of_production, longitude, height, broad, service_door, category, comment, terms, status, created_at, updated_at, delete_at, business_id, type_id)VALUES ('V5H253','ninguno','ninguno','2013',0,0,0,0,'ninguno','ninguno','ninguno',true,'2022-02-25 21:42:35.22039+00','2022-02-25 21:42:35.22039+00','2022-02-25 21:42:35.22039+00','20602828540',1);</v>
      </c>
    </row>
    <row r="608" spans="1:19" x14ac:dyDescent="0.25">
      <c r="A608" t="s">
        <v>607</v>
      </c>
      <c r="B608" t="s">
        <v>1296</v>
      </c>
      <c r="C608" t="s">
        <v>1296</v>
      </c>
      <c r="D608">
        <v>2013</v>
      </c>
      <c r="E608">
        <v>0</v>
      </c>
      <c r="F608">
        <v>0</v>
      </c>
      <c r="G608">
        <v>0</v>
      </c>
      <c r="H608">
        <v>0</v>
      </c>
      <c r="I608" t="s">
        <v>1296</v>
      </c>
      <c r="J608" t="s">
        <v>1296</v>
      </c>
      <c r="K608" t="s">
        <v>1296</v>
      </c>
      <c r="L608" t="s">
        <v>1303</v>
      </c>
      <c r="M608" t="s">
        <v>1304</v>
      </c>
      <c r="N608" t="s">
        <v>1304</v>
      </c>
      <c r="O608" t="s">
        <v>1304</v>
      </c>
      <c r="P608">
        <v>20602828540</v>
      </c>
      <c r="Q608" t="s">
        <v>1300</v>
      </c>
      <c r="R608">
        <f>VLOOKUP(Q608,type!$B$2:$G$7,6,FALSE)</f>
        <v>3</v>
      </c>
      <c r="S608" t="str">
        <f t="shared" si="9"/>
        <v>INSERT INTO public."Vehicles"(plate, mark, model, year_of_production, longitude, height, broad, service_door, category, comment, terms, status, created_at, updated_at, delete_at, business_id, type_id)VALUES ('V6T751','ninguno','ninguno','2013',0,0,0,0,'ninguno','ninguno','ninguno',true,'2022-02-25 21:42:35.22039+00','2022-02-25 21:42:35.22039+00','2022-02-25 21:42:35.22039+00','20602828540',3);</v>
      </c>
    </row>
    <row r="609" spans="1:19" x14ac:dyDescent="0.25">
      <c r="A609" t="s">
        <v>608</v>
      </c>
      <c r="B609" t="s">
        <v>1296</v>
      </c>
      <c r="C609" t="s">
        <v>1296</v>
      </c>
      <c r="D609">
        <v>2017</v>
      </c>
      <c r="E609">
        <v>0</v>
      </c>
      <c r="F609">
        <v>0</v>
      </c>
      <c r="G609">
        <v>0</v>
      </c>
      <c r="H609">
        <v>0</v>
      </c>
      <c r="I609" t="s">
        <v>1296</v>
      </c>
      <c r="J609" t="s">
        <v>1296</v>
      </c>
      <c r="K609" t="s">
        <v>1296</v>
      </c>
      <c r="L609" t="s">
        <v>1303</v>
      </c>
      <c r="M609" t="s">
        <v>1304</v>
      </c>
      <c r="N609" t="s">
        <v>1304</v>
      </c>
      <c r="O609" t="s">
        <v>1304</v>
      </c>
      <c r="P609">
        <v>20602828540</v>
      </c>
      <c r="Q609" t="s">
        <v>1297</v>
      </c>
      <c r="R609">
        <f>VLOOKUP(Q609,type!$B$2:$G$7,6,FALSE)</f>
        <v>1</v>
      </c>
      <c r="S609" t="str">
        <f t="shared" si="9"/>
        <v>INSERT INTO public."Vehicles"(plate, mark, model, year_of_production, longitude, height, broad, service_door, category, comment, terms, status, created_at, updated_at, delete_at, business_id, type_id)VALUES ('V9X773','ninguno','ninguno','2017',0,0,0,0,'ninguno','ninguno','ninguno',true,'2022-02-25 21:42:35.22039+00','2022-02-25 21:42:35.22039+00','2022-02-25 21:42:35.22039+00','20602828540',1);</v>
      </c>
    </row>
    <row r="610" spans="1:19" x14ac:dyDescent="0.25">
      <c r="A610" t="s">
        <v>609</v>
      </c>
      <c r="B610" t="s">
        <v>1296</v>
      </c>
      <c r="C610" t="s">
        <v>1296</v>
      </c>
      <c r="D610">
        <v>2013</v>
      </c>
      <c r="E610">
        <v>0</v>
      </c>
      <c r="F610">
        <v>0</v>
      </c>
      <c r="G610">
        <v>0</v>
      </c>
      <c r="H610">
        <v>0</v>
      </c>
      <c r="I610" t="s">
        <v>1296</v>
      </c>
      <c r="J610" t="s">
        <v>1296</v>
      </c>
      <c r="K610" t="s">
        <v>1296</v>
      </c>
      <c r="L610" t="s">
        <v>1303</v>
      </c>
      <c r="M610" t="s">
        <v>1304</v>
      </c>
      <c r="N610" t="s">
        <v>1304</v>
      </c>
      <c r="O610" t="s">
        <v>1304</v>
      </c>
      <c r="P610">
        <v>20602828540</v>
      </c>
      <c r="Q610" t="s">
        <v>1300</v>
      </c>
      <c r="R610">
        <f>VLOOKUP(Q610,type!$B$2:$G$7,6,FALSE)</f>
        <v>3</v>
      </c>
      <c r="S610" t="str">
        <f t="shared" si="9"/>
        <v>INSERT INTO public."Vehicles"(plate, mark, model, year_of_production, longitude, height, broad, service_door, category, comment, terms, status, created_at, updated_at, delete_at, business_id, type_id)VALUES ('V6K812','ninguno','ninguno','2013',0,0,0,0,'ninguno','ninguno','ninguno',true,'2022-02-25 21:42:35.22039+00','2022-02-25 21:42:35.22039+00','2022-02-25 21:42:35.22039+00','20602828540',3);</v>
      </c>
    </row>
    <row r="611" spans="1:19" x14ac:dyDescent="0.25">
      <c r="A611" t="s">
        <v>610</v>
      </c>
      <c r="B611" t="s">
        <v>1296</v>
      </c>
      <c r="C611" t="s">
        <v>1296</v>
      </c>
      <c r="D611">
        <v>2017</v>
      </c>
      <c r="E611">
        <v>0</v>
      </c>
      <c r="F611">
        <v>0</v>
      </c>
      <c r="G611">
        <v>0</v>
      </c>
      <c r="H611">
        <v>0</v>
      </c>
      <c r="I611" t="s">
        <v>1296</v>
      </c>
      <c r="J611" t="s">
        <v>1296</v>
      </c>
      <c r="K611" t="s">
        <v>1296</v>
      </c>
      <c r="L611" t="s">
        <v>1303</v>
      </c>
      <c r="M611" t="s">
        <v>1304</v>
      </c>
      <c r="N611" t="s">
        <v>1304</v>
      </c>
      <c r="O611" t="s">
        <v>1304</v>
      </c>
      <c r="P611">
        <v>20602828540</v>
      </c>
      <c r="Q611" t="s">
        <v>1298</v>
      </c>
      <c r="R611">
        <f>VLOOKUP(Q611,type!$B$2:$G$7,6,FALSE)</f>
        <v>2</v>
      </c>
      <c r="S611" t="str">
        <f t="shared" si="9"/>
        <v>INSERT INTO public."Vehicles"(plate, mark, model, year_of_production, longitude, height, broad, service_door, category, comment, terms, status, created_at, updated_at, delete_at, business_id, type_id)VALUES ('AWI920','ninguno','ninguno','2017',0,0,0,0,'ninguno','ninguno','ninguno',true,'2022-02-25 21:42:35.22039+00','2022-02-25 21:42:35.22039+00','2022-02-25 21:42:35.22039+00','20602828540',2);</v>
      </c>
    </row>
    <row r="612" spans="1:19" x14ac:dyDescent="0.25">
      <c r="A612" t="s">
        <v>611</v>
      </c>
      <c r="B612" t="s">
        <v>1296</v>
      </c>
      <c r="C612" t="s">
        <v>1296</v>
      </c>
      <c r="D612">
        <v>2010</v>
      </c>
      <c r="E612">
        <v>0</v>
      </c>
      <c r="F612">
        <v>0</v>
      </c>
      <c r="G612">
        <v>0</v>
      </c>
      <c r="H612">
        <v>0</v>
      </c>
      <c r="I612" t="s">
        <v>1296</v>
      </c>
      <c r="J612" t="s">
        <v>1296</v>
      </c>
      <c r="K612" t="s">
        <v>1296</v>
      </c>
      <c r="L612" t="s">
        <v>1303</v>
      </c>
      <c r="M612" t="s">
        <v>1304</v>
      </c>
      <c r="N612" t="s">
        <v>1304</v>
      </c>
      <c r="O612" t="s">
        <v>1304</v>
      </c>
      <c r="P612">
        <v>20602828540</v>
      </c>
      <c r="Q612" t="s">
        <v>1297</v>
      </c>
      <c r="R612">
        <f>VLOOKUP(Q612,type!$B$2:$G$7,6,FALSE)</f>
        <v>1</v>
      </c>
      <c r="S612" t="str">
        <f t="shared" si="9"/>
        <v>INSERT INTO public."Vehicles"(plate, mark, model, year_of_production, longitude, height, broad, service_door, category, comment, terms, status, created_at, updated_at, delete_at, business_id, type_id)VALUES ('X1M733','ninguno','ninguno','2010',0,0,0,0,'ninguno','ninguno','ninguno',true,'2022-02-25 21:42:35.22039+00','2022-02-25 21:42:35.22039+00','2022-02-25 21:42:35.22039+00','20602828540',1);</v>
      </c>
    </row>
    <row r="613" spans="1:19" x14ac:dyDescent="0.25">
      <c r="A613" t="s">
        <v>612</v>
      </c>
      <c r="B613" t="s">
        <v>1296</v>
      </c>
      <c r="C613" t="s">
        <v>1296</v>
      </c>
      <c r="D613">
        <v>2010</v>
      </c>
      <c r="E613">
        <v>0</v>
      </c>
      <c r="F613">
        <v>0</v>
      </c>
      <c r="G613">
        <v>0</v>
      </c>
      <c r="H613">
        <v>0</v>
      </c>
      <c r="I613" t="s">
        <v>1296</v>
      </c>
      <c r="J613" t="s">
        <v>1296</v>
      </c>
      <c r="K613" t="s">
        <v>1296</v>
      </c>
      <c r="L613" t="s">
        <v>1303</v>
      </c>
      <c r="M613" t="s">
        <v>1304</v>
      </c>
      <c r="N613" t="s">
        <v>1304</v>
      </c>
      <c r="O613" t="s">
        <v>1304</v>
      </c>
      <c r="P613">
        <v>20602828540</v>
      </c>
      <c r="Q613" t="s">
        <v>1298</v>
      </c>
      <c r="R613">
        <f>VLOOKUP(Q613,type!$B$2:$G$7,6,FALSE)</f>
        <v>2</v>
      </c>
      <c r="S613" t="str">
        <f t="shared" si="9"/>
        <v>INSERT INTO public."Vehicles"(plate, mark, model, year_of_production, longitude, height, broad, service_door, category, comment, terms, status, created_at, updated_at, delete_at, business_id, type_id)VALUES ('V6N924','ninguno','ninguno','2010',0,0,0,0,'ninguno','ninguno','ninguno',true,'2022-02-25 21:42:35.22039+00','2022-02-25 21:42:35.22039+00','2022-02-25 21:42:35.22039+00','20602828540',2);</v>
      </c>
    </row>
    <row r="614" spans="1:19" x14ac:dyDescent="0.25">
      <c r="A614" t="s">
        <v>613</v>
      </c>
      <c r="B614" t="s">
        <v>1296</v>
      </c>
      <c r="C614" t="s">
        <v>1296</v>
      </c>
      <c r="D614">
        <v>2015</v>
      </c>
      <c r="E614">
        <v>0</v>
      </c>
      <c r="F614">
        <v>0</v>
      </c>
      <c r="G614">
        <v>0</v>
      </c>
      <c r="H614">
        <v>0</v>
      </c>
      <c r="I614" t="s">
        <v>1296</v>
      </c>
      <c r="J614" t="s">
        <v>1296</v>
      </c>
      <c r="K614" t="s">
        <v>1296</v>
      </c>
      <c r="L614" t="s">
        <v>1303</v>
      </c>
      <c r="M614" t="s">
        <v>1304</v>
      </c>
      <c r="N614" t="s">
        <v>1304</v>
      </c>
      <c r="O614" t="s">
        <v>1304</v>
      </c>
      <c r="P614">
        <v>20602828540</v>
      </c>
      <c r="Q614" t="s">
        <v>1300</v>
      </c>
      <c r="R614">
        <f>VLOOKUP(Q614,type!$B$2:$G$7,6,FALSE)</f>
        <v>3</v>
      </c>
      <c r="S614" t="str">
        <f t="shared" si="9"/>
        <v>INSERT INTO public."Vehicles"(plate, mark, model, year_of_production, longitude, height, broad, service_door, category, comment, terms, status, created_at, updated_at, delete_at, business_id, type_id)VALUES ('ALT894','ninguno','ninguno','2015',0,0,0,0,'ninguno','ninguno','ninguno',true,'2022-02-25 21:42:35.22039+00','2022-02-25 21:42:35.22039+00','2022-02-25 21:42:35.22039+00','20602828540',3);</v>
      </c>
    </row>
    <row r="615" spans="1:19" x14ac:dyDescent="0.25">
      <c r="A615" t="s">
        <v>615</v>
      </c>
      <c r="B615" t="s">
        <v>1296</v>
      </c>
      <c r="C615" t="s">
        <v>1296</v>
      </c>
      <c r="D615">
        <v>2014</v>
      </c>
      <c r="E615">
        <v>0</v>
      </c>
      <c r="F615">
        <v>0</v>
      </c>
      <c r="G615">
        <v>0</v>
      </c>
      <c r="H615">
        <v>0</v>
      </c>
      <c r="I615" t="s">
        <v>1296</v>
      </c>
      <c r="J615" t="s">
        <v>1296</v>
      </c>
      <c r="K615" t="s">
        <v>1296</v>
      </c>
      <c r="L615" t="s">
        <v>1303</v>
      </c>
      <c r="M615" t="s">
        <v>1304</v>
      </c>
      <c r="N615" t="s">
        <v>1304</v>
      </c>
      <c r="O615" t="s">
        <v>1304</v>
      </c>
      <c r="P615">
        <v>20602828540</v>
      </c>
      <c r="Q615" t="s">
        <v>1299</v>
      </c>
      <c r="R615">
        <f>VLOOKUP(Q615,type!$B$2:$G$7,6,FALSE)</f>
        <v>4</v>
      </c>
      <c r="S615" t="str">
        <f t="shared" si="9"/>
        <v>INSERT INTO public."Vehicles"(plate, mark, model, year_of_production, longitude, height, broad, service_door, category, comment, terms, status, created_at, updated_at, delete_at, business_id, type_id)VALUES ('V9L953','ninguno','ninguno','2014',0,0,0,0,'ninguno','ninguno','ninguno',true,'2022-02-25 21:42:35.22039+00','2022-02-25 21:42:35.22039+00','2022-02-25 21:42:35.22039+00','20602828540',4);</v>
      </c>
    </row>
    <row r="616" spans="1:19" x14ac:dyDescent="0.25">
      <c r="A616" t="s">
        <v>616</v>
      </c>
      <c r="B616" t="s">
        <v>1296</v>
      </c>
      <c r="C616" t="s">
        <v>1296</v>
      </c>
      <c r="D616">
        <v>2016</v>
      </c>
      <c r="E616">
        <v>0</v>
      </c>
      <c r="F616">
        <v>0</v>
      </c>
      <c r="G616">
        <v>0</v>
      </c>
      <c r="H616">
        <v>0</v>
      </c>
      <c r="I616" t="s">
        <v>1296</v>
      </c>
      <c r="J616" t="s">
        <v>1296</v>
      </c>
      <c r="K616" t="s">
        <v>1296</v>
      </c>
      <c r="L616" t="s">
        <v>1303</v>
      </c>
      <c r="M616" t="s">
        <v>1304</v>
      </c>
      <c r="N616" t="s">
        <v>1304</v>
      </c>
      <c r="O616" t="s">
        <v>1304</v>
      </c>
      <c r="P616">
        <v>20602828540</v>
      </c>
      <c r="Q616" t="s">
        <v>1298</v>
      </c>
      <c r="R616">
        <f>VLOOKUP(Q616,type!$B$2:$G$7,6,FALSE)</f>
        <v>2</v>
      </c>
      <c r="S616" t="str">
        <f t="shared" si="9"/>
        <v>INSERT INTO public."Vehicles"(plate, mark, model, year_of_production, longitude, height, broad, service_door, category, comment, terms, status, created_at, updated_at, delete_at, business_id, type_id)VALUES ('V8Y756','ninguno','ninguno','2016',0,0,0,0,'ninguno','ninguno','ninguno',true,'2022-02-25 21:42:35.22039+00','2022-02-25 21:42:35.22039+00','2022-02-25 21:42:35.22039+00','20602828540',2);</v>
      </c>
    </row>
    <row r="617" spans="1:19" x14ac:dyDescent="0.25">
      <c r="A617" t="s">
        <v>617</v>
      </c>
      <c r="B617" t="s">
        <v>1296</v>
      </c>
      <c r="C617" t="s">
        <v>1296</v>
      </c>
      <c r="D617">
        <v>2010</v>
      </c>
      <c r="E617">
        <v>0</v>
      </c>
      <c r="F617">
        <v>0</v>
      </c>
      <c r="G617">
        <v>0</v>
      </c>
      <c r="H617">
        <v>0</v>
      </c>
      <c r="I617" t="s">
        <v>1296</v>
      </c>
      <c r="J617" t="s">
        <v>1296</v>
      </c>
      <c r="K617" t="s">
        <v>1296</v>
      </c>
      <c r="L617" t="s">
        <v>1303</v>
      </c>
      <c r="M617" t="s">
        <v>1304</v>
      </c>
      <c r="N617" t="s">
        <v>1304</v>
      </c>
      <c r="O617" t="s">
        <v>1304</v>
      </c>
      <c r="P617">
        <v>20602828540</v>
      </c>
      <c r="Q617" t="s">
        <v>1299</v>
      </c>
      <c r="R617">
        <f>VLOOKUP(Q617,type!$B$2:$G$7,6,FALSE)</f>
        <v>4</v>
      </c>
      <c r="S617" t="str">
        <f t="shared" si="9"/>
        <v>INSERT INTO public."Vehicles"(plate, mark, model, year_of_production, longitude, height, broad, service_door, category, comment, terms, status, created_at, updated_at, delete_at, business_id, type_id)VALUES ('C3G964','ninguno','ninguno','2010',0,0,0,0,'ninguno','ninguno','ninguno',true,'2022-02-25 21:42:35.22039+00','2022-02-25 21:42:35.22039+00','2022-02-25 21:42:35.22039+00','20602828540',4);</v>
      </c>
    </row>
    <row r="618" spans="1:19" x14ac:dyDescent="0.25">
      <c r="A618" t="s">
        <v>618</v>
      </c>
      <c r="B618" t="s">
        <v>1296</v>
      </c>
      <c r="C618" t="s">
        <v>1296</v>
      </c>
      <c r="D618">
        <v>2012</v>
      </c>
      <c r="E618">
        <v>0</v>
      </c>
      <c r="F618">
        <v>0</v>
      </c>
      <c r="G618">
        <v>0</v>
      </c>
      <c r="H618">
        <v>0</v>
      </c>
      <c r="I618" t="s">
        <v>1296</v>
      </c>
      <c r="J618" t="s">
        <v>1296</v>
      </c>
      <c r="K618" t="s">
        <v>1296</v>
      </c>
      <c r="L618" t="s">
        <v>1303</v>
      </c>
      <c r="M618" t="s">
        <v>1304</v>
      </c>
      <c r="N618" t="s">
        <v>1304</v>
      </c>
      <c r="O618" t="s">
        <v>1304</v>
      </c>
      <c r="P618">
        <v>20602828540</v>
      </c>
      <c r="Q618" t="s">
        <v>1299</v>
      </c>
      <c r="R618">
        <f>VLOOKUP(Q618,type!$B$2:$G$7,6,FALSE)</f>
        <v>4</v>
      </c>
      <c r="S618" t="str">
        <f t="shared" si="9"/>
        <v>INSERT INTO public."Vehicles"(plate, mark, model, year_of_production, longitude, height, broad, service_door, category, comment, terms, status, created_at, updated_at, delete_at, business_id, type_id)VALUES ('B0R960','ninguno','ninguno','2012',0,0,0,0,'ninguno','ninguno','ninguno',true,'2022-02-25 21:42:35.22039+00','2022-02-25 21:42:35.22039+00','2022-02-25 21:42:35.22039+00','20602828540',4);</v>
      </c>
    </row>
    <row r="619" spans="1:19" x14ac:dyDescent="0.25">
      <c r="A619" t="s">
        <v>619</v>
      </c>
      <c r="B619" t="s">
        <v>1296</v>
      </c>
      <c r="C619" t="s">
        <v>1296</v>
      </c>
      <c r="D619">
        <v>2011</v>
      </c>
      <c r="E619">
        <v>0</v>
      </c>
      <c r="F619">
        <v>0</v>
      </c>
      <c r="G619">
        <v>0</v>
      </c>
      <c r="H619">
        <v>0</v>
      </c>
      <c r="I619" t="s">
        <v>1296</v>
      </c>
      <c r="J619" t="s">
        <v>1296</v>
      </c>
      <c r="K619" t="s">
        <v>1296</v>
      </c>
      <c r="L619" t="s">
        <v>1303</v>
      </c>
      <c r="M619" t="s">
        <v>1304</v>
      </c>
      <c r="N619" t="s">
        <v>1304</v>
      </c>
      <c r="O619" t="s">
        <v>1304</v>
      </c>
      <c r="P619">
        <v>20602828540</v>
      </c>
      <c r="Q619" t="s">
        <v>1298</v>
      </c>
      <c r="R619">
        <f>VLOOKUP(Q619,type!$B$2:$G$7,6,FALSE)</f>
        <v>2</v>
      </c>
      <c r="S619" t="str">
        <f t="shared" si="9"/>
        <v>INSERT INTO public."Vehicles"(plate, mark, model, year_of_production, longitude, height, broad, service_door, category, comment, terms, status, created_at, updated_at, delete_at, business_id, type_id)VALUES ('B0X335','ninguno','ninguno','2011',0,0,0,0,'ninguno','ninguno','ninguno',true,'2022-02-25 21:42:35.22039+00','2022-02-25 21:42:35.22039+00','2022-02-25 21:42:35.22039+00','20602828540',2);</v>
      </c>
    </row>
    <row r="620" spans="1:19" x14ac:dyDescent="0.25">
      <c r="A620" t="s">
        <v>620</v>
      </c>
      <c r="B620" t="s">
        <v>1296</v>
      </c>
      <c r="C620" t="s">
        <v>1296</v>
      </c>
      <c r="D620">
        <v>2011</v>
      </c>
      <c r="E620">
        <v>0</v>
      </c>
      <c r="F620">
        <v>0</v>
      </c>
      <c r="G620">
        <v>0</v>
      </c>
      <c r="H620">
        <v>0</v>
      </c>
      <c r="I620" t="s">
        <v>1296</v>
      </c>
      <c r="J620" t="s">
        <v>1296</v>
      </c>
      <c r="K620" t="s">
        <v>1296</v>
      </c>
      <c r="L620" t="s">
        <v>1303</v>
      </c>
      <c r="M620" t="s">
        <v>1304</v>
      </c>
      <c r="N620" t="s">
        <v>1304</v>
      </c>
      <c r="O620" t="s">
        <v>1304</v>
      </c>
      <c r="P620">
        <v>20602828540</v>
      </c>
      <c r="Q620" t="s">
        <v>1298</v>
      </c>
      <c r="R620">
        <f>VLOOKUP(Q620,type!$B$2:$G$7,6,FALSE)</f>
        <v>2</v>
      </c>
      <c r="S620" t="str">
        <f t="shared" si="9"/>
        <v>INSERT INTO public."Vehicles"(plate, mark, model, year_of_production, longitude, height, broad, service_door, category, comment, terms, status, created_at, updated_at, delete_at, business_id, type_id)VALUES ('B1S798','ninguno','ninguno','2011',0,0,0,0,'ninguno','ninguno','ninguno',true,'2022-02-25 21:42:35.22039+00','2022-02-25 21:42:35.22039+00','2022-02-25 21:42:35.22039+00','20602828540',2);</v>
      </c>
    </row>
    <row r="621" spans="1:19" x14ac:dyDescent="0.25">
      <c r="A621" t="s">
        <v>621</v>
      </c>
      <c r="B621" t="s">
        <v>1296</v>
      </c>
      <c r="C621" t="s">
        <v>1296</v>
      </c>
      <c r="D621">
        <v>2015</v>
      </c>
      <c r="E621">
        <v>0</v>
      </c>
      <c r="F621">
        <v>0</v>
      </c>
      <c r="G621">
        <v>0</v>
      </c>
      <c r="H621">
        <v>0</v>
      </c>
      <c r="I621" t="s">
        <v>1296</v>
      </c>
      <c r="J621" t="s">
        <v>1296</v>
      </c>
      <c r="K621" t="s">
        <v>1296</v>
      </c>
      <c r="L621" t="s">
        <v>1303</v>
      </c>
      <c r="M621" t="s">
        <v>1304</v>
      </c>
      <c r="N621" t="s">
        <v>1304</v>
      </c>
      <c r="O621" t="s">
        <v>1304</v>
      </c>
      <c r="P621">
        <v>20602828540</v>
      </c>
      <c r="Q621" t="s">
        <v>1298</v>
      </c>
      <c r="R621">
        <f>VLOOKUP(Q621,type!$B$2:$G$7,6,FALSE)</f>
        <v>2</v>
      </c>
      <c r="S621" t="str">
        <f t="shared" si="9"/>
        <v>INSERT INTO public."Vehicles"(plate, mark, model, year_of_production, longitude, height, broad, service_door, category, comment, terms, status, created_at, updated_at, delete_at, business_id, type_id)VALUES ('V8V850','ninguno','ninguno','2015',0,0,0,0,'ninguno','ninguno','ninguno',true,'2022-02-25 21:42:35.22039+00','2022-02-25 21:42:35.22039+00','2022-02-25 21:42:35.22039+00','20602828540',2);</v>
      </c>
    </row>
    <row r="622" spans="1:19" x14ac:dyDescent="0.25">
      <c r="A622" t="s">
        <v>622</v>
      </c>
      <c r="B622" t="s">
        <v>1296</v>
      </c>
      <c r="C622" t="s">
        <v>1296</v>
      </c>
      <c r="D622">
        <v>2015</v>
      </c>
      <c r="E622">
        <v>0</v>
      </c>
      <c r="F622">
        <v>0</v>
      </c>
      <c r="G622">
        <v>0</v>
      </c>
      <c r="H622">
        <v>0</v>
      </c>
      <c r="I622" t="s">
        <v>1296</v>
      </c>
      <c r="J622" t="s">
        <v>1296</v>
      </c>
      <c r="K622" t="s">
        <v>1296</v>
      </c>
      <c r="L622" t="s">
        <v>1303</v>
      </c>
      <c r="M622" t="s">
        <v>1304</v>
      </c>
      <c r="N622" t="s">
        <v>1304</v>
      </c>
      <c r="O622" t="s">
        <v>1304</v>
      </c>
      <c r="P622">
        <v>20602828540</v>
      </c>
      <c r="Q622" t="s">
        <v>1298</v>
      </c>
      <c r="R622">
        <f>VLOOKUP(Q622,type!$B$2:$G$7,6,FALSE)</f>
        <v>2</v>
      </c>
      <c r="S622" t="str">
        <f t="shared" si="9"/>
        <v>INSERT INTO public."Vehicles"(plate, mark, model, year_of_production, longitude, height, broad, service_door, category, comment, terms, status, created_at, updated_at, delete_at, business_id, type_id)VALUES ('V9F904','ninguno','ninguno','2015',0,0,0,0,'ninguno','ninguno','ninguno',true,'2022-02-25 21:42:35.22039+00','2022-02-25 21:42:35.22039+00','2022-02-25 21:42:35.22039+00','20602828540',2);</v>
      </c>
    </row>
    <row r="623" spans="1:19" x14ac:dyDescent="0.25">
      <c r="A623" t="s">
        <v>623</v>
      </c>
      <c r="B623" t="s">
        <v>1296</v>
      </c>
      <c r="C623" t="s">
        <v>1296</v>
      </c>
      <c r="D623">
        <v>2009</v>
      </c>
      <c r="E623">
        <v>0</v>
      </c>
      <c r="F623">
        <v>0</v>
      </c>
      <c r="G623">
        <v>0</v>
      </c>
      <c r="H623">
        <v>0</v>
      </c>
      <c r="I623" t="s">
        <v>1296</v>
      </c>
      <c r="J623" t="s">
        <v>1296</v>
      </c>
      <c r="K623" t="s">
        <v>1296</v>
      </c>
      <c r="L623" t="s">
        <v>1303</v>
      </c>
      <c r="M623" t="s">
        <v>1304</v>
      </c>
      <c r="N623" t="s">
        <v>1304</v>
      </c>
      <c r="O623" t="s">
        <v>1304</v>
      </c>
      <c r="P623">
        <v>20602828540</v>
      </c>
      <c r="Q623" t="s">
        <v>1298</v>
      </c>
      <c r="R623">
        <f>VLOOKUP(Q623,type!$B$2:$G$7,6,FALSE)</f>
        <v>2</v>
      </c>
      <c r="S623" t="str">
        <f t="shared" si="9"/>
        <v>INSERT INTO public."Vehicles"(plate, mark, model, year_of_production, longitude, height, broad, service_door, category, comment, terms, status, created_at, updated_at, delete_at, business_id, type_id)VALUES ('Z2X744','ninguno','ninguno','2009',0,0,0,0,'ninguno','ninguno','ninguno',true,'2022-02-25 21:42:35.22039+00','2022-02-25 21:42:35.22039+00','2022-02-25 21:42:35.22039+00','20602828540',2);</v>
      </c>
    </row>
    <row r="624" spans="1:19" x14ac:dyDescent="0.25">
      <c r="A624" t="s">
        <v>624</v>
      </c>
      <c r="B624" t="s">
        <v>1296</v>
      </c>
      <c r="C624" t="s">
        <v>1296</v>
      </c>
      <c r="D624">
        <v>2016</v>
      </c>
      <c r="E624">
        <v>0</v>
      </c>
      <c r="F624">
        <v>0</v>
      </c>
      <c r="G624">
        <v>0</v>
      </c>
      <c r="H624">
        <v>0</v>
      </c>
      <c r="I624" t="s">
        <v>1296</v>
      </c>
      <c r="J624" t="s">
        <v>1296</v>
      </c>
      <c r="K624" t="s">
        <v>1296</v>
      </c>
      <c r="L624" t="s">
        <v>1303</v>
      </c>
      <c r="M624" t="s">
        <v>1304</v>
      </c>
      <c r="N624" t="s">
        <v>1304</v>
      </c>
      <c r="O624" t="s">
        <v>1304</v>
      </c>
      <c r="P624">
        <v>20602828540</v>
      </c>
      <c r="Q624" t="s">
        <v>1297</v>
      </c>
      <c r="R624">
        <f>VLOOKUP(Q624,type!$B$2:$G$7,6,FALSE)</f>
        <v>1</v>
      </c>
      <c r="S624" t="str">
        <f t="shared" si="9"/>
        <v>INSERT INTO public."Vehicles"(plate, mark, model, year_of_production, longitude, height, broad, service_door, category, comment, terms, status, created_at, updated_at, delete_at, business_id, type_id)VALUES ('APM856','ninguno','ninguno','2016',0,0,0,0,'ninguno','ninguno','ninguno',true,'2022-02-25 21:42:35.22039+00','2022-02-25 21:42:35.22039+00','2022-02-25 21:42:35.22039+00','20602828540',1);</v>
      </c>
    </row>
    <row r="625" spans="1:19" x14ac:dyDescent="0.25">
      <c r="A625" t="s">
        <v>625</v>
      </c>
      <c r="B625" t="s">
        <v>1296</v>
      </c>
      <c r="C625" t="s">
        <v>1296</v>
      </c>
      <c r="D625">
        <v>2003</v>
      </c>
      <c r="E625">
        <v>0</v>
      </c>
      <c r="F625">
        <v>0</v>
      </c>
      <c r="G625">
        <v>0</v>
      </c>
      <c r="H625">
        <v>0</v>
      </c>
      <c r="I625" t="s">
        <v>1296</v>
      </c>
      <c r="J625" t="s">
        <v>1296</v>
      </c>
      <c r="K625" t="s">
        <v>1296</v>
      </c>
      <c r="L625" t="s">
        <v>1303</v>
      </c>
      <c r="M625" t="s">
        <v>1304</v>
      </c>
      <c r="N625" t="s">
        <v>1304</v>
      </c>
      <c r="O625" t="s">
        <v>1304</v>
      </c>
      <c r="P625">
        <v>20602828540</v>
      </c>
      <c r="Q625" t="s">
        <v>1297</v>
      </c>
      <c r="R625">
        <f>VLOOKUP(Q625,type!$B$2:$G$7,6,FALSE)</f>
        <v>1</v>
      </c>
      <c r="S625" t="str">
        <f t="shared" si="9"/>
        <v>INSERT INTO public."Vehicles"(plate, mark, model, year_of_production, longitude, height, broad, service_door, category, comment, terms, status, created_at, updated_at, delete_at, business_id, type_id)VALUES ('X2L962','ninguno','ninguno','2003',0,0,0,0,'ninguno','ninguno','ninguno',true,'2022-02-25 21:42:35.22039+00','2022-02-25 21:42:35.22039+00','2022-02-25 21:42:35.22039+00','20602828540',1);</v>
      </c>
    </row>
    <row r="626" spans="1:19" x14ac:dyDescent="0.25">
      <c r="A626" t="s">
        <v>626</v>
      </c>
      <c r="B626" t="s">
        <v>1296</v>
      </c>
      <c r="C626" t="s">
        <v>1296</v>
      </c>
      <c r="D626">
        <v>2012</v>
      </c>
      <c r="E626">
        <v>0</v>
      </c>
      <c r="F626">
        <v>0</v>
      </c>
      <c r="G626">
        <v>0</v>
      </c>
      <c r="H626">
        <v>0</v>
      </c>
      <c r="I626" t="s">
        <v>1296</v>
      </c>
      <c r="J626" t="s">
        <v>1296</v>
      </c>
      <c r="K626" t="s">
        <v>1296</v>
      </c>
      <c r="L626" t="s">
        <v>1303</v>
      </c>
      <c r="M626" t="s">
        <v>1304</v>
      </c>
      <c r="N626" t="s">
        <v>1304</v>
      </c>
      <c r="O626" t="s">
        <v>1304</v>
      </c>
      <c r="P626">
        <v>20602828540</v>
      </c>
      <c r="Q626" t="s">
        <v>1297</v>
      </c>
      <c r="R626">
        <f>VLOOKUP(Q626,type!$B$2:$G$7,6,FALSE)</f>
        <v>1</v>
      </c>
      <c r="S626" t="str">
        <f t="shared" si="9"/>
        <v>INSERT INTO public."Vehicles"(plate, mark, model, year_of_production, longitude, height, broad, service_door, category, comment, terms, status, created_at, updated_at, delete_at, business_id, type_id)VALUES ('X2T701','ninguno','ninguno','2012',0,0,0,0,'ninguno','ninguno','ninguno',true,'2022-02-25 21:42:35.22039+00','2022-02-25 21:42:35.22039+00','2022-02-25 21:42:35.22039+00','20602828540',1);</v>
      </c>
    </row>
    <row r="627" spans="1:19" x14ac:dyDescent="0.25">
      <c r="A627" t="s">
        <v>627</v>
      </c>
      <c r="B627" t="s">
        <v>1296</v>
      </c>
      <c r="C627" t="s">
        <v>1296</v>
      </c>
      <c r="D627">
        <v>2019</v>
      </c>
      <c r="E627">
        <v>0</v>
      </c>
      <c r="F627">
        <v>0</v>
      </c>
      <c r="G627">
        <v>0</v>
      </c>
      <c r="H627">
        <v>0</v>
      </c>
      <c r="I627" t="s">
        <v>1296</v>
      </c>
      <c r="J627" t="s">
        <v>1296</v>
      </c>
      <c r="K627" t="s">
        <v>1296</v>
      </c>
      <c r="L627" t="s">
        <v>1303</v>
      </c>
      <c r="M627" t="s">
        <v>1304</v>
      </c>
      <c r="N627" t="s">
        <v>1304</v>
      </c>
      <c r="O627" t="s">
        <v>1304</v>
      </c>
      <c r="P627">
        <v>20602828540</v>
      </c>
      <c r="Q627" t="s">
        <v>1297</v>
      </c>
      <c r="R627">
        <f>VLOOKUP(Q627,type!$B$2:$G$7,6,FALSE)</f>
        <v>1</v>
      </c>
      <c r="S627" t="str">
        <f t="shared" si="9"/>
        <v>INSERT INTO public."Vehicles"(plate, mark, model, year_of_production, longitude, height, broad, service_door, category, comment, terms, status, created_at, updated_at, delete_at, business_id, type_id)VALUES ('V0X783','ninguno','ninguno','2019',0,0,0,0,'ninguno','ninguno','ninguno',true,'2022-02-25 21:42:35.22039+00','2022-02-25 21:42:35.22039+00','2022-02-25 21:42:35.22039+00','20602828540',1);</v>
      </c>
    </row>
    <row r="628" spans="1:19" x14ac:dyDescent="0.25">
      <c r="A628" t="s">
        <v>628</v>
      </c>
      <c r="B628" t="s">
        <v>1296</v>
      </c>
      <c r="C628" t="s">
        <v>1296</v>
      </c>
      <c r="D628">
        <v>2019</v>
      </c>
      <c r="E628">
        <v>0</v>
      </c>
      <c r="F628">
        <v>0</v>
      </c>
      <c r="G628">
        <v>0</v>
      </c>
      <c r="H628">
        <v>0</v>
      </c>
      <c r="I628" t="s">
        <v>1296</v>
      </c>
      <c r="J628" t="s">
        <v>1296</v>
      </c>
      <c r="K628" t="s">
        <v>1296</v>
      </c>
      <c r="L628" t="s">
        <v>1303</v>
      </c>
      <c r="M628" t="s">
        <v>1304</v>
      </c>
      <c r="N628" t="s">
        <v>1304</v>
      </c>
      <c r="O628" t="s">
        <v>1304</v>
      </c>
      <c r="P628">
        <v>20602828540</v>
      </c>
      <c r="Q628" t="s">
        <v>1297</v>
      </c>
      <c r="R628">
        <f>VLOOKUP(Q628,type!$B$2:$G$7,6,FALSE)</f>
        <v>1</v>
      </c>
      <c r="S628" t="str">
        <f t="shared" si="9"/>
        <v>INSERT INTO public."Vehicles"(plate, mark, model, year_of_production, longitude, height, broad, service_door, category, comment, terms, status, created_at, updated_at, delete_at, business_id, type_id)VALUES ('V0X782','ninguno','ninguno','2019',0,0,0,0,'ninguno','ninguno','ninguno',true,'2022-02-25 21:42:35.22039+00','2022-02-25 21:42:35.22039+00','2022-02-25 21:42:35.22039+00','20602828540',1);</v>
      </c>
    </row>
    <row r="629" spans="1:19" x14ac:dyDescent="0.25">
      <c r="A629" t="s">
        <v>629</v>
      </c>
      <c r="B629" t="s">
        <v>1296</v>
      </c>
      <c r="C629" t="s">
        <v>1296</v>
      </c>
      <c r="D629">
        <v>2019</v>
      </c>
      <c r="E629">
        <v>0</v>
      </c>
      <c r="F629">
        <v>0</v>
      </c>
      <c r="G629">
        <v>0</v>
      </c>
      <c r="H629">
        <v>0</v>
      </c>
      <c r="I629" t="s">
        <v>1296</v>
      </c>
      <c r="J629" t="s">
        <v>1296</v>
      </c>
      <c r="K629" t="s">
        <v>1296</v>
      </c>
      <c r="L629" t="s">
        <v>1303</v>
      </c>
      <c r="M629" t="s">
        <v>1304</v>
      </c>
      <c r="N629" t="s">
        <v>1304</v>
      </c>
      <c r="O629" t="s">
        <v>1304</v>
      </c>
      <c r="P629">
        <v>20602828540</v>
      </c>
      <c r="Q629" t="s">
        <v>1297</v>
      </c>
      <c r="R629">
        <f>VLOOKUP(Q629,type!$B$2:$G$7,6,FALSE)</f>
        <v>1</v>
      </c>
      <c r="S629" t="str">
        <f t="shared" si="9"/>
        <v>INSERT INTO public."Vehicles"(plate, mark, model, year_of_production, longitude, height, broad, service_door, category, comment, terms, status, created_at, updated_at, delete_at, business_id, type_id)VALUES ('V0X803','ninguno','ninguno','2019',0,0,0,0,'ninguno','ninguno','ninguno',true,'2022-02-25 21:42:35.22039+00','2022-02-25 21:42:35.22039+00','2022-02-25 21:42:35.22039+00','20602828540',1);</v>
      </c>
    </row>
    <row r="630" spans="1:19" x14ac:dyDescent="0.25">
      <c r="A630" t="s">
        <v>630</v>
      </c>
      <c r="B630" t="s">
        <v>1296</v>
      </c>
      <c r="C630" t="s">
        <v>1296</v>
      </c>
      <c r="D630">
        <v>2012</v>
      </c>
      <c r="E630">
        <v>0</v>
      </c>
      <c r="F630">
        <v>0</v>
      </c>
      <c r="G630">
        <v>0</v>
      </c>
      <c r="H630">
        <v>0</v>
      </c>
      <c r="I630" t="s">
        <v>1296</v>
      </c>
      <c r="J630" t="s">
        <v>1296</v>
      </c>
      <c r="K630" t="s">
        <v>1296</v>
      </c>
      <c r="L630" t="s">
        <v>1303</v>
      </c>
      <c r="M630" t="s">
        <v>1304</v>
      </c>
      <c r="N630" t="s">
        <v>1304</v>
      </c>
      <c r="O630" t="s">
        <v>1304</v>
      </c>
      <c r="P630">
        <v>20602828540</v>
      </c>
      <c r="Q630" t="s">
        <v>1297</v>
      </c>
      <c r="R630">
        <f>VLOOKUP(Q630,type!$B$2:$G$7,6,FALSE)</f>
        <v>1</v>
      </c>
      <c r="S630" t="str">
        <f t="shared" si="9"/>
        <v>INSERT INTO public."Vehicles"(plate, mark, model, year_of_production, longitude, height, broad, service_door, category, comment, terms, status, created_at, updated_at, delete_at, business_id, type_id)VALUES ('D3W409','ninguno','ninguno','2012',0,0,0,0,'ninguno','ninguno','ninguno',true,'2022-02-25 21:42:35.22039+00','2022-02-25 21:42:35.22039+00','2022-02-25 21:42:35.22039+00','20602828540',1);</v>
      </c>
    </row>
    <row r="631" spans="1:19" x14ac:dyDescent="0.25">
      <c r="A631" t="s">
        <v>631</v>
      </c>
      <c r="B631" t="s">
        <v>1296</v>
      </c>
      <c r="C631" t="s">
        <v>1296</v>
      </c>
      <c r="D631">
        <v>2010</v>
      </c>
      <c r="E631">
        <v>0</v>
      </c>
      <c r="F631">
        <v>0</v>
      </c>
      <c r="G631">
        <v>0</v>
      </c>
      <c r="H631">
        <v>0</v>
      </c>
      <c r="I631" t="s">
        <v>1296</v>
      </c>
      <c r="J631" t="s">
        <v>1296</v>
      </c>
      <c r="K631" t="s">
        <v>1296</v>
      </c>
      <c r="L631" t="s">
        <v>1303</v>
      </c>
      <c r="M631" t="s">
        <v>1304</v>
      </c>
      <c r="N631" t="s">
        <v>1304</v>
      </c>
      <c r="O631" t="s">
        <v>1304</v>
      </c>
      <c r="P631">
        <v>20602828540</v>
      </c>
      <c r="Q631" t="s">
        <v>1297</v>
      </c>
      <c r="R631">
        <f>VLOOKUP(Q631,type!$B$2:$G$7,6,FALSE)</f>
        <v>1</v>
      </c>
      <c r="S631" t="str">
        <f t="shared" si="9"/>
        <v>INSERT INTO public."Vehicles"(plate, mark, model, year_of_production, longitude, height, broad, service_door, category, comment, terms, status, created_at, updated_at, delete_at, business_id, type_id)VALUES ('A6J782','ninguno','ninguno','2010',0,0,0,0,'ninguno','ninguno','ninguno',true,'2022-02-25 21:42:35.22039+00','2022-02-25 21:42:35.22039+00','2022-02-25 21:42:35.22039+00','20602828540',1);</v>
      </c>
    </row>
    <row r="632" spans="1:19" x14ac:dyDescent="0.25">
      <c r="A632" t="s">
        <v>632</v>
      </c>
      <c r="B632" t="s">
        <v>1296</v>
      </c>
      <c r="C632" t="s">
        <v>1296</v>
      </c>
      <c r="D632">
        <v>2009</v>
      </c>
      <c r="E632">
        <v>0</v>
      </c>
      <c r="F632">
        <v>0</v>
      </c>
      <c r="G632">
        <v>0</v>
      </c>
      <c r="H632">
        <v>0</v>
      </c>
      <c r="I632" t="s">
        <v>1296</v>
      </c>
      <c r="J632" t="s">
        <v>1296</v>
      </c>
      <c r="K632" t="s">
        <v>1296</v>
      </c>
      <c r="L632" t="s">
        <v>1303</v>
      </c>
      <c r="M632" t="s">
        <v>1304</v>
      </c>
      <c r="N632" t="s">
        <v>1304</v>
      </c>
      <c r="O632" t="s">
        <v>1304</v>
      </c>
      <c r="P632">
        <v>20602828540</v>
      </c>
      <c r="Q632" t="s">
        <v>1297</v>
      </c>
      <c r="R632">
        <f>VLOOKUP(Q632,type!$B$2:$G$7,6,FALSE)</f>
        <v>1</v>
      </c>
      <c r="S632" t="str">
        <f t="shared" si="9"/>
        <v>INSERT INTO public."Vehicles"(plate, mark, model, year_of_production, longitude, height, broad, service_door, category, comment, terms, status, created_at, updated_at, delete_at, business_id, type_id)VALUES ('A5P753','ninguno','ninguno','2009',0,0,0,0,'ninguno','ninguno','ninguno',true,'2022-02-25 21:42:35.22039+00','2022-02-25 21:42:35.22039+00','2022-02-25 21:42:35.22039+00','20602828540',1);</v>
      </c>
    </row>
    <row r="633" spans="1:19" x14ac:dyDescent="0.25">
      <c r="A633" t="s">
        <v>633</v>
      </c>
      <c r="B633" t="s">
        <v>1296</v>
      </c>
      <c r="C633" t="s">
        <v>1296</v>
      </c>
      <c r="D633">
        <v>2017</v>
      </c>
      <c r="E633">
        <v>0</v>
      </c>
      <c r="F633">
        <v>0</v>
      </c>
      <c r="G633">
        <v>0</v>
      </c>
      <c r="H633">
        <v>0</v>
      </c>
      <c r="I633" t="s">
        <v>1296</v>
      </c>
      <c r="J633" t="s">
        <v>1296</v>
      </c>
      <c r="K633" t="s">
        <v>1296</v>
      </c>
      <c r="L633" t="s">
        <v>1303</v>
      </c>
      <c r="M633" t="s">
        <v>1304</v>
      </c>
      <c r="N633" t="s">
        <v>1304</v>
      </c>
      <c r="O633" t="s">
        <v>1304</v>
      </c>
      <c r="P633">
        <v>20602828540</v>
      </c>
      <c r="Q633" t="s">
        <v>1297</v>
      </c>
      <c r="R633">
        <f>VLOOKUP(Q633,type!$B$2:$G$7,6,FALSE)</f>
        <v>1</v>
      </c>
      <c r="S633" t="str">
        <f t="shared" si="9"/>
        <v>INSERT INTO public."Vehicles"(plate, mark, model, year_of_production, longitude, height, broad, service_door, category, comment, terms, status, created_at, updated_at, delete_at, business_id, type_id)VALUES ('V9M880','ninguno','ninguno','2017',0,0,0,0,'ninguno','ninguno','ninguno',true,'2022-02-25 21:42:35.22039+00','2022-02-25 21:42:35.22039+00','2022-02-25 21:42:35.22039+00','20602828540',1);</v>
      </c>
    </row>
    <row r="634" spans="1:19" x14ac:dyDescent="0.25">
      <c r="A634" t="s">
        <v>634</v>
      </c>
      <c r="B634" t="s">
        <v>1296</v>
      </c>
      <c r="C634" t="s">
        <v>1296</v>
      </c>
      <c r="D634">
        <v>2010</v>
      </c>
      <c r="E634">
        <v>0</v>
      </c>
      <c r="F634">
        <v>0</v>
      </c>
      <c r="G634">
        <v>0</v>
      </c>
      <c r="H634">
        <v>0</v>
      </c>
      <c r="I634" t="s">
        <v>1296</v>
      </c>
      <c r="J634" t="s">
        <v>1296</v>
      </c>
      <c r="K634" t="s">
        <v>1296</v>
      </c>
      <c r="L634" t="s">
        <v>1303</v>
      </c>
      <c r="M634" t="s">
        <v>1304</v>
      </c>
      <c r="N634" t="s">
        <v>1304</v>
      </c>
      <c r="O634" t="s">
        <v>1304</v>
      </c>
      <c r="P634">
        <v>20602828540</v>
      </c>
      <c r="Q634" t="s">
        <v>1297</v>
      </c>
      <c r="R634">
        <f>VLOOKUP(Q634,type!$B$2:$G$7,6,FALSE)</f>
        <v>1</v>
      </c>
      <c r="S634" t="str">
        <f t="shared" si="9"/>
        <v>INSERT INTO public."Vehicles"(plate, mark, model, year_of_production, longitude, height, broad, service_door, category, comment, terms, status, created_at, updated_at, delete_at, business_id, type_id)VALUES ('V2C950','ninguno','ninguno','2010',0,0,0,0,'ninguno','ninguno','ninguno',true,'2022-02-25 21:42:35.22039+00','2022-02-25 21:42:35.22039+00','2022-02-25 21:42:35.22039+00','20602828540',1);</v>
      </c>
    </row>
    <row r="635" spans="1:19" x14ac:dyDescent="0.25">
      <c r="A635" t="s">
        <v>635</v>
      </c>
      <c r="B635" t="s">
        <v>1296</v>
      </c>
      <c r="C635" t="s">
        <v>1296</v>
      </c>
      <c r="D635">
        <v>2007</v>
      </c>
      <c r="E635">
        <v>0</v>
      </c>
      <c r="F635">
        <v>0</v>
      </c>
      <c r="G635">
        <v>0</v>
      </c>
      <c r="H635">
        <v>0</v>
      </c>
      <c r="I635" t="s">
        <v>1296</v>
      </c>
      <c r="J635" t="s">
        <v>1296</v>
      </c>
      <c r="K635" t="s">
        <v>1296</v>
      </c>
      <c r="L635" t="s">
        <v>1303</v>
      </c>
      <c r="M635" t="s">
        <v>1304</v>
      </c>
      <c r="N635" t="s">
        <v>1304</v>
      </c>
      <c r="O635" t="s">
        <v>1304</v>
      </c>
      <c r="P635">
        <v>20602828540</v>
      </c>
      <c r="Q635" t="s">
        <v>1297</v>
      </c>
      <c r="R635">
        <f>VLOOKUP(Q635,type!$B$2:$G$7,6,FALSE)</f>
        <v>1</v>
      </c>
      <c r="S635" t="str">
        <f t="shared" si="9"/>
        <v>INSERT INTO public."Vehicles"(plate, mark, model, year_of_production, longitude, height, broad, service_door, category, comment, terms, status, created_at, updated_at, delete_at, business_id, type_id)VALUES ('V1D735','ninguno','ninguno','2007',0,0,0,0,'ninguno','ninguno','ninguno',true,'2022-02-25 21:42:35.22039+00','2022-02-25 21:42:35.22039+00','2022-02-25 21:42:35.22039+00','20602828540',1);</v>
      </c>
    </row>
    <row r="636" spans="1:19" x14ac:dyDescent="0.25">
      <c r="A636" t="s">
        <v>636</v>
      </c>
      <c r="B636" t="s">
        <v>1296</v>
      </c>
      <c r="C636" t="s">
        <v>1296</v>
      </c>
      <c r="D636">
        <v>2001</v>
      </c>
      <c r="E636">
        <v>0</v>
      </c>
      <c r="F636">
        <v>0</v>
      </c>
      <c r="G636">
        <v>0</v>
      </c>
      <c r="H636">
        <v>0</v>
      </c>
      <c r="I636" t="s">
        <v>1296</v>
      </c>
      <c r="J636" t="s">
        <v>1296</v>
      </c>
      <c r="K636" t="s">
        <v>1296</v>
      </c>
      <c r="L636" t="s">
        <v>1303</v>
      </c>
      <c r="M636" t="s">
        <v>1304</v>
      </c>
      <c r="N636" t="s">
        <v>1304</v>
      </c>
      <c r="O636" t="s">
        <v>1304</v>
      </c>
      <c r="P636">
        <v>20602828540</v>
      </c>
      <c r="Q636" t="s">
        <v>1297</v>
      </c>
      <c r="R636">
        <f>VLOOKUP(Q636,type!$B$2:$G$7,6,FALSE)</f>
        <v>1</v>
      </c>
      <c r="S636" t="str">
        <f t="shared" si="9"/>
        <v>INSERT INTO public."Vehicles"(plate, mark, model, year_of_production, longitude, height, broad, service_door, category, comment, terms, status, created_at, updated_at, delete_at, business_id, type_id)VALUES ('Z3N787','ninguno','ninguno','2001',0,0,0,0,'ninguno','ninguno','ninguno',true,'2022-02-25 21:42:35.22039+00','2022-02-25 21:42:35.22039+00','2022-02-25 21:42:35.22039+00','20602828540',1);</v>
      </c>
    </row>
    <row r="637" spans="1:19" x14ac:dyDescent="0.25">
      <c r="A637" t="s">
        <v>637</v>
      </c>
      <c r="B637" t="s">
        <v>1296</v>
      </c>
      <c r="C637" t="s">
        <v>1296</v>
      </c>
      <c r="D637">
        <v>2011</v>
      </c>
      <c r="E637">
        <v>0</v>
      </c>
      <c r="F637">
        <v>0</v>
      </c>
      <c r="G637">
        <v>0</v>
      </c>
      <c r="H637">
        <v>0</v>
      </c>
      <c r="I637" t="s">
        <v>1296</v>
      </c>
      <c r="J637" t="s">
        <v>1296</v>
      </c>
      <c r="K637" t="s">
        <v>1296</v>
      </c>
      <c r="L637" t="s">
        <v>1303</v>
      </c>
      <c r="M637" t="s">
        <v>1304</v>
      </c>
      <c r="N637" t="s">
        <v>1304</v>
      </c>
      <c r="O637" t="s">
        <v>1304</v>
      </c>
      <c r="P637">
        <v>20602828540</v>
      </c>
      <c r="Q637" t="s">
        <v>1297</v>
      </c>
      <c r="R637">
        <f>VLOOKUP(Q637,type!$B$2:$G$7,6,FALSE)</f>
        <v>1</v>
      </c>
      <c r="S637" t="str">
        <f t="shared" si="9"/>
        <v>INSERT INTO public."Vehicles"(plate, mark, model, year_of_production, longitude, height, broad, service_door, category, comment, terms, status, created_at, updated_at, delete_at, business_id, type_id)VALUES ('V1W715','ninguno','ninguno','2011',0,0,0,0,'ninguno','ninguno','ninguno',true,'2022-02-25 21:42:35.22039+00','2022-02-25 21:42:35.22039+00','2022-02-25 21:42:35.22039+00','20602828540',1);</v>
      </c>
    </row>
    <row r="638" spans="1:19" x14ac:dyDescent="0.25">
      <c r="A638" t="s">
        <v>638</v>
      </c>
      <c r="B638" t="s">
        <v>1296</v>
      </c>
      <c r="C638" t="s">
        <v>1296</v>
      </c>
      <c r="D638">
        <v>2018</v>
      </c>
      <c r="E638">
        <v>0</v>
      </c>
      <c r="F638">
        <v>0</v>
      </c>
      <c r="G638">
        <v>0</v>
      </c>
      <c r="H638">
        <v>0</v>
      </c>
      <c r="I638" t="s">
        <v>1296</v>
      </c>
      <c r="J638" t="s">
        <v>1296</v>
      </c>
      <c r="K638" t="s">
        <v>1296</v>
      </c>
      <c r="L638" t="s">
        <v>1303</v>
      </c>
      <c r="M638" t="s">
        <v>1304</v>
      </c>
      <c r="N638" t="s">
        <v>1304</v>
      </c>
      <c r="O638" t="s">
        <v>1304</v>
      </c>
      <c r="P638">
        <v>20602828540</v>
      </c>
      <c r="Q638" t="s">
        <v>1297</v>
      </c>
      <c r="R638">
        <f>VLOOKUP(Q638,type!$B$2:$G$7,6,FALSE)</f>
        <v>1</v>
      </c>
      <c r="S638" t="str">
        <f t="shared" si="9"/>
        <v>INSERT INTO public."Vehicles"(plate, mark, model, year_of_production, longitude, height, broad, service_door, category, comment, terms, status, created_at, updated_at, delete_at, business_id, type_id)VALUES ('V0K877','ninguno','ninguno','2018',0,0,0,0,'ninguno','ninguno','ninguno',true,'2022-02-25 21:42:35.22039+00','2022-02-25 21:42:35.22039+00','2022-02-25 21:42:35.22039+00','20602828540',1);</v>
      </c>
    </row>
    <row r="639" spans="1:19" x14ac:dyDescent="0.25">
      <c r="A639" t="s">
        <v>639</v>
      </c>
      <c r="B639" t="s">
        <v>1296</v>
      </c>
      <c r="C639" t="s">
        <v>1296</v>
      </c>
      <c r="D639">
        <v>2013</v>
      </c>
      <c r="E639">
        <v>0</v>
      </c>
      <c r="F639">
        <v>0</v>
      </c>
      <c r="G639">
        <v>0</v>
      </c>
      <c r="H639">
        <v>0</v>
      </c>
      <c r="I639" t="s">
        <v>1296</v>
      </c>
      <c r="J639" t="s">
        <v>1296</v>
      </c>
      <c r="K639" t="s">
        <v>1296</v>
      </c>
      <c r="L639" t="s">
        <v>1303</v>
      </c>
      <c r="M639" t="s">
        <v>1304</v>
      </c>
      <c r="N639" t="s">
        <v>1304</v>
      </c>
      <c r="O639" t="s">
        <v>1304</v>
      </c>
      <c r="P639">
        <v>20602828540</v>
      </c>
      <c r="Q639" t="s">
        <v>1297</v>
      </c>
      <c r="R639">
        <f>VLOOKUP(Q639,type!$B$2:$G$7,6,FALSE)</f>
        <v>1</v>
      </c>
      <c r="S639" t="str">
        <f t="shared" si="9"/>
        <v>INSERT INTO public."Vehicles"(plate, mark, model, year_of_production, longitude, height, broad, service_door, category, comment, terms, status, created_at, updated_at, delete_at, business_id, type_id)VALUES ('V6T833','ninguno','ninguno','2013',0,0,0,0,'ninguno','ninguno','ninguno',true,'2022-02-25 21:42:35.22039+00','2022-02-25 21:42:35.22039+00','2022-02-25 21:42:35.22039+00','20602828540',1);</v>
      </c>
    </row>
    <row r="640" spans="1:19" x14ac:dyDescent="0.25">
      <c r="A640" t="s">
        <v>640</v>
      </c>
      <c r="B640" t="s">
        <v>1296</v>
      </c>
      <c r="C640" t="s">
        <v>1296</v>
      </c>
      <c r="D640">
        <v>2017</v>
      </c>
      <c r="E640">
        <v>0</v>
      </c>
      <c r="F640">
        <v>0</v>
      </c>
      <c r="G640">
        <v>0</v>
      </c>
      <c r="H640">
        <v>0</v>
      </c>
      <c r="I640" t="s">
        <v>1296</v>
      </c>
      <c r="J640" t="s">
        <v>1296</v>
      </c>
      <c r="K640" t="s">
        <v>1296</v>
      </c>
      <c r="L640" t="s">
        <v>1303</v>
      </c>
      <c r="M640" t="s">
        <v>1304</v>
      </c>
      <c r="N640" t="s">
        <v>1304</v>
      </c>
      <c r="O640" t="s">
        <v>1304</v>
      </c>
      <c r="P640">
        <v>20602828540</v>
      </c>
      <c r="Q640" t="s">
        <v>1297</v>
      </c>
      <c r="R640">
        <f>VLOOKUP(Q640,type!$B$2:$G$7,6,FALSE)</f>
        <v>1</v>
      </c>
      <c r="S640" t="str">
        <f t="shared" si="9"/>
        <v>INSERT INTO public."Vehicles"(plate, mark, model, year_of_production, longitude, height, broad, service_door, category, comment, terms, status, created_at, updated_at, delete_at, business_id, type_id)VALUES ('AYD932','ninguno','ninguno','2017',0,0,0,0,'ninguno','ninguno','ninguno',true,'2022-02-25 21:42:35.22039+00','2022-02-25 21:42:35.22039+00','2022-02-25 21:42:35.22039+00','20602828540',1);</v>
      </c>
    </row>
    <row r="641" spans="1:19" x14ac:dyDescent="0.25">
      <c r="A641" t="s">
        <v>641</v>
      </c>
      <c r="B641" t="s">
        <v>1296</v>
      </c>
      <c r="C641" t="s">
        <v>1296</v>
      </c>
      <c r="D641">
        <v>2013</v>
      </c>
      <c r="E641">
        <v>0</v>
      </c>
      <c r="F641">
        <v>0</v>
      </c>
      <c r="G641">
        <v>0</v>
      </c>
      <c r="H641">
        <v>0</v>
      </c>
      <c r="I641" t="s">
        <v>1296</v>
      </c>
      <c r="J641" t="s">
        <v>1296</v>
      </c>
      <c r="K641" t="s">
        <v>1296</v>
      </c>
      <c r="L641" t="s">
        <v>1303</v>
      </c>
      <c r="M641" t="s">
        <v>1304</v>
      </c>
      <c r="N641" t="s">
        <v>1304</v>
      </c>
      <c r="O641" t="s">
        <v>1304</v>
      </c>
      <c r="P641">
        <v>20602828540</v>
      </c>
      <c r="Q641" t="s">
        <v>1297</v>
      </c>
      <c r="R641">
        <f>VLOOKUP(Q641,type!$B$2:$G$7,6,FALSE)</f>
        <v>1</v>
      </c>
      <c r="S641" t="str">
        <f t="shared" ref="S641:S704" si="10">CONCATENATE($A$1,"'",A641,"','",B641,"','",C641,"','",D641,"',",E641,",",F641,",",G641,",",H641,",'",I641,"','",J641,"','",K641,"',",L641,",'",M641,"','",N641,"','",O641,"','",P641,"',",R641,");")</f>
        <v>INSERT INTO public."Vehicles"(plate, mark, model, year_of_production, longitude, height, broad, service_door, category, comment, terms, status, created_at, updated_at, delete_at, business_id, type_id)VALUES ('D0U738','ninguno','ninguno','2013',0,0,0,0,'ninguno','ninguno','ninguno',true,'2022-02-25 21:42:35.22039+00','2022-02-25 21:42:35.22039+00','2022-02-25 21:42:35.22039+00','20602828540',1);</v>
      </c>
    </row>
    <row r="642" spans="1:19" x14ac:dyDescent="0.25">
      <c r="A642" t="s">
        <v>642</v>
      </c>
      <c r="B642" t="s">
        <v>1296</v>
      </c>
      <c r="C642" t="s">
        <v>1296</v>
      </c>
      <c r="D642">
        <v>2010</v>
      </c>
      <c r="E642">
        <v>0</v>
      </c>
      <c r="F642">
        <v>0</v>
      </c>
      <c r="G642">
        <v>0</v>
      </c>
      <c r="H642">
        <v>0</v>
      </c>
      <c r="I642" t="s">
        <v>1296</v>
      </c>
      <c r="J642" t="s">
        <v>1296</v>
      </c>
      <c r="K642" t="s">
        <v>1296</v>
      </c>
      <c r="L642" t="s">
        <v>1303</v>
      </c>
      <c r="M642" t="s">
        <v>1304</v>
      </c>
      <c r="N642" t="s">
        <v>1304</v>
      </c>
      <c r="O642" t="s">
        <v>1304</v>
      </c>
      <c r="P642">
        <v>20602828540</v>
      </c>
      <c r="Q642" t="s">
        <v>1297</v>
      </c>
      <c r="R642">
        <f>VLOOKUP(Q642,type!$B$2:$G$7,6,FALSE)</f>
        <v>1</v>
      </c>
      <c r="S642" t="str">
        <f t="shared" si="10"/>
        <v>INSERT INTO public."Vehicles"(plate, mark, model, year_of_production, longitude, height, broad, service_door, category, comment, terms, status, created_at, updated_at, delete_at, business_id, type_id)VALUES ('A4P768','ninguno','ninguno','2010',0,0,0,0,'ninguno','ninguno','ninguno',true,'2022-02-25 21:42:35.22039+00','2022-02-25 21:42:35.22039+00','2022-02-25 21:42:35.22039+00','20602828540',1);</v>
      </c>
    </row>
    <row r="643" spans="1:19" x14ac:dyDescent="0.25">
      <c r="A643" t="s">
        <v>643</v>
      </c>
      <c r="B643" t="s">
        <v>1296</v>
      </c>
      <c r="C643" t="s">
        <v>1296</v>
      </c>
      <c r="D643">
        <v>2012</v>
      </c>
      <c r="E643">
        <v>0</v>
      </c>
      <c r="F643">
        <v>0</v>
      </c>
      <c r="G643">
        <v>0</v>
      </c>
      <c r="H643">
        <v>0</v>
      </c>
      <c r="I643" t="s">
        <v>1296</v>
      </c>
      <c r="J643" t="s">
        <v>1296</v>
      </c>
      <c r="K643" t="s">
        <v>1296</v>
      </c>
      <c r="L643" t="s">
        <v>1303</v>
      </c>
      <c r="M643" t="s">
        <v>1304</v>
      </c>
      <c r="N643" t="s">
        <v>1304</v>
      </c>
      <c r="O643" t="s">
        <v>1304</v>
      </c>
      <c r="P643">
        <v>20602828540</v>
      </c>
      <c r="Q643" t="s">
        <v>1297</v>
      </c>
      <c r="R643">
        <f>VLOOKUP(Q643,type!$B$2:$G$7,6,FALSE)</f>
        <v>1</v>
      </c>
      <c r="S643" t="str">
        <f t="shared" si="10"/>
        <v>INSERT INTO public."Vehicles"(plate, mark, model, year_of_production, longitude, height, broad, service_door, category, comment, terms, status, created_at, updated_at, delete_at, business_id, type_id)VALUES ('C7D799','ninguno','ninguno','2012',0,0,0,0,'ninguno','ninguno','ninguno',true,'2022-02-25 21:42:35.22039+00','2022-02-25 21:42:35.22039+00','2022-02-25 21:42:35.22039+00','20602828540',1);</v>
      </c>
    </row>
    <row r="644" spans="1:19" x14ac:dyDescent="0.25">
      <c r="A644" t="s">
        <v>644</v>
      </c>
      <c r="B644" t="s">
        <v>1296</v>
      </c>
      <c r="C644" t="s">
        <v>1296</v>
      </c>
      <c r="D644">
        <v>2010</v>
      </c>
      <c r="E644">
        <v>0</v>
      </c>
      <c r="F644">
        <v>0</v>
      </c>
      <c r="G644">
        <v>0</v>
      </c>
      <c r="H644">
        <v>0</v>
      </c>
      <c r="I644" t="s">
        <v>1296</v>
      </c>
      <c r="J644" t="s">
        <v>1296</v>
      </c>
      <c r="K644" t="s">
        <v>1296</v>
      </c>
      <c r="L644" t="s">
        <v>1303</v>
      </c>
      <c r="M644" t="s">
        <v>1304</v>
      </c>
      <c r="N644" t="s">
        <v>1304</v>
      </c>
      <c r="O644" t="s">
        <v>1304</v>
      </c>
      <c r="P644">
        <v>20602828540</v>
      </c>
      <c r="Q644" t="s">
        <v>1297</v>
      </c>
      <c r="R644">
        <f>VLOOKUP(Q644,type!$B$2:$G$7,6,FALSE)</f>
        <v>1</v>
      </c>
      <c r="S644" t="str">
        <f t="shared" si="10"/>
        <v>INSERT INTO public."Vehicles"(plate, mark, model, year_of_production, longitude, height, broad, service_door, category, comment, terms, status, created_at, updated_at, delete_at, business_id, type_id)VALUES ('A9N793','ninguno','ninguno','2010',0,0,0,0,'ninguno','ninguno','ninguno',true,'2022-02-25 21:42:35.22039+00','2022-02-25 21:42:35.22039+00','2022-02-25 21:42:35.22039+00','20602828540',1);</v>
      </c>
    </row>
    <row r="645" spans="1:19" x14ac:dyDescent="0.25">
      <c r="A645" t="s">
        <v>645</v>
      </c>
      <c r="B645" t="s">
        <v>1296</v>
      </c>
      <c r="C645" t="s">
        <v>1296</v>
      </c>
      <c r="D645">
        <v>2009</v>
      </c>
      <c r="E645">
        <v>0</v>
      </c>
      <c r="F645">
        <v>0</v>
      </c>
      <c r="G645">
        <v>0</v>
      </c>
      <c r="H645">
        <v>0</v>
      </c>
      <c r="I645" t="s">
        <v>1296</v>
      </c>
      <c r="J645" t="s">
        <v>1296</v>
      </c>
      <c r="K645" t="s">
        <v>1296</v>
      </c>
      <c r="L645" t="s">
        <v>1303</v>
      </c>
      <c r="M645" t="s">
        <v>1304</v>
      </c>
      <c r="N645" t="s">
        <v>1304</v>
      </c>
      <c r="O645" t="s">
        <v>1304</v>
      </c>
      <c r="P645">
        <v>20602828540</v>
      </c>
      <c r="Q645" t="s">
        <v>1297</v>
      </c>
      <c r="R645">
        <f>VLOOKUP(Q645,type!$B$2:$G$7,6,FALSE)</f>
        <v>1</v>
      </c>
      <c r="S645" t="str">
        <f t="shared" si="10"/>
        <v>INSERT INTO public."Vehicles"(plate, mark, model, year_of_production, longitude, height, broad, service_door, category, comment, terms, status, created_at, updated_at, delete_at, business_id, type_id)VALUES ('F3M781','ninguno','ninguno','2009',0,0,0,0,'ninguno','ninguno','ninguno',true,'2022-02-25 21:42:35.22039+00','2022-02-25 21:42:35.22039+00','2022-02-25 21:42:35.22039+00','20602828540',1);</v>
      </c>
    </row>
    <row r="646" spans="1:19" x14ac:dyDescent="0.25">
      <c r="A646" t="s">
        <v>646</v>
      </c>
      <c r="B646" t="s">
        <v>1296</v>
      </c>
      <c r="C646" t="s">
        <v>1296</v>
      </c>
      <c r="D646">
        <v>2011</v>
      </c>
      <c r="E646">
        <v>0</v>
      </c>
      <c r="F646">
        <v>0</v>
      </c>
      <c r="G646">
        <v>0</v>
      </c>
      <c r="H646">
        <v>0</v>
      </c>
      <c r="I646" t="s">
        <v>1296</v>
      </c>
      <c r="J646" t="s">
        <v>1296</v>
      </c>
      <c r="K646" t="s">
        <v>1296</v>
      </c>
      <c r="L646" t="s">
        <v>1303</v>
      </c>
      <c r="M646" t="s">
        <v>1304</v>
      </c>
      <c r="N646" t="s">
        <v>1304</v>
      </c>
      <c r="O646" t="s">
        <v>1304</v>
      </c>
      <c r="P646">
        <v>20602828540</v>
      </c>
      <c r="Q646" t="s">
        <v>1297</v>
      </c>
      <c r="R646">
        <f>VLOOKUP(Q646,type!$B$2:$G$7,6,FALSE)</f>
        <v>1</v>
      </c>
      <c r="S646" t="str">
        <f t="shared" si="10"/>
        <v>INSERT INTO public."Vehicles"(plate, mark, model, year_of_production, longitude, height, broad, service_door, category, comment, terms, status, created_at, updated_at, delete_at, business_id, type_id)VALUES ('B7Y964','ninguno','ninguno','2011',0,0,0,0,'ninguno','ninguno','ninguno',true,'2022-02-25 21:42:35.22039+00','2022-02-25 21:42:35.22039+00','2022-02-25 21:42:35.22039+00','20602828540',1);</v>
      </c>
    </row>
    <row r="647" spans="1:19" x14ac:dyDescent="0.25">
      <c r="A647" t="s">
        <v>647</v>
      </c>
      <c r="B647" t="s">
        <v>1296</v>
      </c>
      <c r="C647" t="s">
        <v>1296</v>
      </c>
      <c r="D647">
        <v>2010</v>
      </c>
      <c r="E647">
        <v>0</v>
      </c>
      <c r="F647">
        <v>0</v>
      </c>
      <c r="G647">
        <v>0</v>
      </c>
      <c r="H647">
        <v>0</v>
      </c>
      <c r="I647" t="s">
        <v>1296</v>
      </c>
      <c r="J647" t="s">
        <v>1296</v>
      </c>
      <c r="K647" t="s">
        <v>1296</v>
      </c>
      <c r="L647" t="s">
        <v>1303</v>
      </c>
      <c r="M647" t="s">
        <v>1304</v>
      </c>
      <c r="N647" t="s">
        <v>1304</v>
      </c>
      <c r="O647" t="s">
        <v>1304</v>
      </c>
      <c r="P647">
        <v>20602828540</v>
      </c>
      <c r="Q647" t="s">
        <v>1297</v>
      </c>
      <c r="R647">
        <f>VLOOKUP(Q647,type!$B$2:$G$7,6,FALSE)</f>
        <v>1</v>
      </c>
      <c r="S647" t="str">
        <f t="shared" si="10"/>
        <v>INSERT INTO public."Vehicles"(plate, mark, model, year_of_production, longitude, height, broad, service_door, category, comment, terms, status, created_at, updated_at, delete_at, business_id, type_id)VALUES ('A5C757','ninguno','ninguno','2010',0,0,0,0,'ninguno','ninguno','ninguno',true,'2022-02-25 21:42:35.22039+00','2022-02-25 21:42:35.22039+00','2022-02-25 21:42:35.22039+00','20602828540',1);</v>
      </c>
    </row>
    <row r="648" spans="1:19" x14ac:dyDescent="0.25">
      <c r="A648" t="s">
        <v>648</v>
      </c>
      <c r="B648" t="s">
        <v>1296</v>
      </c>
      <c r="C648" t="s">
        <v>1296</v>
      </c>
      <c r="D648">
        <v>2009</v>
      </c>
      <c r="E648">
        <v>0</v>
      </c>
      <c r="F648">
        <v>0</v>
      </c>
      <c r="G648">
        <v>0</v>
      </c>
      <c r="H648">
        <v>0</v>
      </c>
      <c r="I648" t="s">
        <v>1296</v>
      </c>
      <c r="J648" t="s">
        <v>1296</v>
      </c>
      <c r="K648" t="s">
        <v>1296</v>
      </c>
      <c r="L648" t="s">
        <v>1303</v>
      </c>
      <c r="M648" t="s">
        <v>1304</v>
      </c>
      <c r="N648" t="s">
        <v>1304</v>
      </c>
      <c r="O648" t="s">
        <v>1304</v>
      </c>
      <c r="P648">
        <v>20602828540</v>
      </c>
      <c r="Q648" t="s">
        <v>1297</v>
      </c>
      <c r="R648">
        <f>VLOOKUP(Q648,type!$B$2:$G$7,6,FALSE)</f>
        <v>1</v>
      </c>
      <c r="S648" t="str">
        <f t="shared" si="10"/>
        <v>INSERT INTO public."Vehicles"(plate, mark, model, year_of_production, longitude, height, broad, service_door, category, comment, terms, status, created_at, updated_at, delete_at, business_id, type_id)VALUES ('C6K421','ninguno','ninguno','2009',0,0,0,0,'ninguno','ninguno','ninguno',true,'2022-02-25 21:42:35.22039+00','2022-02-25 21:42:35.22039+00','2022-02-25 21:42:35.22039+00','20602828540',1);</v>
      </c>
    </row>
    <row r="649" spans="1:19" x14ac:dyDescent="0.25">
      <c r="A649" t="s">
        <v>649</v>
      </c>
      <c r="B649" t="s">
        <v>1296</v>
      </c>
      <c r="C649" t="s">
        <v>1296</v>
      </c>
      <c r="D649">
        <v>2011</v>
      </c>
      <c r="E649">
        <v>0</v>
      </c>
      <c r="F649">
        <v>0</v>
      </c>
      <c r="G649">
        <v>0</v>
      </c>
      <c r="H649">
        <v>0</v>
      </c>
      <c r="I649" t="s">
        <v>1296</v>
      </c>
      <c r="J649" t="s">
        <v>1296</v>
      </c>
      <c r="K649" t="s">
        <v>1296</v>
      </c>
      <c r="L649" t="s">
        <v>1303</v>
      </c>
      <c r="M649" t="s">
        <v>1304</v>
      </c>
      <c r="N649" t="s">
        <v>1304</v>
      </c>
      <c r="O649" t="s">
        <v>1304</v>
      </c>
      <c r="P649">
        <v>20602828540</v>
      </c>
      <c r="Q649" t="s">
        <v>1297</v>
      </c>
      <c r="R649">
        <f>VLOOKUP(Q649,type!$B$2:$G$7,6,FALSE)</f>
        <v>1</v>
      </c>
      <c r="S649" t="str">
        <f t="shared" si="10"/>
        <v>INSERT INTO public."Vehicles"(plate, mark, model, year_of_production, longitude, height, broad, service_door, category, comment, terms, status, created_at, updated_at, delete_at, business_id, type_id)VALUES ('B2R716','ninguno','ninguno','2011',0,0,0,0,'ninguno','ninguno','ninguno',true,'2022-02-25 21:42:35.22039+00','2022-02-25 21:42:35.22039+00','2022-02-25 21:42:35.22039+00','20602828540',1);</v>
      </c>
    </row>
    <row r="650" spans="1:19" x14ac:dyDescent="0.25">
      <c r="A650" t="s">
        <v>650</v>
      </c>
      <c r="B650" t="s">
        <v>1296</v>
      </c>
      <c r="C650" t="s">
        <v>1296</v>
      </c>
      <c r="D650">
        <v>2013</v>
      </c>
      <c r="E650">
        <v>0</v>
      </c>
      <c r="F650">
        <v>0</v>
      </c>
      <c r="G650">
        <v>0</v>
      </c>
      <c r="H650">
        <v>0</v>
      </c>
      <c r="I650" t="s">
        <v>1296</v>
      </c>
      <c r="J650" t="s">
        <v>1296</v>
      </c>
      <c r="K650" t="s">
        <v>1296</v>
      </c>
      <c r="L650" t="s">
        <v>1303</v>
      </c>
      <c r="M650" t="s">
        <v>1304</v>
      </c>
      <c r="N650" t="s">
        <v>1304</v>
      </c>
      <c r="O650" t="s">
        <v>1304</v>
      </c>
      <c r="P650">
        <v>20602828540</v>
      </c>
      <c r="Q650" t="s">
        <v>1297</v>
      </c>
      <c r="R650">
        <f>VLOOKUP(Q650,type!$B$2:$G$7,6,FALSE)</f>
        <v>1</v>
      </c>
      <c r="S650" t="str">
        <f t="shared" si="10"/>
        <v>INSERT INTO public."Vehicles"(plate, mark, model, year_of_production, longitude, height, broad, service_door, category, comment, terms, status, created_at, updated_at, delete_at, business_id, type_id)VALUES ('V3M727','ninguno','ninguno','2013',0,0,0,0,'ninguno','ninguno','ninguno',true,'2022-02-25 21:42:35.22039+00','2022-02-25 21:42:35.22039+00','2022-02-25 21:42:35.22039+00','20602828540',1);</v>
      </c>
    </row>
    <row r="651" spans="1:19" x14ac:dyDescent="0.25">
      <c r="A651" t="s">
        <v>651</v>
      </c>
      <c r="B651" t="s">
        <v>1296</v>
      </c>
      <c r="C651" t="s">
        <v>1296</v>
      </c>
      <c r="D651">
        <v>2014</v>
      </c>
      <c r="E651">
        <v>0</v>
      </c>
      <c r="F651">
        <v>0</v>
      </c>
      <c r="G651">
        <v>0</v>
      </c>
      <c r="H651">
        <v>0</v>
      </c>
      <c r="I651" t="s">
        <v>1296</v>
      </c>
      <c r="J651" t="s">
        <v>1296</v>
      </c>
      <c r="K651" t="s">
        <v>1296</v>
      </c>
      <c r="L651" t="s">
        <v>1303</v>
      </c>
      <c r="M651" t="s">
        <v>1304</v>
      </c>
      <c r="N651" t="s">
        <v>1304</v>
      </c>
      <c r="O651" t="s">
        <v>1304</v>
      </c>
      <c r="P651">
        <v>20602828540</v>
      </c>
      <c r="Q651" t="s">
        <v>1297</v>
      </c>
      <c r="R651">
        <f>VLOOKUP(Q651,type!$B$2:$G$7,6,FALSE)</f>
        <v>1</v>
      </c>
      <c r="S651" t="str">
        <f t="shared" si="10"/>
        <v>INSERT INTO public."Vehicles"(plate, mark, model, year_of_production, longitude, height, broad, service_door, category, comment, terms, status, created_at, updated_at, delete_at, business_id, type_id)VALUES ('V7F756','ninguno','ninguno','2014',0,0,0,0,'ninguno','ninguno','ninguno',true,'2022-02-25 21:42:35.22039+00','2022-02-25 21:42:35.22039+00','2022-02-25 21:42:35.22039+00','20602828540',1);</v>
      </c>
    </row>
    <row r="652" spans="1:19" x14ac:dyDescent="0.25">
      <c r="A652" t="s">
        <v>652</v>
      </c>
      <c r="B652" t="s">
        <v>1296</v>
      </c>
      <c r="C652" t="s">
        <v>1296</v>
      </c>
      <c r="D652">
        <v>2009</v>
      </c>
      <c r="E652">
        <v>0</v>
      </c>
      <c r="F652">
        <v>0</v>
      </c>
      <c r="G652">
        <v>0</v>
      </c>
      <c r="H652">
        <v>0</v>
      </c>
      <c r="I652" t="s">
        <v>1296</v>
      </c>
      <c r="J652" t="s">
        <v>1296</v>
      </c>
      <c r="K652" t="s">
        <v>1296</v>
      </c>
      <c r="L652" t="s">
        <v>1303</v>
      </c>
      <c r="M652" t="s">
        <v>1304</v>
      </c>
      <c r="N652" t="s">
        <v>1304</v>
      </c>
      <c r="O652" t="s">
        <v>1304</v>
      </c>
      <c r="P652">
        <v>20602828540</v>
      </c>
      <c r="Q652" t="s">
        <v>1297</v>
      </c>
      <c r="R652">
        <f>VLOOKUP(Q652,type!$B$2:$G$7,6,FALSE)</f>
        <v>1</v>
      </c>
      <c r="S652" t="str">
        <f t="shared" si="10"/>
        <v>INSERT INTO public."Vehicles"(plate, mark, model, year_of_production, longitude, height, broad, service_door, category, comment, terms, status, created_at, updated_at, delete_at, business_id, type_id)VALUES ('X1A786','ninguno','ninguno','2009',0,0,0,0,'ninguno','ninguno','ninguno',true,'2022-02-25 21:42:35.22039+00','2022-02-25 21:42:35.22039+00','2022-02-25 21:42:35.22039+00','20602828540',1);</v>
      </c>
    </row>
    <row r="653" spans="1:19" x14ac:dyDescent="0.25">
      <c r="A653" t="s">
        <v>653</v>
      </c>
      <c r="B653" t="s">
        <v>1296</v>
      </c>
      <c r="C653" t="s">
        <v>1296</v>
      </c>
      <c r="D653">
        <v>2013</v>
      </c>
      <c r="E653">
        <v>0</v>
      </c>
      <c r="F653">
        <v>0</v>
      </c>
      <c r="G653">
        <v>0</v>
      </c>
      <c r="H653">
        <v>0</v>
      </c>
      <c r="I653" t="s">
        <v>1296</v>
      </c>
      <c r="J653" t="s">
        <v>1296</v>
      </c>
      <c r="K653" t="s">
        <v>1296</v>
      </c>
      <c r="L653" t="s">
        <v>1303</v>
      </c>
      <c r="M653" t="s">
        <v>1304</v>
      </c>
      <c r="N653" t="s">
        <v>1304</v>
      </c>
      <c r="O653" t="s">
        <v>1304</v>
      </c>
      <c r="P653">
        <v>20602828540</v>
      </c>
      <c r="Q653" t="s">
        <v>1297</v>
      </c>
      <c r="R653">
        <f>VLOOKUP(Q653,type!$B$2:$G$7,6,FALSE)</f>
        <v>1</v>
      </c>
      <c r="S653" t="str">
        <f t="shared" si="10"/>
        <v>INSERT INTO public."Vehicles"(plate, mark, model, year_of_production, longitude, height, broad, service_door, category, comment, terms, status, created_at, updated_at, delete_at, business_id, type_id)VALUES ('D6K349','ninguno','ninguno','2013',0,0,0,0,'ninguno','ninguno','ninguno',true,'2022-02-25 21:42:35.22039+00','2022-02-25 21:42:35.22039+00','2022-02-25 21:42:35.22039+00','20602828540',1);</v>
      </c>
    </row>
    <row r="654" spans="1:19" x14ac:dyDescent="0.25">
      <c r="A654" t="s">
        <v>654</v>
      </c>
      <c r="B654" t="s">
        <v>1296</v>
      </c>
      <c r="C654" t="s">
        <v>1296</v>
      </c>
      <c r="D654">
        <v>2010</v>
      </c>
      <c r="E654">
        <v>0</v>
      </c>
      <c r="F654">
        <v>0</v>
      </c>
      <c r="G654">
        <v>0</v>
      </c>
      <c r="H654">
        <v>0</v>
      </c>
      <c r="I654" t="s">
        <v>1296</v>
      </c>
      <c r="J654" t="s">
        <v>1296</v>
      </c>
      <c r="K654" t="s">
        <v>1296</v>
      </c>
      <c r="L654" t="s">
        <v>1303</v>
      </c>
      <c r="M654" t="s">
        <v>1304</v>
      </c>
      <c r="N654" t="s">
        <v>1304</v>
      </c>
      <c r="O654" t="s">
        <v>1304</v>
      </c>
      <c r="P654">
        <v>20602828540</v>
      </c>
      <c r="Q654" t="s">
        <v>1297</v>
      </c>
      <c r="R654">
        <f>VLOOKUP(Q654,type!$B$2:$G$7,6,FALSE)</f>
        <v>1</v>
      </c>
      <c r="S654" t="str">
        <f t="shared" si="10"/>
        <v>INSERT INTO public."Vehicles"(plate, mark, model, year_of_production, longitude, height, broad, service_door, category, comment, terms, status, created_at, updated_at, delete_at, business_id, type_id)VALUES ('A9S789','ninguno','ninguno','2010',0,0,0,0,'ninguno','ninguno','ninguno',true,'2022-02-25 21:42:35.22039+00','2022-02-25 21:42:35.22039+00','2022-02-25 21:42:35.22039+00','20602828540',1);</v>
      </c>
    </row>
    <row r="655" spans="1:19" x14ac:dyDescent="0.25">
      <c r="A655" t="s">
        <v>655</v>
      </c>
      <c r="B655" t="s">
        <v>1296</v>
      </c>
      <c r="C655" t="s">
        <v>1296</v>
      </c>
      <c r="D655">
        <v>2009</v>
      </c>
      <c r="E655">
        <v>0</v>
      </c>
      <c r="F655">
        <v>0</v>
      </c>
      <c r="G655">
        <v>0</v>
      </c>
      <c r="H655">
        <v>0</v>
      </c>
      <c r="I655" t="s">
        <v>1296</v>
      </c>
      <c r="J655" t="s">
        <v>1296</v>
      </c>
      <c r="K655" t="s">
        <v>1296</v>
      </c>
      <c r="L655" t="s">
        <v>1303</v>
      </c>
      <c r="M655" t="s">
        <v>1304</v>
      </c>
      <c r="N655" t="s">
        <v>1304</v>
      </c>
      <c r="O655" t="s">
        <v>1304</v>
      </c>
      <c r="P655">
        <v>20602828540</v>
      </c>
      <c r="Q655" t="s">
        <v>1297</v>
      </c>
      <c r="R655">
        <f>VLOOKUP(Q655,type!$B$2:$G$7,6,FALSE)</f>
        <v>1</v>
      </c>
      <c r="S655" t="str">
        <f t="shared" si="10"/>
        <v>INSERT INTO public."Vehicles"(plate, mark, model, year_of_production, longitude, height, broad, service_door, category, comment, terms, status, created_at, updated_at, delete_at, business_id, type_id)VALUES ('W1A951','ninguno','ninguno','2009',0,0,0,0,'ninguno','ninguno','ninguno',true,'2022-02-25 21:42:35.22039+00','2022-02-25 21:42:35.22039+00','2022-02-25 21:42:35.22039+00','20602828540',1);</v>
      </c>
    </row>
    <row r="656" spans="1:19" x14ac:dyDescent="0.25">
      <c r="A656" t="s">
        <v>656</v>
      </c>
      <c r="B656" t="s">
        <v>1296</v>
      </c>
      <c r="C656" t="s">
        <v>1296</v>
      </c>
      <c r="D656">
        <v>2011</v>
      </c>
      <c r="E656">
        <v>0</v>
      </c>
      <c r="F656">
        <v>0</v>
      </c>
      <c r="G656">
        <v>0</v>
      </c>
      <c r="H656">
        <v>0</v>
      </c>
      <c r="I656" t="s">
        <v>1296</v>
      </c>
      <c r="J656" t="s">
        <v>1296</v>
      </c>
      <c r="K656" t="s">
        <v>1296</v>
      </c>
      <c r="L656" t="s">
        <v>1303</v>
      </c>
      <c r="M656" t="s">
        <v>1304</v>
      </c>
      <c r="N656" t="s">
        <v>1304</v>
      </c>
      <c r="O656" t="s">
        <v>1304</v>
      </c>
      <c r="P656">
        <v>20602828540</v>
      </c>
      <c r="Q656" t="s">
        <v>1297</v>
      </c>
      <c r="R656">
        <f>VLOOKUP(Q656,type!$B$2:$G$7,6,FALSE)</f>
        <v>1</v>
      </c>
      <c r="S656" t="str">
        <f t="shared" si="10"/>
        <v>INSERT INTO public."Vehicles"(plate, mark, model, year_of_production, longitude, height, broad, service_door, category, comment, terms, status, created_at, updated_at, delete_at, business_id, type_id)VALUES ('V2S958','ninguno','ninguno','2011',0,0,0,0,'ninguno','ninguno','ninguno',true,'2022-02-25 21:42:35.22039+00','2022-02-25 21:42:35.22039+00','2022-02-25 21:42:35.22039+00','20602828540',1);</v>
      </c>
    </row>
    <row r="657" spans="1:19" x14ac:dyDescent="0.25">
      <c r="A657" t="s">
        <v>657</v>
      </c>
      <c r="B657" t="s">
        <v>1296</v>
      </c>
      <c r="C657" t="s">
        <v>1296</v>
      </c>
      <c r="D657">
        <v>2009</v>
      </c>
      <c r="E657">
        <v>0</v>
      </c>
      <c r="F657">
        <v>0</v>
      </c>
      <c r="G657">
        <v>0</v>
      </c>
      <c r="H657">
        <v>0</v>
      </c>
      <c r="I657" t="s">
        <v>1296</v>
      </c>
      <c r="J657" t="s">
        <v>1296</v>
      </c>
      <c r="K657" t="s">
        <v>1296</v>
      </c>
      <c r="L657" t="s">
        <v>1303</v>
      </c>
      <c r="M657" t="s">
        <v>1304</v>
      </c>
      <c r="N657" t="s">
        <v>1304</v>
      </c>
      <c r="O657" t="s">
        <v>1304</v>
      </c>
      <c r="P657">
        <v>20602828540</v>
      </c>
      <c r="Q657" t="s">
        <v>1297</v>
      </c>
      <c r="R657">
        <f>VLOOKUP(Q657,type!$B$2:$G$7,6,FALSE)</f>
        <v>1</v>
      </c>
      <c r="S657" t="str">
        <f t="shared" si="10"/>
        <v>INSERT INTO public."Vehicles"(plate, mark, model, year_of_production, longitude, height, broad, service_door, category, comment, terms, status, created_at, updated_at, delete_at, business_id, type_id)VALUES ('A1V769','ninguno','ninguno','2009',0,0,0,0,'ninguno','ninguno','ninguno',true,'2022-02-25 21:42:35.22039+00','2022-02-25 21:42:35.22039+00','2022-02-25 21:42:35.22039+00','20602828540',1);</v>
      </c>
    </row>
    <row r="658" spans="1:19" x14ac:dyDescent="0.25">
      <c r="A658" t="s">
        <v>658</v>
      </c>
      <c r="B658" t="s">
        <v>1296</v>
      </c>
      <c r="C658" t="s">
        <v>1296</v>
      </c>
      <c r="D658">
        <v>2012</v>
      </c>
      <c r="E658">
        <v>0</v>
      </c>
      <c r="F658">
        <v>0</v>
      </c>
      <c r="G658">
        <v>0</v>
      </c>
      <c r="H658">
        <v>0</v>
      </c>
      <c r="I658" t="s">
        <v>1296</v>
      </c>
      <c r="J658" t="s">
        <v>1296</v>
      </c>
      <c r="K658" t="s">
        <v>1296</v>
      </c>
      <c r="L658" t="s">
        <v>1303</v>
      </c>
      <c r="M658" t="s">
        <v>1304</v>
      </c>
      <c r="N658" t="s">
        <v>1304</v>
      </c>
      <c r="O658" t="s">
        <v>1304</v>
      </c>
      <c r="P658">
        <v>20602828540</v>
      </c>
      <c r="Q658" t="s">
        <v>1297</v>
      </c>
      <c r="R658">
        <f>VLOOKUP(Q658,type!$B$2:$G$7,6,FALSE)</f>
        <v>1</v>
      </c>
      <c r="S658" t="str">
        <f t="shared" si="10"/>
        <v>INSERT INTO public."Vehicles"(plate, mark, model, year_of_production, longitude, height, broad, service_door, category, comment, terms, status, created_at, updated_at, delete_at, business_id, type_id)VALUES ('V6P951','ninguno','ninguno','2012',0,0,0,0,'ninguno','ninguno','ninguno',true,'2022-02-25 21:42:35.22039+00','2022-02-25 21:42:35.22039+00','2022-02-25 21:42:35.22039+00','20602828540',1);</v>
      </c>
    </row>
    <row r="659" spans="1:19" x14ac:dyDescent="0.25">
      <c r="A659" t="s">
        <v>659</v>
      </c>
      <c r="B659" t="s">
        <v>1296</v>
      </c>
      <c r="C659" t="s">
        <v>1296</v>
      </c>
      <c r="D659">
        <v>2013</v>
      </c>
      <c r="E659">
        <v>0</v>
      </c>
      <c r="F659">
        <v>0</v>
      </c>
      <c r="G659">
        <v>0</v>
      </c>
      <c r="H659">
        <v>0</v>
      </c>
      <c r="I659" t="s">
        <v>1296</v>
      </c>
      <c r="J659" t="s">
        <v>1296</v>
      </c>
      <c r="K659" t="s">
        <v>1296</v>
      </c>
      <c r="L659" t="s">
        <v>1303</v>
      </c>
      <c r="M659" t="s">
        <v>1304</v>
      </c>
      <c r="N659" t="s">
        <v>1304</v>
      </c>
      <c r="O659" t="s">
        <v>1304</v>
      </c>
      <c r="P659">
        <v>20602828540</v>
      </c>
      <c r="Q659" t="s">
        <v>1297</v>
      </c>
      <c r="R659">
        <f>VLOOKUP(Q659,type!$B$2:$G$7,6,FALSE)</f>
        <v>1</v>
      </c>
      <c r="S659" t="str">
        <f t="shared" si="10"/>
        <v>INSERT INTO public."Vehicles"(plate, mark, model, year_of_production, longitude, height, broad, service_door, category, comment, terms, status, created_at, updated_at, delete_at, business_id, type_id)VALUES ('V8D950','ninguno','ninguno','2013',0,0,0,0,'ninguno','ninguno','ninguno',true,'2022-02-25 21:42:35.22039+00','2022-02-25 21:42:35.22039+00','2022-02-25 21:42:35.22039+00','20602828540',1);</v>
      </c>
    </row>
    <row r="660" spans="1:19" x14ac:dyDescent="0.25">
      <c r="A660" t="s">
        <v>660</v>
      </c>
      <c r="B660" t="s">
        <v>1296</v>
      </c>
      <c r="C660" t="s">
        <v>1296</v>
      </c>
      <c r="D660">
        <v>2010</v>
      </c>
      <c r="E660">
        <v>0</v>
      </c>
      <c r="F660">
        <v>0</v>
      </c>
      <c r="G660">
        <v>0</v>
      </c>
      <c r="H660">
        <v>0</v>
      </c>
      <c r="I660" t="s">
        <v>1296</v>
      </c>
      <c r="J660" t="s">
        <v>1296</v>
      </c>
      <c r="K660" t="s">
        <v>1296</v>
      </c>
      <c r="L660" t="s">
        <v>1303</v>
      </c>
      <c r="M660" t="s">
        <v>1304</v>
      </c>
      <c r="N660" t="s">
        <v>1304</v>
      </c>
      <c r="O660" t="s">
        <v>1304</v>
      </c>
      <c r="P660">
        <v>20602828540</v>
      </c>
      <c r="Q660" t="s">
        <v>1297</v>
      </c>
      <c r="R660">
        <f>VLOOKUP(Q660,type!$B$2:$G$7,6,FALSE)</f>
        <v>1</v>
      </c>
      <c r="S660" t="str">
        <f t="shared" si="10"/>
        <v>INSERT INTO public."Vehicles"(plate, mark, model, year_of_production, longitude, height, broad, service_door, category, comment, terms, status, created_at, updated_at, delete_at, business_id, type_id)VALUES ('V2P954','ninguno','ninguno','2010',0,0,0,0,'ninguno','ninguno','ninguno',true,'2022-02-25 21:42:35.22039+00','2022-02-25 21:42:35.22039+00','2022-02-25 21:42:35.22039+00','20602828540',1);</v>
      </c>
    </row>
    <row r="661" spans="1:19" x14ac:dyDescent="0.25">
      <c r="A661" t="s">
        <v>661</v>
      </c>
      <c r="B661" t="s">
        <v>1296</v>
      </c>
      <c r="C661" t="s">
        <v>1296</v>
      </c>
      <c r="D661">
        <v>2012</v>
      </c>
      <c r="E661">
        <v>0</v>
      </c>
      <c r="F661">
        <v>0</v>
      </c>
      <c r="G661">
        <v>0</v>
      </c>
      <c r="H661">
        <v>0</v>
      </c>
      <c r="I661" t="s">
        <v>1296</v>
      </c>
      <c r="J661" t="s">
        <v>1296</v>
      </c>
      <c r="K661" t="s">
        <v>1296</v>
      </c>
      <c r="L661" t="s">
        <v>1303</v>
      </c>
      <c r="M661" t="s">
        <v>1304</v>
      </c>
      <c r="N661" t="s">
        <v>1304</v>
      </c>
      <c r="O661" t="s">
        <v>1304</v>
      </c>
      <c r="P661">
        <v>20602828540</v>
      </c>
      <c r="Q661" t="s">
        <v>1297</v>
      </c>
      <c r="R661">
        <f>VLOOKUP(Q661,type!$B$2:$G$7,6,FALSE)</f>
        <v>1</v>
      </c>
      <c r="S661" t="str">
        <f t="shared" si="10"/>
        <v>INSERT INTO public."Vehicles"(plate, mark, model, year_of_production, longitude, height, broad, service_door, category, comment, terms, status, created_at, updated_at, delete_at, business_id, type_id)VALUES ('X4N952','ninguno','ninguno','2012',0,0,0,0,'ninguno','ninguno','ninguno',true,'2022-02-25 21:42:35.22039+00','2022-02-25 21:42:35.22039+00','2022-02-25 21:42:35.22039+00','20602828540',1);</v>
      </c>
    </row>
    <row r="662" spans="1:19" x14ac:dyDescent="0.25">
      <c r="A662" t="s">
        <v>662</v>
      </c>
      <c r="B662" t="s">
        <v>1296</v>
      </c>
      <c r="C662" t="s">
        <v>1296</v>
      </c>
      <c r="D662">
        <v>2013</v>
      </c>
      <c r="E662">
        <v>0</v>
      </c>
      <c r="F662">
        <v>0</v>
      </c>
      <c r="G662">
        <v>0</v>
      </c>
      <c r="H662">
        <v>0</v>
      </c>
      <c r="I662" t="s">
        <v>1296</v>
      </c>
      <c r="J662" t="s">
        <v>1296</v>
      </c>
      <c r="K662" t="s">
        <v>1296</v>
      </c>
      <c r="L662" t="s">
        <v>1303</v>
      </c>
      <c r="M662" t="s">
        <v>1304</v>
      </c>
      <c r="N662" t="s">
        <v>1304</v>
      </c>
      <c r="O662" t="s">
        <v>1304</v>
      </c>
      <c r="P662">
        <v>20602828540</v>
      </c>
      <c r="Q662" t="s">
        <v>1297</v>
      </c>
      <c r="R662">
        <f>VLOOKUP(Q662,type!$B$2:$G$7,6,FALSE)</f>
        <v>1</v>
      </c>
      <c r="S662" t="str">
        <f t="shared" si="10"/>
        <v>INSERT INTO public."Vehicles"(plate, mark, model, year_of_production, longitude, height, broad, service_door, category, comment, terms, status, created_at, updated_at, delete_at, business_id, type_id)VALUES ('C2I962','ninguno','ninguno','2013',0,0,0,0,'ninguno','ninguno','ninguno',true,'2022-02-25 21:42:35.22039+00','2022-02-25 21:42:35.22039+00','2022-02-25 21:42:35.22039+00','20602828540',1);</v>
      </c>
    </row>
    <row r="663" spans="1:19" x14ac:dyDescent="0.25">
      <c r="A663" t="s">
        <v>663</v>
      </c>
      <c r="B663" t="s">
        <v>1296</v>
      </c>
      <c r="C663" t="s">
        <v>1296</v>
      </c>
      <c r="D663">
        <v>2011</v>
      </c>
      <c r="E663">
        <v>0</v>
      </c>
      <c r="F663">
        <v>0</v>
      </c>
      <c r="G663">
        <v>0</v>
      </c>
      <c r="H663">
        <v>0</v>
      </c>
      <c r="I663" t="s">
        <v>1296</v>
      </c>
      <c r="J663" t="s">
        <v>1296</v>
      </c>
      <c r="K663" t="s">
        <v>1296</v>
      </c>
      <c r="L663" t="s">
        <v>1303</v>
      </c>
      <c r="M663" t="s">
        <v>1304</v>
      </c>
      <c r="N663" t="s">
        <v>1304</v>
      </c>
      <c r="O663" t="s">
        <v>1304</v>
      </c>
      <c r="P663">
        <v>20602828540</v>
      </c>
      <c r="Q663" t="s">
        <v>1297</v>
      </c>
      <c r="R663">
        <f>VLOOKUP(Q663,type!$B$2:$G$7,6,FALSE)</f>
        <v>1</v>
      </c>
      <c r="S663" t="str">
        <f t="shared" si="10"/>
        <v>INSERT INTO public."Vehicles"(plate, mark, model, year_of_production, longitude, height, broad, service_door, category, comment, terms, status, created_at, updated_at, delete_at, business_id, type_id)VALUES ('X2E742','ninguno','ninguno','2011',0,0,0,0,'ninguno','ninguno','ninguno',true,'2022-02-25 21:42:35.22039+00','2022-02-25 21:42:35.22039+00','2022-02-25 21:42:35.22039+00','20602828540',1);</v>
      </c>
    </row>
    <row r="664" spans="1:19" x14ac:dyDescent="0.25">
      <c r="A664" t="s">
        <v>664</v>
      </c>
      <c r="B664" t="s">
        <v>1296</v>
      </c>
      <c r="C664" t="s">
        <v>1296</v>
      </c>
      <c r="D664">
        <v>2013</v>
      </c>
      <c r="E664">
        <v>0</v>
      </c>
      <c r="F664">
        <v>0</v>
      </c>
      <c r="G664">
        <v>0</v>
      </c>
      <c r="H664">
        <v>0</v>
      </c>
      <c r="I664" t="s">
        <v>1296</v>
      </c>
      <c r="J664" t="s">
        <v>1296</v>
      </c>
      <c r="K664" t="s">
        <v>1296</v>
      </c>
      <c r="L664" t="s">
        <v>1303</v>
      </c>
      <c r="M664" t="s">
        <v>1304</v>
      </c>
      <c r="N664" t="s">
        <v>1304</v>
      </c>
      <c r="O664" t="s">
        <v>1304</v>
      </c>
      <c r="P664">
        <v>20602828540</v>
      </c>
      <c r="Q664" t="s">
        <v>1297</v>
      </c>
      <c r="R664">
        <f>VLOOKUP(Q664,type!$B$2:$G$7,6,FALSE)</f>
        <v>1</v>
      </c>
      <c r="S664" t="str">
        <f t="shared" si="10"/>
        <v>INSERT INTO public."Vehicles"(plate, mark, model, year_of_production, longitude, height, broad, service_door, category, comment, terms, status, created_at, updated_at, delete_at, business_id, type_id)VALUES ('V6V733','ninguno','ninguno','2013',0,0,0,0,'ninguno','ninguno','ninguno',true,'2022-02-25 21:42:35.22039+00','2022-02-25 21:42:35.22039+00','2022-02-25 21:42:35.22039+00','20602828540',1);</v>
      </c>
    </row>
    <row r="665" spans="1:19" x14ac:dyDescent="0.25">
      <c r="A665" t="s">
        <v>665</v>
      </c>
      <c r="B665" t="s">
        <v>1296</v>
      </c>
      <c r="C665" t="s">
        <v>1296</v>
      </c>
      <c r="D665">
        <v>2017</v>
      </c>
      <c r="E665">
        <v>0</v>
      </c>
      <c r="F665">
        <v>0</v>
      </c>
      <c r="G665">
        <v>0</v>
      </c>
      <c r="H665">
        <v>0</v>
      </c>
      <c r="I665" t="s">
        <v>1296</v>
      </c>
      <c r="J665" t="s">
        <v>1296</v>
      </c>
      <c r="K665" t="s">
        <v>1296</v>
      </c>
      <c r="L665" t="s">
        <v>1303</v>
      </c>
      <c r="M665" t="s">
        <v>1304</v>
      </c>
      <c r="N665" t="s">
        <v>1304</v>
      </c>
      <c r="O665" t="s">
        <v>1304</v>
      </c>
      <c r="P665">
        <v>20602828540</v>
      </c>
      <c r="Q665" t="s">
        <v>1297</v>
      </c>
      <c r="R665">
        <f>VLOOKUP(Q665,type!$B$2:$G$7,6,FALSE)</f>
        <v>1</v>
      </c>
      <c r="S665" t="str">
        <f t="shared" si="10"/>
        <v>INSERT INTO public."Vehicles"(plate, mark, model, year_of_production, longitude, height, broad, service_door, category, comment, terms, status, created_at, updated_at, delete_at, business_id, type_id)VALUES ('VCD963','ninguno','ninguno','2017',0,0,0,0,'ninguno','ninguno','ninguno',true,'2022-02-25 21:42:35.22039+00','2022-02-25 21:42:35.22039+00','2022-02-25 21:42:35.22039+00','20602828540',1);</v>
      </c>
    </row>
    <row r="666" spans="1:19" x14ac:dyDescent="0.25">
      <c r="A666" t="s">
        <v>666</v>
      </c>
      <c r="B666" t="s">
        <v>1296</v>
      </c>
      <c r="C666" t="s">
        <v>1296</v>
      </c>
      <c r="D666">
        <v>2012</v>
      </c>
      <c r="E666">
        <v>0</v>
      </c>
      <c r="F666">
        <v>0</v>
      </c>
      <c r="G666">
        <v>0</v>
      </c>
      <c r="H666">
        <v>0</v>
      </c>
      <c r="I666" t="s">
        <v>1296</v>
      </c>
      <c r="J666" t="s">
        <v>1296</v>
      </c>
      <c r="K666" t="s">
        <v>1296</v>
      </c>
      <c r="L666" t="s">
        <v>1303</v>
      </c>
      <c r="M666" t="s">
        <v>1304</v>
      </c>
      <c r="N666" t="s">
        <v>1304</v>
      </c>
      <c r="O666" t="s">
        <v>1304</v>
      </c>
      <c r="P666">
        <v>20602828540</v>
      </c>
      <c r="Q666" t="s">
        <v>1297</v>
      </c>
      <c r="R666">
        <f>VLOOKUP(Q666,type!$B$2:$G$7,6,FALSE)</f>
        <v>1</v>
      </c>
      <c r="S666" t="str">
        <f t="shared" si="10"/>
        <v>INSERT INTO public."Vehicles"(plate, mark, model, year_of_production, longitude, height, broad, service_door, category, comment, terms, status, created_at, updated_at, delete_at, business_id, type_id)VALUES ('V6J969','ninguno','ninguno','2012',0,0,0,0,'ninguno','ninguno','ninguno',true,'2022-02-25 21:42:35.22039+00','2022-02-25 21:42:35.22039+00','2022-02-25 21:42:35.22039+00','20602828540',1);</v>
      </c>
    </row>
    <row r="667" spans="1:19" x14ac:dyDescent="0.25">
      <c r="A667" t="s">
        <v>667</v>
      </c>
      <c r="B667" t="s">
        <v>1296</v>
      </c>
      <c r="C667" t="s">
        <v>1296</v>
      </c>
      <c r="D667">
        <v>2010</v>
      </c>
      <c r="E667">
        <v>0</v>
      </c>
      <c r="F667">
        <v>0</v>
      </c>
      <c r="G667">
        <v>0</v>
      </c>
      <c r="H667">
        <v>0</v>
      </c>
      <c r="I667" t="s">
        <v>1296</v>
      </c>
      <c r="J667" t="s">
        <v>1296</v>
      </c>
      <c r="K667" t="s">
        <v>1296</v>
      </c>
      <c r="L667" t="s">
        <v>1303</v>
      </c>
      <c r="M667" t="s">
        <v>1304</v>
      </c>
      <c r="N667" t="s">
        <v>1304</v>
      </c>
      <c r="O667" t="s">
        <v>1304</v>
      </c>
      <c r="P667">
        <v>20602828540</v>
      </c>
      <c r="Q667" t="s">
        <v>1297</v>
      </c>
      <c r="R667">
        <f>VLOOKUP(Q667,type!$B$2:$G$7,6,FALSE)</f>
        <v>1</v>
      </c>
      <c r="S667" t="str">
        <f t="shared" si="10"/>
        <v>INSERT INTO public."Vehicles"(plate, mark, model, year_of_production, longitude, height, broad, service_door, category, comment, terms, status, created_at, updated_at, delete_at, business_id, type_id)VALUES ('A6A737','ninguno','ninguno','2010',0,0,0,0,'ninguno','ninguno','ninguno',true,'2022-02-25 21:42:35.22039+00','2022-02-25 21:42:35.22039+00','2022-02-25 21:42:35.22039+00','20602828540',1);</v>
      </c>
    </row>
    <row r="668" spans="1:19" x14ac:dyDescent="0.25">
      <c r="A668" t="s">
        <v>668</v>
      </c>
      <c r="B668" t="s">
        <v>1296</v>
      </c>
      <c r="C668" t="s">
        <v>1296</v>
      </c>
      <c r="D668">
        <v>2013</v>
      </c>
      <c r="E668">
        <v>0</v>
      </c>
      <c r="F668">
        <v>0</v>
      </c>
      <c r="G668">
        <v>0</v>
      </c>
      <c r="H668">
        <v>0</v>
      </c>
      <c r="I668" t="s">
        <v>1296</v>
      </c>
      <c r="J668" t="s">
        <v>1296</v>
      </c>
      <c r="K668" t="s">
        <v>1296</v>
      </c>
      <c r="L668" t="s">
        <v>1303</v>
      </c>
      <c r="M668" t="s">
        <v>1304</v>
      </c>
      <c r="N668" t="s">
        <v>1304</v>
      </c>
      <c r="O668" t="s">
        <v>1304</v>
      </c>
      <c r="P668">
        <v>20602828540</v>
      </c>
      <c r="Q668" t="s">
        <v>1297</v>
      </c>
      <c r="R668">
        <f>VLOOKUP(Q668,type!$B$2:$G$7,6,FALSE)</f>
        <v>1</v>
      </c>
      <c r="S668" t="str">
        <f t="shared" si="10"/>
        <v>INSERT INTO public."Vehicles"(plate, mark, model, year_of_production, longitude, height, broad, service_door, category, comment, terms, status, created_at, updated_at, delete_at, business_id, type_id)VALUES ('V7C967','ninguno','ninguno','2013',0,0,0,0,'ninguno','ninguno','ninguno',true,'2022-02-25 21:42:35.22039+00','2022-02-25 21:42:35.22039+00','2022-02-25 21:42:35.22039+00','20602828540',1);</v>
      </c>
    </row>
    <row r="669" spans="1:19" x14ac:dyDescent="0.25">
      <c r="A669" t="s">
        <v>669</v>
      </c>
      <c r="B669" t="s">
        <v>1296</v>
      </c>
      <c r="C669" t="s">
        <v>1296</v>
      </c>
      <c r="D669">
        <v>2012</v>
      </c>
      <c r="E669">
        <v>0</v>
      </c>
      <c r="F669">
        <v>0</v>
      </c>
      <c r="G669">
        <v>0</v>
      </c>
      <c r="H669">
        <v>0</v>
      </c>
      <c r="I669" t="s">
        <v>1296</v>
      </c>
      <c r="J669" t="s">
        <v>1296</v>
      </c>
      <c r="K669" t="s">
        <v>1296</v>
      </c>
      <c r="L669" t="s">
        <v>1303</v>
      </c>
      <c r="M669" t="s">
        <v>1304</v>
      </c>
      <c r="N669" t="s">
        <v>1304</v>
      </c>
      <c r="O669" t="s">
        <v>1304</v>
      </c>
      <c r="P669">
        <v>20602828540</v>
      </c>
      <c r="Q669" t="s">
        <v>1297</v>
      </c>
      <c r="R669">
        <f>VLOOKUP(Q669,type!$B$2:$G$7,6,FALSE)</f>
        <v>1</v>
      </c>
      <c r="S669" t="str">
        <f t="shared" si="10"/>
        <v>INSERT INTO public."Vehicles"(plate, mark, model, year_of_production, longitude, height, broad, service_door, category, comment, terms, status, created_at, updated_at, delete_at, business_id, type_id)VALUES ('D0O947','ninguno','ninguno','2012',0,0,0,0,'ninguno','ninguno','ninguno',true,'2022-02-25 21:42:35.22039+00','2022-02-25 21:42:35.22039+00','2022-02-25 21:42:35.22039+00','20602828540',1);</v>
      </c>
    </row>
    <row r="670" spans="1:19" x14ac:dyDescent="0.25">
      <c r="A670" t="s">
        <v>670</v>
      </c>
      <c r="B670" t="s">
        <v>1296</v>
      </c>
      <c r="C670" t="s">
        <v>1296</v>
      </c>
      <c r="D670">
        <v>2014</v>
      </c>
      <c r="E670">
        <v>0</v>
      </c>
      <c r="F670">
        <v>0</v>
      </c>
      <c r="G670">
        <v>0</v>
      </c>
      <c r="H670">
        <v>0</v>
      </c>
      <c r="I670" t="s">
        <v>1296</v>
      </c>
      <c r="J670" t="s">
        <v>1296</v>
      </c>
      <c r="K670" t="s">
        <v>1296</v>
      </c>
      <c r="L670" t="s">
        <v>1303</v>
      </c>
      <c r="M670" t="s">
        <v>1304</v>
      </c>
      <c r="N670" t="s">
        <v>1304</v>
      </c>
      <c r="O670" t="s">
        <v>1304</v>
      </c>
      <c r="P670">
        <v>20602828540</v>
      </c>
      <c r="Q670" t="s">
        <v>1297</v>
      </c>
      <c r="R670">
        <f>VLOOKUP(Q670,type!$B$2:$G$7,6,FALSE)</f>
        <v>1</v>
      </c>
      <c r="S670" t="str">
        <f t="shared" si="10"/>
        <v>INSERT INTO public."Vehicles"(plate, mark, model, year_of_production, longitude, height, broad, service_door, category, comment, terms, status, created_at, updated_at, delete_at, business_id, type_id)VALUES ('V8S955','ninguno','ninguno','2014',0,0,0,0,'ninguno','ninguno','ninguno',true,'2022-02-25 21:42:35.22039+00','2022-02-25 21:42:35.22039+00','2022-02-25 21:42:35.22039+00','20602828540',1);</v>
      </c>
    </row>
    <row r="671" spans="1:19" x14ac:dyDescent="0.25">
      <c r="A671" t="s">
        <v>671</v>
      </c>
      <c r="B671" t="s">
        <v>1296</v>
      </c>
      <c r="C671" t="s">
        <v>1296</v>
      </c>
      <c r="D671">
        <v>2010</v>
      </c>
      <c r="E671">
        <v>0</v>
      </c>
      <c r="F671">
        <v>0</v>
      </c>
      <c r="G671">
        <v>0</v>
      </c>
      <c r="H671">
        <v>0</v>
      </c>
      <c r="I671" t="s">
        <v>1296</v>
      </c>
      <c r="J671" t="s">
        <v>1296</v>
      </c>
      <c r="K671" t="s">
        <v>1296</v>
      </c>
      <c r="L671" t="s">
        <v>1303</v>
      </c>
      <c r="M671" t="s">
        <v>1304</v>
      </c>
      <c r="N671" t="s">
        <v>1304</v>
      </c>
      <c r="O671" t="s">
        <v>1304</v>
      </c>
      <c r="P671">
        <v>20602828540</v>
      </c>
      <c r="Q671" t="s">
        <v>1297</v>
      </c>
      <c r="R671">
        <f>VLOOKUP(Q671,type!$B$2:$G$7,6,FALSE)</f>
        <v>1</v>
      </c>
      <c r="S671" t="str">
        <f t="shared" si="10"/>
        <v>INSERT INTO public."Vehicles"(plate, mark, model, year_of_production, longitude, height, broad, service_door, category, comment, terms, status, created_at, updated_at, delete_at, business_id, type_id)VALUES ('A8Y781','ninguno','ninguno','2010',0,0,0,0,'ninguno','ninguno','ninguno',true,'2022-02-25 21:42:35.22039+00','2022-02-25 21:42:35.22039+00','2022-02-25 21:42:35.22039+00','20602828540',1);</v>
      </c>
    </row>
    <row r="672" spans="1:19" x14ac:dyDescent="0.25">
      <c r="A672" t="s">
        <v>672</v>
      </c>
      <c r="B672" t="s">
        <v>1296</v>
      </c>
      <c r="C672" t="s">
        <v>1296</v>
      </c>
      <c r="D672">
        <v>2011</v>
      </c>
      <c r="E672">
        <v>0</v>
      </c>
      <c r="F672">
        <v>0</v>
      </c>
      <c r="G672">
        <v>0</v>
      </c>
      <c r="H672">
        <v>0</v>
      </c>
      <c r="I672" t="s">
        <v>1296</v>
      </c>
      <c r="J672" t="s">
        <v>1296</v>
      </c>
      <c r="K672" t="s">
        <v>1296</v>
      </c>
      <c r="L672" t="s">
        <v>1303</v>
      </c>
      <c r="M672" t="s">
        <v>1304</v>
      </c>
      <c r="N672" t="s">
        <v>1304</v>
      </c>
      <c r="O672" t="s">
        <v>1304</v>
      </c>
      <c r="P672">
        <v>20602828540</v>
      </c>
      <c r="Q672" t="s">
        <v>1297</v>
      </c>
      <c r="R672">
        <f>VLOOKUP(Q672,type!$B$2:$G$7,6,FALSE)</f>
        <v>1</v>
      </c>
      <c r="S672" t="str">
        <f t="shared" si="10"/>
        <v>INSERT INTO public."Vehicles"(plate, mark, model, year_of_production, longitude, height, broad, service_door, category, comment, terms, status, created_at, updated_at, delete_at, business_id, type_id)VALUES ('V4A961','ninguno','ninguno','2011',0,0,0,0,'ninguno','ninguno','ninguno',true,'2022-02-25 21:42:35.22039+00','2022-02-25 21:42:35.22039+00','2022-02-25 21:42:35.22039+00','20602828540',1);</v>
      </c>
    </row>
    <row r="673" spans="1:19" x14ac:dyDescent="0.25">
      <c r="A673" t="s">
        <v>673</v>
      </c>
      <c r="B673" t="s">
        <v>1296</v>
      </c>
      <c r="C673" t="s">
        <v>1296</v>
      </c>
      <c r="D673">
        <v>2014</v>
      </c>
      <c r="E673">
        <v>0</v>
      </c>
      <c r="F673">
        <v>0</v>
      </c>
      <c r="G673">
        <v>0</v>
      </c>
      <c r="H673">
        <v>0</v>
      </c>
      <c r="I673" t="s">
        <v>1296</v>
      </c>
      <c r="J673" t="s">
        <v>1296</v>
      </c>
      <c r="K673" t="s">
        <v>1296</v>
      </c>
      <c r="L673" t="s">
        <v>1303</v>
      </c>
      <c r="M673" t="s">
        <v>1304</v>
      </c>
      <c r="N673" t="s">
        <v>1304</v>
      </c>
      <c r="O673" t="s">
        <v>1304</v>
      </c>
      <c r="P673">
        <v>20602828540</v>
      </c>
      <c r="Q673" t="s">
        <v>1297</v>
      </c>
      <c r="R673">
        <f>VLOOKUP(Q673,type!$B$2:$G$7,6,FALSE)</f>
        <v>1</v>
      </c>
      <c r="S673" t="str">
        <f t="shared" si="10"/>
        <v>INSERT INTO public."Vehicles"(plate, mark, model, year_of_production, longitude, height, broad, service_door, category, comment, terms, status, created_at, updated_at, delete_at, business_id, type_id)VALUES ('V8M946','ninguno','ninguno','2014',0,0,0,0,'ninguno','ninguno','ninguno',true,'2022-02-25 21:42:35.22039+00','2022-02-25 21:42:35.22039+00','2022-02-25 21:42:35.22039+00','20602828540',1);</v>
      </c>
    </row>
    <row r="674" spans="1:19" x14ac:dyDescent="0.25">
      <c r="A674" t="s">
        <v>674</v>
      </c>
      <c r="B674" t="s">
        <v>1296</v>
      </c>
      <c r="C674" t="s">
        <v>1296</v>
      </c>
      <c r="D674">
        <v>2009</v>
      </c>
      <c r="E674">
        <v>0</v>
      </c>
      <c r="F674">
        <v>0</v>
      </c>
      <c r="G674">
        <v>0</v>
      </c>
      <c r="H674">
        <v>0</v>
      </c>
      <c r="I674" t="s">
        <v>1296</v>
      </c>
      <c r="J674" t="s">
        <v>1296</v>
      </c>
      <c r="K674" t="s">
        <v>1296</v>
      </c>
      <c r="L674" t="s">
        <v>1303</v>
      </c>
      <c r="M674" t="s">
        <v>1304</v>
      </c>
      <c r="N674" t="s">
        <v>1304</v>
      </c>
      <c r="O674" t="s">
        <v>1304</v>
      </c>
      <c r="P674">
        <v>20602828540</v>
      </c>
      <c r="Q674" t="s">
        <v>1297</v>
      </c>
      <c r="R674">
        <f>VLOOKUP(Q674,type!$B$2:$G$7,6,FALSE)</f>
        <v>1</v>
      </c>
      <c r="S674" t="str">
        <f t="shared" si="10"/>
        <v>INSERT INTO public."Vehicles"(plate, mark, model, year_of_production, longitude, height, broad, service_door, category, comment, terms, status, created_at, updated_at, delete_at, business_id, type_id)VALUES ('D2I413','ninguno','ninguno','2009',0,0,0,0,'ninguno','ninguno','ninguno',true,'2022-02-25 21:42:35.22039+00','2022-02-25 21:42:35.22039+00','2022-02-25 21:42:35.22039+00','20602828540',1);</v>
      </c>
    </row>
    <row r="675" spans="1:19" x14ac:dyDescent="0.25">
      <c r="A675" t="s">
        <v>675</v>
      </c>
      <c r="B675" t="s">
        <v>1296</v>
      </c>
      <c r="C675" t="s">
        <v>1296</v>
      </c>
      <c r="D675">
        <v>2013</v>
      </c>
      <c r="E675">
        <v>0</v>
      </c>
      <c r="F675">
        <v>0</v>
      </c>
      <c r="G675">
        <v>0</v>
      </c>
      <c r="H675">
        <v>0</v>
      </c>
      <c r="I675" t="s">
        <v>1296</v>
      </c>
      <c r="J675" t="s">
        <v>1296</v>
      </c>
      <c r="K675" t="s">
        <v>1296</v>
      </c>
      <c r="L675" t="s">
        <v>1303</v>
      </c>
      <c r="M675" t="s">
        <v>1304</v>
      </c>
      <c r="N675" t="s">
        <v>1304</v>
      </c>
      <c r="O675" t="s">
        <v>1304</v>
      </c>
      <c r="P675">
        <v>20602828540</v>
      </c>
      <c r="Q675" t="s">
        <v>1297</v>
      </c>
      <c r="R675">
        <f>VLOOKUP(Q675,type!$B$2:$G$7,6,FALSE)</f>
        <v>1</v>
      </c>
      <c r="S675" t="str">
        <f t="shared" si="10"/>
        <v>INSERT INTO public."Vehicles"(plate, mark, model, year_of_production, longitude, height, broad, service_door, category, comment, terms, status, created_at, updated_at, delete_at, business_id, type_id)VALUES ('Z0O960','ninguno','ninguno','2013',0,0,0,0,'ninguno','ninguno','ninguno',true,'2022-02-25 21:42:35.22039+00','2022-02-25 21:42:35.22039+00','2022-02-25 21:42:35.22039+00','20602828540',1);</v>
      </c>
    </row>
    <row r="676" spans="1:19" x14ac:dyDescent="0.25">
      <c r="A676" t="s">
        <v>676</v>
      </c>
      <c r="B676" t="s">
        <v>1296</v>
      </c>
      <c r="C676" t="s">
        <v>1296</v>
      </c>
      <c r="D676">
        <v>2011</v>
      </c>
      <c r="E676">
        <v>0</v>
      </c>
      <c r="F676">
        <v>0</v>
      </c>
      <c r="G676">
        <v>0</v>
      </c>
      <c r="H676">
        <v>0</v>
      </c>
      <c r="I676" t="s">
        <v>1296</v>
      </c>
      <c r="J676" t="s">
        <v>1296</v>
      </c>
      <c r="K676" t="s">
        <v>1296</v>
      </c>
      <c r="L676" t="s">
        <v>1303</v>
      </c>
      <c r="M676" t="s">
        <v>1304</v>
      </c>
      <c r="N676" t="s">
        <v>1304</v>
      </c>
      <c r="O676" t="s">
        <v>1304</v>
      </c>
      <c r="P676">
        <v>20602828540</v>
      </c>
      <c r="Q676" t="s">
        <v>1297</v>
      </c>
      <c r="R676">
        <f>VLOOKUP(Q676,type!$B$2:$G$7,6,FALSE)</f>
        <v>1</v>
      </c>
      <c r="S676" t="str">
        <f t="shared" si="10"/>
        <v>INSERT INTO public."Vehicles"(plate, mark, model, year_of_production, longitude, height, broad, service_door, category, comment, terms, status, created_at, updated_at, delete_at, business_id, type_id)VALUES ('D8J086','ninguno','ninguno','2011',0,0,0,0,'ninguno','ninguno','ninguno',true,'2022-02-25 21:42:35.22039+00','2022-02-25 21:42:35.22039+00','2022-02-25 21:42:35.22039+00','20602828540',1);</v>
      </c>
    </row>
    <row r="677" spans="1:19" x14ac:dyDescent="0.25">
      <c r="A677" t="s">
        <v>677</v>
      </c>
      <c r="B677" t="s">
        <v>1296</v>
      </c>
      <c r="C677" t="s">
        <v>1296</v>
      </c>
      <c r="D677">
        <v>2011</v>
      </c>
      <c r="E677">
        <v>0</v>
      </c>
      <c r="F677">
        <v>0</v>
      </c>
      <c r="G677">
        <v>0</v>
      </c>
      <c r="H677">
        <v>0</v>
      </c>
      <c r="I677" t="s">
        <v>1296</v>
      </c>
      <c r="J677" t="s">
        <v>1296</v>
      </c>
      <c r="K677" t="s">
        <v>1296</v>
      </c>
      <c r="L677" t="s">
        <v>1303</v>
      </c>
      <c r="M677" t="s">
        <v>1304</v>
      </c>
      <c r="N677" t="s">
        <v>1304</v>
      </c>
      <c r="O677" t="s">
        <v>1304</v>
      </c>
      <c r="P677">
        <v>20602828540</v>
      </c>
      <c r="Q677" t="s">
        <v>1297</v>
      </c>
      <c r="R677">
        <f>VLOOKUP(Q677,type!$B$2:$G$7,6,FALSE)</f>
        <v>1</v>
      </c>
      <c r="S677" t="str">
        <f t="shared" si="10"/>
        <v>INSERT INTO public."Vehicles"(plate, mark, model, year_of_production, longitude, height, broad, service_door, category, comment, terms, status, created_at, updated_at, delete_at, business_id, type_id)VALUES ('V2A726','ninguno','ninguno','2011',0,0,0,0,'ninguno','ninguno','ninguno',true,'2022-02-25 21:42:35.22039+00','2022-02-25 21:42:35.22039+00','2022-02-25 21:42:35.22039+00','20602828540',1);</v>
      </c>
    </row>
    <row r="678" spans="1:19" x14ac:dyDescent="0.25">
      <c r="A678" t="s">
        <v>678</v>
      </c>
      <c r="B678" t="s">
        <v>1296</v>
      </c>
      <c r="C678" t="s">
        <v>1296</v>
      </c>
      <c r="D678">
        <v>2013</v>
      </c>
      <c r="E678">
        <v>0</v>
      </c>
      <c r="F678">
        <v>0</v>
      </c>
      <c r="G678">
        <v>0</v>
      </c>
      <c r="H678">
        <v>0</v>
      </c>
      <c r="I678" t="s">
        <v>1296</v>
      </c>
      <c r="J678" t="s">
        <v>1296</v>
      </c>
      <c r="K678" t="s">
        <v>1296</v>
      </c>
      <c r="L678" t="s">
        <v>1303</v>
      </c>
      <c r="M678" t="s">
        <v>1304</v>
      </c>
      <c r="N678" t="s">
        <v>1304</v>
      </c>
      <c r="O678" t="s">
        <v>1304</v>
      </c>
      <c r="P678">
        <v>20602828540</v>
      </c>
      <c r="Q678" t="s">
        <v>1297</v>
      </c>
      <c r="R678">
        <f>VLOOKUP(Q678,type!$B$2:$G$7,6,FALSE)</f>
        <v>1</v>
      </c>
      <c r="S678" t="str">
        <f t="shared" si="10"/>
        <v>INSERT INTO public."Vehicles"(plate, mark, model, year_of_production, longitude, height, broad, service_door, category, comment, terms, status, created_at, updated_at, delete_at, business_id, type_id)VALUES ('X3I826','ninguno','ninguno','2013',0,0,0,0,'ninguno','ninguno','ninguno',true,'2022-02-25 21:42:35.22039+00','2022-02-25 21:42:35.22039+00','2022-02-25 21:42:35.22039+00','20602828540',1);</v>
      </c>
    </row>
    <row r="679" spans="1:19" x14ac:dyDescent="0.25">
      <c r="A679" t="s">
        <v>679</v>
      </c>
      <c r="B679" t="s">
        <v>1296</v>
      </c>
      <c r="C679" t="s">
        <v>1296</v>
      </c>
      <c r="D679">
        <v>2012</v>
      </c>
      <c r="E679">
        <v>0</v>
      </c>
      <c r="F679">
        <v>0</v>
      </c>
      <c r="G679">
        <v>0</v>
      </c>
      <c r="H679">
        <v>0</v>
      </c>
      <c r="I679" t="s">
        <v>1296</v>
      </c>
      <c r="J679" t="s">
        <v>1296</v>
      </c>
      <c r="K679" t="s">
        <v>1296</v>
      </c>
      <c r="L679" t="s">
        <v>1303</v>
      </c>
      <c r="M679" t="s">
        <v>1304</v>
      </c>
      <c r="N679" t="s">
        <v>1304</v>
      </c>
      <c r="O679" t="s">
        <v>1304</v>
      </c>
      <c r="P679">
        <v>20602828540</v>
      </c>
      <c r="Q679" t="s">
        <v>1297</v>
      </c>
      <c r="R679">
        <f>VLOOKUP(Q679,type!$B$2:$G$7,6,FALSE)</f>
        <v>1</v>
      </c>
      <c r="S679" t="str">
        <f t="shared" si="10"/>
        <v>INSERT INTO public."Vehicles"(plate, mark, model, year_of_production, longitude, height, broad, service_door, category, comment, terms, status, created_at, updated_at, delete_at, business_id, type_id)VALUES ('X2E753','ninguno','ninguno','2012',0,0,0,0,'ninguno','ninguno','ninguno',true,'2022-02-25 21:42:35.22039+00','2022-02-25 21:42:35.22039+00','2022-02-25 21:42:35.22039+00','20602828540',1);</v>
      </c>
    </row>
    <row r="680" spans="1:19" x14ac:dyDescent="0.25">
      <c r="A680" t="s">
        <v>680</v>
      </c>
      <c r="B680" t="s">
        <v>1296</v>
      </c>
      <c r="C680" t="s">
        <v>1296</v>
      </c>
      <c r="D680">
        <v>2010</v>
      </c>
      <c r="E680">
        <v>0</v>
      </c>
      <c r="F680">
        <v>0</v>
      </c>
      <c r="G680">
        <v>0</v>
      </c>
      <c r="H680">
        <v>0</v>
      </c>
      <c r="I680" t="s">
        <v>1296</v>
      </c>
      <c r="J680" t="s">
        <v>1296</v>
      </c>
      <c r="K680" t="s">
        <v>1296</v>
      </c>
      <c r="L680" t="s">
        <v>1303</v>
      </c>
      <c r="M680" t="s">
        <v>1304</v>
      </c>
      <c r="N680" t="s">
        <v>1304</v>
      </c>
      <c r="O680" t="s">
        <v>1304</v>
      </c>
      <c r="P680">
        <v>20602828540</v>
      </c>
      <c r="Q680" t="s">
        <v>1297</v>
      </c>
      <c r="R680">
        <f>VLOOKUP(Q680,type!$B$2:$G$7,6,FALSE)</f>
        <v>1</v>
      </c>
      <c r="S680" t="str">
        <f t="shared" si="10"/>
        <v>INSERT INTO public."Vehicles"(plate, mark, model, year_of_production, longitude, height, broad, service_door, category, comment, terms, status, created_at, updated_at, delete_at, business_id, type_id)VALUES ('Z2U957','ninguno','ninguno','2010',0,0,0,0,'ninguno','ninguno','ninguno',true,'2022-02-25 21:42:35.22039+00','2022-02-25 21:42:35.22039+00','2022-02-25 21:42:35.22039+00','20602828540',1);</v>
      </c>
    </row>
    <row r="681" spans="1:19" x14ac:dyDescent="0.25">
      <c r="A681" t="s">
        <v>681</v>
      </c>
      <c r="B681" t="s">
        <v>1296</v>
      </c>
      <c r="C681" t="s">
        <v>1296</v>
      </c>
      <c r="D681">
        <v>2019</v>
      </c>
      <c r="E681">
        <v>0</v>
      </c>
      <c r="F681">
        <v>0</v>
      </c>
      <c r="G681">
        <v>0</v>
      </c>
      <c r="H681">
        <v>0</v>
      </c>
      <c r="I681" t="s">
        <v>1296</v>
      </c>
      <c r="J681" t="s">
        <v>1296</v>
      </c>
      <c r="K681" t="s">
        <v>1296</v>
      </c>
      <c r="L681" t="s">
        <v>1303</v>
      </c>
      <c r="M681" t="s">
        <v>1304</v>
      </c>
      <c r="N681" t="s">
        <v>1304</v>
      </c>
      <c r="O681" t="s">
        <v>1304</v>
      </c>
      <c r="P681">
        <v>20602828540</v>
      </c>
      <c r="Q681" t="s">
        <v>1297</v>
      </c>
      <c r="R681">
        <f>VLOOKUP(Q681,type!$B$2:$G$7,6,FALSE)</f>
        <v>1</v>
      </c>
      <c r="S681" t="str">
        <f t="shared" si="10"/>
        <v>INSERT INTO public."Vehicles"(plate, mark, model, year_of_production, longitude, height, broad, service_door, category, comment, terms, status, created_at, updated_at, delete_at, business_id, type_id)VALUES ('V0Z921','ninguno','ninguno','2019',0,0,0,0,'ninguno','ninguno','ninguno',true,'2022-02-25 21:42:35.22039+00','2022-02-25 21:42:35.22039+00','2022-02-25 21:42:35.22039+00','20602828540',1);</v>
      </c>
    </row>
    <row r="682" spans="1:19" x14ac:dyDescent="0.25">
      <c r="A682" t="s">
        <v>682</v>
      </c>
      <c r="B682" t="s">
        <v>1296</v>
      </c>
      <c r="C682" t="s">
        <v>1296</v>
      </c>
      <c r="D682">
        <v>2015</v>
      </c>
      <c r="E682">
        <v>0</v>
      </c>
      <c r="F682">
        <v>0</v>
      </c>
      <c r="G682">
        <v>0</v>
      </c>
      <c r="H682">
        <v>0</v>
      </c>
      <c r="I682" t="s">
        <v>1296</v>
      </c>
      <c r="J682" t="s">
        <v>1296</v>
      </c>
      <c r="K682" t="s">
        <v>1296</v>
      </c>
      <c r="L682" t="s">
        <v>1303</v>
      </c>
      <c r="M682" t="s">
        <v>1304</v>
      </c>
      <c r="N682" t="s">
        <v>1304</v>
      </c>
      <c r="O682" t="s">
        <v>1304</v>
      </c>
      <c r="P682">
        <v>20602828540</v>
      </c>
      <c r="Q682" t="s">
        <v>1297</v>
      </c>
      <c r="R682">
        <f>VLOOKUP(Q682,type!$B$2:$G$7,6,FALSE)</f>
        <v>1</v>
      </c>
      <c r="S682" t="str">
        <f t="shared" si="10"/>
        <v>INSERT INTO public."Vehicles"(plate, mark, model, year_of_production, longitude, height, broad, service_door, category, comment, terms, status, created_at, updated_at, delete_at, business_id, type_id)VALUES ('VAF950','ninguno','ninguno','2015',0,0,0,0,'ninguno','ninguno','ninguno',true,'2022-02-25 21:42:35.22039+00','2022-02-25 21:42:35.22039+00','2022-02-25 21:42:35.22039+00','20602828540',1);</v>
      </c>
    </row>
    <row r="683" spans="1:19" x14ac:dyDescent="0.25">
      <c r="A683" t="s">
        <v>683</v>
      </c>
      <c r="B683" t="s">
        <v>1296</v>
      </c>
      <c r="C683" t="s">
        <v>1296</v>
      </c>
      <c r="D683">
        <v>2012</v>
      </c>
      <c r="E683">
        <v>0</v>
      </c>
      <c r="F683">
        <v>0</v>
      </c>
      <c r="G683">
        <v>0</v>
      </c>
      <c r="H683">
        <v>0</v>
      </c>
      <c r="I683" t="s">
        <v>1296</v>
      </c>
      <c r="J683" t="s">
        <v>1296</v>
      </c>
      <c r="K683" t="s">
        <v>1296</v>
      </c>
      <c r="L683" t="s">
        <v>1303</v>
      </c>
      <c r="M683" t="s">
        <v>1304</v>
      </c>
      <c r="N683" t="s">
        <v>1304</v>
      </c>
      <c r="O683" t="s">
        <v>1304</v>
      </c>
      <c r="P683">
        <v>20602828540</v>
      </c>
      <c r="Q683" t="s">
        <v>1297</v>
      </c>
      <c r="R683">
        <f>VLOOKUP(Q683,type!$B$2:$G$7,6,FALSE)</f>
        <v>1</v>
      </c>
      <c r="S683" t="str">
        <f t="shared" si="10"/>
        <v>INSERT INTO public."Vehicles"(plate, mark, model, year_of_production, longitude, height, broad, service_door, category, comment, terms, status, created_at, updated_at, delete_at, business_id, type_id)VALUES ('D3J296','ninguno','ninguno','2012',0,0,0,0,'ninguno','ninguno','ninguno',true,'2022-02-25 21:42:35.22039+00','2022-02-25 21:42:35.22039+00','2022-02-25 21:42:35.22039+00','20602828540',1);</v>
      </c>
    </row>
    <row r="684" spans="1:19" x14ac:dyDescent="0.25">
      <c r="A684" t="s">
        <v>684</v>
      </c>
      <c r="B684" t="s">
        <v>1296</v>
      </c>
      <c r="C684" t="s">
        <v>1296</v>
      </c>
      <c r="D684">
        <v>2010</v>
      </c>
      <c r="E684">
        <v>0</v>
      </c>
      <c r="F684">
        <v>0</v>
      </c>
      <c r="G684">
        <v>0</v>
      </c>
      <c r="H684">
        <v>0</v>
      </c>
      <c r="I684" t="s">
        <v>1296</v>
      </c>
      <c r="J684" t="s">
        <v>1296</v>
      </c>
      <c r="K684" t="s">
        <v>1296</v>
      </c>
      <c r="L684" t="s">
        <v>1303</v>
      </c>
      <c r="M684" t="s">
        <v>1304</v>
      </c>
      <c r="N684" t="s">
        <v>1304</v>
      </c>
      <c r="O684" t="s">
        <v>1304</v>
      </c>
      <c r="P684">
        <v>20602828540</v>
      </c>
      <c r="Q684" t="s">
        <v>1297</v>
      </c>
      <c r="R684">
        <f>VLOOKUP(Q684,type!$B$2:$G$7,6,FALSE)</f>
        <v>1</v>
      </c>
      <c r="S684" t="str">
        <f t="shared" si="10"/>
        <v>INSERT INTO public."Vehicles"(plate, mark, model, year_of_production, longitude, height, broad, service_door, category, comment, terms, status, created_at, updated_at, delete_at, business_id, type_id)VALUES ('V1X735','ninguno','ninguno','2010',0,0,0,0,'ninguno','ninguno','ninguno',true,'2022-02-25 21:42:35.22039+00','2022-02-25 21:42:35.22039+00','2022-02-25 21:42:35.22039+00','20602828540',1);</v>
      </c>
    </row>
    <row r="685" spans="1:19" x14ac:dyDescent="0.25">
      <c r="A685" t="s">
        <v>685</v>
      </c>
      <c r="B685" t="s">
        <v>1296</v>
      </c>
      <c r="C685" t="s">
        <v>1296</v>
      </c>
      <c r="D685">
        <v>2011</v>
      </c>
      <c r="E685">
        <v>0</v>
      </c>
      <c r="F685">
        <v>0</v>
      </c>
      <c r="G685">
        <v>0</v>
      </c>
      <c r="H685">
        <v>0</v>
      </c>
      <c r="I685" t="s">
        <v>1296</v>
      </c>
      <c r="J685" t="s">
        <v>1296</v>
      </c>
      <c r="K685" t="s">
        <v>1296</v>
      </c>
      <c r="L685" t="s">
        <v>1303</v>
      </c>
      <c r="M685" t="s">
        <v>1304</v>
      </c>
      <c r="N685" t="s">
        <v>1304</v>
      </c>
      <c r="O685" t="s">
        <v>1304</v>
      </c>
      <c r="P685">
        <v>20602828540</v>
      </c>
      <c r="Q685" t="s">
        <v>1297</v>
      </c>
      <c r="R685">
        <f>VLOOKUP(Q685,type!$B$2:$G$7,6,FALSE)</f>
        <v>1</v>
      </c>
      <c r="S685" t="str">
        <f t="shared" si="10"/>
        <v>INSERT INTO public."Vehicles"(plate, mark, model, year_of_production, longitude, height, broad, service_door, category, comment, terms, status, created_at, updated_at, delete_at, business_id, type_id)VALUES ('X2S700','ninguno','ninguno','2011',0,0,0,0,'ninguno','ninguno','ninguno',true,'2022-02-25 21:42:35.22039+00','2022-02-25 21:42:35.22039+00','2022-02-25 21:42:35.22039+00','20602828540',1);</v>
      </c>
    </row>
    <row r="686" spans="1:19" x14ac:dyDescent="0.25">
      <c r="A686" t="s">
        <v>686</v>
      </c>
      <c r="B686" t="s">
        <v>1296</v>
      </c>
      <c r="C686" t="s">
        <v>1296</v>
      </c>
      <c r="D686">
        <v>2009</v>
      </c>
      <c r="E686">
        <v>0</v>
      </c>
      <c r="F686">
        <v>0</v>
      </c>
      <c r="G686">
        <v>0</v>
      </c>
      <c r="H686">
        <v>0</v>
      </c>
      <c r="I686" t="s">
        <v>1296</v>
      </c>
      <c r="J686" t="s">
        <v>1296</v>
      </c>
      <c r="K686" t="s">
        <v>1296</v>
      </c>
      <c r="L686" t="s">
        <v>1303</v>
      </c>
      <c r="M686" t="s">
        <v>1304</v>
      </c>
      <c r="N686" t="s">
        <v>1304</v>
      </c>
      <c r="O686" t="s">
        <v>1304</v>
      </c>
      <c r="P686">
        <v>20602828540</v>
      </c>
      <c r="Q686" t="s">
        <v>1297</v>
      </c>
      <c r="R686">
        <f>VLOOKUP(Q686,type!$B$2:$G$7,6,FALSE)</f>
        <v>1</v>
      </c>
      <c r="S686" t="str">
        <f t="shared" si="10"/>
        <v>INSERT INTO public."Vehicles"(plate, mark, model, year_of_production, longitude, height, broad, service_door, category, comment, terms, status, created_at, updated_at, delete_at, business_id, type_id)VALUES ('X1B741','ninguno','ninguno','2009',0,0,0,0,'ninguno','ninguno','ninguno',true,'2022-02-25 21:42:35.22039+00','2022-02-25 21:42:35.22039+00','2022-02-25 21:42:35.22039+00','20602828540',1);</v>
      </c>
    </row>
    <row r="687" spans="1:19" x14ac:dyDescent="0.25">
      <c r="A687" t="s">
        <v>687</v>
      </c>
      <c r="B687" t="s">
        <v>1296</v>
      </c>
      <c r="C687" t="s">
        <v>1296</v>
      </c>
      <c r="D687">
        <v>2018</v>
      </c>
      <c r="E687">
        <v>0</v>
      </c>
      <c r="F687">
        <v>0</v>
      </c>
      <c r="G687">
        <v>0</v>
      </c>
      <c r="H687">
        <v>0</v>
      </c>
      <c r="I687" t="s">
        <v>1296</v>
      </c>
      <c r="J687" t="s">
        <v>1296</v>
      </c>
      <c r="K687" t="s">
        <v>1296</v>
      </c>
      <c r="L687" t="s">
        <v>1303</v>
      </c>
      <c r="M687" t="s">
        <v>1304</v>
      </c>
      <c r="N687" t="s">
        <v>1304</v>
      </c>
      <c r="O687" t="s">
        <v>1304</v>
      </c>
      <c r="P687">
        <v>20602828540</v>
      </c>
      <c r="Q687" t="s">
        <v>1297</v>
      </c>
      <c r="R687">
        <f>VLOOKUP(Q687,type!$B$2:$G$7,6,FALSE)</f>
        <v>1</v>
      </c>
      <c r="S687" t="str">
        <f t="shared" si="10"/>
        <v>INSERT INTO public."Vehicles"(plate, mark, model, year_of_production, longitude, height, broad, service_door, category, comment, terms, status, created_at, updated_at, delete_at, business_id, type_id)VALUES ('V0H903','ninguno','ninguno','2018',0,0,0,0,'ninguno','ninguno','ninguno',true,'2022-02-25 21:42:35.22039+00','2022-02-25 21:42:35.22039+00','2022-02-25 21:42:35.22039+00','20602828540',1);</v>
      </c>
    </row>
    <row r="688" spans="1:19" x14ac:dyDescent="0.25">
      <c r="A688" t="s">
        <v>688</v>
      </c>
      <c r="B688" t="s">
        <v>1296</v>
      </c>
      <c r="C688" t="s">
        <v>1296</v>
      </c>
      <c r="D688">
        <v>2005</v>
      </c>
      <c r="E688">
        <v>0</v>
      </c>
      <c r="F688">
        <v>0</v>
      </c>
      <c r="G688">
        <v>0</v>
      </c>
      <c r="H688">
        <v>0</v>
      </c>
      <c r="I688" t="s">
        <v>1296</v>
      </c>
      <c r="J688" t="s">
        <v>1296</v>
      </c>
      <c r="K688" t="s">
        <v>1296</v>
      </c>
      <c r="L688" t="s">
        <v>1303</v>
      </c>
      <c r="M688" t="s">
        <v>1304</v>
      </c>
      <c r="N688" t="s">
        <v>1304</v>
      </c>
      <c r="O688" t="s">
        <v>1304</v>
      </c>
      <c r="P688">
        <v>20602828540</v>
      </c>
      <c r="Q688" t="s">
        <v>1297</v>
      </c>
      <c r="R688">
        <f>VLOOKUP(Q688,type!$B$2:$G$7,6,FALSE)</f>
        <v>1</v>
      </c>
      <c r="S688" t="str">
        <f t="shared" si="10"/>
        <v>INSERT INTO public."Vehicles"(plate, mark, model, year_of_production, longitude, height, broad, service_door, category, comment, terms, status, created_at, updated_at, delete_at, business_id, type_id)VALUES ('B0E957','ninguno','ninguno','2005',0,0,0,0,'ninguno','ninguno','ninguno',true,'2022-02-25 21:42:35.22039+00','2022-02-25 21:42:35.22039+00','2022-02-25 21:42:35.22039+00','20602828540',1);</v>
      </c>
    </row>
    <row r="689" spans="1:19" x14ac:dyDescent="0.25">
      <c r="A689" t="s">
        <v>689</v>
      </c>
      <c r="B689" t="s">
        <v>1296</v>
      </c>
      <c r="C689" t="s">
        <v>1296</v>
      </c>
      <c r="D689">
        <v>2019</v>
      </c>
      <c r="E689">
        <v>0</v>
      </c>
      <c r="F689">
        <v>0</v>
      </c>
      <c r="G689">
        <v>0</v>
      </c>
      <c r="H689">
        <v>0</v>
      </c>
      <c r="I689" t="s">
        <v>1296</v>
      </c>
      <c r="J689" t="s">
        <v>1296</v>
      </c>
      <c r="K689" t="s">
        <v>1296</v>
      </c>
      <c r="L689" t="s">
        <v>1303</v>
      </c>
      <c r="M689" t="s">
        <v>1304</v>
      </c>
      <c r="N689" t="s">
        <v>1304</v>
      </c>
      <c r="O689" t="s">
        <v>1304</v>
      </c>
      <c r="P689">
        <v>20602828540</v>
      </c>
      <c r="Q689" t="s">
        <v>1297</v>
      </c>
      <c r="R689">
        <f>VLOOKUP(Q689,type!$B$2:$G$7,6,FALSE)</f>
        <v>1</v>
      </c>
      <c r="S689" t="str">
        <f t="shared" si="10"/>
        <v>INSERT INTO public."Vehicles"(plate, mark, model, year_of_production, longitude, height, broad, service_door, category, comment, terms, status, created_at, updated_at, delete_at, business_id, type_id)VALUES ('V0Y922','ninguno','ninguno','2019',0,0,0,0,'ninguno','ninguno','ninguno',true,'2022-02-25 21:42:35.22039+00','2022-02-25 21:42:35.22039+00','2022-02-25 21:42:35.22039+00','20602828540',1);</v>
      </c>
    </row>
    <row r="690" spans="1:19" x14ac:dyDescent="0.25">
      <c r="A690" t="s">
        <v>690</v>
      </c>
      <c r="B690" t="s">
        <v>1296</v>
      </c>
      <c r="C690" t="s">
        <v>1296</v>
      </c>
      <c r="D690">
        <v>2013</v>
      </c>
      <c r="E690">
        <v>0</v>
      </c>
      <c r="F690">
        <v>0</v>
      </c>
      <c r="G690">
        <v>0</v>
      </c>
      <c r="H690">
        <v>0</v>
      </c>
      <c r="I690" t="s">
        <v>1296</v>
      </c>
      <c r="J690" t="s">
        <v>1296</v>
      </c>
      <c r="K690" t="s">
        <v>1296</v>
      </c>
      <c r="L690" t="s">
        <v>1303</v>
      </c>
      <c r="M690" t="s">
        <v>1304</v>
      </c>
      <c r="N690" t="s">
        <v>1304</v>
      </c>
      <c r="O690" t="s">
        <v>1304</v>
      </c>
      <c r="P690">
        <v>20602828540</v>
      </c>
      <c r="Q690" t="s">
        <v>1297</v>
      </c>
      <c r="R690">
        <f>VLOOKUP(Q690,type!$B$2:$G$7,6,FALSE)</f>
        <v>1</v>
      </c>
      <c r="S690" t="str">
        <f t="shared" si="10"/>
        <v>INSERT INTO public."Vehicles"(plate, mark, model, year_of_production, longitude, height, broad, service_door, category, comment, terms, status, created_at, updated_at, delete_at, business_id, type_id)VALUES ('V6Q737','ninguno','ninguno','2013',0,0,0,0,'ninguno','ninguno','ninguno',true,'2022-02-25 21:42:35.22039+00','2022-02-25 21:42:35.22039+00','2022-02-25 21:42:35.22039+00','20602828540',1);</v>
      </c>
    </row>
    <row r="691" spans="1:19" x14ac:dyDescent="0.25">
      <c r="A691" t="s">
        <v>691</v>
      </c>
      <c r="B691" t="s">
        <v>1296</v>
      </c>
      <c r="C691" t="s">
        <v>1296</v>
      </c>
      <c r="D691">
        <v>2009</v>
      </c>
      <c r="E691">
        <v>0</v>
      </c>
      <c r="F691">
        <v>0</v>
      </c>
      <c r="G691">
        <v>0</v>
      </c>
      <c r="H691">
        <v>0</v>
      </c>
      <c r="I691" t="s">
        <v>1296</v>
      </c>
      <c r="J691" t="s">
        <v>1296</v>
      </c>
      <c r="K691" t="s">
        <v>1296</v>
      </c>
      <c r="L691" t="s">
        <v>1303</v>
      </c>
      <c r="M691" t="s">
        <v>1304</v>
      </c>
      <c r="N691" t="s">
        <v>1304</v>
      </c>
      <c r="O691" t="s">
        <v>1304</v>
      </c>
      <c r="P691">
        <v>20602828540</v>
      </c>
      <c r="Q691" t="s">
        <v>1297</v>
      </c>
      <c r="R691">
        <f>VLOOKUP(Q691,type!$B$2:$G$7,6,FALSE)</f>
        <v>1</v>
      </c>
      <c r="S691" t="str">
        <f t="shared" si="10"/>
        <v>INSERT INTO public."Vehicles"(plate, mark, model, year_of_production, longitude, height, broad, service_door, category, comment, terms, status, created_at, updated_at, delete_at, business_id, type_id)VALUES ('A4H720','ninguno','ninguno','2009',0,0,0,0,'ninguno','ninguno','ninguno',true,'2022-02-25 21:42:35.22039+00','2022-02-25 21:42:35.22039+00','2022-02-25 21:42:35.22039+00','20602828540',1);</v>
      </c>
    </row>
    <row r="692" spans="1:19" x14ac:dyDescent="0.25">
      <c r="A692" t="s">
        <v>692</v>
      </c>
      <c r="B692" t="s">
        <v>1296</v>
      </c>
      <c r="C692" t="s">
        <v>1296</v>
      </c>
      <c r="D692">
        <v>2010</v>
      </c>
      <c r="E692">
        <v>0</v>
      </c>
      <c r="F692">
        <v>0</v>
      </c>
      <c r="G692">
        <v>0</v>
      </c>
      <c r="H692">
        <v>0</v>
      </c>
      <c r="I692" t="s">
        <v>1296</v>
      </c>
      <c r="J692" t="s">
        <v>1296</v>
      </c>
      <c r="K692" t="s">
        <v>1296</v>
      </c>
      <c r="L692" t="s">
        <v>1303</v>
      </c>
      <c r="M692" t="s">
        <v>1304</v>
      </c>
      <c r="N692" t="s">
        <v>1304</v>
      </c>
      <c r="O692" t="s">
        <v>1304</v>
      </c>
      <c r="P692">
        <v>20602828540</v>
      </c>
      <c r="Q692" t="s">
        <v>1297</v>
      </c>
      <c r="R692">
        <f>VLOOKUP(Q692,type!$B$2:$G$7,6,FALSE)</f>
        <v>1</v>
      </c>
      <c r="S692" t="str">
        <f t="shared" si="10"/>
        <v>INSERT INTO public."Vehicles"(plate, mark, model, year_of_production, longitude, height, broad, service_door, category, comment, terms, status, created_at, updated_at, delete_at, business_id, type_id)VALUES ('V1V969','ninguno','ninguno','2010',0,0,0,0,'ninguno','ninguno','ninguno',true,'2022-02-25 21:42:35.22039+00','2022-02-25 21:42:35.22039+00','2022-02-25 21:42:35.22039+00','20602828540',1);</v>
      </c>
    </row>
    <row r="693" spans="1:19" x14ac:dyDescent="0.25">
      <c r="A693" t="s">
        <v>693</v>
      </c>
      <c r="B693" t="s">
        <v>1296</v>
      </c>
      <c r="C693" t="s">
        <v>1296</v>
      </c>
      <c r="D693">
        <v>2008</v>
      </c>
      <c r="E693">
        <v>0</v>
      </c>
      <c r="F693">
        <v>0</v>
      </c>
      <c r="G693">
        <v>0</v>
      </c>
      <c r="H693">
        <v>0</v>
      </c>
      <c r="I693" t="s">
        <v>1296</v>
      </c>
      <c r="J693" t="s">
        <v>1296</v>
      </c>
      <c r="K693" t="s">
        <v>1296</v>
      </c>
      <c r="L693" t="s">
        <v>1303</v>
      </c>
      <c r="M693" t="s">
        <v>1304</v>
      </c>
      <c r="N693" t="s">
        <v>1304</v>
      </c>
      <c r="O693" t="s">
        <v>1304</v>
      </c>
      <c r="P693">
        <v>20602828540</v>
      </c>
      <c r="Q693" t="s">
        <v>1297</v>
      </c>
      <c r="R693">
        <f>VLOOKUP(Q693,type!$B$2:$G$7,6,FALSE)</f>
        <v>1</v>
      </c>
      <c r="S693" t="str">
        <f t="shared" si="10"/>
        <v>INSERT INTO public."Vehicles"(plate, mark, model, year_of_production, longitude, height, broad, service_door, category, comment, terms, status, created_at, updated_at, delete_at, business_id, type_id)VALUES ('V1R764','ninguno','ninguno','2008',0,0,0,0,'ninguno','ninguno','ninguno',true,'2022-02-25 21:42:35.22039+00','2022-02-25 21:42:35.22039+00','2022-02-25 21:42:35.22039+00','20602828540',1);</v>
      </c>
    </row>
    <row r="694" spans="1:19" x14ac:dyDescent="0.25">
      <c r="A694" t="s">
        <v>694</v>
      </c>
      <c r="B694" t="s">
        <v>1296</v>
      </c>
      <c r="C694" t="s">
        <v>1296</v>
      </c>
      <c r="D694">
        <v>2018</v>
      </c>
      <c r="E694">
        <v>0</v>
      </c>
      <c r="F694">
        <v>0</v>
      </c>
      <c r="G694">
        <v>0</v>
      </c>
      <c r="H694">
        <v>0</v>
      </c>
      <c r="I694" t="s">
        <v>1296</v>
      </c>
      <c r="J694" t="s">
        <v>1296</v>
      </c>
      <c r="K694" t="s">
        <v>1296</v>
      </c>
      <c r="L694" t="s">
        <v>1303</v>
      </c>
      <c r="M694" t="s">
        <v>1304</v>
      </c>
      <c r="N694" t="s">
        <v>1304</v>
      </c>
      <c r="O694" t="s">
        <v>1304</v>
      </c>
      <c r="P694">
        <v>20602828540</v>
      </c>
      <c r="Q694" t="s">
        <v>1297</v>
      </c>
      <c r="R694">
        <f>VLOOKUP(Q694,type!$B$2:$G$7,6,FALSE)</f>
        <v>1</v>
      </c>
      <c r="S694" t="str">
        <f t="shared" si="10"/>
        <v>INSERT INTO public."Vehicles"(plate, mark, model, year_of_production, longitude, height, broad, service_door, category, comment, terms, status, created_at, updated_at, delete_at, business_id, type_id)VALUES ('BDS933','ninguno','ninguno','2018',0,0,0,0,'ninguno','ninguno','ninguno',true,'2022-02-25 21:42:35.22039+00','2022-02-25 21:42:35.22039+00','2022-02-25 21:42:35.22039+00','20602828540',1);</v>
      </c>
    </row>
    <row r="695" spans="1:19" x14ac:dyDescent="0.25">
      <c r="A695" t="s">
        <v>695</v>
      </c>
      <c r="B695" t="s">
        <v>1296</v>
      </c>
      <c r="C695" t="s">
        <v>1296</v>
      </c>
      <c r="D695">
        <v>2011</v>
      </c>
      <c r="E695">
        <v>0</v>
      </c>
      <c r="F695">
        <v>0</v>
      </c>
      <c r="G695">
        <v>0</v>
      </c>
      <c r="H695">
        <v>0</v>
      </c>
      <c r="I695" t="s">
        <v>1296</v>
      </c>
      <c r="J695" t="s">
        <v>1296</v>
      </c>
      <c r="K695" t="s">
        <v>1296</v>
      </c>
      <c r="L695" t="s">
        <v>1303</v>
      </c>
      <c r="M695" t="s">
        <v>1304</v>
      </c>
      <c r="N695" t="s">
        <v>1304</v>
      </c>
      <c r="O695" t="s">
        <v>1304</v>
      </c>
      <c r="P695">
        <v>20602828540</v>
      </c>
      <c r="Q695" t="s">
        <v>1297</v>
      </c>
      <c r="R695">
        <f>VLOOKUP(Q695,type!$B$2:$G$7,6,FALSE)</f>
        <v>1</v>
      </c>
      <c r="S695" t="str">
        <f t="shared" si="10"/>
        <v>INSERT INTO public."Vehicles"(plate, mark, model, year_of_production, longitude, height, broad, service_door, category, comment, terms, status, created_at, updated_at, delete_at, business_id, type_id)VALUES ('V9B828','ninguno','ninguno','2011',0,0,0,0,'ninguno','ninguno','ninguno',true,'2022-02-25 21:42:35.22039+00','2022-02-25 21:42:35.22039+00','2022-02-25 21:42:35.22039+00','20602828540',1);</v>
      </c>
    </row>
    <row r="696" spans="1:19" x14ac:dyDescent="0.25">
      <c r="A696" t="s">
        <v>696</v>
      </c>
      <c r="B696" t="s">
        <v>1296</v>
      </c>
      <c r="C696" t="s">
        <v>1296</v>
      </c>
      <c r="D696">
        <v>2011</v>
      </c>
      <c r="E696">
        <v>0</v>
      </c>
      <c r="F696">
        <v>0</v>
      </c>
      <c r="G696">
        <v>0</v>
      </c>
      <c r="H696">
        <v>0</v>
      </c>
      <c r="I696" t="s">
        <v>1296</v>
      </c>
      <c r="J696" t="s">
        <v>1296</v>
      </c>
      <c r="K696" t="s">
        <v>1296</v>
      </c>
      <c r="L696" t="s">
        <v>1303</v>
      </c>
      <c r="M696" t="s">
        <v>1304</v>
      </c>
      <c r="N696" t="s">
        <v>1304</v>
      </c>
      <c r="O696" t="s">
        <v>1304</v>
      </c>
      <c r="P696">
        <v>20602828540</v>
      </c>
      <c r="Q696" t="s">
        <v>1297</v>
      </c>
      <c r="R696">
        <f>VLOOKUP(Q696,type!$B$2:$G$7,6,FALSE)</f>
        <v>1</v>
      </c>
      <c r="S696" t="str">
        <f t="shared" si="10"/>
        <v>INSERT INTO public."Vehicles"(plate, mark, model, year_of_production, longitude, height, broad, service_door, category, comment, terms, status, created_at, updated_at, delete_at, business_id, type_id)VALUES ('V2W795','ninguno','ninguno','2011',0,0,0,0,'ninguno','ninguno','ninguno',true,'2022-02-25 21:42:35.22039+00','2022-02-25 21:42:35.22039+00','2022-02-25 21:42:35.22039+00','20602828540',1);</v>
      </c>
    </row>
    <row r="697" spans="1:19" x14ac:dyDescent="0.25">
      <c r="A697" t="s">
        <v>697</v>
      </c>
      <c r="B697" t="s">
        <v>1296</v>
      </c>
      <c r="C697" t="s">
        <v>1296</v>
      </c>
      <c r="D697">
        <v>2011</v>
      </c>
      <c r="E697">
        <v>0</v>
      </c>
      <c r="F697">
        <v>0</v>
      </c>
      <c r="G697">
        <v>0</v>
      </c>
      <c r="H697">
        <v>0</v>
      </c>
      <c r="I697" t="s">
        <v>1296</v>
      </c>
      <c r="J697" t="s">
        <v>1296</v>
      </c>
      <c r="K697" t="s">
        <v>1296</v>
      </c>
      <c r="L697" t="s">
        <v>1303</v>
      </c>
      <c r="M697" t="s">
        <v>1304</v>
      </c>
      <c r="N697" t="s">
        <v>1304</v>
      </c>
      <c r="O697" t="s">
        <v>1304</v>
      </c>
      <c r="P697">
        <v>20602828540</v>
      </c>
      <c r="Q697" t="s">
        <v>1297</v>
      </c>
      <c r="R697">
        <f>VLOOKUP(Q697,type!$B$2:$G$7,6,FALSE)</f>
        <v>1</v>
      </c>
      <c r="S697" t="str">
        <f t="shared" si="10"/>
        <v>INSERT INTO public."Vehicles"(plate, mark, model, year_of_production, longitude, height, broad, service_door, category, comment, terms, status, created_at, updated_at, delete_at, business_id, type_id)VALUES ('B2C794','ninguno','ninguno','2011',0,0,0,0,'ninguno','ninguno','ninguno',true,'2022-02-25 21:42:35.22039+00','2022-02-25 21:42:35.22039+00','2022-02-25 21:42:35.22039+00','20602828540',1);</v>
      </c>
    </row>
    <row r="698" spans="1:19" x14ac:dyDescent="0.25">
      <c r="A698" t="s">
        <v>698</v>
      </c>
      <c r="B698" t="s">
        <v>1296</v>
      </c>
      <c r="C698" t="s">
        <v>1296</v>
      </c>
      <c r="D698">
        <v>2009</v>
      </c>
      <c r="E698">
        <v>0</v>
      </c>
      <c r="F698">
        <v>0</v>
      </c>
      <c r="G698">
        <v>0</v>
      </c>
      <c r="H698">
        <v>0</v>
      </c>
      <c r="I698" t="s">
        <v>1296</v>
      </c>
      <c r="J698" t="s">
        <v>1296</v>
      </c>
      <c r="K698" t="s">
        <v>1296</v>
      </c>
      <c r="L698" t="s">
        <v>1303</v>
      </c>
      <c r="M698" t="s">
        <v>1304</v>
      </c>
      <c r="N698" t="s">
        <v>1304</v>
      </c>
      <c r="O698" t="s">
        <v>1304</v>
      </c>
      <c r="P698">
        <v>20602828540</v>
      </c>
      <c r="Q698" t="s">
        <v>1297</v>
      </c>
      <c r="R698">
        <f>VLOOKUP(Q698,type!$B$2:$G$7,6,FALSE)</f>
        <v>1</v>
      </c>
      <c r="S698" t="str">
        <f t="shared" si="10"/>
        <v>INSERT INTO public."Vehicles"(plate, mark, model, year_of_production, longitude, height, broad, service_door, category, comment, terms, status, created_at, updated_at, delete_at, business_id, type_id)VALUES ('V7S788','ninguno','ninguno','2009',0,0,0,0,'ninguno','ninguno','ninguno',true,'2022-02-25 21:42:35.22039+00','2022-02-25 21:42:35.22039+00','2022-02-25 21:42:35.22039+00','20602828540',1);</v>
      </c>
    </row>
    <row r="699" spans="1:19" x14ac:dyDescent="0.25">
      <c r="A699" t="s">
        <v>699</v>
      </c>
      <c r="B699" t="s">
        <v>1296</v>
      </c>
      <c r="C699" t="s">
        <v>1296</v>
      </c>
      <c r="D699">
        <v>2018</v>
      </c>
      <c r="E699">
        <v>0</v>
      </c>
      <c r="F699">
        <v>0</v>
      </c>
      <c r="G699">
        <v>0</v>
      </c>
      <c r="H699">
        <v>0</v>
      </c>
      <c r="I699" t="s">
        <v>1296</v>
      </c>
      <c r="J699" t="s">
        <v>1296</v>
      </c>
      <c r="K699" t="s">
        <v>1296</v>
      </c>
      <c r="L699" t="s">
        <v>1303</v>
      </c>
      <c r="M699" t="s">
        <v>1304</v>
      </c>
      <c r="N699" t="s">
        <v>1304</v>
      </c>
      <c r="O699" t="s">
        <v>1304</v>
      </c>
      <c r="P699">
        <v>20602828540</v>
      </c>
      <c r="Q699" t="s">
        <v>1297</v>
      </c>
      <c r="R699">
        <f>VLOOKUP(Q699,type!$B$2:$G$7,6,FALSE)</f>
        <v>1</v>
      </c>
      <c r="S699" t="str">
        <f t="shared" si="10"/>
        <v>INSERT INTO public."Vehicles"(plate, mark, model, year_of_production, longitude, height, broad, service_door, category, comment, terms, status, created_at, updated_at, delete_at, business_id, type_id)VALUES ('V2A954','ninguno','ninguno','2018',0,0,0,0,'ninguno','ninguno','ninguno',true,'2022-02-25 21:42:35.22039+00','2022-02-25 21:42:35.22039+00','2022-02-25 21:42:35.22039+00','20602828540',1);</v>
      </c>
    </row>
    <row r="700" spans="1:19" x14ac:dyDescent="0.25">
      <c r="A700" t="s">
        <v>700</v>
      </c>
      <c r="B700" t="s">
        <v>1296</v>
      </c>
      <c r="C700" t="s">
        <v>1296</v>
      </c>
      <c r="D700">
        <v>2018</v>
      </c>
      <c r="E700">
        <v>0</v>
      </c>
      <c r="F700">
        <v>0</v>
      </c>
      <c r="G700">
        <v>0</v>
      </c>
      <c r="H700">
        <v>0</v>
      </c>
      <c r="I700" t="s">
        <v>1296</v>
      </c>
      <c r="J700" t="s">
        <v>1296</v>
      </c>
      <c r="K700" t="s">
        <v>1296</v>
      </c>
      <c r="L700" t="s">
        <v>1303</v>
      </c>
      <c r="M700" t="s">
        <v>1304</v>
      </c>
      <c r="N700" t="s">
        <v>1304</v>
      </c>
      <c r="O700" t="s">
        <v>1304</v>
      </c>
      <c r="P700">
        <v>20602828540</v>
      </c>
      <c r="Q700" t="s">
        <v>1297</v>
      </c>
      <c r="R700">
        <f>VLOOKUP(Q700,type!$B$2:$G$7,6,FALSE)</f>
        <v>1</v>
      </c>
      <c r="S700" t="str">
        <f t="shared" si="10"/>
        <v>INSERT INTO public."Vehicles"(plate, mark, model, year_of_production, longitude, height, broad, service_door, category, comment, terms, status, created_at, updated_at, delete_at, business_id, type_id)VALUES ('F0D768','ninguno','ninguno','2018',0,0,0,0,'ninguno','ninguno','ninguno',true,'2022-02-25 21:42:35.22039+00','2022-02-25 21:42:35.22039+00','2022-02-25 21:42:35.22039+00','20602828540',1);</v>
      </c>
    </row>
    <row r="701" spans="1:19" x14ac:dyDescent="0.25">
      <c r="A701" t="s">
        <v>701</v>
      </c>
      <c r="B701" t="s">
        <v>1296</v>
      </c>
      <c r="C701" t="s">
        <v>1296</v>
      </c>
      <c r="D701">
        <v>2016</v>
      </c>
      <c r="E701">
        <v>0</v>
      </c>
      <c r="F701">
        <v>0</v>
      </c>
      <c r="G701">
        <v>0</v>
      </c>
      <c r="H701">
        <v>0</v>
      </c>
      <c r="I701" t="s">
        <v>1296</v>
      </c>
      <c r="J701" t="s">
        <v>1296</v>
      </c>
      <c r="K701" t="s">
        <v>1296</v>
      </c>
      <c r="L701" t="s">
        <v>1303</v>
      </c>
      <c r="M701" t="s">
        <v>1304</v>
      </c>
      <c r="N701" t="s">
        <v>1304</v>
      </c>
      <c r="O701" t="s">
        <v>1304</v>
      </c>
      <c r="P701">
        <v>20602828540</v>
      </c>
      <c r="Q701" t="s">
        <v>1297</v>
      </c>
      <c r="R701">
        <f>VLOOKUP(Q701,type!$B$2:$G$7,6,FALSE)</f>
        <v>1</v>
      </c>
      <c r="S701" t="str">
        <f t="shared" si="10"/>
        <v>INSERT INTO public."Vehicles"(plate, mark, model, year_of_production, longitude, height, broad, service_door, category, comment, terms, status, created_at, updated_at, delete_at, business_id, type_id)VALUES ('API715','ninguno','ninguno','2016',0,0,0,0,'ninguno','ninguno','ninguno',true,'2022-02-25 21:42:35.22039+00','2022-02-25 21:42:35.22039+00','2022-02-25 21:42:35.22039+00','20602828540',1);</v>
      </c>
    </row>
    <row r="702" spans="1:19" x14ac:dyDescent="0.25">
      <c r="A702" t="s">
        <v>702</v>
      </c>
      <c r="B702" t="s">
        <v>1296</v>
      </c>
      <c r="C702" t="s">
        <v>1296</v>
      </c>
      <c r="D702">
        <v>2017</v>
      </c>
      <c r="E702">
        <v>0</v>
      </c>
      <c r="F702">
        <v>0</v>
      </c>
      <c r="G702">
        <v>0</v>
      </c>
      <c r="H702">
        <v>0</v>
      </c>
      <c r="I702" t="s">
        <v>1296</v>
      </c>
      <c r="J702" t="s">
        <v>1296</v>
      </c>
      <c r="K702" t="s">
        <v>1296</v>
      </c>
      <c r="L702" t="s">
        <v>1303</v>
      </c>
      <c r="M702" t="s">
        <v>1304</v>
      </c>
      <c r="N702" t="s">
        <v>1304</v>
      </c>
      <c r="O702" t="s">
        <v>1304</v>
      </c>
      <c r="P702">
        <v>20602828540</v>
      </c>
      <c r="Q702" t="s">
        <v>1297</v>
      </c>
      <c r="R702">
        <f>VLOOKUP(Q702,type!$B$2:$G$7,6,FALSE)</f>
        <v>1</v>
      </c>
      <c r="S702" t="str">
        <f t="shared" si="10"/>
        <v>INSERT INTO public."Vehicles"(plate, mark, model, year_of_production, longitude, height, broad, service_door, category, comment, terms, status, created_at, updated_at, delete_at, business_id, type_id)VALUES ('V9T876','ninguno','ninguno','2017',0,0,0,0,'ninguno','ninguno','ninguno',true,'2022-02-25 21:42:35.22039+00','2022-02-25 21:42:35.22039+00','2022-02-25 21:42:35.22039+00','20602828540',1);</v>
      </c>
    </row>
    <row r="703" spans="1:19" x14ac:dyDescent="0.25">
      <c r="A703" t="s">
        <v>703</v>
      </c>
      <c r="B703" t="s">
        <v>1296</v>
      </c>
      <c r="C703" t="s">
        <v>1296</v>
      </c>
      <c r="D703">
        <v>2010</v>
      </c>
      <c r="E703">
        <v>0</v>
      </c>
      <c r="F703">
        <v>0</v>
      </c>
      <c r="G703">
        <v>0</v>
      </c>
      <c r="H703">
        <v>0</v>
      </c>
      <c r="I703" t="s">
        <v>1296</v>
      </c>
      <c r="J703" t="s">
        <v>1296</v>
      </c>
      <c r="K703" t="s">
        <v>1296</v>
      </c>
      <c r="L703" t="s">
        <v>1303</v>
      </c>
      <c r="M703" t="s">
        <v>1304</v>
      </c>
      <c r="N703" t="s">
        <v>1304</v>
      </c>
      <c r="O703" t="s">
        <v>1304</v>
      </c>
      <c r="P703">
        <v>20602828540</v>
      </c>
      <c r="Q703" t="s">
        <v>1297</v>
      </c>
      <c r="R703">
        <f>VLOOKUP(Q703,type!$B$2:$G$7,6,FALSE)</f>
        <v>1</v>
      </c>
      <c r="S703" t="str">
        <f t="shared" si="10"/>
        <v>INSERT INTO public."Vehicles"(plate, mark, model, year_of_production, longitude, height, broad, service_door, category, comment, terms, status, created_at, updated_at, delete_at, business_id, type_id)VALUES ('V8O818','ninguno','ninguno','2010',0,0,0,0,'ninguno','ninguno','ninguno',true,'2022-02-25 21:42:35.22039+00','2022-02-25 21:42:35.22039+00','2022-02-25 21:42:35.22039+00','20602828540',1);</v>
      </c>
    </row>
    <row r="704" spans="1:19" x14ac:dyDescent="0.25">
      <c r="A704" t="s">
        <v>704</v>
      </c>
      <c r="B704" t="s">
        <v>1296</v>
      </c>
      <c r="C704" t="s">
        <v>1296</v>
      </c>
      <c r="D704">
        <v>2010</v>
      </c>
      <c r="E704">
        <v>0</v>
      </c>
      <c r="F704">
        <v>0</v>
      </c>
      <c r="G704">
        <v>0</v>
      </c>
      <c r="H704">
        <v>0</v>
      </c>
      <c r="I704" t="s">
        <v>1296</v>
      </c>
      <c r="J704" t="s">
        <v>1296</v>
      </c>
      <c r="K704" t="s">
        <v>1296</v>
      </c>
      <c r="L704" t="s">
        <v>1303</v>
      </c>
      <c r="M704" t="s">
        <v>1304</v>
      </c>
      <c r="N704" t="s">
        <v>1304</v>
      </c>
      <c r="O704" t="s">
        <v>1304</v>
      </c>
      <c r="P704">
        <v>20602828540</v>
      </c>
      <c r="Q704" t="s">
        <v>1297</v>
      </c>
      <c r="R704">
        <f>VLOOKUP(Q704,type!$B$2:$G$7,6,FALSE)</f>
        <v>1</v>
      </c>
      <c r="S704" t="str">
        <f t="shared" si="10"/>
        <v>INSERT INTO public."Vehicles"(plate, mark, model, year_of_production, longitude, height, broad, service_door, category, comment, terms, status, created_at, updated_at, delete_at, business_id, type_id)VALUES ('A9A740','ninguno','ninguno','2010',0,0,0,0,'ninguno','ninguno','ninguno',true,'2022-02-25 21:42:35.22039+00','2022-02-25 21:42:35.22039+00','2022-02-25 21:42:35.22039+00','20602828540',1);</v>
      </c>
    </row>
    <row r="705" spans="1:19" x14ac:dyDescent="0.25">
      <c r="A705" t="s">
        <v>705</v>
      </c>
      <c r="B705" t="s">
        <v>1296</v>
      </c>
      <c r="C705" t="s">
        <v>1296</v>
      </c>
      <c r="D705">
        <v>2010</v>
      </c>
      <c r="E705">
        <v>0</v>
      </c>
      <c r="F705">
        <v>0</v>
      </c>
      <c r="G705">
        <v>0</v>
      </c>
      <c r="H705">
        <v>0</v>
      </c>
      <c r="I705" t="s">
        <v>1296</v>
      </c>
      <c r="J705" t="s">
        <v>1296</v>
      </c>
      <c r="K705" t="s">
        <v>1296</v>
      </c>
      <c r="L705" t="s">
        <v>1303</v>
      </c>
      <c r="M705" t="s">
        <v>1304</v>
      </c>
      <c r="N705" t="s">
        <v>1304</v>
      </c>
      <c r="O705" t="s">
        <v>1304</v>
      </c>
      <c r="P705">
        <v>20602828540</v>
      </c>
      <c r="Q705" t="s">
        <v>1297</v>
      </c>
      <c r="R705">
        <f>VLOOKUP(Q705,type!$B$2:$G$7,6,FALSE)</f>
        <v>1</v>
      </c>
      <c r="S705" t="str">
        <f t="shared" ref="S705:S768" si="11">CONCATENATE($A$1,"'",A705,"','",B705,"','",C705,"','",D705,"',",E705,",",F705,",",G705,",",H705,",'",I705,"','",J705,"','",K705,"',",L705,",'",M705,"','",N705,"','",O705,"','",P705,"',",R705,");")</f>
        <v>INSERT INTO public."Vehicles"(plate, mark, model, year_of_production, longitude, height, broad, service_door, category, comment, terms, status, created_at, updated_at, delete_at, business_id, type_id)VALUES ('V4Q771','ninguno','ninguno','2010',0,0,0,0,'ninguno','ninguno','ninguno',true,'2022-02-25 21:42:35.22039+00','2022-02-25 21:42:35.22039+00','2022-02-25 21:42:35.22039+00','20602828540',1);</v>
      </c>
    </row>
    <row r="706" spans="1:19" x14ac:dyDescent="0.25">
      <c r="A706" t="s">
        <v>706</v>
      </c>
      <c r="B706" t="s">
        <v>1296</v>
      </c>
      <c r="C706" t="s">
        <v>1296</v>
      </c>
      <c r="D706">
        <v>2015</v>
      </c>
      <c r="E706">
        <v>0</v>
      </c>
      <c r="F706">
        <v>0</v>
      </c>
      <c r="G706">
        <v>0</v>
      </c>
      <c r="H706">
        <v>0</v>
      </c>
      <c r="I706" t="s">
        <v>1296</v>
      </c>
      <c r="J706" t="s">
        <v>1296</v>
      </c>
      <c r="K706" t="s">
        <v>1296</v>
      </c>
      <c r="L706" t="s">
        <v>1303</v>
      </c>
      <c r="M706" t="s">
        <v>1304</v>
      </c>
      <c r="N706" t="s">
        <v>1304</v>
      </c>
      <c r="O706" t="s">
        <v>1304</v>
      </c>
      <c r="P706">
        <v>20602828540</v>
      </c>
      <c r="Q706" t="s">
        <v>1297</v>
      </c>
      <c r="R706">
        <f>VLOOKUP(Q706,type!$B$2:$G$7,6,FALSE)</f>
        <v>1</v>
      </c>
      <c r="S706" t="str">
        <f t="shared" si="11"/>
        <v>INSERT INTO public."Vehicles"(plate, mark, model, year_of_production, longitude, height, broad, service_door, category, comment, terms, status, created_at, updated_at, delete_at, business_id, type_id)VALUES ('V2V466','ninguno','ninguno','2015',0,0,0,0,'ninguno','ninguno','ninguno',true,'2022-02-25 21:42:35.22039+00','2022-02-25 21:42:35.22039+00','2022-02-25 21:42:35.22039+00','20602828540',1);</v>
      </c>
    </row>
    <row r="707" spans="1:19" x14ac:dyDescent="0.25">
      <c r="A707" t="s">
        <v>707</v>
      </c>
      <c r="B707" t="s">
        <v>1296</v>
      </c>
      <c r="C707" t="s">
        <v>1296</v>
      </c>
      <c r="D707">
        <v>2015</v>
      </c>
      <c r="E707">
        <v>0</v>
      </c>
      <c r="F707">
        <v>0</v>
      </c>
      <c r="G707">
        <v>0</v>
      </c>
      <c r="H707">
        <v>0</v>
      </c>
      <c r="I707" t="s">
        <v>1296</v>
      </c>
      <c r="J707" t="s">
        <v>1296</v>
      </c>
      <c r="K707" t="s">
        <v>1296</v>
      </c>
      <c r="L707" t="s">
        <v>1303</v>
      </c>
      <c r="M707" t="s">
        <v>1304</v>
      </c>
      <c r="N707" t="s">
        <v>1304</v>
      </c>
      <c r="O707" t="s">
        <v>1304</v>
      </c>
      <c r="P707">
        <v>20602828540</v>
      </c>
      <c r="Q707" t="s">
        <v>1297</v>
      </c>
      <c r="R707">
        <f>VLOOKUP(Q707,type!$B$2:$G$7,6,FALSE)</f>
        <v>1</v>
      </c>
      <c r="S707" t="str">
        <f t="shared" si="11"/>
        <v>INSERT INTO public."Vehicles"(plate, mark, model, year_of_production, longitude, height, broad, service_door, category, comment, terms, status, created_at, updated_at, delete_at, business_id, type_id)VALUES ('V7J524','ninguno','ninguno','2015',0,0,0,0,'ninguno','ninguno','ninguno',true,'2022-02-25 21:42:35.22039+00','2022-02-25 21:42:35.22039+00','2022-02-25 21:42:35.22039+00','20602828540',1);</v>
      </c>
    </row>
    <row r="708" spans="1:19" x14ac:dyDescent="0.25">
      <c r="A708" t="s">
        <v>708</v>
      </c>
      <c r="B708" t="s">
        <v>1296</v>
      </c>
      <c r="C708" t="s">
        <v>1296</v>
      </c>
      <c r="D708">
        <v>2017</v>
      </c>
      <c r="E708">
        <v>0</v>
      </c>
      <c r="F708">
        <v>0</v>
      </c>
      <c r="G708">
        <v>0</v>
      </c>
      <c r="H708">
        <v>0</v>
      </c>
      <c r="I708" t="s">
        <v>1296</v>
      </c>
      <c r="J708" t="s">
        <v>1296</v>
      </c>
      <c r="K708" t="s">
        <v>1296</v>
      </c>
      <c r="L708" t="s">
        <v>1303</v>
      </c>
      <c r="M708" t="s">
        <v>1304</v>
      </c>
      <c r="N708" t="s">
        <v>1304</v>
      </c>
      <c r="O708" t="s">
        <v>1304</v>
      </c>
      <c r="P708">
        <v>20602828540</v>
      </c>
      <c r="Q708" t="s">
        <v>1297</v>
      </c>
      <c r="R708">
        <f>VLOOKUP(Q708,type!$B$2:$G$7,6,FALSE)</f>
        <v>1</v>
      </c>
      <c r="S708" t="str">
        <f t="shared" si="11"/>
        <v>INSERT INTO public."Vehicles"(plate, mark, model, year_of_production, longitude, height, broad, service_door, category, comment, terms, status, created_at, updated_at, delete_at, business_id, type_id)VALUES ('A3X713','ninguno','ninguno','2017',0,0,0,0,'ninguno','ninguno','ninguno',true,'2022-02-25 21:42:35.22039+00','2022-02-25 21:42:35.22039+00','2022-02-25 21:42:35.22039+00','20602828540',1);</v>
      </c>
    </row>
    <row r="709" spans="1:19" x14ac:dyDescent="0.25">
      <c r="A709" t="s">
        <v>709</v>
      </c>
      <c r="B709" t="s">
        <v>1296</v>
      </c>
      <c r="C709" t="s">
        <v>1296</v>
      </c>
      <c r="D709">
        <v>2014</v>
      </c>
      <c r="E709">
        <v>0</v>
      </c>
      <c r="F709">
        <v>0</v>
      </c>
      <c r="G709">
        <v>0</v>
      </c>
      <c r="H709">
        <v>0</v>
      </c>
      <c r="I709" t="s">
        <v>1296</v>
      </c>
      <c r="J709" t="s">
        <v>1296</v>
      </c>
      <c r="K709" t="s">
        <v>1296</v>
      </c>
      <c r="L709" t="s">
        <v>1303</v>
      </c>
      <c r="M709" t="s">
        <v>1304</v>
      </c>
      <c r="N709" t="s">
        <v>1304</v>
      </c>
      <c r="O709" t="s">
        <v>1304</v>
      </c>
      <c r="P709">
        <v>20602828540</v>
      </c>
      <c r="Q709" t="s">
        <v>1297</v>
      </c>
      <c r="R709">
        <f>VLOOKUP(Q709,type!$B$2:$G$7,6,FALSE)</f>
        <v>1</v>
      </c>
      <c r="S709" t="str">
        <f t="shared" si="11"/>
        <v>INSERT INTO public."Vehicles"(plate, mark, model, year_of_production, longitude, height, broad, service_door, category, comment, terms, status, created_at, updated_at, delete_at, business_id, type_id)VALUES ('B8W950','ninguno','ninguno','2014',0,0,0,0,'ninguno','ninguno','ninguno',true,'2022-02-25 21:42:35.22039+00','2022-02-25 21:42:35.22039+00','2022-02-25 21:42:35.22039+00','20602828540',1);</v>
      </c>
    </row>
    <row r="710" spans="1:19" x14ac:dyDescent="0.25">
      <c r="A710" t="s">
        <v>710</v>
      </c>
      <c r="B710" t="s">
        <v>1296</v>
      </c>
      <c r="C710" t="s">
        <v>1296</v>
      </c>
      <c r="D710">
        <v>2016</v>
      </c>
      <c r="E710">
        <v>0</v>
      </c>
      <c r="F710">
        <v>0</v>
      </c>
      <c r="G710">
        <v>0</v>
      </c>
      <c r="H710">
        <v>0</v>
      </c>
      <c r="I710" t="s">
        <v>1296</v>
      </c>
      <c r="J710" t="s">
        <v>1296</v>
      </c>
      <c r="K710" t="s">
        <v>1296</v>
      </c>
      <c r="L710" t="s">
        <v>1303</v>
      </c>
      <c r="M710" t="s">
        <v>1304</v>
      </c>
      <c r="N710" t="s">
        <v>1304</v>
      </c>
      <c r="O710" t="s">
        <v>1304</v>
      </c>
      <c r="P710">
        <v>20602828540</v>
      </c>
      <c r="Q710" t="s">
        <v>1297</v>
      </c>
      <c r="R710">
        <f>VLOOKUP(Q710,type!$B$2:$G$7,6,FALSE)</f>
        <v>1</v>
      </c>
      <c r="S710" t="str">
        <f t="shared" si="11"/>
        <v>INSERT INTO public."Vehicles"(plate, mark, model, year_of_production, longitude, height, broad, service_door, category, comment, terms, status, created_at, updated_at, delete_at, business_id, type_id)VALUES ('V9P781','ninguno','ninguno','2016',0,0,0,0,'ninguno','ninguno','ninguno',true,'2022-02-25 21:42:35.22039+00','2022-02-25 21:42:35.22039+00','2022-02-25 21:42:35.22039+00','20602828540',1);</v>
      </c>
    </row>
    <row r="711" spans="1:19" x14ac:dyDescent="0.25">
      <c r="A711" t="s">
        <v>711</v>
      </c>
      <c r="B711" t="s">
        <v>1296</v>
      </c>
      <c r="C711" t="s">
        <v>1296</v>
      </c>
      <c r="D711">
        <v>2013</v>
      </c>
      <c r="E711">
        <v>0</v>
      </c>
      <c r="F711">
        <v>0</v>
      </c>
      <c r="G711">
        <v>0</v>
      </c>
      <c r="H711">
        <v>0</v>
      </c>
      <c r="I711" t="s">
        <v>1296</v>
      </c>
      <c r="J711" t="s">
        <v>1296</v>
      </c>
      <c r="K711" t="s">
        <v>1296</v>
      </c>
      <c r="L711" t="s">
        <v>1303</v>
      </c>
      <c r="M711" t="s">
        <v>1304</v>
      </c>
      <c r="N711" t="s">
        <v>1304</v>
      </c>
      <c r="O711" t="s">
        <v>1304</v>
      </c>
      <c r="P711">
        <v>20602828540</v>
      </c>
      <c r="Q711" t="s">
        <v>1297</v>
      </c>
      <c r="R711">
        <f>VLOOKUP(Q711,type!$B$2:$G$7,6,FALSE)</f>
        <v>1</v>
      </c>
      <c r="S711" t="str">
        <f t="shared" si="11"/>
        <v>INSERT INTO public."Vehicles"(plate, mark, model, year_of_production, longitude, height, broad, service_door, category, comment, terms, status, created_at, updated_at, delete_at, business_id, type_id)VALUES ('V1F708','ninguno','ninguno','2013',0,0,0,0,'ninguno','ninguno','ninguno',true,'2022-02-25 21:42:35.22039+00','2022-02-25 21:42:35.22039+00','2022-02-25 21:42:35.22039+00','20602828540',1);</v>
      </c>
    </row>
    <row r="712" spans="1:19" x14ac:dyDescent="0.25">
      <c r="A712" t="s">
        <v>712</v>
      </c>
      <c r="B712" t="s">
        <v>1296</v>
      </c>
      <c r="C712" t="s">
        <v>1296</v>
      </c>
      <c r="D712">
        <v>2014</v>
      </c>
      <c r="E712">
        <v>0</v>
      </c>
      <c r="F712">
        <v>0</v>
      </c>
      <c r="G712">
        <v>0</v>
      </c>
      <c r="H712">
        <v>0</v>
      </c>
      <c r="I712" t="s">
        <v>1296</v>
      </c>
      <c r="J712" t="s">
        <v>1296</v>
      </c>
      <c r="K712" t="s">
        <v>1296</v>
      </c>
      <c r="L712" t="s">
        <v>1303</v>
      </c>
      <c r="M712" t="s">
        <v>1304</v>
      </c>
      <c r="N712" t="s">
        <v>1304</v>
      </c>
      <c r="O712" t="s">
        <v>1304</v>
      </c>
      <c r="P712">
        <v>20602828540</v>
      </c>
      <c r="Q712" t="s">
        <v>1297</v>
      </c>
      <c r="R712">
        <f>VLOOKUP(Q712,type!$B$2:$G$7,6,FALSE)</f>
        <v>1</v>
      </c>
      <c r="S712" t="str">
        <f t="shared" si="11"/>
        <v>INSERT INTO public."Vehicles"(plate, mark, model, year_of_production, longitude, height, broad, service_door, category, comment, terms, status, created_at, updated_at, delete_at, business_id, type_id)VALUES ('V0H964','ninguno','ninguno','2014',0,0,0,0,'ninguno','ninguno','ninguno',true,'2022-02-25 21:42:35.22039+00','2022-02-25 21:42:35.22039+00','2022-02-25 21:42:35.22039+00','20602828540',1);</v>
      </c>
    </row>
    <row r="713" spans="1:19" x14ac:dyDescent="0.25">
      <c r="A713" t="s">
        <v>713</v>
      </c>
      <c r="B713" t="s">
        <v>1296</v>
      </c>
      <c r="C713" t="s">
        <v>1296</v>
      </c>
      <c r="D713">
        <v>2017</v>
      </c>
      <c r="E713">
        <v>0</v>
      </c>
      <c r="F713">
        <v>0</v>
      </c>
      <c r="G713">
        <v>0</v>
      </c>
      <c r="H713">
        <v>0</v>
      </c>
      <c r="I713" t="s">
        <v>1296</v>
      </c>
      <c r="J713" t="s">
        <v>1296</v>
      </c>
      <c r="K713" t="s">
        <v>1296</v>
      </c>
      <c r="L713" t="s">
        <v>1303</v>
      </c>
      <c r="M713" t="s">
        <v>1304</v>
      </c>
      <c r="N713" t="s">
        <v>1304</v>
      </c>
      <c r="O713" t="s">
        <v>1304</v>
      </c>
      <c r="P713">
        <v>20602828540</v>
      </c>
      <c r="Q713" t="s">
        <v>1297</v>
      </c>
      <c r="R713">
        <f>VLOOKUP(Q713,type!$B$2:$G$7,6,FALSE)</f>
        <v>1</v>
      </c>
      <c r="S713" t="str">
        <f t="shared" si="11"/>
        <v>INSERT INTO public."Vehicles"(plate, mark, model, year_of_production, longitude, height, broad, service_door, category, comment, terms, status, created_at, updated_at, delete_at, business_id, type_id)VALUES ('B1B953','ninguno','ninguno','2017',0,0,0,0,'ninguno','ninguno','ninguno',true,'2022-02-25 21:42:35.22039+00','2022-02-25 21:42:35.22039+00','2022-02-25 21:42:35.22039+00','20602828540',1);</v>
      </c>
    </row>
    <row r="714" spans="1:19" x14ac:dyDescent="0.25">
      <c r="A714" t="s">
        <v>714</v>
      </c>
      <c r="B714" t="s">
        <v>1296</v>
      </c>
      <c r="C714" t="s">
        <v>1296</v>
      </c>
      <c r="D714">
        <v>2019</v>
      </c>
      <c r="E714">
        <v>0</v>
      </c>
      <c r="F714">
        <v>0</v>
      </c>
      <c r="G714">
        <v>0</v>
      </c>
      <c r="H714">
        <v>0</v>
      </c>
      <c r="I714" t="s">
        <v>1296</v>
      </c>
      <c r="J714" t="s">
        <v>1296</v>
      </c>
      <c r="K714" t="s">
        <v>1296</v>
      </c>
      <c r="L714" t="s">
        <v>1303</v>
      </c>
      <c r="M714" t="s">
        <v>1304</v>
      </c>
      <c r="N714" t="s">
        <v>1304</v>
      </c>
      <c r="O714" t="s">
        <v>1304</v>
      </c>
      <c r="P714">
        <v>20602828540</v>
      </c>
      <c r="Q714" t="s">
        <v>1297</v>
      </c>
      <c r="R714">
        <f>VLOOKUP(Q714,type!$B$2:$G$7,6,FALSE)</f>
        <v>1</v>
      </c>
      <c r="S714" t="str">
        <f t="shared" si="11"/>
        <v>INSERT INTO public."Vehicles"(plate, mark, model, year_of_production, longitude, height, broad, service_door, category, comment, terms, status, created_at, updated_at, delete_at, business_id, type_id)VALUES ('V3R960','ninguno','ninguno','2019',0,0,0,0,'ninguno','ninguno','ninguno',true,'2022-02-25 21:42:35.22039+00','2022-02-25 21:42:35.22039+00','2022-02-25 21:42:35.22039+00','20602828540',1);</v>
      </c>
    </row>
    <row r="715" spans="1:19" x14ac:dyDescent="0.25">
      <c r="A715" t="s">
        <v>715</v>
      </c>
      <c r="B715" t="s">
        <v>1296</v>
      </c>
      <c r="C715" t="s">
        <v>1296</v>
      </c>
      <c r="D715">
        <v>2012</v>
      </c>
      <c r="E715">
        <v>0</v>
      </c>
      <c r="F715">
        <v>0</v>
      </c>
      <c r="G715">
        <v>0</v>
      </c>
      <c r="H715">
        <v>0</v>
      </c>
      <c r="I715" t="s">
        <v>1296</v>
      </c>
      <c r="J715" t="s">
        <v>1296</v>
      </c>
      <c r="K715" t="s">
        <v>1296</v>
      </c>
      <c r="L715" t="s">
        <v>1303</v>
      </c>
      <c r="M715" t="s">
        <v>1304</v>
      </c>
      <c r="N715" t="s">
        <v>1304</v>
      </c>
      <c r="O715" t="s">
        <v>1304</v>
      </c>
      <c r="P715">
        <v>20602828540</v>
      </c>
      <c r="Q715" t="s">
        <v>1297</v>
      </c>
      <c r="R715">
        <f>VLOOKUP(Q715,type!$B$2:$G$7,6,FALSE)</f>
        <v>1</v>
      </c>
      <c r="S715" t="str">
        <f t="shared" si="11"/>
        <v>INSERT INTO public."Vehicles"(plate, mark, model, year_of_production, longitude, height, broad, service_door, category, comment, terms, status, created_at, updated_at, delete_at, business_id, type_id)VALUES ('A4O790','ninguno','ninguno','2012',0,0,0,0,'ninguno','ninguno','ninguno',true,'2022-02-25 21:42:35.22039+00','2022-02-25 21:42:35.22039+00','2022-02-25 21:42:35.22039+00','20602828540',1);</v>
      </c>
    </row>
    <row r="716" spans="1:19" x14ac:dyDescent="0.25">
      <c r="A716" t="s">
        <v>716</v>
      </c>
      <c r="B716" t="s">
        <v>1296</v>
      </c>
      <c r="C716" t="s">
        <v>1296</v>
      </c>
      <c r="D716">
        <v>2015</v>
      </c>
      <c r="E716">
        <v>0</v>
      </c>
      <c r="F716">
        <v>0</v>
      </c>
      <c r="G716">
        <v>0</v>
      </c>
      <c r="H716">
        <v>0</v>
      </c>
      <c r="I716" t="s">
        <v>1296</v>
      </c>
      <c r="J716" t="s">
        <v>1296</v>
      </c>
      <c r="K716" t="s">
        <v>1296</v>
      </c>
      <c r="L716" t="s">
        <v>1303</v>
      </c>
      <c r="M716" t="s">
        <v>1304</v>
      </c>
      <c r="N716" t="s">
        <v>1304</v>
      </c>
      <c r="O716" t="s">
        <v>1304</v>
      </c>
      <c r="P716">
        <v>20602828540</v>
      </c>
      <c r="Q716" t="s">
        <v>1297</v>
      </c>
      <c r="R716">
        <f>VLOOKUP(Q716,type!$B$2:$G$7,6,FALSE)</f>
        <v>1</v>
      </c>
      <c r="S716" t="str">
        <f t="shared" si="11"/>
        <v>INSERT INTO public."Vehicles"(plate, mark, model, year_of_production, longitude, height, broad, service_door, category, comment, terms, status, created_at, updated_at, delete_at, business_id, type_id)VALUES ('B3V784','ninguno','ninguno','2015',0,0,0,0,'ninguno','ninguno','ninguno',true,'2022-02-25 21:42:35.22039+00','2022-02-25 21:42:35.22039+00','2022-02-25 21:42:35.22039+00','20602828540',1);</v>
      </c>
    </row>
    <row r="717" spans="1:19" x14ac:dyDescent="0.25">
      <c r="A717" t="s">
        <v>717</v>
      </c>
      <c r="B717" t="s">
        <v>1296</v>
      </c>
      <c r="C717" t="s">
        <v>1296</v>
      </c>
      <c r="D717">
        <v>2012</v>
      </c>
      <c r="E717">
        <v>0</v>
      </c>
      <c r="F717">
        <v>0</v>
      </c>
      <c r="G717">
        <v>0</v>
      </c>
      <c r="H717">
        <v>0</v>
      </c>
      <c r="I717" t="s">
        <v>1296</v>
      </c>
      <c r="J717" t="s">
        <v>1296</v>
      </c>
      <c r="K717" t="s">
        <v>1296</v>
      </c>
      <c r="L717" t="s">
        <v>1303</v>
      </c>
      <c r="M717" t="s">
        <v>1304</v>
      </c>
      <c r="N717" t="s">
        <v>1304</v>
      </c>
      <c r="O717" t="s">
        <v>1304</v>
      </c>
      <c r="P717">
        <v>20602828540</v>
      </c>
      <c r="Q717" t="s">
        <v>1297</v>
      </c>
      <c r="R717">
        <f>VLOOKUP(Q717,type!$B$2:$G$7,6,FALSE)</f>
        <v>1</v>
      </c>
      <c r="S717" t="str">
        <f t="shared" si="11"/>
        <v>INSERT INTO public."Vehicles"(plate, mark, model, year_of_production, longitude, height, broad, service_door, category, comment, terms, status, created_at, updated_at, delete_at, business_id, type_id)VALUES ('V0I703','ninguno','ninguno','2012',0,0,0,0,'ninguno','ninguno','ninguno',true,'2022-02-25 21:42:35.22039+00','2022-02-25 21:42:35.22039+00','2022-02-25 21:42:35.22039+00','20602828540',1);</v>
      </c>
    </row>
    <row r="718" spans="1:19" x14ac:dyDescent="0.25">
      <c r="A718" t="s">
        <v>718</v>
      </c>
      <c r="B718" t="s">
        <v>1296</v>
      </c>
      <c r="C718" t="s">
        <v>1296</v>
      </c>
      <c r="D718">
        <v>2011</v>
      </c>
      <c r="E718">
        <v>0</v>
      </c>
      <c r="F718">
        <v>0</v>
      </c>
      <c r="G718">
        <v>0</v>
      </c>
      <c r="H718">
        <v>0</v>
      </c>
      <c r="I718" t="s">
        <v>1296</v>
      </c>
      <c r="J718" t="s">
        <v>1296</v>
      </c>
      <c r="K718" t="s">
        <v>1296</v>
      </c>
      <c r="L718" t="s">
        <v>1303</v>
      </c>
      <c r="M718" t="s">
        <v>1304</v>
      </c>
      <c r="N718" t="s">
        <v>1304</v>
      </c>
      <c r="O718" t="s">
        <v>1304</v>
      </c>
      <c r="P718">
        <v>20602828540</v>
      </c>
      <c r="Q718" t="s">
        <v>1297</v>
      </c>
      <c r="R718">
        <f>VLOOKUP(Q718,type!$B$2:$G$7,6,FALSE)</f>
        <v>1</v>
      </c>
      <c r="S718" t="str">
        <f t="shared" si="11"/>
        <v>INSERT INTO public."Vehicles"(plate, mark, model, year_of_production, longitude, height, broad, service_door, category, comment, terms, status, created_at, updated_at, delete_at, business_id, type_id)VALUES ('V9S773','ninguno','ninguno','2011',0,0,0,0,'ninguno','ninguno','ninguno',true,'2022-02-25 21:42:35.22039+00','2022-02-25 21:42:35.22039+00','2022-02-25 21:42:35.22039+00','20602828540',1);</v>
      </c>
    </row>
    <row r="719" spans="1:19" x14ac:dyDescent="0.25">
      <c r="A719" t="s">
        <v>719</v>
      </c>
      <c r="B719" t="s">
        <v>1296</v>
      </c>
      <c r="C719" t="s">
        <v>1296</v>
      </c>
      <c r="D719">
        <v>2014</v>
      </c>
      <c r="E719">
        <v>0</v>
      </c>
      <c r="F719">
        <v>0</v>
      </c>
      <c r="G719">
        <v>0</v>
      </c>
      <c r="H719">
        <v>0</v>
      </c>
      <c r="I719" t="s">
        <v>1296</v>
      </c>
      <c r="J719" t="s">
        <v>1296</v>
      </c>
      <c r="K719" t="s">
        <v>1296</v>
      </c>
      <c r="L719" t="s">
        <v>1303</v>
      </c>
      <c r="M719" t="s">
        <v>1304</v>
      </c>
      <c r="N719" t="s">
        <v>1304</v>
      </c>
      <c r="O719" t="s">
        <v>1304</v>
      </c>
      <c r="P719">
        <v>20602828540</v>
      </c>
      <c r="Q719" t="s">
        <v>1297</v>
      </c>
      <c r="R719">
        <f>VLOOKUP(Q719,type!$B$2:$G$7,6,FALSE)</f>
        <v>1</v>
      </c>
      <c r="S719" t="str">
        <f t="shared" si="11"/>
        <v>INSERT INTO public."Vehicles"(plate, mark, model, year_of_production, longitude, height, broad, service_door, category, comment, terms, status, created_at, updated_at, delete_at, business_id, type_id)VALUES ('V9G865','ninguno','ninguno','2014',0,0,0,0,'ninguno','ninguno','ninguno',true,'2022-02-25 21:42:35.22039+00','2022-02-25 21:42:35.22039+00','2022-02-25 21:42:35.22039+00','20602828540',1);</v>
      </c>
    </row>
    <row r="720" spans="1:19" x14ac:dyDescent="0.25">
      <c r="A720" t="s">
        <v>720</v>
      </c>
      <c r="B720" t="s">
        <v>1296</v>
      </c>
      <c r="C720" t="s">
        <v>1296</v>
      </c>
      <c r="D720">
        <v>2009</v>
      </c>
      <c r="E720">
        <v>0</v>
      </c>
      <c r="F720">
        <v>0</v>
      </c>
      <c r="G720">
        <v>0</v>
      </c>
      <c r="H720">
        <v>0</v>
      </c>
      <c r="I720" t="s">
        <v>1296</v>
      </c>
      <c r="J720" t="s">
        <v>1296</v>
      </c>
      <c r="K720" t="s">
        <v>1296</v>
      </c>
      <c r="L720" t="s">
        <v>1303</v>
      </c>
      <c r="M720" t="s">
        <v>1304</v>
      </c>
      <c r="N720" t="s">
        <v>1304</v>
      </c>
      <c r="O720" t="s">
        <v>1304</v>
      </c>
      <c r="P720">
        <v>20602828540</v>
      </c>
      <c r="Q720" t="s">
        <v>1297</v>
      </c>
      <c r="R720">
        <f>VLOOKUP(Q720,type!$B$2:$G$7,6,FALSE)</f>
        <v>1</v>
      </c>
      <c r="S720" t="str">
        <f t="shared" si="11"/>
        <v>INSERT INTO public."Vehicles"(plate, mark, model, year_of_production, longitude, height, broad, service_door, category, comment, terms, status, created_at, updated_at, delete_at, business_id, type_id)VALUES ('V9H863','ninguno','ninguno','2009',0,0,0,0,'ninguno','ninguno','ninguno',true,'2022-02-25 21:42:35.22039+00','2022-02-25 21:42:35.22039+00','2022-02-25 21:42:35.22039+00','20602828540',1);</v>
      </c>
    </row>
    <row r="721" spans="1:19" x14ac:dyDescent="0.25">
      <c r="A721" t="s">
        <v>721</v>
      </c>
      <c r="B721" t="s">
        <v>1296</v>
      </c>
      <c r="C721" t="s">
        <v>1296</v>
      </c>
      <c r="D721">
        <v>2013</v>
      </c>
      <c r="E721">
        <v>0</v>
      </c>
      <c r="F721">
        <v>0</v>
      </c>
      <c r="G721">
        <v>0</v>
      </c>
      <c r="H721">
        <v>0</v>
      </c>
      <c r="I721" t="s">
        <v>1296</v>
      </c>
      <c r="J721" t="s">
        <v>1296</v>
      </c>
      <c r="K721" t="s">
        <v>1296</v>
      </c>
      <c r="L721" t="s">
        <v>1303</v>
      </c>
      <c r="M721" t="s">
        <v>1304</v>
      </c>
      <c r="N721" t="s">
        <v>1304</v>
      </c>
      <c r="O721" t="s">
        <v>1304</v>
      </c>
      <c r="P721">
        <v>20602828540</v>
      </c>
      <c r="Q721" t="s">
        <v>1297</v>
      </c>
      <c r="R721">
        <f>VLOOKUP(Q721,type!$B$2:$G$7,6,FALSE)</f>
        <v>1</v>
      </c>
      <c r="S721" t="str">
        <f t="shared" si="11"/>
        <v>INSERT INTO public."Vehicles"(plate, mark, model, year_of_production, longitude, height, broad, service_door, category, comment, terms, status, created_at, updated_at, delete_at, business_id, type_id)VALUES ('V1T963','ninguno','ninguno','2013',0,0,0,0,'ninguno','ninguno','ninguno',true,'2022-02-25 21:42:35.22039+00','2022-02-25 21:42:35.22039+00','2022-02-25 21:42:35.22039+00','20602828540',1);</v>
      </c>
    </row>
    <row r="722" spans="1:19" x14ac:dyDescent="0.25">
      <c r="A722" t="s">
        <v>722</v>
      </c>
      <c r="B722" t="s">
        <v>1296</v>
      </c>
      <c r="C722" t="s">
        <v>1296</v>
      </c>
      <c r="D722">
        <v>2016</v>
      </c>
      <c r="E722">
        <v>0</v>
      </c>
      <c r="F722">
        <v>0</v>
      </c>
      <c r="G722">
        <v>0</v>
      </c>
      <c r="H722">
        <v>0</v>
      </c>
      <c r="I722" t="s">
        <v>1296</v>
      </c>
      <c r="J722" t="s">
        <v>1296</v>
      </c>
      <c r="K722" t="s">
        <v>1296</v>
      </c>
      <c r="L722" t="s">
        <v>1303</v>
      </c>
      <c r="M722" t="s">
        <v>1304</v>
      </c>
      <c r="N722" t="s">
        <v>1304</v>
      </c>
      <c r="O722" t="s">
        <v>1304</v>
      </c>
      <c r="P722">
        <v>20602828540</v>
      </c>
      <c r="Q722" t="s">
        <v>1297</v>
      </c>
      <c r="R722">
        <f>VLOOKUP(Q722,type!$B$2:$G$7,6,FALSE)</f>
        <v>1</v>
      </c>
      <c r="S722" t="str">
        <f t="shared" si="11"/>
        <v>INSERT INTO public."Vehicles"(plate, mark, model, year_of_production, longitude, height, broad, service_door, category, comment, terms, status, created_at, updated_at, delete_at, business_id, type_id)VALUES ('A6J766','ninguno','ninguno','2016',0,0,0,0,'ninguno','ninguno','ninguno',true,'2022-02-25 21:42:35.22039+00','2022-02-25 21:42:35.22039+00','2022-02-25 21:42:35.22039+00','20602828540',1);</v>
      </c>
    </row>
    <row r="723" spans="1:19" x14ac:dyDescent="0.25">
      <c r="A723" t="s">
        <v>723</v>
      </c>
      <c r="B723" t="s">
        <v>1296</v>
      </c>
      <c r="C723" t="s">
        <v>1296</v>
      </c>
      <c r="D723">
        <v>2017</v>
      </c>
      <c r="E723">
        <v>0</v>
      </c>
      <c r="F723">
        <v>0</v>
      </c>
      <c r="G723">
        <v>0</v>
      </c>
      <c r="H723">
        <v>0</v>
      </c>
      <c r="I723" t="s">
        <v>1296</v>
      </c>
      <c r="J723" t="s">
        <v>1296</v>
      </c>
      <c r="K723" t="s">
        <v>1296</v>
      </c>
      <c r="L723" t="s">
        <v>1303</v>
      </c>
      <c r="M723" t="s">
        <v>1304</v>
      </c>
      <c r="N723" t="s">
        <v>1304</v>
      </c>
      <c r="O723" t="s">
        <v>1304</v>
      </c>
      <c r="P723">
        <v>20602828540</v>
      </c>
      <c r="Q723" t="s">
        <v>1297</v>
      </c>
      <c r="R723">
        <f>VLOOKUP(Q723,type!$B$2:$G$7,6,FALSE)</f>
        <v>1</v>
      </c>
      <c r="S723" t="str">
        <f t="shared" si="11"/>
        <v>INSERT INTO public."Vehicles"(plate, mark, model, year_of_production, longitude, height, broad, service_door, category, comment, terms, status, created_at, updated_at, delete_at, business_id, type_id)VALUES ('A7E784','ninguno','ninguno','2017',0,0,0,0,'ninguno','ninguno','ninguno',true,'2022-02-25 21:42:35.22039+00','2022-02-25 21:42:35.22039+00','2022-02-25 21:42:35.22039+00','20602828540',1);</v>
      </c>
    </row>
    <row r="724" spans="1:19" x14ac:dyDescent="0.25">
      <c r="A724" t="s">
        <v>724</v>
      </c>
      <c r="B724" t="s">
        <v>1296</v>
      </c>
      <c r="C724" t="s">
        <v>1296</v>
      </c>
      <c r="D724">
        <v>2015</v>
      </c>
      <c r="E724">
        <v>0</v>
      </c>
      <c r="F724">
        <v>0</v>
      </c>
      <c r="G724">
        <v>0</v>
      </c>
      <c r="H724">
        <v>0</v>
      </c>
      <c r="I724" t="s">
        <v>1296</v>
      </c>
      <c r="J724" t="s">
        <v>1296</v>
      </c>
      <c r="K724" t="s">
        <v>1296</v>
      </c>
      <c r="L724" t="s">
        <v>1303</v>
      </c>
      <c r="M724" t="s">
        <v>1304</v>
      </c>
      <c r="N724" t="s">
        <v>1304</v>
      </c>
      <c r="O724" t="s">
        <v>1304</v>
      </c>
      <c r="P724">
        <v>20602828540</v>
      </c>
      <c r="Q724" t="s">
        <v>1297</v>
      </c>
      <c r="R724">
        <f>VLOOKUP(Q724,type!$B$2:$G$7,6,FALSE)</f>
        <v>1</v>
      </c>
      <c r="S724" t="str">
        <f t="shared" si="11"/>
        <v>INSERT INTO public."Vehicles"(plate, mark, model, year_of_production, longitude, height, broad, service_door, category, comment, terms, status, created_at, updated_at, delete_at, business_id, type_id)VALUES ('V8V703','ninguno','ninguno','2015',0,0,0,0,'ninguno','ninguno','ninguno',true,'2022-02-25 21:42:35.22039+00','2022-02-25 21:42:35.22039+00','2022-02-25 21:42:35.22039+00','20602828540',1);</v>
      </c>
    </row>
    <row r="725" spans="1:19" x14ac:dyDescent="0.25">
      <c r="A725" t="s">
        <v>725</v>
      </c>
      <c r="B725" t="s">
        <v>1296</v>
      </c>
      <c r="C725" t="s">
        <v>1296</v>
      </c>
      <c r="D725">
        <v>2011</v>
      </c>
      <c r="E725">
        <v>0</v>
      </c>
      <c r="F725">
        <v>0</v>
      </c>
      <c r="G725">
        <v>0</v>
      </c>
      <c r="H725">
        <v>0</v>
      </c>
      <c r="I725" t="s">
        <v>1296</v>
      </c>
      <c r="J725" t="s">
        <v>1296</v>
      </c>
      <c r="K725" t="s">
        <v>1296</v>
      </c>
      <c r="L725" t="s">
        <v>1303</v>
      </c>
      <c r="M725" t="s">
        <v>1304</v>
      </c>
      <c r="N725" t="s">
        <v>1304</v>
      </c>
      <c r="O725" t="s">
        <v>1304</v>
      </c>
      <c r="P725">
        <v>20602828540</v>
      </c>
      <c r="Q725" t="s">
        <v>1297</v>
      </c>
      <c r="R725">
        <f>VLOOKUP(Q725,type!$B$2:$G$7,6,FALSE)</f>
        <v>1</v>
      </c>
      <c r="S725" t="str">
        <f t="shared" si="11"/>
        <v>INSERT INTO public."Vehicles"(plate, mark, model, year_of_production, longitude, height, broad, service_door, category, comment, terms, status, created_at, updated_at, delete_at, business_id, type_id)VALUES ('V8V819','ninguno','ninguno','2011',0,0,0,0,'ninguno','ninguno','ninguno',true,'2022-02-25 21:42:35.22039+00','2022-02-25 21:42:35.22039+00','2022-02-25 21:42:35.22039+00','20602828540',1);</v>
      </c>
    </row>
    <row r="726" spans="1:19" x14ac:dyDescent="0.25">
      <c r="A726" t="s">
        <v>726</v>
      </c>
      <c r="B726" t="s">
        <v>1296</v>
      </c>
      <c r="C726" t="s">
        <v>1296</v>
      </c>
      <c r="D726">
        <v>2012</v>
      </c>
      <c r="E726">
        <v>0</v>
      </c>
      <c r="F726">
        <v>0</v>
      </c>
      <c r="G726">
        <v>0</v>
      </c>
      <c r="H726">
        <v>0</v>
      </c>
      <c r="I726" t="s">
        <v>1296</v>
      </c>
      <c r="J726" t="s">
        <v>1296</v>
      </c>
      <c r="K726" t="s">
        <v>1296</v>
      </c>
      <c r="L726" t="s">
        <v>1303</v>
      </c>
      <c r="M726" t="s">
        <v>1304</v>
      </c>
      <c r="N726" t="s">
        <v>1304</v>
      </c>
      <c r="O726" t="s">
        <v>1304</v>
      </c>
      <c r="P726">
        <v>20602828540</v>
      </c>
      <c r="Q726" t="s">
        <v>1298</v>
      </c>
      <c r="R726">
        <f>VLOOKUP(Q726,type!$B$2:$G$7,6,FALSE)</f>
        <v>2</v>
      </c>
      <c r="S726" t="str">
        <f t="shared" si="11"/>
        <v>INSERT INTO public."Vehicles"(plate, mark, model, year_of_production, longitude, height, broad, service_door, category, comment, terms, status, created_at, updated_at, delete_at, business_id, type_id)VALUES ('V9O783','ninguno','ninguno','2012',0,0,0,0,'ninguno','ninguno','ninguno',true,'2022-02-25 21:42:35.22039+00','2022-02-25 21:42:35.22039+00','2022-02-25 21:42:35.22039+00','20602828540',2);</v>
      </c>
    </row>
    <row r="727" spans="1:19" x14ac:dyDescent="0.25">
      <c r="A727" t="s">
        <v>727</v>
      </c>
      <c r="B727" t="s">
        <v>1296</v>
      </c>
      <c r="C727" t="s">
        <v>1296</v>
      </c>
      <c r="D727">
        <v>2011</v>
      </c>
      <c r="E727">
        <v>0</v>
      </c>
      <c r="F727">
        <v>0</v>
      </c>
      <c r="G727">
        <v>0</v>
      </c>
      <c r="H727">
        <v>0</v>
      </c>
      <c r="I727" t="s">
        <v>1296</v>
      </c>
      <c r="J727" t="s">
        <v>1296</v>
      </c>
      <c r="K727" t="s">
        <v>1296</v>
      </c>
      <c r="L727" t="s">
        <v>1303</v>
      </c>
      <c r="M727" t="s">
        <v>1304</v>
      </c>
      <c r="N727" t="s">
        <v>1304</v>
      </c>
      <c r="O727" t="s">
        <v>1304</v>
      </c>
      <c r="P727">
        <v>20602828540</v>
      </c>
      <c r="Q727" t="s">
        <v>1300</v>
      </c>
      <c r="R727">
        <f>VLOOKUP(Q727,type!$B$2:$G$7,6,FALSE)</f>
        <v>3</v>
      </c>
      <c r="S727" t="str">
        <f t="shared" si="11"/>
        <v>INSERT INTO public."Vehicles"(plate, mark, model, year_of_production, longitude, height, broad, service_door, category, comment, terms, status, created_at, updated_at, delete_at, business_id, type_id)VALUES ('V7S886','ninguno','ninguno','2011',0,0,0,0,'ninguno','ninguno','ninguno',true,'2022-02-25 21:42:35.22039+00','2022-02-25 21:42:35.22039+00','2022-02-25 21:42:35.22039+00','20602828540',3);</v>
      </c>
    </row>
    <row r="728" spans="1:19" x14ac:dyDescent="0.25">
      <c r="A728" t="s">
        <v>728</v>
      </c>
      <c r="B728" t="s">
        <v>1296</v>
      </c>
      <c r="C728" t="s">
        <v>1296</v>
      </c>
      <c r="D728">
        <v>2014</v>
      </c>
      <c r="E728">
        <v>0</v>
      </c>
      <c r="F728">
        <v>0</v>
      </c>
      <c r="G728">
        <v>0</v>
      </c>
      <c r="H728">
        <v>0</v>
      </c>
      <c r="I728" t="s">
        <v>1296</v>
      </c>
      <c r="J728" t="s">
        <v>1296</v>
      </c>
      <c r="K728" t="s">
        <v>1296</v>
      </c>
      <c r="L728" t="s">
        <v>1303</v>
      </c>
      <c r="M728" t="s">
        <v>1304</v>
      </c>
      <c r="N728" t="s">
        <v>1304</v>
      </c>
      <c r="O728" t="s">
        <v>1304</v>
      </c>
      <c r="P728">
        <v>20602828540</v>
      </c>
      <c r="Q728" t="s">
        <v>1297</v>
      </c>
      <c r="R728">
        <f>VLOOKUP(Q728,type!$B$2:$G$7,6,FALSE)</f>
        <v>1</v>
      </c>
      <c r="S728" t="str">
        <f t="shared" si="11"/>
        <v>INSERT INTO public."Vehicles"(plate, mark, model, year_of_production, longitude, height, broad, service_door, category, comment, terms, status, created_at, updated_at, delete_at, business_id, type_id)VALUES ('V8X759','ninguno','ninguno','2014',0,0,0,0,'ninguno','ninguno','ninguno',true,'2022-02-25 21:42:35.22039+00','2022-02-25 21:42:35.22039+00','2022-02-25 21:42:35.22039+00','20602828540',1);</v>
      </c>
    </row>
    <row r="729" spans="1:19" x14ac:dyDescent="0.25">
      <c r="A729" t="s">
        <v>729</v>
      </c>
      <c r="B729" t="s">
        <v>1296</v>
      </c>
      <c r="C729" t="s">
        <v>1296</v>
      </c>
      <c r="D729">
        <v>2010</v>
      </c>
      <c r="E729">
        <v>0</v>
      </c>
      <c r="F729">
        <v>0</v>
      </c>
      <c r="G729">
        <v>0</v>
      </c>
      <c r="H729">
        <v>0</v>
      </c>
      <c r="I729" t="s">
        <v>1296</v>
      </c>
      <c r="J729" t="s">
        <v>1296</v>
      </c>
      <c r="K729" t="s">
        <v>1296</v>
      </c>
      <c r="L729" t="s">
        <v>1303</v>
      </c>
      <c r="M729" t="s">
        <v>1304</v>
      </c>
      <c r="N729" t="s">
        <v>1304</v>
      </c>
      <c r="O729" t="s">
        <v>1304</v>
      </c>
      <c r="P729">
        <v>20602828540</v>
      </c>
      <c r="Q729" t="s">
        <v>1297</v>
      </c>
      <c r="R729">
        <f>VLOOKUP(Q729,type!$B$2:$G$7,6,FALSE)</f>
        <v>1</v>
      </c>
      <c r="S729" t="str">
        <f t="shared" si="11"/>
        <v>INSERT INTO public."Vehicles"(plate, mark, model, year_of_production, longitude, height, broad, service_door, category, comment, terms, status, created_at, updated_at, delete_at, business_id, type_id)VALUES ('V6F724','ninguno','ninguno','2010',0,0,0,0,'ninguno','ninguno','ninguno',true,'2022-02-25 21:42:35.22039+00','2022-02-25 21:42:35.22039+00','2022-02-25 21:42:35.22039+00','20602828540',1);</v>
      </c>
    </row>
    <row r="730" spans="1:19" x14ac:dyDescent="0.25">
      <c r="A730" t="s">
        <v>730</v>
      </c>
      <c r="B730" t="s">
        <v>1296</v>
      </c>
      <c r="C730" t="s">
        <v>1296</v>
      </c>
      <c r="D730">
        <v>2012</v>
      </c>
      <c r="E730">
        <v>0</v>
      </c>
      <c r="F730">
        <v>0</v>
      </c>
      <c r="G730">
        <v>0</v>
      </c>
      <c r="H730">
        <v>0</v>
      </c>
      <c r="I730" t="s">
        <v>1296</v>
      </c>
      <c r="J730" t="s">
        <v>1296</v>
      </c>
      <c r="K730" t="s">
        <v>1296</v>
      </c>
      <c r="L730" t="s">
        <v>1303</v>
      </c>
      <c r="M730" t="s">
        <v>1304</v>
      </c>
      <c r="N730" t="s">
        <v>1304</v>
      </c>
      <c r="O730" t="s">
        <v>1304</v>
      </c>
      <c r="P730">
        <v>20602828540</v>
      </c>
      <c r="Q730" t="s">
        <v>1299</v>
      </c>
      <c r="R730">
        <f>VLOOKUP(Q730,type!$B$2:$G$7,6,FALSE)</f>
        <v>4</v>
      </c>
      <c r="S730" t="str">
        <f t="shared" si="11"/>
        <v>INSERT INTO public."Vehicles"(plate, mark, model, year_of_production, longitude, height, broad, service_door, category, comment, terms, status, created_at, updated_at, delete_at, business_id, type_id)VALUES ('V7W741','ninguno','ninguno','2012',0,0,0,0,'ninguno','ninguno','ninguno',true,'2022-02-25 21:42:35.22039+00','2022-02-25 21:42:35.22039+00','2022-02-25 21:42:35.22039+00','20602828540',4);</v>
      </c>
    </row>
    <row r="731" spans="1:19" x14ac:dyDescent="0.25">
      <c r="A731" t="s">
        <v>731</v>
      </c>
      <c r="B731" t="s">
        <v>1296</v>
      </c>
      <c r="C731" t="s">
        <v>1296</v>
      </c>
      <c r="D731">
        <v>2017</v>
      </c>
      <c r="E731">
        <v>0</v>
      </c>
      <c r="F731">
        <v>0</v>
      </c>
      <c r="G731">
        <v>0</v>
      </c>
      <c r="H731">
        <v>0</v>
      </c>
      <c r="I731" t="s">
        <v>1296</v>
      </c>
      <c r="J731" t="s">
        <v>1296</v>
      </c>
      <c r="K731" t="s">
        <v>1296</v>
      </c>
      <c r="L731" t="s">
        <v>1303</v>
      </c>
      <c r="M731" t="s">
        <v>1304</v>
      </c>
      <c r="N731" t="s">
        <v>1304</v>
      </c>
      <c r="O731" t="s">
        <v>1304</v>
      </c>
      <c r="P731">
        <v>20602828540</v>
      </c>
      <c r="Q731" t="s">
        <v>1298</v>
      </c>
      <c r="R731">
        <f>VLOOKUP(Q731,type!$B$2:$G$7,6,FALSE)</f>
        <v>2</v>
      </c>
      <c r="S731" t="str">
        <f t="shared" si="11"/>
        <v>INSERT INTO public."Vehicles"(plate, mark, model, year_of_production, longitude, height, broad, service_door, category, comment, terms, status, created_at, updated_at, delete_at, business_id, type_id)VALUES ('V9P772','ninguno','ninguno','2017',0,0,0,0,'ninguno','ninguno','ninguno',true,'2022-02-25 21:42:35.22039+00','2022-02-25 21:42:35.22039+00','2022-02-25 21:42:35.22039+00','20602828540',2);</v>
      </c>
    </row>
    <row r="732" spans="1:19" x14ac:dyDescent="0.25">
      <c r="A732" t="s">
        <v>732</v>
      </c>
      <c r="B732" t="s">
        <v>1296</v>
      </c>
      <c r="C732" t="s">
        <v>1296</v>
      </c>
      <c r="D732">
        <v>2009</v>
      </c>
      <c r="E732">
        <v>0</v>
      </c>
      <c r="F732">
        <v>0</v>
      </c>
      <c r="G732">
        <v>0</v>
      </c>
      <c r="H732">
        <v>0</v>
      </c>
      <c r="I732" t="s">
        <v>1296</v>
      </c>
      <c r="J732" t="s">
        <v>1296</v>
      </c>
      <c r="K732" t="s">
        <v>1296</v>
      </c>
      <c r="L732" t="s">
        <v>1303</v>
      </c>
      <c r="M732" t="s">
        <v>1304</v>
      </c>
      <c r="N732" t="s">
        <v>1304</v>
      </c>
      <c r="O732" t="s">
        <v>1304</v>
      </c>
      <c r="P732">
        <v>20602828540</v>
      </c>
      <c r="Q732" t="s">
        <v>1298</v>
      </c>
      <c r="R732">
        <f>VLOOKUP(Q732,type!$B$2:$G$7,6,FALSE)</f>
        <v>2</v>
      </c>
      <c r="S732" t="str">
        <f t="shared" si="11"/>
        <v>INSERT INTO public."Vehicles"(plate, mark, model, year_of_production, longitude, height, broad, service_door, category, comment, terms, status, created_at, updated_at, delete_at, business_id, type_id)VALUES ('V0T669','ninguno','ninguno','2009',0,0,0,0,'ninguno','ninguno','ninguno',true,'2022-02-25 21:42:35.22039+00','2022-02-25 21:42:35.22039+00','2022-02-25 21:42:35.22039+00','20602828540',2);</v>
      </c>
    </row>
    <row r="733" spans="1:19" x14ac:dyDescent="0.25">
      <c r="A733" t="s">
        <v>733</v>
      </c>
      <c r="B733" t="s">
        <v>1296</v>
      </c>
      <c r="C733" t="s">
        <v>1296</v>
      </c>
      <c r="D733">
        <v>2014</v>
      </c>
      <c r="E733">
        <v>0</v>
      </c>
      <c r="F733">
        <v>0</v>
      </c>
      <c r="G733">
        <v>0</v>
      </c>
      <c r="H733">
        <v>0</v>
      </c>
      <c r="I733" t="s">
        <v>1296</v>
      </c>
      <c r="J733" t="s">
        <v>1296</v>
      </c>
      <c r="K733" t="s">
        <v>1296</v>
      </c>
      <c r="L733" t="s">
        <v>1303</v>
      </c>
      <c r="M733" t="s">
        <v>1304</v>
      </c>
      <c r="N733" t="s">
        <v>1304</v>
      </c>
      <c r="O733" t="s">
        <v>1304</v>
      </c>
      <c r="P733">
        <v>20602828540</v>
      </c>
      <c r="Q733" t="s">
        <v>1299</v>
      </c>
      <c r="R733">
        <f>VLOOKUP(Q733,type!$B$2:$G$7,6,FALSE)</f>
        <v>4</v>
      </c>
      <c r="S733" t="str">
        <f t="shared" si="11"/>
        <v>INSERT INTO public."Vehicles"(plate, mark, model, year_of_production, longitude, height, broad, service_door, category, comment, terms, status, created_at, updated_at, delete_at, business_id, type_id)VALUES ('V5O875','ninguno','ninguno','2014',0,0,0,0,'ninguno','ninguno','ninguno',true,'2022-02-25 21:42:35.22039+00','2022-02-25 21:42:35.22039+00','2022-02-25 21:42:35.22039+00','20602828540',4);</v>
      </c>
    </row>
    <row r="734" spans="1:19" x14ac:dyDescent="0.25">
      <c r="A734" t="s">
        <v>734</v>
      </c>
      <c r="B734" t="s">
        <v>1296</v>
      </c>
      <c r="C734" t="s">
        <v>1296</v>
      </c>
      <c r="D734">
        <v>2008</v>
      </c>
      <c r="E734">
        <v>0</v>
      </c>
      <c r="F734">
        <v>0</v>
      </c>
      <c r="G734">
        <v>0</v>
      </c>
      <c r="H734">
        <v>0</v>
      </c>
      <c r="I734" t="s">
        <v>1296</v>
      </c>
      <c r="J734" t="s">
        <v>1296</v>
      </c>
      <c r="K734" t="s">
        <v>1296</v>
      </c>
      <c r="L734" t="s">
        <v>1303</v>
      </c>
      <c r="M734" t="s">
        <v>1304</v>
      </c>
      <c r="N734" t="s">
        <v>1304</v>
      </c>
      <c r="O734" t="s">
        <v>1304</v>
      </c>
      <c r="P734">
        <v>20602828540</v>
      </c>
      <c r="Q734" t="s">
        <v>1297</v>
      </c>
      <c r="R734">
        <f>VLOOKUP(Q734,type!$B$2:$G$7,6,FALSE)</f>
        <v>1</v>
      </c>
      <c r="S734" t="str">
        <f t="shared" si="11"/>
        <v>INSERT INTO public."Vehicles"(plate, mark, model, year_of_production, longitude, height, broad, service_door, category, comment, terms, status, created_at, updated_at, delete_at, business_id, type_id)VALUES ('B3G751','ninguno','ninguno','2008',0,0,0,0,'ninguno','ninguno','ninguno',true,'2022-02-25 21:42:35.22039+00','2022-02-25 21:42:35.22039+00','2022-02-25 21:42:35.22039+00','20602828540',1);</v>
      </c>
    </row>
    <row r="735" spans="1:19" x14ac:dyDescent="0.25">
      <c r="A735" t="s">
        <v>735</v>
      </c>
      <c r="B735" t="s">
        <v>1296</v>
      </c>
      <c r="C735" t="s">
        <v>1296</v>
      </c>
      <c r="D735">
        <v>2012</v>
      </c>
      <c r="E735">
        <v>0</v>
      </c>
      <c r="F735">
        <v>0</v>
      </c>
      <c r="G735">
        <v>0</v>
      </c>
      <c r="H735">
        <v>0</v>
      </c>
      <c r="I735" t="s">
        <v>1296</v>
      </c>
      <c r="J735" t="s">
        <v>1296</v>
      </c>
      <c r="K735" t="s">
        <v>1296</v>
      </c>
      <c r="L735" t="s">
        <v>1303</v>
      </c>
      <c r="M735" t="s">
        <v>1304</v>
      </c>
      <c r="N735" t="s">
        <v>1304</v>
      </c>
      <c r="O735" t="s">
        <v>1304</v>
      </c>
      <c r="P735">
        <v>20602828540</v>
      </c>
      <c r="Q735" t="s">
        <v>1298</v>
      </c>
      <c r="R735">
        <f>VLOOKUP(Q735,type!$B$2:$G$7,6,FALSE)</f>
        <v>2</v>
      </c>
      <c r="S735" t="str">
        <f t="shared" si="11"/>
        <v>INSERT INTO public."Vehicles"(plate, mark, model, year_of_production, longitude, height, broad, service_door, category, comment, terms, status, created_at, updated_at, delete_at, business_id, type_id)VALUES ('C7J752','ninguno','ninguno','2012',0,0,0,0,'ninguno','ninguno','ninguno',true,'2022-02-25 21:42:35.22039+00','2022-02-25 21:42:35.22039+00','2022-02-25 21:42:35.22039+00','20602828540',2);</v>
      </c>
    </row>
    <row r="736" spans="1:19" x14ac:dyDescent="0.25">
      <c r="A736" t="s">
        <v>736</v>
      </c>
      <c r="B736" t="s">
        <v>1296</v>
      </c>
      <c r="C736" t="s">
        <v>1296</v>
      </c>
      <c r="D736">
        <v>2013</v>
      </c>
      <c r="E736">
        <v>0</v>
      </c>
      <c r="F736">
        <v>0</v>
      </c>
      <c r="G736">
        <v>0</v>
      </c>
      <c r="H736">
        <v>0</v>
      </c>
      <c r="I736" t="s">
        <v>1296</v>
      </c>
      <c r="J736" t="s">
        <v>1296</v>
      </c>
      <c r="K736" t="s">
        <v>1296</v>
      </c>
      <c r="L736" t="s">
        <v>1303</v>
      </c>
      <c r="M736" t="s">
        <v>1304</v>
      </c>
      <c r="N736" t="s">
        <v>1304</v>
      </c>
      <c r="O736" t="s">
        <v>1304</v>
      </c>
      <c r="P736">
        <v>20602828540</v>
      </c>
      <c r="Q736" t="s">
        <v>1300</v>
      </c>
      <c r="R736">
        <f>VLOOKUP(Q736,type!$B$2:$G$7,6,FALSE)</f>
        <v>3</v>
      </c>
      <c r="S736" t="str">
        <f t="shared" si="11"/>
        <v>INSERT INTO public."Vehicles"(plate, mark, model, year_of_production, longitude, height, broad, service_door, category, comment, terms, status, created_at, updated_at, delete_at, business_id, type_id)VALUES ('X3G732','ninguno','ninguno','2013',0,0,0,0,'ninguno','ninguno','ninguno',true,'2022-02-25 21:42:35.22039+00','2022-02-25 21:42:35.22039+00','2022-02-25 21:42:35.22039+00','20602828540',3);</v>
      </c>
    </row>
    <row r="737" spans="1:19" x14ac:dyDescent="0.25">
      <c r="A737" t="s">
        <v>737</v>
      </c>
      <c r="B737" t="s">
        <v>1296</v>
      </c>
      <c r="C737" t="s">
        <v>1296</v>
      </c>
      <c r="D737">
        <v>2016</v>
      </c>
      <c r="E737">
        <v>0</v>
      </c>
      <c r="F737">
        <v>0</v>
      </c>
      <c r="G737">
        <v>0</v>
      </c>
      <c r="H737">
        <v>0</v>
      </c>
      <c r="I737" t="s">
        <v>1296</v>
      </c>
      <c r="J737" t="s">
        <v>1296</v>
      </c>
      <c r="K737" t="s">
        <v>1296</v>
      </c>
      <c r="L737" t="s">
        <v>1303</v>
      </c>
      <c r="M737" t="s">
        <v>1304</v>
      </c>
      <c r="N737" t="s">
        <v>1304</v>
      </c>
      <c r="O737" t="s">
        <v>1304</v>
      </c>
      <c r="P737">
        <v>20602828540</v>
      </c>
      <c r="Q737" t="s">
        <v>1298</v>
      </c>
      <c r="R737">
        <f>VLOOKUP(Q737,type!$B$2:$G$7,6,FALSE)</f>
        <v>2</v>
      </c>
      <c r="S737" t="str">
        <f t="shared" si="11"/>
        <v>INSERT INTO public."Vehicles"(plate, mark, model, year_of_production, longitude, height, broad, service_door, category, comment, terms, status, created_at, updated_at, delete_at, business_id, type_id)VALUES ('V8U779','ninguno','ninguno','2016',0,0,0,0,'ninguno','ninguno','ninguno',true,'2022-02-25 21:42:35.22039+00','2022-02-25 21:42:35.22039+00','2022-02-25 21:42:35.22039+00','20602828540',2);</v>
      </c>
    </row>
    <row r="738" spans="1:19" x14ac:dyDescent="0.25">
      <c r="A738" t="s">
        <v>738</v>
      </c>
      <c r="B738" t="s">
        <v>1296</v>
      </c>
      <c r="C738" t="s">
        <v>1296</v>
      </c>
      <c r="D738">
        <v>2014</v>
      </c>
      <c r="E738">
        <v>0</v>
      </c>
      <c r="F738">
        <v>0</v>
      </c>
      <c r="G738">
        <v>0</v>
      </c>
      <c r="H738">
        <v>0</v>
      </c>
      <c r="I738" t="s">
        <v>1296</v>
      </c>
      <c r="J738" t="s">
        <v>1296</v>
      </c>
      <c r="K738" t="s">
        <v>1296</v>
      </c>
      <c r="L738" t="s">
        <v>1303</v>
      </c>
      <c r="M738" t="s">
        <v>1304</v>
      </c>
      <c r="N738" t="s">
        <v>1304</v>
      </c>
      <c r="O738" t="s">
        <v>1304</v>
      </c>
      <c r="P738">
        <v>20602828540</v>
      </c>
      <c r="Q738" t="s">
        <v>1299</v>
      </c>
      <c r="R738">
        <f>VLOOKUP(Q738,type!$B$2:$G$7,6,FALSE)</f>
        <v>4</v>
      </c>
      <c r="S738" t="str">
        <f t="shared" si="11"/>
        <v>INSERT INTO public."Vehicles"(plate, mark, model, year_of_production, longitude, height, broad, service_door, category, comment, terms, status, created_at, updated_at, delete_at, business_id, type_id)VALUES ('V6S875','ninguno','ninguno','2014',0,0,0,0,'ninguno','ninguno','ninguno',true,'2022-02-25 21:42:35.22039+00','2022-02-25 21:42:35.22039+00','2022-02-25 21:42:35.22039+00','20602828540',4);</v>
      </c>
    </row>
    <row r="739" spans="1:19" x14ac:dyDescent="0.25">
      <c r="A739" t="s">
        <v>739</v>
      </c>
      <c r="B739" t="s">
        <v>1296</v>
      </c>
      <c r="C739" t="s">
        <v>1296</v>
      </c>
      <c r="D739">
        <v>2013</v>
      </c>
      <c r="E739">
        <v>0</v>
      </c>
      <c r="F739">
        <v>0</v>
      </c>
      <c r="G739">
        <v>0</v>
      </c>
      <c r="H739">
        <v>0</v>
      </c>
      <c r="I739" t="s">
        <v>1296</v>
      </c>
      <c r="J739" t="s">
        <v>1296</v>
      </c>
      <c r="K739" t="s">
        <v>1296</v>
      </c>
      <c r="L739" t="s">
        <v>1303</v>
      </c>
      <c r="M739" t="s">
        <v>1304</v>
      </c>
      <c r="N739" t="s">
        <v>1304</v>
      </c>
      <c r="O739" t="s">
        <v>1304</v>
      </c>
      <c r="P739">
        <v>20602828540</v>
      </c>
      <c r="Q739" t="s">
        <v>1299</v>
      </c>
      <c r="R739">
        <f>VLOOKUP(Q739,type!$B$2:$G$7,6,FALSE)</f>
        <v>4</v>
      </c>
      <c r="S739" t="str">
        <f t="shared" si="11"/>
        <v>INSERT INTO public."Vehicles"(plate, mark, model, year_of_production, longitude, height, broad, service_door, category, comment, terms, status, created_at, updated_at, delete_at, business_id, type_id)VALUES ('V5U764','ninguno','ninguno','2013',0,0,0,0,'ninguno','ninguno','ninguno',true,'2022-02-25 21:42:35.22039+00','2022-02-25 21:42:35.22039+00','2022-02-25 21:42:35.22039+00','20602828540',4);</v>
      </c>
    </row>
    <row r="740" spans="1:19" x14ac:dyDescent="0.25">
      <c r="A740" t="s">
        <v>740</v>
      </c>
      <c r="B740" t="s">
        <v>1296</v>
      </c>
      <c r="C740" t="s">
        <v>1296</v>
      </c>
      <c r="D740">
        <v>2011</v>
      </c>
      <c r="E740">
        <v>0</v>
      </c>
      <c r="F740">
        <v>0</v>
      </c>
      <c r="G740">
        <v>0</v>
      </c>
      <c r="H740">
        <v>0</v>
      </c>
      <c r="I740" t="s">
        <v>1296</v>
      </c>
      <c r="J740" t="s">
        <v>1296</v>
      </c>
      <c r="K740" t="s">
        <v>1296</v>
      </c>
      <c r="L740" t="s">
        <v>1303</v>
      </c>
      <c r="M740" t="s">
        <v>1304</v>
      </c>
      <c r="N740" t="s">
        <v>1304</v>
      </c>
      <c r="O740" t="s">
        <v>1304</v>
      </c>
      <c r="P740">
        <v>20602828540</v>
      </c>
      <c r="Q740" t="s">
        <v>1298</v>
      </c>
      <c r="R740">
        <f>VLOOKUP(Q740,type!$B$2:$G$7,6,FALSE)</f>
        <v>2</v>
      </c>
      <c r="S740" t="str">
        <f t="shared" si="11"/>
        <v>INSERT INTO public."Vehicles"(plate, mark, model, year_of_production, longitude, height, broad, service_door, category, comment, terms, status, created_at, updated_at, delete_at, business_id, type_id)VALUES ('V4H742','ninguno','ninguno','2011',0,0,0,0,'ninguno','ninguno','ninguno',true,'2022-02-25 21:42:35.22039+00','2022-02-25 21:42:35.22039+00','2022-02-25 21:42:35.22039+00','20602828540',2);</v>
      </c>
    </row>
    <row r="741" spans="1:19" x14ac:dyDescent="0.25">
      <c r="A741" t="s">
        <v>741</v>
      </c>
      <c r="B741" t="s">
        <v>1296</v>
      </c>
      <c r="C741" t="s">
        <v>1296</v>
      </c>
      <c r="D741">
        <v>2010</v>
      </c>
      <c r="E741">
        <v>0</v>
      </c>
      <c r="F741">
        <v>0</v>
      </c>
      <c r="G741">
        <v>0</v>
      </c>
      <c r="H741">
        <v>0</v>
      </c>
      <c r="I741" t="s">
        <v>1296</v>
      </c>
      <c r="J741" t="s">
        <v>1296</v>
      </c>
      <c r="K741" t="s">
        <v>1296</v>
      </c>
      <c r="L741" t="s">
        <v>1303</v>
      </c>
      <c r="M741" t="s">
        <v>1304</v>
      </c>
      <c r="N741" t="s">
        <v>1304</v>
      </c>
      <c r="O741" t="s">
        <v>1304</v>
      </c>
      <c r="P741">
        <v>20602828540</v>
      </c>
      <c r="Q741" t="s">
        <v>1297</v>
      </c>
      <c r="R741">
        <f>VLOOKUP(Q741,type!$B$2:$G$7,6,FALSE)</f>
        <v>1</v>
      </c>
      <c r="S741" t="str">
        <f t="shared" si="11"/>
        <v>INSERT INTO public."Vehicles"(plate, mark, model, year_of_production, longitude, height, broad, service_door, category, comment, terms, status, created_at, updated_at, delete_at, business_id, type_id)VALUES ('V2L965','ninguno','ninguno','2010',0,0,0,0,'ninguno','ninguno','ninguno',true,'2022-02-25 21:42:35.22039+00','2022-02-25 21:42:35.22039+00','2022-02-25 21:42:35.22039+00','20602828540',1);</v>
      </c>
    </row>
    <row r="742" spans="1:19" x14ac:dyDescent="0.25">
      <c r="A742" t="s">
        <v>742</v>
      </c>
      <c r="B742" t="s">
        <v>1296</v>
      </c>
      <c r="C742" t="s">
        <v>1296</v>
      </c>
      <c r="D742">
        <v>2012</v>
      </c>
      <c r="E742">
        <v>0</v>
      </c>
      <c r="F742">
        <v>0</v>
      </c>
      <c r="G742">
        <v>0</v>
      </c>
      <c r="H742">
        <v>0</v>
      </c>
      <c r="I742" t="s">
        <v>1296</v>
      </c>
      <c r="J742" t="s">
        <v>1296</v>
      </c>
      <c r="K742" t="s">
        <v>1296</v>
      </c>
      <c r="L742" t="s">
        <v>1303</v>
      </c>
      <c r="M742" t="s">
        <v>1304</v>
      </c>
      <c r="N742" t="s">
        <v>1304</v>
      </c>
      <c r="O742" t="s">
        <v>1304</v>
      </c>
      <c r="P742">
        <v>20602828540</v>
      </c>
      <c r="Q742" t="s">
        <v>1298</v>
      </c>
      <c r="R742">
        <f>VLOOKUP(Q742,type!$B$2:$G$7,6,FALSE)</f>
        <v>2</v>
      </c>
      <c r="S742" t="str">
        <f t="shared" si="11"/>
        <v>INSERT INTO public."Vehicles"(plate, mark, model, year_of_production, longitude, height, broad, service_door, category, comment, terms, status, created_at, updated_at, delete_at, business_id, type_id)VALUES ('V3F754','ninguno','ninguno','2012',0,0,0,0,'ninguno','ninguno','ninguno',true,'2022-02-25 21:42:35.22039+00','2022-02-25 21:42:35.22039+00','2022-02-25 21:42:35.22039+00','20602828540',2);</v>
      </c>
    </row>
    <row r="743" spans="1:19" x14ac:dyDescent="0.25">
      <c r="A743" t="s">
        <v>743</v>
      </c>
      <c r="B743" t="s">
        <v>1296</v>
      </c>
      <c r="C743" t="s">
        <v>1296</v>
      </c>
      <c r="D743">
        <v>2009</v>
      </c>
      <c r="E743">
        <v>0</v>
      </c>
      <c r="F743">
        <v>0</v>
      </c>
      <c r="G743">
        <v>0</v>
      </c>
      <c r="H743">
        <v>0</v>
      </c>
      <c r="I743" t="s">
        <v>1296</v>
      </c>
      <c r="J743" t="s">
        <v>1296</v>
      </c>
      <c r="K743" t="s">
        <v>1296</v>
      </c>
      <c r="L743" t="s">
        <v>1303</v>
      </c>
      <c r="M743" t="s">
        <v>1304</v>
      </c>
      <c r="N743" t="s">
        <v>1304</v>
      </c>
      <c r="O743" t="s">
        <v>1304</v>
      </c>
      <c r="P743">
        <v>20602828540</v>
      </c>
      <c r="Q743" t="s">
        <v>1297</v>
      </c>
      <c r="R743">
        <f>VLOOKUP(Q743,type!$B$2:$G$7,6,FALSE)</f>
        <v>1</v>
      </c>
      <c r="S743" t="str">
        <f t="shared" si="11"/>
        <v>INSERT INTO public."Vehicles"(plate, mark, model, year_of_production, longitude, height, broad, service_door, category, comment, terms, status, created_at, updated_at, delete_at, business_id, type_id)VALUES ('A0B703','ninguno','ninguno','2009',0,0,0,0,'ninguno','ninguno','ninguno',true,'2022-02-25 21:42:35.22039+00','2022-02-25 21:42:35.22039+00','2022-02-25 21:42:35.22039+00','20602828540',1);</v>
      </c>
    </row>
    <row r="744" spans="1:19" x14ac:dyDescent="0.25">
      <c r="A744" t="s">
        <v>744</v>
      </c>
      <c r="B744" t="s">
        <v>1296</v>
      </c>
      <c r="C744" t="s">
        <v>1296</v>
      </c>
      <c r="D744">
        <v>2008</v>
      </c>
      <c r="E744">
        <v>0</v>
      </c>
      <c r="F744">
        <v>0</v>
      </c>
      <c r="G744">
        <v>0</v>
      </c>
      <c r="H744">
        <v>0</v>
      </c>
      <c r="I744" t="s">
        <v>1296</v>
      </c>
      <c r="J744" t="s">
        <v>1296</v>
      </c>
      <c r="K744" t="s">
        <v>1296</v>
      </c>
      <c r="L744" t="s">
        <v>1303</v>
      </c>
      <c r="M744" t="s">
        <v>1304</v>
      </c>
      <c r="N744" t="s">
        <v>1304</v>
      </c>
      <c r="O744" t="s">
        <v>1304</v>
      </c>
      <c r="P744">
        <v>20602828540</v>
      </c>
      <c r="Q744" t="s">
        <v>1297</v>
      </c>
      <c r="R744">
        <f>VLOOKUP(Q744,type!$B$2:$G$7,6,FALSE)</f>
        <v>1</v>
      </c>
      <c r="S744" t="str">
        <f t="shared" si="11"/>
        <v>INSERT INTO public."Vehicles"(plate, mark, model, year_of_production, longitude, height, broad, service_door, category, comment, terms, status, created_at, updated_at, delete_at, business_id, type_id)VALUES ('X1G751','ninguno','ninguno','2008',0,0,0,0,'ninguno','ninguno','ninguno',true,'2022-02-25 21:42:35.22039+00','2022-02-25 21:42:35.22039+00','2022-02-25 21:42:35.22039+00','20602828540',1);</v>
      </c>
    </row>
    <row r="745" spans="1:19" x14ac:dyDescent="0.25">
      <c r="A745" t="s">
        <v>745</v>
      </c>
      <c r="B745" t="s">
        <v>1296</v>
      </c>
      <c r="C745" t="s">
        <v>1296</v>
      </c>
      <c r="D745">
        <v>2008</v>
      </c>
      <c r="E745">
        <v>0</v>
      </c>
      <c r="F745">
        <v>0</v>
      </c>
      <c r="G745">
        <v>0</v>
      </c>
      <c r="H745">
        <v>0</v>
      </c>
      <c r="I745" t="s">
        <v>1296</v>
      </c>
      <c r="J745" t="s">
        <v>1296</v>
      </c>
      <c r="K745" t="s">
        <v>1296</v>
      </c>
      <c r="L745" t="s">
        <v>1303</v>
      </c>
      <c r="M745" t="s">
        <v>1304</v>
      </c>
      <c r="N745" t="s">
        <v>1304</v>
      </c>
      <c r="O745" t="s">
        <v>1304</v>
      </c>
      <c r="P745">
        <v>20602828540</v>
      </c>
      <c r="Q745" t="s">
        <v>1297</v>
      </c>
      <c r="R745">
        <f>VLOOKUP(Q745,type!$B$2:$G$7,6,FALSE)</f>
        <v>1</v>
      </c>
      <c r="S745" t="str">
        <f t="shared" si="11"/>
        <v>INSERT INTO public."Vehicles"(plate, mark, model, year_of_production, longitude, height, broad, service_door, category, comment, terms, status, created_at, updated_at, delete_at, business_id, type_id)VALUES ('V2M967','ninguno','ninguno','2008',0,0,0,0,'ninguno','ninguno','ninguno',true,'2022-02-25 21:42:35.22039+00','2022-02-25 21:42:35.22039+00','2022-02-25 21:42:35.22039+00','20602828540',1);</v>
      </c>
    </row>
    <row r="746" spans="1:19" x14ac:dyDescent="0.25">
      <c r="A746" t="s">
        <v>746</v>
      </c>
      <c r="B746" t="s">
        <v>1296</v>
      </c>
      <c r="C746" t="s">
        <v>1296</v>
      </c>
      <c r="D746">
        <v>2019</v>
      </c>
      <c r="E746">
        <v>0</v>
      </c>
      <c r="F746">
        <v>0</v>
      </c>
      <c r="G746">
        <v>0</v>
      </c>
      <c r="H746">
        <v>0</v>
      </c>
      <c r="I746" t="s">
        <v>1296</v>
      </c>
      <c r="J746" t="s">
        <v>1296</v>
      </c>
      <c r="K746" t="s">
        <v>1296</v>
      </c>
      <c r="L746" t="s">
        <v>1303</v>
      </c>
      <c r="M746" t="s">
        <v>1304</v>
      </c>
      <c r="N746" t="s">
        <v>1304</v>
      </c>
      <c r="O746" t="s">
        <v>1304</v>
      </c>
      <c r="P746">
        <v>20602828540</v>
      </c>
      <c r="Q746" t="s">
        <v>1298</v>
      </c>
      <c r="R746">
        <f>VLOOKUP(Q746,type!$B$2:$G$7,6,FALSE)</f>
        <v>2</v>
      </c>
      <c r="S746" t="str">
        <f t="shared" si="11"/>
        <v>INSERT INTO public."Vehicles"(plate, mark, model, year_of_production, longitude, height, broad, service_door, category, comment, terms, status, created_at, updated_at, delete_at, business_id, type_id)VALUES ('V0V871','ninguno','ninguno','2019',0,0,0,0,'ninguno','ninguno','ninguno',true,'2022-02-25 21:42:35.22039+00','2022-02-25 21:42:35.22039+00','2022-02-25 21:42:35.22039+00','20602828540',2);</v>
      </c>
    </row>
    <row r="747" spans="1:19" x14ac:dyDescent="0.25">
      <c r="A747" t="s">
        <v>747</v>
      </c>
      <c r="B747" t="s">
        <v>1296</v>
      </c>
      <c r="C747" t="s">
        <v>1296</v>
      </c>
      <c r="D747">
        <v>2011</v>
      </c>
      <c r="E747">
        <v>0</v>
      </c>
      <c r="F747">
        <v>0</v>
      </c>
      <c r="G747">
        <v>0</v>
      </c>
      <c r="H747">
        <v>0</v>
      </c>
      <c r="I747" t="s">
        <v>1296</v>
      </c>
      <c r="J747" t="s">
        <v>1296</v>
      </c>
      <c r="K747" t="s">
        <v>1296</v>
      </c>
      <c r="L747" t="s">
        <v>1303</v>
      </c>
      <c r="M747" t="s">
        <v>1304</v>
      </c>
      <c r="N747" t="s">
        <v>1304</v>
      </c>
      <c r="O747" t="s">
        <v>1304</v>
      </c>
      <c r="P747">
        <v>20602828540</v>
      </c>
      <c r="Q747" t="s">
        <v>1297</v>
      </c>
      <c r="R747">
        <f>VLOOKUP(Q747,type!$B$2:$G$7,6,FALSE)</f>
        <v>1</v>
      </c>
      <c r="S747" t="str">
        <f t="shared" si="11"/>
        <v>INSERT INTO public."Vehicles"(plate, mark, model, year_of_production, longitude, height, broad, service_door, category, comment, terms, status, created_at, updated_at, delete_at, business_id, type_id)VALUES ('X1O769','ninguno','ninguno','2011',0,0,0,0,'ninguno','ninguno','ninguno',true,'2022-02-25 21:42:35.22039+00','2022-02-25 21:42:35.22039+00','2022-02-25 21:42:35.22039+00','20602828540',1);</v>
      </c>
    </row>
    <row r="748" spans="1:19" x14ac:dyDescent="0.25">
      <c r="A748" t="s">
        <v>748</v>
      </c>
      <c r="B748" t="s">
        <v>1296</v>
      </c>
      <c r="C748" t="s">
        <v>1296</v>
      </c>
      <c r="D748">
        <v>2016</v>
      </c>
      <c r="E748">
        <v>0</v>
      </c>
      <c r="F748">
        <v>0</v>
      </c>
      <c r="G748">
        <v>0</v>
      </c>
      <c r="H748">
        <v>0</v>
      </c>
      <c r="I748" t="s">
        <v>1296</v>
      </c>
      <c r="J748" t="s">
        <v>1296</v>
      </c>
      <c r="K748" t="s">
        <v>1296</v>
      </c>
      <c r="L748" t="s">
        <v>1303</v>
      </c>
      <c r="M748" t="s">
        <v>1304</v>
      </c>
      <c r="N748" t="s">
        <v>1304</v>
      </c>
      <c r="O748" t="s">
        <v>1304</v>
      </c>
      <c r="P748">
        <v>20602828540</v>
      </c>
      <c r="Q748" t="s">
        <v>1298</v>
      </c>
      <c r="R748">
        <f>VLOOKUP(Q748,type!$B$2:$G$7,6,FALSE)</f>
        <v>2</v>
      </c>
      <c r="S748" t="str">
        <f t="shared" si="11"/>
        <v>INSERT INTO public."Vehicles"(plate, mark, model, year_of_production, longitude, height, broad, service_door, category, comment, terms, status, created_at, updated_at, delete_at, business_id, type_id)VALUES ('V9H823','ninguno','ninguno','2016',0,0,0,0,'ninguno','ninguno','ninguno',true,'2022-02-25 21:42:35.22039+00','2022-02-25 21:42:35.22039+00','2022-02-25 21:42:35.22039+00','20602828540',2);</v>
      </c>
    </row>
    <row r="749" spans="1:19" x14ac:dyDescent="0.25">
      <c r="A749" t="s">
        <v>749</v>
      </c>
      <c r="B749" t="s">
        <v>1296</v>
      </c>
      <c r="C749" t="s">
        <v>1296</v>
      </c>
      <c r="D749">
        <v>2008</v>
      </c>
      <c r="E749">
        <v>0</v>
      </c>
      <c r="F749">
        <v>0</v>
      </c>
      <c r="G749">
        <v>0</v>
      </c>
      <c r="H749">
        <v>0</v>
      </c>
      <c r="I749" t="s">
        <v>1296</v>
      </c>
      <c r="J749" t="s">
        <v>1296</v>
      </c>
      <c r="K749" t="s">
        <v>1296</v>
      </c>
      <c r="L749" t="s">
        <v>1303</v>
      </c>
      <c r="M749" t="s">
        <v>1304</v>
      </c>
      <c r="N749" t="s">
        <v>1304</v>
      </c>
      <c r="O749" t="s">
        <v>1304</v>
      </c>
      <c r="P749">
        <v>20602828540</v>
      </c>
      <c r="Q749" t="s">
        <v>1297</v>
      </c>
      <c r="R749">
        <f>VLOOKUP(Q749,type!$B$2:$G$7,6,FALSE)</f>
        <v>1</v>
      </c>
      <c r="S749" t="str">
        <f t="shared" si="11"/>
        <v>INSERT INTO public."Vehicles"(plate, mark, model, year_of_production, longitude, height, broad, service_door, category, comment, terms, status, created_at, updated_at, delete_at, business_id, type_id)VALUES ('B0D966','ninguno','ninguno','2008',0,0,0,0,'ninguno','ninguno','ninguno',true,'2022-02-25 21:42:35.22039+00','2022-02-25 21:42:35.22039+00','2022-02-25 21:42:35.22039+00','20602828540',1);</v>
      </c>
    </row>
    <row r="750" spans="1:19" x14ac:dyDescent="0.25">
      <c r="A750" t="s">
        <v>750</v>
      </c>
      <c r="B750" t="s">
        <v>1296</v>
      </c>
      <c r="C750" t="s">
        <v>1296</v>
      </c>
      <c r="D750">
        <v>2010</v>
      </c>
      <c r="E750">
        <v>0</v>
      </c>
      <c r="F750">
        <v>0</v>
      </c>
      <c r="G750">
        <v>0</v>
      </c>
      <c r="H750">
        <v>0</v>
      </c>
      <c r="I750" t="s">
        <v>1296</v>
      </c>
      <c r="J750" t="s">
        <v>1296</v>
      </c>
      <c r="K750" t="s">
        <v>1296</v>
      </c>
      <c r="L750" t="s">
        <v>1303</v>
      </c>
      <c r="M750" t="s">
        <v>1304</v>
      </c>
      <c r="N750" t="s">
        <v>1304</v>
      </c>
      <c r="O750" t="s">
        <v>1304</v>
      </c>
      <c r="P750">
        <v>20602828540</v>
      </c>
      <c r="Q750" t="s">
        <v>1298</v>
      </c>
      <c r="R750">
        <f>VLOOKUP(Q750,type!$B$2:$G$7,6,FALSE)</f>
        <v>2</v>
      </c>
      <c r="S750" t="str">
        <f t="shared" si="11"/>
        <v>INSERT INTO public."Vehicles"(plate, mark, model, year_of_production, longitude, height, broad, service_door, category, comment, terms, status, created_at, updated_at, delete_at, business_id, type_id)VALUES ('A8Y727','ninguno','ninguno','2010',0,0,0,0,'ninguno','ninguno','ninguno',true,'2022-02-25 21:42:35.22039+00','2022-02-25 21:42:35.22039+00','2022-02-25 21:42:35.22039+00','20602828540',2);</v>
      </c>
    </row>
    <row r="751" spans="1:19" x14ac:dyDescent="0.25">
      <c r="A751" t="s">
        <v>751</v>
      </c>
      <c r="B751" t="s">
        <v>1296</v>
      </c>
      <c r="C751" t="s">
        <v>1296</v>
      </c>
      <c r="D751">
        <v>2014</v>
      </c>
      <c r="E751">
        <v>0</v>
      </c>
      <c r="F751">
        <v>0</v>
      </c>
      <c r="G751">
        <v>0</v>
      </c>
      <c r="H751">
        <v>0</v>
      </c>
      <c r="I751" t="s">
        <v>1296</v>
      </c>
      <c r="J751" t="s">
        <v>1296</v>
      </c>
      <c r="K751" t="s">
        <v>1296</v>
      </c>
      <c r="L751" t="s">
        <v>1303</v>
      </c>
      <c r="M751" t="s">
        <v>1304</v>
      </c>
      <c r="N751" t="s">
        <v>1304</v>
      </c>
      <c r="O751" t="s">
        <v>1304</v>
      </c>
      <c r="P751">
        <v>20602828540</v>
      </c>
      <c r="Q751" t="s">
        <v>1298</v>
      </c>
      <c r="R751">
        <f>VLOOKUP(Q751,type!$B$2:$G$7,6,FALSE)</f>
        <v>2</v>
      </c>
      <c r="S751" t="str">
        <f t="shared" si="11"/>
        <v>INSERT INTO public."Vehicles"(plate, mark, model, year_of_production, longitude, height, broad, service_door, category, comment, terms, status, created_at, updated_at, delete_at, business_id, type_id)VALUES ('V8B857','ninguno','ninguno','2014',0,0,0,0,'ninguno','ninguno','ninguno',true,'2022-02-25 21:42:35.22039+00','2022-02-25 21:42:35.22039+00','2022-02-25 21:42:35.22039+00','20602828540',2);</v>
      </c>
    </row>
    <row r="752" spans="1:19" x14ac:dyDescent="0.25">
      <c r="A752" t="s">
        <v>752</v>
      </c>
      <c r="B752" t="s">
        <v>1296</v>
      </c>
      <c r="C752" t="s">
        <v>1296</v>
      </c>
      <c r="D752">
        <v>2014</v>
      </c>
      <c r="E752">
        <v>0</v>
      </c>
      <c r="F752">
        <v>0</v>
      </c>
      <c r="G752">
        <v>0</v>
      </c>
      <c r="H752">
        <v>0</v>
      </c>
      <c r="I752" t="s">
        <v>1296</v>
      </c>
      <c r="J752" t="s">
        <v>1296</v>
      </c>
      <c r="K752" t="s">
        <v>1296</v>
      </c>
      <c r="L752" t="s">
        <v>1303</v>
      </c>
      <c r="M752" t="s">
        <v>1304</v>
      </c>
      <c r="N752" t="s">
        <v>1304</v>
      </c>
      <c r="O752" t="s">
        <v>1304</v>
      </c>
      <c r="P752">
        <v>20602828540</v>
      </c>
      <c r="Q752" t="s">
        <v>1298</v>
      </c>
      <c r="R752">
        <f>VLOOKUP(Q752,type!$B$2:$G$7,6,FALSE)</f>
        <v>2</v>
      </c>
      <c r="S752" t="str">
        <f t="shared" si="11"/>
        <v>INSERT INTO public."Vehicles"(plate, mark, model, year_of_production, longitude, height, broad, service_door, category, comment, terms, status, created_at, updated_at, delete_at, business_id, type_id)VALUES ('V8M936','ninguno','ninguno','2014',0,0,0,0,'ninguno','ninguno','ninguno',true,'2022-02-25 21:42:35.22039+00','2022-02-25 21:42:35.22039+00','2022-02-25 21:42:35.22039+00','20602828540',2);</v>
      </c>
    </row>
    <row r="753" spans="1:19" x14ac:dyDescent="0.25">
      <c r="A753" t="s">
        <v>753</v>
      </c>
      <c r="B753" t="s">
        <v>1296</v>
      </c>
      <c r="C753" t="s">
        <v>1296</v>
      </c>
      <c r="D753">
        <v>2010</v>
      </c>
      <c r="E753">
        <v>0</v>
      </c>
      <c r="F753">
        <v>0</v>
      </c>
      <c r="G753">
        <v>0</v>
      </c>
      <c r="H753">
        <v>0</v>
      </c>
      <c r="I753" t="s">
        <v>1296</v>
      </c>
      <c r="J753" t="s">
        <v>1296</v>
      </c>
      <c r="K753" t="s">
        <v>1296</v>
      </c>
      <c r="L753" t="s">
        <v>1303</v>
      </c>
      <c r="M753" t="s">
        <v>1304</v>
      </c>
      <c r="N753" t="s">
        <v>1304</v>
      </c>
      <c r="O753" t="s">
        <v>1304</v>
      </c>
      <c r="P753">
        <v>20602828540</v>
      </c>
      <c r="Q753" t="s">
        <v>1297</v>
      </c>
      <c r="R753">
        <f>VLOOKUP(Q753,type!$B$2:$G$7,6,FALSE)</f>
        <v>1</v>
      </c>
      <c r="S753" t="str">
        <f t="shared" si="11"/>
        <v>INSERT INTO public."Vehicles"(plate, mark, model, year_of_production, longitude, height, broad, service_door, category, comment, terms, status, created_at, updated_at, delete_at, business_id, type_id)VALUES ('X1N713','ninguno','ninguno','2010',0,0,0,0,'ninguno','ninguno','ninguno',true,'2022-02-25 21:42:35.22039+00','2022-02-25 21:42:35.22039+00','2022-02-25 21:42:35.22039+00','20602828540',1);</v>
      </c>
    </row>
    <row r="754" spans="1:19" x14ac:dyDescent="0.25">
      <c r="A754" t="s">
        <v>754</v>
      </c>
      <c r="B754" t="s">
        <v>1296</v>
      </c>
      <c r="C754" t="s">
        <v>1296</v>
      </c>
      <c r="D754">
        <v>2015</v>
      </c>
      <c r="E754">
        <v>0</v>
      </c>
      <c r="F754">
        <v>0</v>
      </c>
      <c r="G754">
        <v>0</v>
      </c>
      <c r="H754">
        <v>0</v>
      </c>
      <c r="I754" t="s">
        <v>1296</v>
      </c>
      <c r="J754" t="s">
        <v>1296</v>
      </c>
      <c r="K754" t="s">
        <v>1296</v>
      </c>
      <c r="L754" t="s">
        <v>1303</v>
      </c>
      <c r="M754" t="s">
        <v>1304</v>
      </c>
      <c r="N754" t="s">
        <v>1304</v>
      </c>
      <c r="O754" t="s">
        <v>1304</v>
      </c>
      <c r="P754">
        <v>20602828540</v>
      </c>
      <c r="Q754" t="s">
        <v>1299</v>
      </c>
      <c r="R754">
        <f>VLOOKUP(Q754,type!$B$2:$G$7,6,FALSE)</f>
        <v>4</v>
      </c>
      <c r="S754" t="str">
        <f t="shared" si="11"/>
        <v>INSERT INTO public."Vehicles"(plate, mark, model, year_of_production, longitude, height, broad, service_door, category, comment, terms, status, created_at, updated_at, delete_at, business_id, type_id)VALUES ('V9B916','ninguno','ninguno','2015',0,0,0,0,'ninguno','ninguno','ninguno',true,'2022-02-25 21:42:35.22039+00','2022-02-25 21:42:35.22039+00','2022-02-25 21:42:35.22039+00','20602828540',4);</v>
      </c>
    </row>
    <row r="755" spans="1:19" x14ac:dyDescent="0.25">
      <c r="A755" t="s">
        <v>755</v>
      </c>
      <c r="B755" t="s">
        <v>1296</v>
      </c>
      <c r="C755" t="s">
        <v>1296</v>
      </c>
      <c r="D755">
        <v>2013</v>
      </c>
      <c r="E755">
        <v>0</v>
      </c>
      <c r="F755">
        <v>0</v>
      </c>
      <c r="G755">
        <v>0</v>
      </c>
      <c r="H755">
        <v>0</v>
      </c>
      <c r="I755" t="s">
        <v>1296</v>
      </c>
      <c r="J755" t="s">
        <v>1296</v>
      </c>
      <c r="K755" t="s">
        <v>1296</v>
      </c>
      <c r="L755" t="s">
        <v>1303</v>
      </c>
      <c r="M755" t="s">
        <v>1304</v>
      </c>
      <c r="N755" t="s">
        <v>1304</v>
      </c>
      <c r="O755" t="s">
        <v>1304</v>
      </c>
      <c r="P755">
        <v>20602828540</v>
      </c>
      <c r="Q755" t="s">
        <v>1300</v>
      </c>
      <c r="R755">
        <f>VLOOKUP(Q755,type!$B$2:$G$7,6,FALSE)</f>
        <v>3</v>
      </c>
      <c r="S755" t="str">
        <f t="shared" si="11"/>
        <v>INSERT INTO public."Vehicles"(plate, mark, model, year_of_production, longitude, height, broad, service_door, category, comment, terms, status, created_at, updated_at, delete_at, business_id, type_id)VALUES ('X3K718','ninguno','ninguno','2013',0,0,0,0,'ninguno','ninguno','ninguno',true,'2022-02-25 21:42:35.22039+00','2022-02-25 21:42:35.22039+00','2022-02-25 21:42:35.22039+00','20602828540',3);</v>
      </c>
    </row>
    <row r="756" spans="1:19" x14ac:dyDescent="0.25">
      <c r="A756" t="s">
        <v>756</v>
      </c>
      <c r="B756" t="s">
        <v>1296</v>
      </c>
      <c r="C756" t="s">
        <v>1296</v>
      </c>
      <c r="D756">
        <v>2019</v>
      </c>
      <c r="E756">
        <v>0</v>
      </c>
      <c r="F756">
        <v>0</v>
      </c>
      <c r="G756">
        <v>0</v>
      </c>
      <c r="H756">
        <v>0</v>
      </c>
      <c r="I756" t="s">
        <v>1296</v>
      </c>
      <c r="J756" t="s">
        <v>1296</v>
      </c>
      <c r="K756" t="s">
        <v>1296</v>
      </c>
      <c r="L756" t="s">
        <v>1303</v>
      </c>
      <c r="M756" t="s">
        <v>1304</v>
      </c>
      <c r="N756" t="s">
        <v>1304</v>
      </c>
      <c r="O756" t="s">
        <v>1304</v>
      </c>
      <c r="P756">
        <v>20602828540</v>
      </c>
      <c r="Q756" t="s">
        <v>1298</v>
      </c>
      <c r="R756">
        <f>VLOOKUP(Q756,type!$B$2:$G$7,6,FALSE)</f>
        <v>2</v>
      </c>
      <c r="S756" t="str">
        <f t="shared" si="11"/>
        <v>INSERT INTO public."Vehicles"(plate, mark, model, year_of_production, longitude, height, broad, service_door, category, comment, terms, status, created_at, updated_at, delete_at, business_id, type_id)VALUES ('V0X804','ninguno','ninguno','2019',0,0,0,0,'ninguno','ninguno','ninguno',true,'2022-02-25 21:42:35.22039+00','2022-02-25 21:42:35.22039+00','2022-02-25 21:42:35.22039+00','20602828540',2);</v>
      </c>
    </row>
    <row r="757" spans="1:19" x14ac:dyDescent="0.25">
      <c r="A757" t="s">
        <v>757</v>
      </c>
      <c r="B757" t="s">
        <v>1296</v>
      </c>
      <c r="C757" t="s">
        <v>1296</v>
      </c>
      <c r="D757">
        <v>2018</v>
      </c>
      <c r="E757">
        <v>0</v>
      </c>
      <c r="F757">
        <v>0</v>
      </c>
      <c r="G757">
        <v>0</v>
      </c>
      <c r="H757">
        <v>0</v>
      </c>
      <c r="I757" t="s">
        <v>1296</v>
      </c>
      <c r="J757" t="s">
        <v>1296</v>
      </c>
      <c r="K757" t="s">
        <v>1296</v>
      </c>
      <c r="L757" t="s">
        <v>1303</v>
      </c>
      <c r="M757" t="s">
        <v>1304</v>
      </c>
      <c r="N757" t="s">
        <v>1304</v>
      </c>
      <c r="O757" t="s">
        <v>1304</v>
      </c>
      <c r="P757">
        <v>20602828540</v>
      </c>
      <c r="Q757" t="s">
        <v>1298</v>
      </c>
      <c r="R757">
        <f>VLOOKUP(Q757,type!$B$2:$G$7,6,FALSE)</f>
        <v>2</v>
      </c>
      <c r="S757" t="str">
        <f t="shared" si="11"/>
        <v>INSERT INTO public."Vehicles"(plate, mark, model, year_of_production, longitude, height, broad, service_door, category, comment, terms, status, created_at, updated_at, delete_at, business_id, type_id)VALUES ('V0P765','ninguno','ninguno','2018',0,0,0,0,'ninguno','ninguno','ninguno',true,'2022-02-25 21:42:35.22039+00','2022-02-25 21:42:35.22039+00','2022-02-25 21:42:35.22039+00','20602828540',2);</v>
      </c>
    </row>
    <row r="758" spans="1:19" x14ac:dyDescent="0.25">
      <c r="A758" t="s">
        <v>758</v>
      </c>
      <c r="B758" t="s">
        <v>1296</v>
      </c>
      <c r="C758" t="s">
        <v>1296</v>
      </c>
      <c r="D758">
        <v>2014</v>
      </c>
      <c r="E758">
        <v>0</v>
      </c>
      <c r="F758">
        <v>0</v>
      </c>
      <c r="G758">
        <v>0</v>
      </c>
      <c r="H758">
        <v>0</v>
      </c>
      <c r="I758" t="s">
        <v>1296</v>
      </c>
      <c r="J758" t="s">
        <v>1296</v>
      </c>
      <c r="K758" t="s">
        <v>1296</v>
      </c>
      <c r="L758" t="s">
        <v>1303</v>
      </c>
      <c r="M758" t="s">
        <v>1304</v>
      </c>
      <c r="N758" t="s">
        <v>1304</v>
      </c>
      <c r="O758" t="s">
        <v>1304</v>
      </c>
      <c r="P758">
        <v>20602828540</v>
      </c>
      <c r="Q758" t="s">
        <v>1299</v>
      </c>
      <c r="R758">
        <f>VLOOKUP(Q758,type!$B$2:$G$7,6,FALSE)</f>
        <v>4</v>
      </c>
      <c r="S758" t="str">
        <f t="shared" si="11"/>
        <v>INSERT INTO public."Vehicles"(plate, mark, model, year_of_production, longitude, height, broad, service_door, category, comment, terms, status, created_at, updated_at, delete_at, business_id, type_id)VALUES ('V0I956','ninguno','ninguno','2014',0,0,0,0,'ninguno','ninguno','ninguno',true,'2022-02-25 21:42:35.22039+00','2022-02-25 21:42:35.22039+00','2022-02-25 21:42:35.22039+00','20602828540',4);</v>
      </c>
    </row>
    <row r="759" spans="1:19" x14ac:dyDescent="0.25">
      <c r="A759" t="s">
        <v>759</v>
      </c>
      <c r="B759" t="s">
        <v>1296</v>
      </c>
      <c r="C759" t="s">
        <v>1296</v>
      </c>
      <c r="D759">
        <v>2012</v>
      </c>
      <c r="E759">
        <v>0</v>
      </c>
      <c r="F759">
        <v>0</v>
      </c>
      <c r="G759">
        <v>0</v>
      </c>
      <c r="H759">
        <v>0</v>
      </c>
      <c r="I759" t="s">
        <v>1296</v>
      </c>
      <c r="J759" t="s">
        <v>1296</v>
      </c>
      <c r="K759" t="s">
        <v>1296</v>
      </c>
      <c r="L759" t="s">
        <v>1303</v>
      </c>
      <c r="M759" t="s">
        <v>1304</v>
      </c>
      <c r="N759" t="s">
        <v>1304</v>
      </c>
      <c r="O759" t="s">
        <v>1304</v>
      </c>
      <c r="P759">
        <v>20602828540</v>
      </c>
      <c r="Q759" t="s">
        <v>1299</v>
      </c>
      <c r="R759">
        <f>VLOOKUP(Q759,type!$B$2:$G$7,6,FALSE)</f>
        <v>4</v>
      </c>
      <c r="S759" t="str">
        <f t="shared" si="11"/>
        <v>INSERT INTO public."Vehicles"(plate, mark, model, year_of_production, longitude, height, broad, service_door, category, comment, terms, status, created_at, updated_at, delete_at, business_id, type_id)VALUES ('D7B841','ninguno','ninguno','2012',0,0,0,0,'ninguno','ninguno','ninguno',true,'2022-02-25 21:42:35.22039+00','2022-02-25 21:42:35.22039+00','2022-02-25 21:42:35.22039+00','20602828540',4);</v>
      </c>
    </row>
    <row r="760" spans="1:19" x14ac:dyDescent="0.25">
      <c r="A760" t="s">
        <v>760</v>
      </c>
      <c r="B760" t="s">
        <v>1296</v>
      </c>
      <c r="C760" t="s">
        <v>1296</v>
      </c>
      <c r="D760">
        <v>2012</v>
      </c>
      <c r="E760">
        <v>0</v>
      </c>
      <c r="F760">
        <v>0</v>
      </c>
      <c r="G760">
        <v>0</v>
      </c>
      <c r="H760">
        <v>0</v>
      </c>
      <c r="I760" t="s">
        <v>1296</v>
      </c>
      <c r="J760" t="s">
        <v>1296</v>
      </c>
      <c r="K760" t="s">
        <v>1296</v>
      </c>
      <c r="L760" t="s">
        <v>1303</v>
      </c>
      <c r="M760" t="s">
        <v>1304</v>
      </c>
      <c r="N760" t="s">
        <v>1304</v>
      </c>
      <c r="O760" t="s">
        <v>1304</v>
      </c>
      <c r="P760">
        <v>20602828540</v>
      </c>
      <c r="Q760" t="s">
        <v>1299</v>
      </c>
      <c r="R760">
        <f>VLOOKUP(Q760,type!$B$2:$G$7,6,FALSE)</f>
        <v>4</v>
      </c>
      <c r="S760" t="str">
        <f t="shared" si="11"/>
        <v>INSERT INTO public."Vehicles"(plate, mark, model, year_of_production, longitude, height, broad, service_door, category, comment, terms, status, created_at, updated_at, delete_at, business_id, type_id)VALUES ('B9R951','ninguno','ninguno','2012',0,0,0,0,'ninguno','ninguno','ninguno',true,'2022-02-25 21:42:35.22039+00','2022-02-25 21:42:35.22039+00','2022-02-25 21:42:35.22039+00','20602828540',4);</v>
      </c>
    </row>
    <row r="761" spans="1:19" x14ac:dyDescent="0.25">
      <c r="A761" t="s">
        <v>761</v>
      </c>
      <c r="B761" t="s">
        <v>1296</v>
      </c>
      <c r="C761" t="s">
        <v>1296</v>
      </c>
      <c r="D761">
        <v>2009</v>
      </c>
      <c r="E761">
        <v>0</v>
      </c>
      <c r="F761">
        <v>0</v>
      </c>
      <c r="G761">
        <v>0</v>
      </c>
      <c r="H761">
        <v>0</v>
      </c>
      <c r="I761" t="s">
        <v>1296</v>
      </c>
      <c r="J761" t="s">
        <v>1296</v>
      </c>
      <c r="K761" t="s">
        <v>1296</v>
      </c>
      <c r="L761" t="s">
        <v>1303</v>
      </c>
      <c r="M761" t="s">
        <v>1304</v>
      </c>
      <c r="N761" t="s">
        <v>1304</v>
      </c>
      <c r="O761" t="s">
        <v>1304</v>
      </c>
      <c r="P761">
        <v>20602828540</v>
      </c>
      <c r="Q761" t="s">
        <v>1297</v>
      </c>
      <c r="R761">
        <f>VLOOKUP(Q761,type!$B$2:$G$7,6,FALSE)</f>
        <v>1</v>
      </c>
      <c r="S761" t="str">
        <f t="shared" si="11"/>
        <v>INSERT INTO public."Vehicles"(plate, mark, model, year_of_production, longitude, height, broad, service_door, category, comment, terms, status, created_at, updated_at, delete_at, business_id, type_id)VALUES ('B3D703','ninguno','ninguno','2009',0,0,0,0,'ninguno','ninguno','ninguno',true,'2022-02-25 21:42:35.22039+00','2022-02-25 21:42:35.22039+00','2022-02-25 21:42:35.22039+00','20602828540',1);</v>
      </c>
    </row>
    <row r="762" spans="1:19" x14ac:dyDescent="0.25">
      <c r="A762" t="s">
        <v>762</v>
      </c>
      <c r="B762" t="s">
        <v>1296</v>
      </c>
      <c r="C762" t="s">
        <v>1296</v>
      </c>
      <c r="D762">
        <v>2013</v>
      </c>
      <c r="E762">
        <v>0</v>
      </c>
      <c r="F762">
        <v>0</v>
      </c>
      <c r="G762">
        <v>0</v>
      </c>
      <c r="H762">
        <v>0</v>
      </c>
      <c r="I762" t="s">
        <v>1296</v>
      </c>
      <c r="J762" t="s">
        <v>1296</v>
      </c>
      <c r="K762" t="s">
        <v>1296</v>
      </c>
      <c r="L762" t="s">
        <v>1303</v>
      </c>
      <c r="M762" t="s">
        <v>1304</v>
      </c>
      <c r="N762" t="s">
        <v>1304</v>
      </c>
      <c r="O762" t="s">
        <v>1304</v>
      </c>
      <c r="P762">
        <v>20602828540</v>
      </c>
      <c r="Q762" t="s">
        <v>1298</v>
      </c>
      <c r="R762">
        <f>VLOOKUP(Q762,type!$B$2:$G$7,6,FALSE)</f>
        <v>2</v>
      </c>
      <c r="S762" t="str">
        <f t="shared" si="11"/>
        <v>INSERT INTO public."Vehicles"(plate, mark, model, year_of_production, longitude, height, broad, service_door, category, comment, terms, status, created_at, updated_at, delete_at, business_id, type_id)VALUES ('X3O741','ninguno','ninguno','2013',0,0,0,0,'ninguno','ninguno','ninguno',true,'2022-02-25 21:42:35.22039+00','2022-02-25 21:42:35.22039+00','2022-02-25 21:42:35.22039+00','20602828540',2);</v>
      </c>
    </row>
    <row r="763" spans="1:19" x14ac:dyDescent="0.25">
      <c r="A763" t="s">
        <v>763</v>
      </c>
      <c r="B763" t="s">
        <v>1296</v>
      </c>
      <c r="C763" t="s">
        <v>1296</v>
      </c>
      <c r="D763">
        <v>2010</v>
      </c>
      <c r="E763">
        <v>0</v>
      </c>
      <c r="F763">
        <v>0</v>
      </c>
      <c r="G763">
        <v>0</v>
      </c>
      <c r="H763">
        <v>0</v>
      </c>
      <c r="I763" t="s">
        <v>1296</v>
      </c>
      <c r="J763" t="s">
        <v>1296</v>
      </c>
      <c r="K763" t="s">
        <v>1296</v>
      </c>
      <c r="L763" t="s">
        <v>1303</v>
      </c>
      <c r="M763" t="s">
        <v>1304</v>
      </c>
      <c r="N763" t="s">
        <v>1304</v>
      </c>
      <c r="O763" t="s">
        <v>1304</v>
      </c>
      <c r="P763">
        <v>20602828540</v>
      </c>
      <c r="Q763" t="s">
        <v>1297</v>
      </c>
      <c r="R763">
        <f>VLOOKUP(Q763,type!$B$2:$G$7,6,FALSE)</f>
        <v>1</v>
      </c>
      <c r="S763" t="str">
        <f t="shared" si="11"/>
        <v>INSERT INTO public."Vehicles"(plate, mark, model, year_of_production, longitude, height, broad, service_door, category, comment, terms, status, created_at, updated_at, delete_at, business_id, type_id)VALUES ('X1O767','ninguno','ninguno','2010',0,0,0,0,'ninguno','ninguno','ninguno',true,'2022-02-25 21:42:35.22039+00','2022-02-25 21:42:35.22039+00','2022-02-25 21:42:35.22039+00','20602828540',1);</v>
      </c>
    </row>
    <row r="764" spans="1:19" x14ac:dyDescent="0.25">
      <c r="A764" t="s">
        <v>764</v>
      </c>
      <c r="B764" t="s">
        <v>1296</v>
      </c>
      <c r="C764" t="s">
        <v>1296</v>
      </c>
      <c r="D764">
        <v>2013</v>
      </c>
      <c r="E764">
        <v>0</v>
      </c>
      <c r="F764">
        <v>0</v>
      </c>
      <c r="G764">
        <v>0</v>
      </c>
      <c r="H764">
        <v>0</v>
      </c>
      <c r="I764" t="s">
        <v>1296</v>
      </c>
      <c r="J764" t="s">
        <v>1296</v>
      </c>
      <c r="K764" t="s">
        <v>1296</v>
      </c>
      <c r="L764" t="s">
        <v>1303</v>
      </c>
      <c r="M764" t="s">
        <v>1304</v>
      </c>
      <c r="N764" t="s">
        <v>1304</v>
      </c>
      <c r="O764" t="s">
        <v>1304</v>
      </c>
      <c r="P764">
        <v>20602828540</v>
      </c>
      <c r="Q764" t="s">
        <v>1299</v>
      </c>
      <c r="R764">
        <f>VLOOKUP(Q764,type!$B$2:$G$7,6,FALSE)</f>
        <v>4</v>
      </c>
      <c r="S764" t="str">
        <f t="shared" si="11"/>
        <v>INSERT INTO public."Vehicles"(plate, mark, model, year_of_production, longitude, height, broad, service_door, category, comment, terms, status, created_at, updated_at, delete_at, business_id, type_id)VALUES ('X2Z933','ninguno','ninguno','2013',0,0,0,0,'ninguno','ninguno','ninguno',true,'2022-02-25 21:42:35.22039+00','2022-02-25 21:42:35.22039+00','2022-02-25 21:42:35.22039+00','20602828540',4);</v>
      </c>
    </row>
    <row r="765" spans="1:19" x14ac:dyDescent="0.25">
      <c r="A765" t="s">
        <v>765</v>
      </c>
      <c r="B765" t="s">
        <v>1296</v>
      </c>
      <c r="C765" t="s">
        <v>1296</v>
      </c>
      <c r="D765">
        <v>2008</v>
      </c>
      <c r="E765">
        <v>0</v>
      </c>
      <c r="F765">
        <v>0</v>
      </c>
      <c r="G765">
        <v>0</v>
      </c>
      <c r="H765">
        <v>0</v>
      </c>
      <c r="I765" t="s">
        <v>1296</v>
      </c>
      <c r="J765" t="s">
        <v>1296</v>
      </c>
      <c r="K765" t="s">
        <v>1296</v>
      </c>
      <c r="L765" t="s">
        <v>1303</v>
      </c>
      <c r="M765" t="s">
        <v>1304</v>
      </c>
      <c r="N765" t="s">
        <v>1304</v>
      </c>
      <c r="O765" t="s">
        <v>1304</v>
      </c>
      <c r="P765">
        <v>20602828540</v>
      </c>
      <c r="Q765" t="s">
        <v>1297</v>
      </c>
      <c r="R765">
        <f>VLOOKUP(Q765,type!$B$2:$G$7,6,FALSE)</f>
        <v>1</v>
      </c>
      <c r="S765" t="str">
        <f t="shared" si="11"/>
        <v>INSERT INTO public."Vehicles"(plate, mark, model, year_of_production, longitude, height, broad, service_door, category, comment, terms, status, created_at, updated_at, delete_at, business_id, type_id)VALUES ('X1V158','ninguno','ninguno','2008',0,0,0,0,'ninguno','ninguno','ninguno',true,'2022-02-25 21:42:35.22039+00','2022-02-25 21:42:35.22039+00','2022-02-25 21:42:35.22039+00','20602828540',1);</v>
      </c>
    </row>
    <row r="766" spans="1:19" x14ac:dyDescent="0.25">
      <c r="A766" t="s">
        <v>766</v>
      </c>
      <c r="B766" t="s">
        <v>1296</v>
      </c>
      <c r="C766" t="s">
        <v>1296</v>
      </c>
      <c r="D766">
        <v>2011</v>
      </c>
      <c r="E766">
        <v>0</v>
      </c>
      <c r="F766">
        <v>0</v>
      </c>
      <c r="G766">
        <v>0</v>
      </c>
      <c r="H766">
        <v>0</v>
      </c>
      <c r="I766" t="s">
        <v>1296</v>
      </c>
      <c r="J766" t="s">
        <v>1296</v>
      </c>
      <c r="K766" t="s">
        <v>1296</v>
      </c>
      <c r="L766" t="s">
        <v>1303</v>
      </c>
      <c r="M766" t="s">
        <v>1304</v>
      </c>
      <c r="N766" t="s">
        <v>1304</v>
      </c>
      <c r="O766" t="s">
        <v>1304</v>
      </c>
      <c r="P766">
        <v>20602828540</v>
      </c>
      <c r="Q766" t="s">
        <v>1298</v>
      </c>
      <c r="R766">
        <f>VLOOKUP(Q766,type!$B$2:$G$7,6,FALSE)</f>
        <v>2</v>
      </c>
      <c r="S766" t="str">
        <f t="shared" si="11"/>
        <v>INSERT INTO public."Vehicles"(plate, mark, model, year_of_production, longitude, height, broad, service_door, category, comment, terms, status, created_at, updated_at, delete_at, business_id, type_id)VALUES ('B1G709','ninguno','ninguno','2011',0,0,0,0,'ninguno','ninguno','ninguno',true,'2022-02-25 21:42:35.22039+00','2022-02-25 21:42:35.22039+00','2022-02-25 21:42:35.22039+00','20602828540',2);</v>
      </c>
    </row>
    <row r="767" spans="1:19" x14ac:dyDescent="0.25">
      <c r="A767" t="s">
        <v>767</v>
      </c>
      <c r="B767" t="s">
        <v>1296</v>
      </c>
      <c r="C767" t="s">
        <v>1296</v>
      </c>
      <c r="D767">
        <v>2013</v>
      </c>
      <c r="E767">
        <v>0</v>
      </c>
      <c r="F767">
        <v>0</v>
      </c>
      <c r="G767">
        <v>0</v>
      </c>
      <c r="H767">
        <v>0</v>
      </c>
      <c r="I767" t="s">
        <v>1296</v>
      </c>
      <c r="J767" t="s">
        <v>1296</v>
      </c>
      <c r="K767" t="s">
        <v>1296</v>
      </c>
      <c r="L767" t="s">
        <v>1303</v>
      </c>
      <c r="M767" t="s">
        <v>1304</v>
      </c>
      <c r="N767" t="s">
        <v>1304</v>
      </c>
      <c r="O767" t="s">
        <v>1304</v>
      </c>
      <c r="P767">
        <v>20602828540</v>
      </c>
      <c r="Q767" t="s">
        <v>1300</v>
      </c>
      <c r="R767">
        <f>VLOOKUP(Q767,type!$B$2:$G$7,6,FALSE)</f>
        <v>3</v>
      </c>
      <c r="S767" t="str">
        <f t="shared" si="11"/>
        <v>INSERT INTO public."Vehicles"(plate, mark, model, year_of_production, longitude, height, broad, service_door, category, comment, terms, status, created_at, updated_at, delete_at, business_id, type_id)VALUES ('AHP942','ninguno','ninguno','2013',0,0,0,0,'ninguno','ninguno','ninguno',true,'2022-02-25 21:42:35.22039+00','2022-02-25 21:42:35.22039+00','2022-02-25 21:42:35.22039+00','20602828540',3);</v>
      </c>
    </row>
    <row r="768" spans="1:19" x14ac:dyDescent="0.25">
      <c r="A768" t="s">
        <v>768</v>
      </c>
      <c r="B768" t="s">
        <v>1296</v>
      </c>
      <c r="C768" t="s">
        <v>1296</v>
      </c>
      <c r="D768">
        <v>2009</v>
      </c>
      <c r="E768">
        <v>0</v>
      </c>
      <c r="F768">
        <v>0</v>
      </c>
      <c r="G768">
        <v>0</v>
      </c>
      <c r="H768">
        <v>0</v>
      </c>
      <c r="I768" t="s">
        <v>1296</v>
      </c>
      <c r="J768" t="s">
        <v>1296</v>
      </c>
      <c r="K768" t="s">
        <v>1296</v>
      </c>
      <c r="L768" t="s">
        <v>1303</v>
      </c>
      <c r="M768" t="s">
        <v>1304</v>
      </c>
      <c r="N768" t="s">
        <v>1304</v>
      </c>
      <c r="O768" t="s">
        <v>1304</v>
      </c>
      <c r="P768">
        <v>20602828540</v>
      </c>
      <c r="Q768" t="s">
        <v>1298</v>
      </c>
      <c r="R768">
        <f>VLOOKUP(Q768,type!$B$2:$G$7,6,FALSE)</f>
        <v>2</v>
      </c>
      <c r="S768" t="str">
        <f t="shared" si="11"/>
        <v>INSERT INTO public."Vehicles"(plate, mark, model, year_of_production, longitude, height, broad, service_door, category, comment, terms, status, created_at, updated_at, delete_at, business_id, type_id)VALUES ('A2V740','ninguno','ninguno','2009',0,0,0,0,'ninguno','ninguno','ninguno',true,'2022-02-25 21:42:35.22039+00','2022-02-25 21:42:35.22039+00','2022-02-25 21:42:35.22039+00','20602828540',2);</v>
      </c>
    </row>
    <row r="769" spans="1:19" x14ac:dyDescent="0.25">
      <c r="A769" t="s">
        <v>769</v>
      </c>
      <c r="B769" t="s">
        <v>1296</v>
      </c>
      <c r="C769" t="s">
        <v>1296</v>
      </c>
      <c r="D769">
        <v>2012</v>
      </c>
      <c r="E769">
        <v>0</v>
      </c>
      <c r="F769">
        <v>0</v>
      </c>
      <c r="G769">
        <v>0</v>
      </c>
      <c r="H769">
        <v>0</v>
      </c>
      <c r="I769" t="s">
        <v>1296</v>
      </c>
      <c r="J769" t="s">
        <v>1296</v>
      </c>
      <c r="K769" t="s">
        <v>1296</v>
      </c>
      <c r="L769" t="s">
        <v>1303</v>
      </c>
      <c r="M769" t="s">
        <v>1304</v>
      </c>
      <c r="N769" t="s">
        <v>1304</v>
      </c>
      <c r="O769" t="s">
        <v>1304</v>
      </c>
      <c r="P769">
        <v>20602828540</v>
      </c>
      <c r="Q769" t="s">
        <v>1299</v>
      </c>
      <c r="R769">
        <f>VLOOKUP(Q769,type!$B$2:$G$7,6,FALSE)</f>
        <v>4</v>
      </c>
      <c r="S769" t="str">
        <f t="shared" ref="S769:S832" si="12">CONCATENATE($A$1,"'",A769,"','",B769,"','",C769,"','",D769,"',",E769,",",F769,",",G769,",",H769,",'",I769,"','",J769,"','",K769,"',",L769,",'",M769,"','",N769,"','",O769,"','",P769,"',",R769,");")</f>
        <v>INSERT INTO public."Vehicles"(plate, mark, model, year_of_production, longitude, height, broad, service_door, category, comment, terms, status, created_at, updated_at, delete_at, business_id, type_id)VALUES ('V5Y881','ninguno','ninguno','2012',0,0,0,0,'ninguno','ninguno','ninguno',true,'2022-02-25 21:42:35.22039+00','2022-02-25 21:42:35.22039+00','2022-02-25 21:42:35.22039+00','20602828540',4);</v>
      </c>
    </row>
    <row r="770" spans="1:19" x14ac:dyDescent="0.25">
      <c r="A770" t="s">
        <v>770</v>
      </c>
      <c r="B770" t="s">
        <v>1296</v>
      </c>
      <c r="C770" t="s">
        <v>1296</v>
      </c>
      <c r="D770">
        <v>2014</v>
      </c>
      <c r="E770">
        <v>0</v>
      </c>
      <c r="F770">
        <v>0</v>
      </c>
      <c r="G770">
        <v>0</v>
      </c>
      <c r="H770">
        <v>0</v>
      </c>
      <c r="I770" t="s">
        <v>1296</v>
      </c>
      <c r="J770" t="s">
        <v>1296</v>
      </c>
      <c r="K770" t="s">
        <v>1296</v>
      </c>
      <c r="L770" t="s">
        <v>1303</v>
      </c>
      <c r="M770" t="s">
        <v>1304</v>
      </c>
      <c r="N770" t="s">
        <v>1304</v>
      </c>
      <c r="O770" t="s">
        <v>1304</v>
      </c>
      <c r="P770">
        <v>20602828540</v>
      </c>
      <c r="Q770" t="s">
        <v>1299</v>
      </c>
      <c r="R770">
        <f>VLOOKUP(Q770,type!$B$2:$G$7,6,FALSE)</f>
        <v>4</v>
      </c>
      <c r="S770" t="str">
        <f t="shared" si="12"/>
        <v>INSERT INTO public."Vehicles"(plate, mark, model, year_of_production, longitude, height, broad, service_door, category, comment, terms, status, created_at, updated_at, delete_at, business_id, type_id)VALUES ('V9I950','ninguno','ninguno','2014',0,0,0,0,'ninguno','ninguno','ninguno',true,'2022-02-25 21:42:35.22039+00','2022-02-25 21:42:35.22039+00','2022-02-25 21:42:35.22039+00','20602828540',4);</v>
      </c>
    </row>
    <row r="771" spans="1:19" x14ac:dyDescent="0.25">
      <c r="A771" t="s">
        <v>771</v>
      </c>
      <c r="B771" t="s">
        <v>1296</v>
      </c>
      <c r="C771" t="s">
        <v>1296</v>
      </c>
      <c r="D771">
        <v>2014</v>
      </c>
      <c r="E771">
        <v>0</v>
      </c>
      <c r="F771">
        <v>0</v>
      </c>
      <c r="G771">
        <v>0</v>
      </c>
      <c r="H771">
        <v>0</v>
      </c>
      <c r="I771" t="s">
        <v>1296</v>
      </c>
      <c r="J771" t="s">
        <v>1296</v>
      </c>
      <c r="K771" t="s">
        <v>1296</v>
      </c>
      <c r="L771" t="s">
        <v>1303</v>
      </c>
      <c r="M771" t="s">
        <v>1304</v>
      </c>
      <c r="N771" t="s">
        <v>1304</v>
      </c>
      <c r="O771" t="s">
        <v>1304</v>
      </c>
      <c r="P771">
        <v>20602828540</v>
      </c>
      <c r="Q771" t="s">
        <v>1299</v>
      </c>
      <c r="R771">
        <f>VLOOKUP(Q771,type!$B$2:$G$7,6,FALSE)</f>
        <v>4</v>
      </c>
      <c r="S771" t="str">
        <f t="shared" si="12"/>
        <v>INSERT INTO public."Vehicles"(plate, mark, model, year_of_production, longitude, height, broad, service_door, category, comment, terms, status, created_at, updated_at, delete_at, business_id, type_id)VALUES ('V9M958','ninguno','ninguno','2014',0,0,0,0,'ninguno','ninguno','ninguno',true,'2022-02-25 21:42:35.22039+00','2022-02-25 21:42:35.22039+00','2022-02-25 21:42:35.22039+00','20602828540',4);</v>
      </c>
    </row>
    <row r="772" spans="1:19" x14ac:dyDescent="0.25">
      <c r="A772" t="s">
        <v>772</v>
      </c>
      <c r="B772" t="s">
        <v>1296</v>
      </c>
      <c r="C772" t="s">
        <v>1296</v>
      </c>
      <c r="D772">
        <v>2013</v>
      </c>
      <c r="E772">
        <v>0</v>
      </c>
      <c r="F772">
        <v>0</v>
      </c>
      <c r="G772">
        <v>0</v>
      </c>
      <c r="H772">
        <v>0</v>
      </c>
      <c r="I772" t="s">
        <v>1296</v>
      </c>
      <c r="J772" t="s">
        <v>1296</v>
      </c>
      <c r="K772" t="s">
        <v>1296</v>
      </c>
      <c r="L772" t="s">
        <v>1303</v>
      </c>
      <c r="M772" t="s">
        <v>1304</v>
      </c>
      <c r="N772" t="s">
        <v>1304</v>
      </c>
      <c r="O772" t="s">
        <v>1304</v>
      </c>
      <c r="P772">
        <v>20602828540</v>
      </c>
      <c r="Q772" t="s">
        <v>1299</v>
      </c>
      <c r="R772">
        <f>VLOOKUP(Q772,type!$B$2:$G$7,6,FALSE)</f>
        <v>4</v>
      </c>
      <c r="S772" t="str">
        <f t="shared" si="12"/>
        <v>INSERT INTO public."Vehicles"(plate, mark, model, year_of_production, longitude, height, broad, service_door, category, comment, terms, status, created_at, updated_at, delete_at, business_id, type_id)VALUES ('C3Y958','ninguno','ninguno','2013',0,0,0,0,'ninguno','ninguno','ninguno',true,'2022-02-25 21:42:35.22039+00','2022-02-25 21:42:35.22039+00','2022-02-25 21:42:35.22039+00','20602828540',4);</v>
      </c>
    </row>
    <row r="773" spans="1:19" x14ac:dyDescent="0.25">
      <c r="A773" t="s">
        <v>773</v>
      </c>
      <c r="B773" t="s">
        <v>1296</v>
      </c>
      <c r="C773" t="s">
        <v>1296</v>
      </c>
      <c r="D773">
        <v>2011</v>
      </c>
      <c r="E773">
        <v>0</v>
      </c>
      <c r="F773">
        <v>0</v>
      </c>
      <c r="G773">
        <v>0</v>
      </c>
      <c r="H773">
        <v>0</v>
      </c>
      <c r="I773" t="s">
        <v>1296</v>
      </c>
      <c r="J773" t="s">
        <v>1296</v>
      </c>
      <c r="K773" t="s">
        <v>1296</v>
      </c>
      <c r="L773" t="s">
        <v>1303</v>
      </c>
      <c r="M773" t="s">
        <v>1304</v>
      </c>
      <c r="N773" t="s">
        <v>1304</v>
      </c>
      <c r="O773" t="s">
        <v>1304</v>
      </c>
      <c r="P773">
        <v>20602828540</v>
      </c>
      <c r="Q773" t="s">
        <v>1300</v>
      </c>
      <c r="R773">
        <f>VLOOKUP(Q773,type!$B$2:$G$7,6,FALSE)</f>
        <v>3</v>
      </c>
      <c r="S773" t="str">
        <f t="shared" si="12"/>
        <v>INSERT INTO public."Vehicles"(plate, mark, model, year_of_production, longitude, height, broad, service_door, category, comment, terms, status, created_at, updated_at, delete_at, business_id, type_id)VALUES ('V1Y714','ninguno','ninguno','2011',0,0,0,0,'ninguno','ninguno','ninguno',true,'2022-02-25 21:42:35.22039+00','2022-02-25 21:42:35.22039+00','2022-02-25 21:42:35.22039+00','20602828540',3);</v>
      </c>
    </row>
    <row r="774" spans="1:19" x14ac:dyDescent="0.25">
      <c r="A774" t="s">
        <v>774</v>
      </c>
      <c r="B774" t="s">
        <v>1296</v>
      </c>
      <c r="C774" t="s">
        <v>1296</v>
      </c>
      <c r="D774">
        <v>2009</v>
      </c>
      <c r="E774">
        <v>0</v>
      </c>
      <c r="F774">
        <v>0</v>
      </c>
      <c r="G774">
        <v>0</v>
      </c>
      <c r="H774">
        <v>0</v>
      </c>
      <c r="I774" t="s">
        <v>1296</v>
      </c>
      <c r="J774" t="s">
        <v>1296</v>
      </c>
      <c r="K774" t="s">
        <v>1296</v>
      </c>
      <c r="L774" t="s">
        <v>1303</v>
      </c>
      <c r="M774" t="s">
        <v>1304</v>
      </c>
      <c r="N774" t="s">
        <v>1304</v>
      </c>
      <c r="O774" t="s">
        <v>1304</v>
      </c>
      <c r="P774">
        <v>20602828540</v>
      </c>
      <c r="Q774" t="s">
        <v>1297</v>
      </c>
      <c r="R774">
        <f>VLOOKUP(Q774,type!$B$2:$G$7,6,FALSE)</f>
        <v>1</v>
      </c>
      <c r="S774" t="str">
        <f t="shared" si="12"/>
        <v>INSERT INTO public."Vehicles"(plate, mark, model, year_of_production, longitude, height, broad, service_door, category, comment, terms, status, created_at, updated_at, delete_at, business_id, type_id)VALUES ('X1B732','ninguno','ninguno','2009',0,0,0,0,'ninguno','ninguno','ninguno',true,'2022-02-25 21:42:35.22039+00','2022-02-25 21:42:35.22039+00','2022-02-25 21:42:35.22039+00','20602828540',1);</v>
      </c>
    </row>
    <row r="775" spans="1:19" x14ac:dyDescent="0.25">
      <c r="A775" t="s">
        <v>775</v>
      </c>
      <c r="B775" t="s">
        <v>1296</v>
      </c>
      <c r="C775" t="s">
        <v>1296</v>
      </c>
      <c r="D775">
        <v>2014</v>
      </c>
      <c r="E775">
        <v>0</v>
      </c>
      <c r="F775">
        <v>0</v>
      </c>
      <c r="G775">
        <v>0</v>
      </c>
      <c r="H775">
        <v>0</v>
      </c>
      <c r="I775" t="s">
        <v>1296</v>
      </c>
      <c r="J775" t="s">
        <v>1296</v>
      </c>
      <c r="K775" t="s">
        <v>1296</v>
      </c>
      <c r="L775" t="s">
        <v>1303</v>
      </c>
      <c r="M775" t="s">
        <v>1304</v>
      </c>
      <c r="N775" t="s">
        <v>1304</v>
      </c>
      <c r="O775" t="s">
        <v>1304</v>
      </c>
      <c r="P775">
        <v>20602828540</v>
      </c>
      <c r="Q775" t="s">
        <v>1300</v>
      </c>
      <c r="R775">
        <f>VLOOKUP(Q775,type!$B$2:$G$7,6,FALSE)</f>
        <v>3</v>
      </c>
      <c r="S775" t="str">
        <f t="shared" si="12"/>
        <v>INSERT INTO public."Vehicles"(plate, mark, model, year_of_production, longitude, height, broad, service_door, category, comment, terms, status, created_at, updated_at, delete_at, business_id, type_id)VALUES ('V7W942','ninguno','ninguno','2014',0,0,0,0,'ninguno','ninguno','ninguno',true,'2022-02-25 21:42:35.22039+00','2022-02-25 21:42:35.22039+00','2022-02-25 21:42:35.22039+00','20602828540',3);</v>
      </c>
    </row>
    <row r="776" spans="1:19" x14ac:dyDescent="0.25">
      <c r="A776" t="s">
        <v>776</v>
      </c>
      <c r="B776" t="s">
        <v>1296</v>
      </c>
      <c r="C776" t="s">
        <v>1296</v>
      </c>
      <c r="D776">
        <v>2010</v>
      </c>
      <c r="E776">
        <v>0</v>
      </c>
      <c r="F776">
        <v>0</v>
      </c>
      <c r="G776">
        <v>0</v>
      </c>
      <c r="H776">
        <v>0</v>
      </c>
      <c r="I776" t="s">
        <v>1296</v>
      </c>
      <c r="J776" t="s">
        <v>1296</v>
      </c>
      <c r="K776" t="s">
        <v>1296</v>
      </c>
      <c r="L776" t="s">
        <v>1303</v>
      </c>
      <c r="M776" t="s">
        <v>1304</v>
      </c>
      <c r="N776" t="s">
        <v>1304</v>
      </c>
      <c r="O776" t="s">
        <v>1304</v>
      </c>
      <c r="P776">
        <v>20602828540</v>
      </c>
      <c r="Q776" t="s">
        <v>1297</v>
      </c>
      <c r="R776">
        <f>VLOOKUP(Q776,type!$B$2:$G$7,6,FALSE)</f>
        <v>1</v>
      </c>
      <c r="S776" t="str">
        <f t="shared" si="12"/>
        <v>INSERT INTO public."Vehicles"(plate, mark, model, year_of_production, longitude, height, broad, service_door, category, comment, terms, status, created_at, updated_at, delete_at, business_id, type_id)VALUES ('A8A777','ninguno','ninguno','2010',0,0,0,0,'ninguno','ninguno','ninguno',true,'2022-02-25 21:42:35.22039+00','2022-02-25 21:42:35.22039+00','2022-02-25 21:42:35.22039+00','20602828540',1);</v>
      </c>
    </row>
    <row r="777" spans="1:19" x14ac:dyDescent="0.25">
      <c r="A777" t="s">
        <v>777</v>
      </c>
      <c r="B777" t="s">
        <v>1296</v>
      </c>
      <c r="C777" t="s">
        <v>1296</v>
      </c>
      <c r="D777">
        <v>2018</v>
      </c>
      <c r="E777">
        <v>0</v>
      </c>
      <c r="F777">
        <v>0</v>
      </c>
      <c r="G777">
        <v>0</v>
      </c>
      <c r="H777">
        <v>0</v>
      </c>
      <c r="I777" t="s">
        <v>1296</v>
      </c>
      <c r="J777" t="s">
        <v>1296</v>
      </c>
      <c r="K777" t="s">
        <v>1296</v>
      </c>
      <c r="L777" t="s">
        <v>1303</v>
      </c>
      <c r="M777" t="s">
        <v>1304</v>
      </c>
      <c r="N777" t="s">
        <v>1304</v>
      </c>
      <c r="O777" t="s">
        <v>1304</v>
      </c>
      <c r="P777">
        <v>20602828540</v>
      </c>
      <c r="Q777" t="s">
        <v>1298</v>
      </c>
      <c r="R777">
        <f>VLOOKUP(Q777,type!$B$2:$G$7,6,FALSE)</f>
        <v>2</v>
      </c>
      <c r="S777" t="str">
        <f t="shared" si="12"/>
        <v>INSERT INTO public."Vehicles"(plate, mark, model, year_of_production, longitude, height, broad, service_door, category, comment, terms, status, created_at, updated_at, delete_at, business_id, type_id)VALUES ('V0C882','ninguno','ninguno','2018',0,0,0,0,'ninguno','ninguno','ninguno',true,'2022-02-25 21:42:35.22039+00','2022-02-25 21:42:35.22039+00','2022-02-25 21:42:35.22039+00','20602828540',2);</v>
      </c>
    </row>
    <row r="778" spans="1:19" x14ac:dyDescent="0.25">
      <c r="A778" t="s">
        <v>778</v>
      </c>
      <c r="B778" t="s">
        <v>1296</v>
      </c>
      <c r="C778" t="s">
        <v>1296</v>
      </c>
      <c r="D778">
        <v>2016</v>
      </c>
      <c r="E778">
        <v>0</v>
      </c>
      <c r="F778">
        <v>0</v>
      </c>
      <c r="G778">
        <v>0</v>
      </c>
      <c r="H778">
        <v>0</v>
      </c>
      <c r="I778" t="s">
        <v>1296</v>
      </c>
      <c r="J778" t="s">
        <v>1296</v>
      </c>
      <c r="K778" t="s">
        <v>1296</v>
      </c>
      <c r="L778" t="s">
        <v>1303</v>
      </c>
      <c r="M778" t="s">
        <v>1304</v>
      </c>
      <c r="N778" t="s">
        <v>1304</v>
      </c>
      <c r="O778" t="s">
        <v>1304</v>
      </c>
      <c r="P778">
        <v>20602828540</v>
      </c>
      <c r="Q778" t="s">
        <v>1298</v>
      </c>
      <c r="R778">
        <f>VLOOKUP(Q778,type!$B$2:$G$7,6,FALSE)</f>
        <v>2</v>
      </c>
      <c r="S778" t="str">
        <f t="shared" si="12"/>
        <v>INSERT INTO public."Vehicles"(plate, mark, model, year_of_production, longitude, height, broad, service_door, category, comment, terms, status, created_at, updated_at, delete_at, business_id, type_id)VALUES ('V8Z831','ninguno','ninguno','2016',0,0,0,0,'ninguno','ninguno','ninguno',true,'2022-02-25 21:42:35.22039+00','2022-02-25 21:42:35.22039+00','2022-02-25 21:42:35.22039+00','20602828540',2);</v>
      </c>
    </row>
    <row r="779" spans="1:19" x14ac:dyDescent="0.25">
      <c r="A779" t="s">
        <v>779</v>
      </c>
      <c r="B779" t="s">
        <v>1296</v>
      </c>
      <c r="C779" t="s">
        <v>1296</v>
      </c>
      <c r="D779">
        <v>2011</v>
      </c>
      <c r="E779">
        <v>0</v>
      </c>
      <c r="F779">
        <v>0</v>
      </c>
      <c r="G779">
        <v>0</v>
      </c>
      <c r="H779">
        <v>0</v>
      </c>
      <c r="I779" t="s">
        <v>1296</v>
      </c>
      <c r="J779" t="s">
        <v>1296</v>
      </c>
      <c r="K779" t="s">
        <v>1296</v>
      </c>
      <c r="L779" t="s">
        <v>1303</v>
      </c>
      <c r="M779" t="s">
        <v>1304</v>
      </c>
      <c r="N779" t="s">
        <v>1304</v>
      </c>
      <c r="O779" t="s">
        <v>1304</v>
      </c>
      <c r="P779">
        <v>20602828540</v>
      </c>
      <c r="Q779" t="s">
        <v>1299</v>
      </c>
      <c r="R779">
        <f>VLOOKUP(Q779,type!$B$2:$G$7,6,FALSE)</f>
        <v>4</v>
      </c>
      <c r="S779" t="str">
        <f t="shared" si="12"/>
        <v>INSERT INTO public."Vehicles"(plate, mark, model, year_of_production, longitude, height, broad, service_door, category, comment, terms, status, created_at, updated_at, delete_at, business_id, type_id)VALUES ('D5U143','ninguno','ninguno','2011',0,0,0,0,'ninguno','ninguno','ninguno',true,'2022-02-25 21:42:35.22039+00','2022-02-25 21:42:35.22039+00','2022-02-25 21:42:35.22039+00','20602828540',4);</v>
      </c>
    </row>
    <row r="780" spans="1:19" x14ac:dyDescent="0.25">
      <c r="A780" t="s">
        <v>780</v>
      </c>
      <c r="B780" t="s">
        <v>1296</v>
      </c>
      <c r="C780" t="s">
        <v>1296</v>
      </c>
      <c r="D780">
        <v>2015</v>
      </c>
      <c r="E780">
        <v>0</v>
      </c>
      <c r="F780">
        <v>0</v>
      </c>
      <c r="G780">
        <v>0</v>
      </c>
      <c r="H780">
        <v>0</v>
      </c>
      <c r="I780" t="s">
        <v>1296</v>
      </c>
      <c r="J780" t="s">
        <v>1296</v>
      </c>
      <c r="K780" t="s">
        <v>1296</v>
      </c>
      <c r="L780" t="s">
        <v>1303</v>
      </c>
      <c r="M780" t="s">
        <v>1304</v>
      </c>
      <c r="N780" t="s">
        <v>1304</v>
      </c>
      <c r="O780" t="s">
        <v>1304</v>
      </c>
      <c r="P780">
        <v>20602828540</v>
      </c>
      <c r="Q780" t="s">
        <v>1298</v>
      </c>
      <c r="R780">
        <f>VLOOKUP(Q780,type!$B$2:$G$7,6,FALSE)</f>
        <v>2</v>
      </c>
      <c r="S780" t="str">
        <f t="shared" si="12"/>
        <v>INSERT INTO public."Vehicles"(plate, mark, model, year_of_production, longitude, height, broad, service_door, category, comment, terms, status, created_at, updated_at, delete_at, business_id, type_id)VALUES ('V8S918','ninguno','ninguno','2015',0,0,0,0,'ninguno','ninguno','ninguno',true,'2022-02-25 21:42:35.22039+00','2022-02-25 21:42:35.22039+00','2022-02-25 21:42:35.22039+00','20602828540',2);</v>
      </c>
    </row>
    <row r="781" spans="1:19" x14ac:dyDescent="0.25">
      <c r="A781" t="s">
        <v>781</v>
      </c>
      <c r="B781" t="s">
        <v>1296</v>
      </c>
      <c r="C781" t="s">
        <v>1296</v>
      </c>
      <c r="D781">
        <v>2009</v>
      </c>
      <c r="E781">
        <v>0</v>
      </c>
      <c r="F781">
        <v>0</v>
      </c>
      <c r="G781">
        <v>0</v>
      </c>
      <c r="H781">
        <v>0</v>
      </c>
      <c r="I781" t="s">
        <v>1296</v>
      </c>
      <c r="J781" t="s">
        <v>1296</v>
      </c>
      <c r="K781" t="s">
        <v>1296</v>
      </c>
      <c r="L781" t="s">
        <v>1303</v>
      </c>
      <c r="M781" t="s">
        <v>1304</v>
      </c>
      <c r="N781" t="s">
        <v>1304</v>
      </c>
      <c r="O781" t="s">
        <v>1304</v>
      </c>
      <c r="P781">
        <v>20602828540</v>
      </c>
      <c r="Q781" t="s">
        <v>1297</v>
      </c>
      <c r="R781">
        <f>VLOOKUP(Q781,type!$B$2:$G$7,6,FALSE)</f>
        <v>1</v>
      </c>
      <c r="S781" t="str">
        <f t="shared" si="12"/>
        <v>INSERT INTO public."Vehicles"(plate, mark, model, year_of_production, longitude, height, broad, service_door, category, comment, terms, status, created_at, updated_at, delete_at, business_id, type_id)VALUES ('V4B954','ninguno','ninguno','2009',0,0,0,0,'ninguno','ninguno','ninguno',true,'2022-02-25 21:42:35.22039+00','2022-02-25 21:42:35.22039+00','2022-02-25 21:42:35.22039+00','20602828540',1);</v>
      </c>
    </row>
    <row r="782" spans="1:19" x14ac:dyDescent="0.25">
      <c r="A782" t="s">
        <v>782</v>
      </c>
      <c r="B782" t="s">
        <v>1296</v>
      </c>
      <c r="C782" t="s">
        <v>1296</v>
      </c>
      <c r="D782">
        <v>2017</v>
      </c>
      <c r="E782">
        <v>0</v>
      </c>
      <c r="F782">
        <v>0</v>
      </c>
      <c r="G782">
        <v>0</v>
      </c>
      <c r="H782">
        <v>0</v>
      </c>
      <c r="I782" t="s">
        <v>1296</v>
      </c>
      <c r="J782" t="s">
        <v>1296</v>
      </c>
      <c r="K782" t="s">
        <v>1296</v>
      </c>
      <c r="L782" t="s">
        <v>1303</v>
      </c>
      <c r="M782" t="s">
        <v>1304</v>
      </c>
      <c r="N782" t="s">
        <v>1304</v>
      </c>
      <c r="O782" t="s">
        <v>1304</v>
      </c>
      <c r="P782">
        <v>20602828540</v>
      </c>
      <c r="Q782" t="s">
        <v>1298</v>
      </c>
      <c r="R782">
        <f>VLOOKUP(Q782,type!$B$2:$G$7,6,FALSE)</f>
        <v>2</v>
      </c>
      <c r="S782" t="str">
        <f t="shared" si="12"/>
        <v>INSERT INTO public."Vehicles"(plate, mark, model, year_of_production, longitude, height, broad, service_door, category, comment, terms, status, created_at, updated_at, delete_at, business_id, type_id)VALUES ('AXY753','ninguno','ninguno','2017',0,0,0,0,'ninguno','ninguno','ninguno',true,'2022-02-25 21:42:35.22039+00','2022-02-25 21:42:35.22039+00','2022-02-25 21:42:35.22039+00','20602828540',2);</v>
      </c>
    </row>
    <row r="783" spans="1:19" x14ac:dyDescent="0.25">
      <c r="A783" t="s">
        <v>783</v>
      </c>
      <c r="B783" t="s">
        <v>1296</v>
      </c>
      <c r="C783" t="s">
        <v>1296</v>
      </c>
      <c r="D783">
        <v>2011</v>
      </c>
      <c r="E783">
        <v>0</v>
      </c>
      <c r="F783">
        <v>0</v>
      </c>
      <c r="G783">
        <v>0</v>
      </c>
      <c r="H783">
        <v>0</v>
      </c>
      <c r="I783" t="s">
        <v>1296</v>
      </c>
      <c r="J783" t="s">
        <v>1296</v>
      </c>
      <c r="K783" t="s">
        <v>1296</v>
      </c>
      <c r="L783" t="s">
        <v>1303</v>
      </c>
      <c r="M783" t="s">
        <v>1304</v>
      </c>
      <c r="N783" t="s">
        <v>1304</v>
      </c>
      <c r="O783" t="s">
        <v>1304</v>
      </c>
      <c r="P783">
        <v>20602815201</v>
      </c>
      <c r="Q783" t="s">
        <v>1297</v>
      </c>
      <c r="R783">
        <f>VLOOKUP(Q783,type!$B$2:$G$7,6,FALSE)</f>
        <v>1</v>
      </c>
      <c r="S783" t="str">
        <f t="shared" si="12"/>
        <v>INSERT INTO public."Vehicles"(plate, mark, model, year_of_production, longitude, height, broad, service_door, category, comment, terms, status, created_at, updated_at, delete_at, business_id, type_id)VALUES ('V7V786','ninguno','ninguno','2011',0,0,0,0,'ninguno','ninguno','ninguno',true,'2022-02-25 21:42:35.22039+00','2022-02-25 21:42:35.22039+00','2022-02-25 21:42:35.22039+00','20602815201',1);</v>
      </c>
    </row>
    <row r="784" spans="1:19" x14ac:dyDescent="0.25">
      <c r="A784" t="s">
        <v>784</v>
      </c>
      <c r="B784" t="s">
        <v>1296</v>
      </c>
      <c r="C784" t="s">
        <v>1296</v>
      </c>
      <c r="D784">
        <v>2013</v>
      </c>
      <c r="E784">
        <v>0</v>
      </c>
      <c r="F784">
        <v>0</v>
      </c>
      <c r="G784">
        <v>0</v>
      </c>
      <c r="H784">
        <v>0</v>
      </c>
      <c r="I784" t="s">
        <v>1296</v>
      </c>
      <c r="J784" t="s">
        <v>1296</v>
      </c>
      <c r="K784" t="s">
        <v>1296</v>
      </c>
      <c r="L784" t="s">
        <v>1303</v>
      </c>
      <c r="M784" t="s">
        <v>1304</v>
      </c>
      <c r="N784" t="s">
        <v>1304</v>
      </c>
      <c r="O784" t="s">
        <v>1304</v>
      </c>
      <c r="P784">
        <v>20602815201</v>
      </c>
      <c r="Q784" t="s">
        <v>1297</v>
      </c>
      <c r="R784">
        <f>VLOOKUP(Q784,type!$B$2:$G$7,6,FALSE)</f>
        <v>1</v>
      </c>
      <c r="S784" t="str">
        <f t="shared" si="12"/>
        <v>INSERT INTO public."Vehicles"(plate, mark, model, year_of_production, longitude, height, broad, service_door, category, comment, terms, status, created_at, updated_at, delete_at, business_id, type_id)VALUES ('X3G868','ninguno','ninguno','2013',0,0,0,0,'ninguno','ninguno','ninguno',true,'2022-02-25 21:42:35.22039+00','2022-02-25 21:42:35.22039+00','2022-02-25 21:42:35.22039+00','20602815201',1);</v>
      </c>
    </row>
    <row r="785" spans="1:19" x14ac:dyDescent="0.25">
      <c r="A785" t="s">
        <v>785</v>
      </c>
      <c r="B785" t="s">
        <v>1296</v>
      </c>
      <c r="C785" t="s">
        <v>1296</v>
      </c>
      <c r="D785">
        <v>2010</v>
      </c>
      <c r="E785">
        <v>0</v>
      </c>
      <c r="F785">
        <v>0</v>
      </c>
      <c r="G785">
        <v>0</v>
      </c>
      <c r="H785">
        <v>0</v>
      </c>
      <c r="I785" t="s">
        <v>1296</v>
      </c>
      <c r="J785" t="s">
        <v>1296</v>
      </c>
      <c r="K785" t="s">
        <v>1296</v>
      </c>
      <c r="L785" t="s">
        <v>1303</v>
      </c>
      <c r="M785" t="s">
        <v>1304</v>
      </c>
      <c r="N785" t="s">
        <v>1304</v>
      </c>
      <c r="O785" t="s">
        <v>1304</v>
      </c>
      <c r="P785">
        <v>20602815201</v>
      </c>
      <c r="Q785" t="s">
        <v>1297</v>
      </c>
      <c r="R785">
        <f>VLOOKUP(Q785,type!$B$2:$G$7,6,FALSE)</f>
        <v>1</v>
      </c>
      <c r="S785" t="str">
        <f t="shared" si="12"/>
        <v>INSERT INTO public."Vehicles"(plate, mark, model, year_of_production, longitude, height, broad, service_door, category, comment, terms, status, created_at, updated_at, delete_at, business_id, type_id)VALUES ('C7H750','ninguno','ninguno','2010',0,0,0,0,'ninguno','ninguno','ninguno',true,'2022-02-25 21:42:35.22039+00','2022-02-25 21:42:35.22039+00','2022-02-25 21:42:35.22039+00','20602815201',1);</v>
      </c>
    </row>
    <row r="786" spans="1:19" x14ac:dyDescent="0.25">
      <c r="A786" t="s">
        <v>786</v>
      </c>
      <c r="B786" t="s">
        <v>1296</v>
      </c>
      <c r="C786" t="s">
        <v>1296</v>
      </c>
      <c r="D786">
        <v>2015</v>
      </c>
      <c r="E786">
        <v>0</v>
      </c>
      <c r="F786">
        <v>0</v>
      </c>
      <c r="G786">
        <v>0</v>
      </c>
      <c r="H786">
        <v>0</v>
      </c>
      <c r="I786" t="s">
        <v>1296</v>
      </c>
      <c r="J786" t="s">
        <v>1296</v>
      </c>
      <c r="K786" t="s">
        <v>1296</v>
      </c>
      <c r="L786" t="s">
        <v>1303</v>
      </c>
      <c r="M786" t="s">
        <v>1304</v>
      </c>
      <c r="N786" t="s">
        <v>1304</v>
      </c>
      <c r="O786" t="s">
        <v>1304</v>
      </c>
      <c r="P786">
        <v>20602815201</v>
      </c>
      <c r="Q786" t="s">
        <v>1297</v>
      </c>
      <c r="R786">
        <f>VLOOKUP(Q786,type!$B$2:$G$7,6,FALSE)</f>
        <v>1</v>
      </c>
      <c r="S786" t="str">
        <f t="shared" si="12"/>
        <v>INSERT INTO public."Vehicles"(plate, mark, model, year_of_production, longitude, height, broad, service_door, category, comment, terms, status, created_at, updated_at, delete_at, business_id, type_id)VALUES ('V8I836','ninguno','ninguno','2015',0,0,0,0,'ninguno','ninguno','ninguno',true,'2022-02-25 21:42:35.22039+00','2022-02-25 21:42:35.22039+00','2022-02-25 21:42:35.22039+00','20602815201',1);</v>
      </c>
    </row>
    <row r="787" spans="1:19" x14ac:dyDescent="0.25">
      <c r="A787" t="s">
        <v>787</v>
      </c>
      <c r="B787" t="s">
        <v>1296</v>
      </c>
      <c r="C787" t="s">
        <v>1296</v>
      </c>
      <c r="D787">
        <v>2011</v>
      </c>
      <c r="E787">
        <v>0</v>
      </c>
      <c r="F787">
        <v>0</v>
      </c>
      <c r="G787">
        <v>0</v>
      </c>
      <c r="H787">
        <v>0</v>
      </c>
      <c r="I787" t="s">
        <v>1296</v>
      </c>
      <c r="J787" t="s">
        <v>1296</v>
      </c>
      <c r="K787" t="s">
        <v>1296</v>
      </c>
      <c r="L787" t="s">
        <v>1303</v>
      </c>
      <c r="M787" t="s">
        <v>1304</v>
      </c>
      <c r="N787" t="s">
        <v>1304</v>
      </c>
      <c r="O787" t="s">
        <v>1304</v>
      </c>
      <c r="P787">
        <v>20602815201</v>
      </c>
      <c r="Q787" t="s">
        <v>1297</v>
      </c>
      <c r="R787">
        <f>VLOOKUP(Q787,type!$B$2:$G$7,6,FALSE)</f>
        <v>1</v>
      </c>
      <c r="S787" t="str">
        <f t="shared" si="12"/>
        <v>INSERT INTO public."Vehicles"(plate, mark, model, year_of_production, longitude, height, broad, service_door, category, comment, terms, status, created_at, updated_at, delete_at, business_id, type_id)VALUES ('X1R762','ninguno','ninguno','2011',0,0,0,0,'ninguno','ninguno','ninguno',true,'2022-02-25 21:42:35.22039+00','2022-02-25 21:42:35.22039+00','2022-02-25 21:42:35.22039+00','20602815201',1);</v>
      </c>
    </row>
    <row r="788" spans="1:19" x14ac:dyDescent="0.25">
      <c r="A788" t="s">
        <v>788</v>
      </c>
      <c r="B788" t="s">
        <v>1296</v>
      </c>
      <c r="C788" t="s">
        <v>1296</v>
      </c>
      <c r="D788">
        <v>2014</v>
      </c>
      <c r="E788">
        <v>0</v>
      </c>
      <c r="F788">
        <v>0</v>
      </c>
      <c r="G788">
        <v>0</v>
      </c>
      <c r="H788">
        <v>0</v>
      </c>
      <c r="I788" t="s">
        <v>1296</v>
      </c>
      <c r="J788" t="s">
        <v>1296</v>
      </c>
      <c r="K788" t="s">
        <v>1296</v>
      </c>
      <c r="L788" t="s">
        <v>1303</v>
      </c>
      <c r="M788" t="s">
        <v>1304</v>
      </c>
      <c r="N788" t="s">
        <v>1304</v>
      </c>
      <c r="O788" t="s">
        <v>1304</v>
      </c>
      <c r="P788">
        <v>20602815201</v>
      </c>
      <c r="Q788" t="s">
        <v>1297</v>
      </c>
      <c r="R788">
        <f>VLOOKUP(Q788,type!$B$2:$G$7,6,FALSE)</f>
        <v>1</v>
      </c>
      <c r="S788" t="str">
        <f t="shared" si="12"/>
        <v>INSERT INTO public."Vehicles"(plate, mark, model, year_of_production, longitude, height, broad, service_door, category, comment, terms, status, created_at, updated_at, delete_at, business_id, type_id)VALUES ('V8E826','ninguno','ninguno','2014',0,0,0,0,'ninguno','ninguno','ninguno',true,'2022-02-25 21:42:35.22039+00','2022-02-25 21:42:35.22039+00','2022-02-25 21:42:35.22039+00','20602815201',1);</v>
      </c>
    </row>
    <row r="789" spans="1:19" x14ac:dyDescent="0.25">
      <c r="A789" t="s">
        <v>789</v>
      </c>
      <c r="B789" t="s">
        <v>1296</v>
      </c>
      <c r="C789" t="s">
        <v>1296</v>
      </c>
      <c r="D789">
        <v>2008</v>
      </c>
      <c r="E789">
        <v>0</v>
      </c>
      <c r="F789">
        <v>0</v>
      </c>
      <c r="G789">
        <v>0</v>
      </c>
      <c r="H789">
        <v>0</v>
      </c>
      <c r="I789" t="s">
        <v>1296</v>
      </c>
      <c r="J789" t="s">
        <v>1296</v>
      </c>
      <c r="K789" t="s">
        <v>1296</v>
      </c>
      <c r="L789" t="s">
        <v>1303</v>
      </c>
      <c r="M789" t="s">
        <v>1304</v>
      </c>
      <c r="N789" t="s">
        <v>1304</v>
      </c>
      <c r="O789" t="s">
        <v>1304</v>
      </c>
      <c r="P789">
        <v>20602815201</v>
      </c>
      <c r="Q789" t="s">
        <v>1297</v>
      </c>
      <c r="R789">
        <f>VLOOKUP(Q789,type!$B$2:$G$7,6,FALSE)</f>
        <v>1</v>
      </c>
      <c r="S789" t="str">
        <f t="shared" si="12"/>
        <v>INSERT INTO public."Vehicles"(plate, mark, model, year_of_production, longitude, height, broad, service_door, category, comment, terms, status, created_at, updated_at, delete_at, business_id, type_id)VALUES ('A0B723','ninguno','ninguno','2008',0,0,0,0,'ninguno','ninguno','ninguno',true,'2022-02-25 21:42:35.22039+00','2022-02-25 21:42:35.22039+00','2022-02-25 21:42:35.22039+00','20602815201',1);</v>
      </c>
    </row>
    <row r="790" spans="1:19" x14ac:dyDescent="0.25">
      <c r="A790" t="s">
        <v>790</v>
      </c>
      <c r="B790" t="s">
        <v>1296</v>
      </c>
      <c r="C790" t="s">
        <v>1296</v>
      </c>
      <c r="D790">
        <v>2011</v>
      </c>
      <c r="E790">
        <v>0</v>
      </c>
      <c r="F790">
        <v>0</v>
      </c>
      <c r="G790">
        <v>0</v>
      </c>
      <c r="H790">
        <v>0</v>
      </c>
      <c r="I790" t="s">
        <v>1296</v>
      </c>
      <c r="J790" t="s">
        <v>1296</v>
      </c>
      <c r="K790" t="s">
        <v>1296</v>
      </c>
      <c r="L790" t="s">
        <v>1303</v>
      </c>
      <c r="M790" t="s">
        <v>1304</v>
      </c>
      <c r="N790" t="s">
        <v>1304</v>
      </c>
      <c r="O790" t="s">
        <v>1304</v>
      </c>
      <c r="P790">
        <v>20602815201</v>
      </c>
      <c r="Q790" t="s">
        <v>1297</v>
      </c>
      <c r="R790">
        <f>VLOOKUP(Q790,type!$B$2:$G$7,6,FALSE)</f>
        <v>1</v>
      </c>
      <c r="S790" t="str">
        <f t="shared" si="12"/>
        <v>INSERT INTO public."Vehicles"(plate, mark, model, year_of_production, longitude, height, broad, service_door, category, comment, terms, status, created_at, updated_at, delete_at, business_id, type_id)VALUES ('B2F751','ninguno','ninguno','2011',0,0,0,0,'ninguno','ninguno','ninguno',true,'2022-02-25 21:42:35.22039+00','2022-02-25 21:42:35.22039+00','2022-02-25 21:42:35.22039+00','20602815201',1);</v>
      </c>
    </row>
    <row r="791" spans="1:19" x14ac:dyDescent="0.25">
      <c r="A791" t="s">
        <v>791</v>
      </c>
      <c r="B791" t="s">
        <v>1296</v>
      </c>
      <c r="C791" t="s">
        <v>1296</v>
      </c>
      <c r="D791">
        <v>2014</v>
      </c>
      <c r="E791">
        <v>0</v>
      </c>
      <c r="F791">
        <v>0</v>
      </c>
      <c r="G791">
        <v>0</v>
      </c>
      <c r="H791">
        <v>0</v>
      </c>
      <c r="I791" t="s">
        <v>1296</v>
      </c>
      <c r="J791" t="s">
        <v>1296</v>
      </c>
      <c r="K791" t="s">
        <v>1296</v>
      </c>
      <c r="L791" t="s">
        <v>1303</v>
      </c>
      <c r="M791" t="s">
        <v>1304</v>
      </c>
      <c r="N791" t="s">
        <v>1304</v>
      </c>
      <c r="O791" t="s">
        <v>1304</v>
      </c>
      <c r="P791">
        <v>20602815201</v>
      </c>
      <c r="Q791" t="s">
        <v>1297</v>
      </c>
      <c r="R791">
        <f>VLOOKUP(Q791,type!$B$2:$G$7,6,FALSE)</f>
        <v>1</v>
      </c>
      <c r="S791" t="str">
        <f t="shared" si="12"/>
        <v>INSERT INTO public."Vehicles"(plate, mark, model, year_of_production, longitude, height, broad, service_door, category, comment, terms, status, created_at, updated_at, delete_at, business_id, type_id)VALUES ('V8N928','ninguno','ninguno','2014',0,0,0,0,'ninguno','ninguno','ninguno',true,'2022-02-25 21:42:35.22039+00','2022-02-25 21:42:35.22039+00','2022-02-25 21:42:35.22039+00','20602815201',1);</v>
      </c>
    </row>
    <row r="792" spans="1:19" x14ac:dyDescent="0.25">
      <c r="A792" t="s">
        <v>792</v>
      </c>
      <c r="B792" t="s">
        <v>1296</v>
      </c>
      <c r="C792" t="s">
        <v>1296</v>
      </c>
      <c r="D792">
        <v>2014</v>
      </c>
      <c r="E792">
        <v>0</v>
      </c>
      <c r="F792">
        <v>0</v>
      </c>
      <c r="G792">
        <v>0</v>
      </c>
      <c r="H792">
        <v>0</v>
      </c>
      <c r="I792" t="s">
        <v>1296</v>
      </c>
      <c r="J792" t="s">
        <v>1296</v>
      </c>
      <c r="K792" t="s">
        <v>1296</v>
      </c>
      <c r="L792" t="s">
        <v>1303</v>
      </c>
      <c r="M792" t="s">
        <v>1304</v>
      </c>
      <c r="N792" t="s">
        <v>1304</v>
      </c>
      <c r="O792" t="s">
        <v>1304</v>
      </c>
      <c r="P792">
        <v>20602815201</v>
      </c>
      <c r="Q792" t="s">
        <v>1297</v>
      </c>
      <c r="R792">
        <f>VLOOKUP(Q792,type!$B$2:$G$7,6,FALSE)</f>
        <v>1</v>
      </c>
      <c r="S792" t="str">
        <f t="shared" si="12"/>
        <v>INSERT INTO public."Vehicles"(plate, mark, model, year_of_production, longitude, height, broad, service_door, category, comment, terms, status, created_at, updated_at, delete_at, business_id, type_id)VALUES ('V7O723','ninguno','ninguno','2014',0,0,0,0,'ninguno','ninguno','ninguno',true,'2022-02-25 21:42:35.22039+00','2022-02-25 21:42:35.22039+00','2022-02-25 21:42:35.22039+00','20602815201',1);</v>
      </c>
    </row>
    <row r="793" spans="1:19" x14ac:dyDescent="0.25">
      <c r="A793" t="s">
        <v>793</v>
      </c>
      <c r="B793" t="s">
        <v>1296</v>
      </c>
      <c r="C793" t="s">
        <v>1296</v>
      </c>
      <c r="D793">
        <v>2015</v>
      </c>
      <c r="E793">
        <v>0</v>
      </c>
      <c r="F793">
        <v>0</v>
      </c>
      <c r="G793">
        <v>0</v>
      </c>
      <c r="H793">
        <v>0</v>
      </c>
      <c r="I793" t="s">
        <v>1296</v>
      </c>
      <c r="J793" t="s">
        <v>1296</v>
      </c>
      <c r="K793" t="s">
        <v>1296</v>
      </c>
      <c r="L793" t="s">
        <v>1303</v>
      </c>
      <c r="M793" t="s">
        <v>1304</v>
      </c>
      <c r="N793" t="s">
        <v>1304</v>
      </c>
      <c r="O793" t="s">
        <v>1304</v>
      </c>
      <c r="P793">
        <v>20602815201</v>
      </c>
      <c r="Q793" t="s">
        <v>1297</v>
      </c>
      <c r="R793">
        <f>VLOOKUP(Q793,type!$B$2:$G$7,6,FALSE)</f>
        <v>1</v>
      </c>
      <c r="S793" t="str">
        <f t="shared" si="12"/>
        <v>INSERT INTO public."Vehicles"(plate, mark, model, year_of_production, longitude, height, broad, service_door, category, comment, terms, status, created_at, updated_at, delete_at, business_id, type_id)VALUES ('X4B722','ninguno','ninguno','2015',0,0,0,0,'ninguno','ninguno','ninguno',true,'2022-02-25 21:42:35.22039+00','2022-02-25 21:42:35.22039+00','2022-02-25 21:42:35.22039+00','20602815201',1);</v>
      </c>
    </row>
    <row r="794" spans="1:19" x14ac:dyDescent="0.25">
      <c r="A794" t="s">
        <v>794</v>
      </c>
      <c r="B794" t="s">
        <v>1296</v>
      </c>
      <c r="C794" t="s">
        <v>1296</v>
      </c>
      <c r="D794">
        <v>2012</v>
      </c>
      <c r="E794">
        <v>0</v>
      </c>
      <c r="F794">
        <v>0</v>
      </c>
      <c r="G794">
        <v>0</v>
      </c>
      <c r="H794">
        <v>0</v>
      </c>
      <c r="I794" t="s">
        <v>1296</v>
      </c>
      <c r="J794" t="s">
        <v>1296</v>
      </c>
      <c r="K794" t="s">
        <v>1296</v>
      </c>
      <c r="L794" t="s">
        <v>1303</v>
      </c>
      <c r="M794" t="s">
        <v>1304</v>
      </c>
      <c r="N794" t="s">
        <v>1304</v>
      </c>
      <c r="O794" t="s">
        <v>1304</v>
      </c>
      <c r="P794">
        <v>20602815201</v>
      </c>
      <c r="Q794" t="s">
        <v>1297</v>
      </c>
      <c r="R794">
        <f>VLOOKUP(Q794,type!$B$2:$G$7,6,FALSE)</f>
        <v>1</v>
      </c>
      <c r="S794" t="str">
        <f t="shared" si="12"/>
        <v>INSERT INTO public."Vehicles"(plate, mark, model, year_of_production, longitude, height, broad, service_door, category, comment, terms, status, created_at, updated_at, delete_at, business_id, type_id)VALUES ('V5N922','ninguno','ninguno','2012',0,0,0,0,'ninguno','ninguno','ninguno',true,'2022-02-25 21:42:35.22039+00','2022-02-25 21:42:35.22039+00','2022-02-25 21:42:35.22039+00','20602815201',1);</v>
      </c>
    </row>
    <row r="795" spans="1:19" x14ac:dyDescent="0.25">
      <c r="A795" t="s">
        <v>795</v>
      </c>
      <c r="B795" t="s">
        <v>1296</v>
      </c>
      <c r="C795" t="s">
        <v>1296</v>
      </c>
      <c r="D795">
        <v>2010</v>
      </c>
      <c r="E795">
        <v>0</v>
      </c>
      <c r="F795">
        <v>0</v>
      </c>
      <c r="G795">
        <v>0</v>
      </c>
      <c r="H795">
        <v>0</v>
      </c>
      <c r="I795" t="s">
        <v>1296</v>
      </c>
      <c r="J795" t="s">
        <v>1296</v>
      </c>
      <c r="K795" t="s">
        <v>1296</v>
      </c>
      <c r="L795" t="s">
        <v>1303</v>
      </c>
      <c r="M795" t="s">
        <v>1304</v>
      </c>
      <c r="N795" t="s">
        <v>1304</v>
      </c>
      <c r="O795" t="s">
        <v>1304</v>
      </c>
      <c r="P795">
        <v>20602815201</v>
      </c>
      <c r="Q795" t="s">
        <v>1297</v>
      </c>
      <c r="R795">
        <f>VLOOKUP(Q795,type!$B$2:$G$7,6,FALSE)</f>
        <v>1</v>
      </c>
      <c r="S795" t="str">
        <f t="shared" si="12"/>
        <v>INSERT INTO public."Vehicles"(plate, mark, model, year_of_production, longitude, height, broad, service_door, category, comment, terms, status, created_at, updated_at, delete_at, business_id, type_id)VALUES ('A4H700','ninguno','ninguno','2010',0,0,0,0,'ninguno','ninguno','ninguno',true,'2022-02-25 21:42:35.22039+00','2022-02-25 21:42:35.22039+00','2022-02-25 21:42:35.22039+00','20602815201',1);</v>
      </c>
    </row>
    <row r="796" spans="1:19" x14ac:dyDescent="0.25">
      <c r="A796" t="s">
        <v>796</v>
      </c>
      <c r="B796" t="s">
        <v>1296</v>
      </c>
      <c r="C796" t="s">
        <v>1296</v>
      </c>
      <c r="D796">
        <v>2001</v>
      </c>
      <c r="E796">
        <v>0</v>
      </c>
      <c r="F796">
        <v>0</v>
      </c>
      <c r="G796">
        <v>0</v>
      </c>
      <c r="H796">
        <v>0</v>
      </c>
      <c r="I796" t="s">
        <v>1296</v>
      </c>
      <c r="J796" t="s">
        <v>1296</v>
      </c>
      <c r="K796" t="s">
        <v>1296</v>
      </c>
      <c r="L796" t="s">
        <v>1303</v>
      </c>
      <c r="M796" t="s">
        <v>1304</v>
      </c>
      <c r="N796" t="s">
        <v>1304</v>
      </c>
      <c r="O796" t="s">
        <v>1304</v>
      </c>
      <c r="P796">
        <v>20602815201</v>
      </c>
      <c r="Q796" t="s">
        <v>1297</v>
      </c>
      <c r="R796">
        <f>VLOOKUP(Q796,type!$B$2:$G$7,6,FALSE)</f>
        <v>1</v>
      </c>
      <c r="S796" t="str">
        <f t="shared" si="12"/>
        <v>INSERT INTO public."Vehicles"(plate, mark, model, year_of_production, longitude, height, broad, service_door, category, comment, terms, status, created_at, updated_at, delete_at, business_id, type_id)VALUES ('A0W755','ninguno','ninguno','2001',0,0,0,0,'ninguno','ninguno','ninguno',true,'2022-02-25 21:42:35.22039+00','2022-02-25 21:42:35.22039+00','2022-02-25 21:42:35.22039+00','20602815201',1);</v>
      </c>
    </row>
    <row r="797" spans="1:19" x14ac:dyDescent="0.25">
      <c r="A797" t="s">
        <v>797</v>
      </c>
      <c r="B797" t="s">
        <v>1296</v>
      </c>
      <c r="C797" t="s">
        <v>1296</v>
      </c>
      <c r="D797">
        <v>2016</v>
      </c>
      <c r="E797">
        <v>0</v>
      </c>
      <c r="F797">
        <v>0</v>
      </c>
      <c r="G797">
        <v>0</v>
      </c>
      <c r="H797">
        <v>0</v>
      </c>
      <c r="I797" t="s">
        <v>1296</v>
      </c>
      <c r="J797" t="s">
        <v>1296</v>
      </c>
      <c r="K797" t="s">
        <v>1296</v>
      </c>
      <c r="L797" t="s">
        <v>1303</v>
      </c>
      <c r="M797" t="s">
        <v>1304</v>
      </c>
      <c r="N797" t="s">
        <v>1304</v>
      </c>
      <c r="O797" t="s">
        <v>1304</v>
      </c>
      <c r="P797">
        <v>20602815201</v>
      </c>
      <c r="Q797" t="s">
        <v>1297</v>
      </c>
      <c r="R797">
        <f>VLOOKUP(Q797,type!$B$2:$G$7,6,FALSE)</f>
        <v>1</v>
      </c>
      <c r="S797" t="str">
        <f t="shared" si="12"/>
        <v>INSERT INTO public."Vehicles"(plate, mark, model, year_of_production, longitude, height, broad, service_door, category, comment, terms, status, created_at, updated_at, delete_at, business_id, type_id)VALUES ('V8Z947','ninguno','ninguno','2016',0,0,0,0,'ninguno','ninguno','ninguno',true,'2022-02-25 21:42:35.22039+00','2022-02-25 21:42:35.22039+00','2022-02-25 21:42:35.22039+00','20602815201',1);</v>
      </c>
    </row>
    <row r="798" spans="1:19" x14ac:dyDescent="0.25">
      <c r="A798" t="s">
        <v>798</v>
      </c>
      <c r="B798" t="s">
        <v>1296</v>
      </c>
      <c r="C798" t="s">
        <v>1296</v>
      </c>
      <c r="D798">
        <v>2009</v>
      </c>
      <c r="E798">
        <v>0</v>
      </c>
      <c r="F798">
        <v>0</v>
      </c>
      <c r="G798">
        <v>0</v>
      </c>
      <c r="H798">
        <v>0</v>
      </c>
      <c r="I798" t="s">
        <v>1296</v>
      </c>
      <c r="J798" t="s">
        <v>1296</v>
      </c>
      <c r="K798" t="s">
        <v>1296</v>
      </c>
      <c r="L798" t="s">
        <v>1303</v>
      </c>
      <c r="M798" t="s">
        <v>1304</v>
      </c>
      <c r="N798" t="s">
        <v>1304</v>
      </c>
      <c r="O798" t="s">
        <v>1304</v>
      </c>
      <c r="P798">
        <v>20602815201</v>
      </c>
      <c r="Q798" t="s">
        <v>1297</v>
      </c>
      <c r="R798">
        <f>VLOOKUP(Q798,type!$B$2:$G$7,6,FALSE)</f>
        <v>1</v>
      </c>
      <c r="S798" t="str">
        <f t="shared" si="12"/>
        <v>INSERT INTO public."Vehicles"(plate, mark, model, year_of_production, longitude, height, broad, service_door, category, comment, terms, status, created_at, updated_at, delete_at, business_id, type_id)VALUES ('A1Y796','ninguno','ninguno','2009',0,0,0,0,'ninguno','ninguno','ninguno',true,'2022-02-25 21:42:35.22039+00','2022-02-25 21:42:35.22039+00','2022-02-25 21:42:35.22039+00','20602815201',1);</v>
      </c>
    </row>
    <row r="799" spans="1:19" x14ac:dyDescent="0.25">
      <c r="A799" t="s">
        <v>799</v>
      </c>
      <c r="B799" t="s">
        <v>1296</v>
      </c>
      <c r="C799" t="s">
        <v>1296</v>
      </c>
      <c r="D799">
        <v>2013</v>
      </c>
      <c r="E799">
        <v>0</v>
      </c>
      <c r="F799">
        <v>0</v>
      </c>
      <c r="G799">
        <v>0</v>
      </c>
      <c r="H799">
        <v>0</v>
      </c>
      <c r="I799" t="s">
        <v>1296</v>
      </c>
      <c r="J799" t="s">
        <v>1296</v>
      </c>
      <c r="K799" t="s">
        <v>1296</v>
      </c>
      <c r="L799" t="s">
        <v>1303</v>
      </c>
      <c r="M799" t="s">
        <v>1304</v>
      </c>
      <c r="N799" t="s">
        <v>1304</v>
      </c>
      <c r="O799" t="s">
        <v>1304</v>
      </c>
      <c r="P799">
        <v>20602815201</v>
      </c>
      <c r="Q799" t="s">
        <v>1297</v>
      </c>
      <c r="R799">
        <f>VLOOKUP(Q799,type!$B$2:$G$7,6,FALSE)</f>
        <v>1</v>
      </c>
      <c r="S799" t="str">
        <f t="shared" si="12"/>
        <v>INSERT INTO public."Vehicles"(plate, mark, model, year_of_production, longitude, height, broad, service_door, category, comment, terms, status, created_at, updated_at, delete_at, business_id, type_id)VALUES ('V6P864','ninguno','ninguno','2013',0,0,0,0,'ninguno','ninguno','ninguno',true,'2022-02-25 21:42:35.22039+00','2022-02-25 21:42:35.22039+00','2022-02-25 21:42:35.22039+00','20602815201',1);</v>
      </c>
    </row>
    <row r="800" spans="1:19" x14ac:dyDescent="0.25">
      <c r="A800" t="s">
        <v>800</v>
      </c>
      <c r="B800" t="s">
        <v>1296</v>
      </c>
      <c r="C800" t="s">
        <v>1296</v>
      </c>
      <c r="D800">
        <v>2014</v>
      </c>
      <c r="E800">
        <v>0</v>
      </c>
      <c r="F800">
        <v>0</v>
      </c>
      <c r="G800">
        <v>0</v>
      </c>
      <c r="H800">
        <v>0</v>
      </c>
      <c r="I800" t="s">
        <v>1296</v>
      </c>
      <c r="J800" t="s">
        <v>1296</v>
      </c>
      <c r="K800" t="s">
        <v>1296</v>
      </c>
      <c r="L800" t="s">
        <v>1303</v>
      </c>
      <c r="M800" t="s">
        <v>1304</v>
      </c>
      <c r="N800" t="s">
        <v>1304</v>
      </c>
      <c r="O800" t="s">
        <v>1304</v>
      </c>
      <c r="P800">
        <v>20602815201</v>
      </c>
      <c r="Q800" t="s">
        <v>1297</v>
      </c>
      <c r="R800">
        <f>VLOOKUP(Q800,type!$B$2:$G$7,6,FALSE)</f>
        <v>1</v>
      </c>
      <c r="S800" t="str">
        <f t="shared" si="12"/>
        <v>INSERT INTO public."Vehicles"(plate, mark, model, year_of_production, longitude, height, broad, service_door, category, comment, terms, status, created_at, updated_at, delete_at, business_id, type_id)VALUES ('V6X850','ninguno','ninguno','2014',0,0,0,0,'ninguno','ninguno','ninguno',true,'2022-02-25 21:42:35.22039+00','2022-02-25 21:42:35.22039+00','2022-02-25 21:42:35.22039+00','20602815201',1);</v>
      </c>
    </row>
    <row r="801" spans="1:19" x14ac:dyDescent="0.25">
      <c r="A801" t="s">
        <v>801</v>
      </c>
      <c r="B801" t="s">
        <v>1296</v>
      </c>
      <c r="C801" t="s">
        <v>1296</v>
      </c>
      <c r="D801">
        <v>2016</v>
      </c>
      <c r="E801">
        <v>0</v>
      </c>
      <c r="F801">
        <v>0</v>
      </c>
      <c r="G801">
        <v>0</v>
      </c>
      <c r="H801">
        <v>0</v>
      </c>
      <c r="I801" t="s">
        <v>1296</v>
      </c>
      <c r="J801" t="s">
        <v>1296</v>
      </c>
      <c r="K801" t="s">
        <v>1296</v>
      </c>
      <c r="L801" t="s">
        <v>1303</v>
      </c>
      <c r="M801" t="s">
        <v>1304</v>
      </c>
      <c r="N801" t="s">
        <v>1304</v>
      </c>
      <c r="O801" t="s">
        <v>1304</v>
      </c>
      <c r="P801">
        <v>20602815201</v>
      </c>
      <c r="Q801" t="s">
        <v>1297</v>
      </c>
      <c r="R801">
        <f>VLOOKUP(Q801,type!$B$2:$G$7,6,FALSE)</f>
        <v>1</v>
      </c>
      <c r="S801" t="str">
        <f t="shared" si="12"/>
        <v>INSERT INTO public."Vehicles"(plate, mark, model, year_of_production, longitude, height, broad, service_door, category, comment, terms, status, created_at, updated_at, delete_at, business_id, type_id)VALUES ('V8W932','ninguno','ninguno','2016',0,0,0,0,'ninguno','ninguno','ninguno',true,'2022-02-25 21:42:35.22039+00','2022-02-25 21:42:35.22039+00','2022-02-25 21:42:35.22039+00','20602815201',1);</v>
      </c>
    </row>
    <row r="802" spans="1:19" x14ac:dyDescent="0.25">
      <c r="A802" t="s">
        <v>802</v>
      </c>
      <c r="B802" t="s">
        <v>1296</v>
      </c>
      <c r="C802" t="s">
        <v>1296</v>
      </c>
      <c r="D802">
        <v>2001</v>
      </c>
      <c r="E802">
        <v>0</v>
      </c>
      <c r="F802">
        <v>0</v>
      </c>
      <c r="G802">
        <v>0</v>
      </c>
      <c r="H802">
        <v>0</v>
      </c>
      <c r="I802" t="s">
        <v>1296</v>
      </c>
      <c r="J802" t="s">
        <v>1296</v>
      </c>
      <c r="K802" t="s">
        <v>1296</v>
      </c>
      <c r="L802" t="s">
        <v>1303</v>
      </c>
      <c r="M802" t="s">
        <v>1304</v>
      </c>
      <c r="N802" t="s">
        <v>1304</v>
      </c>
      <c r="O802" t="s">
        <v>1304</v>
      </c>
      <c r="P802">
        <v>20602815201</v>
      </c>
      <c r="Q802" t="s">
        <v>1297</v>
      </c>
      <c r="R802">
        <f>VLOOKUP(Q802,type!$B$2:$G$7,6,FALSE)</f>
        <v>1</v>
      </c>
      <c r="S802" t="str">
        <f t="shared" si="12"/>
        <v>INSERT INTO public."Vehicles"(plate, mark, model, year_of_production, longitude, height, broad, service_door, category, comment, terms, status, created_at, updated_at, delete_at, business_id, type_id)VALUES ('B2E797','ninguno','ninguno','2001',0,0,0,0,'ninguno','ninguno','ninguno',true,'2022-02-25 21:42:35.22039+00','2022-02-25 21:42:35.22039+00','2022-02-25 21:42:35.22039+00','20602815201',1);</v>
      </c>
    </row>
    <row r="803" spans="1:19" x14ac:dyDescent="0.25">
      <c r="A803" t="s">
        <v>803</v>
      </c>
      <c r="B803" t="s">
        <v>1296</v>
      </c>
      <c r="C803" t="s">
        <v>1296</v>
      </c>
      <c r="D803">
        <v>2012</v>
      </c>
      <c r="E803">
        <v>0</v>
      </c>
      <c r="F803">
        <v>0</v>
      </c>
      <c r="G803">
        <v>0</v>
      </c>
      <c r="H803">
        <v>0</v>
      </c>
      <c r="I803" t="s">
        <v>1296</v>
      </c>
      <c r="J803" t="s">
        <v>1296</v>
      </c>
      <c r="K803" t="s">
        <v>1296</v>
      </c>
      <c r="L803" t="s">
        <v>1303</v>
      </c>
      <c r="M803" t="s">
        <v>1304</v>
      </c>
      <c r="N803" t="s">
        <v>1304</v>
      </c>
      <c r="O803" t="s">
        <v>1304</v>
      </c>
      <c r="P803">
        <v>20602815201</v>
      </c>
      <c r="Q803" t="s">
        <v>1297</v>
      </c>
      <c r="R803">
        <f>VLOOKUP(Q803,type!$B$2:$G$7,6,FALSE)</f>
        <v>1</v>
      </c>
      <c r="S803" t="str">
        <f t="shared" si="12"/>
        <v>INSERT INTO public."Vehicles"(plate, mark, model, year_of_production, longitude, height, broad, service_door, category, comment, terms, status, created_at, updated_at, delete_at, business_id, type_id)VALUES ('V7I176','ninguno','ninguno','2012',0,0,0,0,'ninguno','ninguno','ninguno',true,'2022-02-25 21:42:35.22039+00','2022-02-25 21:42:35.22039+00','2022-02-25 21:42:35.22039+00','20602815201',1);</v>
      </c>
    </row>
    <row r="804" spans="1:19" x14ac:dyDescent="0.25">
      <c r="A804" t="s">
        <v>804</v>
      </c>
      <c r="B804" t="s">
        <v>1296</v>
      </c>
      <c r="C804" t="s">
        <v>1296</v>
      </c>
      <c r="D804">
        <v>2011</v>
      </c>
      <c r="E804">
        <v>0</v>
      </c>
      <c r="F804">
        <v>0</v>
      </c>
      <c r="G804">
        <v>0</v>
      </c>
      <c r="H804">
        <v>0</v>
      </c>
      <c r="I804" t="s">
        <v>1296</v>
      </c>
      <c r="J804" t="s">
        <v>1296</v>
      </c>
      <c r="K804" t="s">
        <v>1296</v>
      </c>
      <c r="L804" t="s">
        <v>1303</v>
      </c>
      <c r="M804" t="s">
        <v>1304</v>
      </c>
      <c r="N804" t="s">
        <v>1304</v>
      </c>
      <c r="O804" t="s">
        <v>1304</v>
      </c>
      <c r="P804">
        <v>20602815201</v>
      </c>
      <c r="Q804" t="s">
        <v>1297</v>
      </c>
      <c r="R804">
        <f>VLOOKUP(Q804,type!$B$2:$G$7,6,FALSE)</f>
        <v>1</v>
      </c>
      <c r="S804" t="str">
        <f t="shared" si="12"/>
        <v>INSERT INTO public."Vehicles"(plate, mark, model, year_of_production, longitude, height, broad, service_door, category, comment, terms, status, created_at, updated_at, delete_at, business_id, type_id)VALUES ('B2Q710','ninguno','ninguno','2011',0,0,0,0,'ninguno','ninguno','ninguno',true,'2022-02-25 21:42:35.22039+00','2022-02-25 21:42:35.22039+00','2022-02-25 21:42:35.22039+00','20602815201',1);</v>
      </c>
    </row>
    <row r="805" spans="1:19" x14ac:dyDescent="0.25">
      <c r="A805" t="s">
        <v>805</v>
      </c>
      <c r="B805" t="s">
        <v>1296</v>
      </c>
      <c r="C805" t="s">
        <v>1296</v>
      </c>
      <c r="D805">
        <v>2011</v>
      </c>
      <c r="E805">
        <v>0</v>
      </c>
      <c r="F805">
        <v>0</v>
      </c>
      <c r="G805">
        <v>0</v>
      </c>
      <c r="H805">
        <v>0</v>
      </c>
      <c r="I805" t="s">
        <v>1296</v>
      </c>
      <c r="J805" t="s">
        <v>1296</v>
      </c>
      <c r="K805" t="s">
        <v>1296</v>
      </c>
      <c r="L805" t="s">
        <v>1303</v>
      </c>
      <c r="M805" t="s">
        <v>1304</v>
      </c>
      <c r="N805" t="s">
        <v>1304</v>
      </c>
      <c r="O805" t="s">
        <v>1304</v>
      </c>
      <c r="P805">
        <v>20602815201</v>
      </c>
      <c r="Q805" t="s">
        <v>1297</v>
      </c>
      <c r="R805">
        <f>VLOOKUP(Q805,type!$B$2:$G$7,6,FALSE)</f>
        <v>1</v>
      </c>
      <c r="S805" t="str">
        <f t="shared" si="12"/>
        <v>INSERT INTO public."Vehicles"(plate, mark, model, year_of_production, longitude, height, broad, service_door, category, comment, terms, status, created_at, updated_at, delete_at, business_id, type_id)VALUES ('X1Q784','ninguno','ninguno','2011',0,0,0,0,'ninguno','ninguno','ninguno',true,'2022-02-25 21:42:35.22039+00','2022-02-25 21:42:35.22039+00','2022-02-25 21:42:35.22039+00','20602815201',1);</v>
      </c>
    </row>
    <row r="806" spans="1:19" x14ac:dyDescent="0.25">
      <c r="A806" t="s">
        <v>806</v>
      </c>
      <c r="B806" t="s">
        <v>1296</v>
      </c>
      <c r="C806" t="s">
        <v>1296</v>
      </c>
      <c r="D806">
        <v>2010</v>
      </c>
      <c r="E806">
        <v>0</v>
      </c>
      <c r="F806">
        <v>0</v>
      </c>
      <c r="G806">
        <v>0</v>
      </c>
      <c r="H806">
        <v>0</v>
      </c>
      <c r="I806" t="s">
        <v>1296</v>
      </c>
      <c r="J806" t="s">
        <v>1296</v>
      </c>
      <c r="K806" t="s">
        <v>1296</v>
      </c>
      <c r="L806" t="s">
        <v>1303</v>
      </c>
      <c r="M806" t="s">
        <v>1304</v>
      </c>
      <c r="N806" t="s">
        <v>1304</v>
      </c>
      <c r="O806" t="s">
        <v>1304</v>
      </c>
      <c r="P806">
        <v>20602815201</v>
      </c>
      <c r="Q806" t="s">
        <v>1297</v>
      </c>
      <c r="R806">
        <f>VLOOKUP(Q806,type!$B$2:$G$7,6,FALSE)</f>
        <v>1</v>
      </c>
      <c r="S806" t="str">
        <f t="shared" si="12"/>
        <v>INSERT INTO public."Vehicles"(plate, mark, model, year_of_production, longitude, height, broad, service_door, category, comment, terms, status, created_at, updated_at, delete_at, business_id, type_id)VALUES ('A9V743','ninguno','ninguno','2010',0,0,0,0,'ninguno','ninguno','ninguno',true,'2022-02-25 21:42:35.22039+00','2022-02-25 21:42:35.22039+00','2022-02-25 21:42:35.22039+00','20602815201',1);</v>
      </c>
    </row>
    <row r="807" spans="1:19" x14ac:dyDescent="0.25">
      <c r="A807" t="s">
        <v>807</v>
      </c>
      <c r="B807" t="s">
        <v>1296</v>
      </c>
      <c r="C807" t="s">
        <v>1296</v>
      </c>
      <c r="D807">
        <v>2015</v>
      </c>
      <c r="E807">
        <v>0</v>
      </c>
      <c r="F807">
        <v>0</v>
      </c>
      <c r="G807">
        <v>0</v>
      </c>
      <c r="H807">
        <v>0</v>
      </c>
      <c r="I807" t="s">
        <v>1296</v>
      </c>
      <c r="J807" t="s">
        <v>1296</v>
      </c>
      <c r="K807" t="s">
        <v>1296</v>
      </c>
      <c r="L807" t="s">
        <v>1303</v>
      </c>
      <c r="M807" t="s">
        <v>1304</v>
      </c>
      <c r="N807" t="s">
        <v>1304</v>
      </c>
      <c r="O807" t="s">
        <v>1304</v>
      </c>
      <c r="P807">
        <v>20602815201</v>
      </c>
      <c r="Q807" t="s">
        <v>1297</v>
      </c>
      <c r="R807">
        <f>VLOOKUP(Q807,type!$B$2:$G$7,6,FALSE)</f>
        <v>1</v>
      </c>
      <c r="S807" t="str">
        <f t="shared" si="12"/>
        <v>INSERT INTO public."Vehicles"(plate, mark, model, year_of_production, longitude, height, broad, service_door, category, comment, terms, status, created_at, updated_at, delete_at, business_id, type_id)VALUES ('V8V818','ninguno','ninguno','2015',0,0,0,0,'ninguno','ninguno','ninguno',true,'2022-02-25 21:42:35.22039+00','2022-02-25 21:42:35.22039+00','2022-02-25 21:42:35.22039+00','20602815201',1);</v>
      </c>
    </row>
    <row r="808" spans="1:19" x14ac:dyDescent="0.25">
      <c r="A808" t="s">
        <v>808</v>
      </c>
      <c r="B808" t="s">
        <v>1296</v>
      </c>
      <c r="C808" t="s">
        <v>1296</v>
      </c>
      <c r="D808">
        <v>2008</v>
      </c>
      <c r="E808">
        <v>0</v>
      </c>
      <c r="F808">
        <v>0</v>
      </c>
      <c r="G808">
        <v>0</v>
      </c>
      <c r="H808">
        <v>0</v>
      </c>
      <c r="I808" t="s">
        <v>1296</v>
      </c>
      <c r="J808" t="s">
        <v>1296</v>
      </c>
      <c r="K808" t="s">
        <v>1296</v>
      </c>
      <c r="L808" t="s">
        <v>1303</v>
      </c>
      <c r="M808" t="s">
        <v>1304</v>
      </c>
      <c r="N808" t="s">
        <v>1304</v>
      </c>
      <c r="O808" t="s">
        <v>1304</v>
      </c>
      <c r="P808">
        <v>20602815201</v>
      </c>
      <c r="Q808" t="s">
        <v>1297</v>
      </c>
      <c r="R808">
        <f>VLOOKUP(Q808,type!$B$2:$G$7,6,FALSE)</f>
        <v>1</v>
      </c>
      <c r="S808" t="str">
        <f t="shared" si="12"/>
        <v>INSERT INTO public."Vehicles"(plate, mark, model, year_of_production, longitude, height, broad, service_door, category, comment, terms, status, created_at, updated_at, delete_at, business_id, type_id)VALUES ('F2Y876','ninguno','ninguno','2008',0,0,0,0,'ninguno','ninguno','ninguno',true,'2022-02-25 21:42:35.22039+00','2022-02-25 21:42:35.22039+00','2022-02-25 21:42:35.22039+00','20602815201',1);</v>
      </c>
    </row>
    <row r="809" spans="1:19" x14ac:dyDescent="0.25">
      <c r="A809" t="s">
        <v>809</v>
      </c>
      <c r="B809" t="s">
        <v>1296</v>
      </c>
      <c r="C809" t="s">
        <v>1296</v>
      </c>
      <c r="D809">
        <v>2014</v>
      </c>
      <c r="E809">
        <v>0</v>
      </c>
      <c r="F809">
        <v>0</v>
      </c>
      <c r="G809">
        <v>0</v>
      </c>
      <c r="H809">
        <v>0</v>
      </c>
      <c r="I809" t="s">
        <v>1296</v>
      </c>
      <c r="J809" t="s">
        <v>1296</v>
      </c>
      <c r="K809" t="s">
        <v>1296</v>
      </c>
      <c r="L809" t="s">
        <v>1303</v>
      </c>
      <c r="M809" t="s">
        <v>1304</v>
      </c>
      <c r="N809" t="s">
        <v>1304</v>
      </c>
      <c r="O809" t="s">
        <v>1304</v>
      </c>
      <c r="P809">
        <v>20602815201</v>
      </c>
      <c r="Q809" t="s">
        <v>1297</v>
      </c>
      <c r="R809">
        <f>VLOOKUP(Q809,type!$B$2:$G$7,6,FALSE)</f>
        <v>1</v>
      </c>
      <c r="S809" t="str">
        <f t="shared" si="12"/>
        <v>INSERT INTO public."Vehicles"(plate, mark, model, year_of_production, longitude, height, broad, service_door, category, comment, terms, status, created_at, updated_at, delete_at, business_id, type_id)VALUES ('V8A836','ninguno','ninguno','2014',0,0,0,0,'ninguno','ninguno','ninguno',true,'2022-02-25 21:42:35.22039+00','2022-02-25 21:42:35.22039+00','2022-02-25 21:42:35.22039+00','20602815201',1);</v>
      </c>
    </row>
    <row r="810" spans="1:19" x14ac:dyDescent="0.25">
      <c r="A810" t="s">
        <v>810</v>
      </c>
      <c r="B810" t="s">
        <v>1296</v>
      </c>
      <c r="C810" t="s">
        <v>1296</v>
      </c>
      <c r="D810">
        <v>2011</v>
      </c>
      <c r="E810">
        <v>0</v>
      </c>
      <c r="F810">
        <v>0</v>
      </c>
      <c r="G810">
        <v>0</v>
      </c>
      <c r="H810">
        <v>0</v>
      </c>
      <c r="I810" t="s">
        <v>1296</v>
      </c>
      <c r="J810" t="s">
        <v>1296</v>
      </c>
      <c r="K810" t="s">
        <v>1296</v>
      </c>
      <c r="L810" t="s">
        <v>1303</v>
      </c>
      <c r="M810" t="s">
        <v>1304</v>
      </c>
      <c r="N810" t="s">
        <v>1304</v>
      </c>
      <c r="O810" t="s">
        <v>1304</v>
      </c>
      <c r="P810">
        <v>20602815201</v>
      </c>
      <c r="Q810" t="s">
        <v>1297</v>
      </c>
      <c r="R810">
        <f>VLOOKUP(Q810,type!$B$2:$G$7,6,FALSE)</f>
        <v>1</v>
      </c>
      <c r="S810" t="str">
        <f t="shared" si="12"/>
        <v>INSERT INTO public."Vehicles"(plate, mark, model, year_of_production, longitude, height, broad, service_door, category, comment, terms, status, created_at, updated_at, delete_at, business_id, type_id)VALUES ('X2R722','ninguno','ninguno','2011',0,0,0,0,'ninguno','ninguno','ninguno',true,'2022-02-25 21:42:35.22039+00','2022-02-25 21:42:35.22039+00','2022-02-25 21:42:35.22039+00','20602815201',1);</v>
      </c>
    </row>
    <row r="811" spans="1:19" x14ac:dyDescent="0.25">
      <c r="A811" t="s">
        <v>811</v>
      </c>
      <c r="B811" t="s">
        <v>1296</v>
      </c>
      <c r="C811" t="s">
        <v>1296</v>
      </c>
      <c r="D811">
        <v>2016</v>
      </c>
      <c r="E811">
        <v>0</v>
      </c>
      <c r="F811">
        <v>0</v>
      </c>
      <c r="G811">
        <v>0</v>
      </c>
      <c r="H811">
        <v>0</v>
      </c>
      <c r="I811" t="s">
        <v>1296</v>
      </c>
      <c r="J811" t="s">
        <v>1296</v>
      </c>
      <c r="K811" t="s">
        <v>1296</v>
      </c>
      <c r="L811" t="s">
        <v>1303</v>
      </c>
      <c r="M811" t="s">
        <v>1304</v>
      </c>
      <c r="N811" t="s">
        <v>1304</v>
      </c>
      <c r="O811" t="s">
        <v>1304</v>
      </c>
      <c r="P811">
        <v>20602815201</v>
      </c>
      <c r="Q811" t="s">
        <v>1297</v>
      </c>
      <c r="R811">
        <f>VLOOKUP(Q811,type!$B$2:$G$7,6,FALSE)</f>
        <v>1</v>
      </c>
      <c r="S811" t="str">
        <f t="shared" si="12"/>
        <v>INSERT INTO public."Vehicles"(plate, mark, model, year_of_production, longitude, height, broad, service_door, category, comment, terms, status, created_at, updated_at, delete_at, business_id, type_id)VALUES ('V9J732','ninguno','ninguno','2016',0,0,0,0,'ninguno','ninguno','ninguno',true,'2022-02-25 21:42:35.22039+00','2022-02-25 21:42:35.22039+00','2022-02-25 21:42:35.22039+00','20602815201',1);</v>
      </c>
    </row>
    <row r="812" spans="1:19" x14ac:dyDescent="0.25">
      <c r="A812" t="s">
        <v>812</v>
      </c>
      <c r="B812" t="s">
        <v>1296</v>
      </c>
      <c r="C812" t="s">
        <v>1296</v>
      </c>
      <c r="D812">
        <v>2009</v>
      </c>
      <c r="E812">
        <v>0</v>
      </c>
      <c r="F812">
        <v>0</v>
      </c>
      <c r="G812">
        <v>0</v>
      </c>
      <c r="H812">
        <v>0</v>
      </c>
      <c r="I812" t="s">
        <v>1296</v>
      </c>
      <c r="J812" t="s">
        <v>1296</v>
      </c>
      <c r="K812" t="s">
        <v>1296</v>
      </c>
      <c r="L812" t="s">
        <v>1303</v>
      </c>
      <c r="M812" t="s">
        <v>1304</v>
      </c>
      <c r="N812" t="s">
        <v>1304</v>
      </c>
      <c r="O812" t="s">
        <v>1304</v>
      </c>
      <c r="P812">
        <v>20602815201</v>
      </c>
      <c r="Q812" t="s">
        <v>1297</v>
      </c>
      <c r="R812">
        <f>VLOOKUP(Q812,type!$B$2:$G$7,6,FALSE)</f>
        <v>1</v>
      </c>
      <c r="S812" t="str">
        <f t="shared" si="12"/>
        <v>INSERT INTO public."Vehicles"(plate, mark, model, year_of_production, longitude, height, broad, service_door, category, comment, terms, status, created_at, updated_at, delete_at, business_id, type_id)VALUES ('X1A701','ninguno','ninguno','2009',0,0,0,0,'ninguno','ninguno','ninguno',true,'2022-02-25 21:42:35.22039+00','2022-02-25 21:42:35.22039+00','2022-02-25 21:42:35.22039+00','20602815201',1);</v>
      </c>
    </row>
    <row r="813" spans="1:19" x14ac:dyDescent="0.25">
      <c r="A813" t="s">
        <v>813</v>
      </c>
      <c r="B813" t="s">
        <v>1296</v>
      </c>
      <c r="C813" t="s">
        <v>1296</v>
      </c>
      <c r="D813">
        <v>2008</v>
      </c>
      <c r="E813">
        <v>0</v>
      </c>
      <c r="F813">
        <v>0</v>
      </c>
      <c r="G813">
        <v>0</v>
      </c>
      <c r="H813">
        <v>0</v>
      </c>
      <c r="I813" t="s">
        <v>1296</v>
      </c>
      <c r="J813" t="s">
        <v>1296</v>
      </c>
      <c r="K813" t="s">
        <v>1296</v>
      </c>
      <c r="L813" t="s">
        <v>1303</v>
      </c>
      <c r="M813" t="s">
        <v>1304</v>
      </c>
      <c r="N813" t="s">
        <v>1304</v>
      </c>
      <c r="O813" t="s">
        <v>1304</v>
      </c>
      <c r="P813">
        <v>20602815201</v>
      </c>
      <c r="Q813" t="s">
        <v>1297</v>
      </c>
      <c r="R813">
        <f>VLOOKUP(Q813,type!$B$2:$G$7,6,FALSE)</f>
        <v>1</v>
      </c>
      <c r="S813" t="str">
        <f t="shared" si="12"/>
        <v>INSERT INTO public."Vehicles"(plate, mark, model, year_of_production, longitude, height, broad, service_door, category, comment, terms, status, created_at, updated_at, delete_at, business_id, type_id)VALUES ('V1Z749','ninguno','ninguno','2008',0,0,0,0,'ninguno','ninguno','ninguno',true,'2022-02-25 21:42:35.22039+00','2022-02-25 21:42:35.22039+00','2022-02-25 21:42:35.22039+00','20602815201',1);</v>
      </c>
    </row>
    <row r="814" spans="1:19" x14ac:dyDescent="0.25">
      <c r="A814" t="s">
        <v>814</v>
      </c>
      <c r="B814" t="s">
        <v>1296</v>
      </c>
      <c r="C814" t="s">
        <v>1296</v>
      </c>
      <c r="D814">
        <v>2010</v>
      </c>
      <c r="E814">
        <v>0</v>
      </c>
      <c r="F814">
        <v>0</v>
      </c>
      <c r="G814">
        <v>0</v>
      </c>
      <c r="H814">
        <v>0</v>
      </c>
      <c r="I814" t="s">
        <v>1296</v>
      </c>
      <c r="J814" t="s">
        <v>1296</v>
      </c>
      <c r="K814" t="s">
        <v>1296</v>
      </c>
      <c r="L814" t="s">
        <v>1303</v>
      </c>
      <c r="M814" t="s">
        <v>1304</v>
      </c>
      <c r="N814" t="s">
        <v>1304</v>
      </c>
      <c r="O814" t="s">
        <v>1304</v>
      </c>
      <c r="P814">
        <v>20602815201</v>
      </c>
      <c r="Q814" t="s">
        <v>1297</v>
      </c>
      <c r="R814">
        <f>VLOOKUP(Q814,type!$B$2:$G$7,6,FALSE)</f>
        <v>1</v>
      </c>
      <c r="S814" t="str">
        <f t="shared" si="12"/>
        <v>INSERT INTO public."Vehicles"(plate, mark, model, year_of_production, longitude, height, broad, service_door, category, comment, terms, status, created_at, updated_at, delete_at, business_id, type_id)VALUES ('V1Q967','ninguno','ninguno','2010',0,0,0,0,'ninguno','ninguno','ninguno',true,'2022-02-25 21:42:35.22039+00','2022-02-25 21:42:35.22039+00','2022-02-25 21:42:35.22039+00','20602815201',1);</v>
      </c>
    </row>
    <row r="815" spans="1:19" x14ac:dyDescent="0.25">
      <c r="A815" t="s">
        <v>815</v>
      </c>
      <c r="B815" t="s">
        <v>1296</v>
      </c>
      <c r="C815" t="s">
        <v>1296</v>
      </c>
      <c r="D815">
        <v>2009</v>
      </c>
      <c r="E815">
        <v>0</v>
      </c>
      <c r="F815">
        <v>0</v>
      </c>
      <c r="G815">
        <v>0</v>
      </c>
      <c r="H815">
        <v>0</v>
      </c>
      <c r="I815" t="s">
        <v>1296</v>
      </c>
      <c r="J815" t="s">
        <v>1296</v>
      </c>
      <c r="K815" t="s">
        <v>1296</v>
      </c>
      <c r="L815" t="s">
        <v>1303</v>
      </c>
      <c r="M815" t="s">
        <v>1304</v>
      </c>
      <c r="N815" t="s">
        <v>1304</v>
      </c>
      <c r="O815" t="s">
        <v>1304</v>
      </c>
      <c r="P815">
        <v>20602815201</v>
      </c>
      <c r="Q815" t="s">
        <v>1297</v>
      </c>
      <c r="R815">
        <f>VLOOKUP(Q815,type!$B$2:$G$7,6,FALSE)</f>
        <v>1</v>
      </c>
      <c r="S815" t="str">
        <f t="shared" si="12"/>
        <v>INSERT INTO public."Vehicles"(plate, mark, model, year_of_production, longitude, height, broad, service_door, category, comment, terms, status, created_at, updated_at, delete_at, business_id, type_id)VALUES ('B3B784','ninguno','ninguno','2009',0,0,0,0,'ninguno','ninguno','ninguno',true,'2022-02-25 21:42:35.22039+00','2022-02-25 21:42:35.22039+00','2022-02-25 21:42:35.22039+00','20602815201',1);</v>
      </c>
    </row>
    <row r="816" spans="1:19" x14ac:dyDescent="0.25">
      <c r="A816" t="s">
        <v>816</v>
      </c>
      <c r="B816" t="s">
        <v>1296</v>
      </c>
      <c r="C816" t="s">
        <v>1296</v>
      </c>
      <c r="D816">
        <v>2001</v>
      </c>
      <c r="E816">
        <v>0</v>
      </c>
      <c r="F816">
        <v>0</v>
      </c>
      <c r="G816">
        <v>0</v>
      </c>
      <c r="H816">
        <v>0</v>
      </c>
      <c r="I816" t="s">
        <v>1296</v>
      </c>
      <c r="J816" t="s">
        <v>1296</v>
      </c>
      <c r="K816" t="s">
        <v>1296</v>
      </c>
      <c r="L816" t="s">
        <v>1303</v>
      </c>
      <c r="M816" t="s">
        <v>1304</v>
      </c>
      <c r="N816" t="s">
        <v>1304</v>
      </c>
      <c r="O816" t="s">
        <v>1304</v>
      </c>
      <c r="P816">
        <v>20602815201</v>
      </c>
      <c r="Q816" t="s">
        <v>1297</v>
      </c>
      <c r="R816">
        <f>VLOOKUP(Q816,type!$B$2:$G$7,6,FALSE)</f>
        <v>1</v>
      </c>
      <c r="S816" t="str">
        <f t="shared" si="12"/>
        <v>INSERT INTO public."Vehicles"(plate, mark, model, year_of_production, longitude, height, broad, service_door, category, comment, terms, status, created_at, updated_at, delete_at, business_id, type_id)VALUES ('B1Q762','ninguno','ninguno','2001',0,0,0,0,'ninguno','ninguno','ninguno',true,'2022-02-25 21:42:35.22039+00','2022-02-25 21:42:35.22039+00','2022-02-25 21:42:35.22039+00','20602815201',1);</v>
      </c>
    </row>
    <row r="817" spans="1:19" x14ac:dyDescent="0.25">
      <c r="A817" t="s">
        <v>817</v>
      </c>
      <c r="B817" t="s">
        <v>1296</v>
      </c>
      <c r="C817" t="s">
        <v>1296</v>
      </c>
      <c r="D817">
        <v>2014</v>
      </c>
      <c r="E817">
        <v>0</v>
      </c>
      <c r="F817">
        <v>0</v>
      </c>
      <c r="G817">
        <v>0</v>
      </c>
      <c r="H817">
        <v>0</v>
      </c>
      <c r="I817" t="s">
        <v>1296</v>
      </c>
      <c r="J817" t="s">
        <v>1296</v>
      </c>
      <c r="K817" t="s">
        <v>1296</v>
      </c>
      <c r="L817" t="s">
        <v>1303</v>
      </c>
      <c r="M817" t="s">
        <v>1304</v>
      </c>
      <c r="N817" t="s">
        <v>1304</v>
      </c>
      <c r="O817" t="s">
        <v>1304</v>
      </c>
      <c r="P817">
        <v>20602815201</v>
      </c>
      <c r="Q817" t="s">
        <v>1297</v>
      </c>
      <c r="R817">
        <f>VLOOKUP(Q817,type!$B$2:$G$7,6,FALSE)</f>
        <v>1</v>
      </c>
      <c r="S817" t="str">
        <f t="shared" si="12"/>
        <v>INSERT INTO public."Vehicles"(plate, mark, model, year_of_production, longitude, height, broad, service_door, category, comment, terms, status, created_at, updated_at, delete_at, business_id, type_id)VALUES ('V7S746','ninguno','ninguno','2014',0,0,0,0,'ninguno','ninguno','ninguno',true,'2022-02-25 21:42:35.22039+00','2022-02-25 21:42:35.22039+00','2022-02-25 21:42:35.22039+00','20602815201',1);</v>
      </c>
    </row>
    <row r="818" spans="1:19" x14ac:dyDescent="0.25">
      <c r="A818" t="s">
        <v>818</v>
      </c>
      <c r="B818" t="s">
        <v>1296</v>
      </c>
      <c r="C818" t="s">
        <v>1296</v>
      </c>
      <c r="D818">
        <v>2010</v>
      </c>
      <c r="E818">
        <v>0</v>
      </c>
      <c r="F818">
        <v>0</v>
      </c>
      <c r="G818">
        <v>0</v>
      </c>
      <c r="H818">
        <v>0</v>
      </c>
      <c r="I818" t="s">
        <v>1296</v>
      </c>
      <c r="J818" t="s">
        <v>1296</v>
      </c>
      <c r="K818" t="s">
        <v>1296</v>
      </c>
      <c r="L818" t="s">
        <v>1303</v>
      </c>
      <c r="M818" t="s">
        <v>1304</v>
      </c>
      <c r="N818" t="s">
        <v>1304</v>
      </c>
      <c r="O818" t="s">
        <v>1304</v>
      </c>
      <c r="P818">
        <v>20602815201</v>
      </c>
      <c r="Q818" t="s">
        <v>1297</v>
      </c>
      <c r="R818">
        <f>VLOOKUP(Q818,type!$B$2:$G$7,6,FALSE)</f>
        <v>1</v>
      </c>
      <c r="S818" t="str">
        <f t="shared" si="12"/>
        <v>INSERT INTO public."Vehicles"(plate, mark, model, year_of_production, longitude, height, broad, service_door, category, comment, terms, status, created_at, updated_at, delete_at, business_id, type_id)VALUES ('A6V750','ninguno','ninguno','2010',0,0,0,0,'ninguno','ninguno','ninguno',true,'2022-02-25 21:42:35.22039+00','2022-02-25 21:42:35.22039+00','2022-02-25 21:42:35.22039+00','20602815201',1);</v>
      </c>
    </row>
    <row r="819" spans="1:19" x14ac:dyDescent="0.25">
      <c r="A819" t="s">
        <v>819</v>
      </c>
      <c r="B819" t="s">
        <v>1296</v>
      </c>
      <c r="C819" t="s">
        <v>1296</v>
      </c>
      <c r="D819">
        <v>2010</v>
      </c>
      <c r="E819">
        <v>0</v>
      </c>
      <c r="F819">
        <v>0</v>
      </c>
      <c r="G819">
        <v>0</v>
      </c>
      <c r="H819">
        <v>0</v>
      </c>
      <c r="I819" t="s">
        <v>1296</v>
      </c>
      <c r="J819" t="s">
        <v>1296</v>
      </c>
      <c r="K819" t="s">
        <v>1296</v>
      </c>
      <c r="L819" t="s">
        <v>1303</v>
      </c>
      <c r="M819" t="s">
        <v>1304</v>
      </c>
      <c r="N819" t="s">
        <v>1304</v>
      </c>
      <c r="O819" t="s">
        <v>1304</v>
      </c>
      <c r="P819">
        <v>20602815201</v>
      </c>
      <c r="Q819" t="s">
        <v>1297</v>
      </c>
      <c r="R819">
        <f>VLOOKUP(Q819,type!$B$2:$G$7,6,FALSE)</f>
        <v>1</v>
      </c>
      <c r="S819" t="str">
        <f t="shared" si="12"/>
        <v>INSERT INTO public."Vehicles"(plate, mark, model, year_of_production, longitude, height, broad, service_door, category, comment, terms, status, created_at, updated_at, delete_at, business_id, type_id)VALUES ('V1R761','ninguno','ninguno','2010',0,0,0,0,'ninguno','ninguno','ninguno',true,'2022-02-25 21:42:35.22039+00','2022-02-25 21:42:35.22039+00','2022-02-25 21:42:35.22039+00','20602815201',1);</v>
      </c>
    </row>
    <row r="820" spans="1:19" x14ac:dyDescent="0.25">
      <c r="A820" t="s">
        <v>820</v>
      </c>
      <c r="B820" t="s">
        <v>1296</v>
      </c>
      <c r="C820" t="s">
        <v>1296</v>
      </c>
      <c r="D820">
        <v>2017</v>
      </c>
      <c r="E820">
        <v>0</v>
      </c>
      <c r="F820">
        <v>0</v>
      </c>
      <c r="G820">
        <v>0</v>
      </c>
      <c r="H820">
        <v>0</v>
      </c>
      <c r="I820" t="s">
        <v>1296</v>
      </c>
      <c r="J820" t="s">
        <v>1296</v>
      </c>
      <c r="K820" t="s">
        <v>1296</v>
      </c>
      <c r="L820" t="s">
        <v>1303</v>
      </c>
      <c r="M820" t="s">
        <v>1304</v>
      </c>
      <c r="N820" t="s">
        <v>1304</v>
      </c>
      <c r="O820" t="s">
        <v>1304</v>
      </c>
      <c r="P820">
        <v>20602815201</v>
      </c>
      <c r="Q820" t="s">
        <v>1297</v>
      </c>
      <c r="R820">
        <f>VLOOKUP(Q820,type!$B$2:$G$7,6,FALSE)</f>
        <v>1</v>
      </c>
      <c r="S820" t="str">
        <f t="shared" si="12"/>
        <v>INSERT INTO public."Vehicles"(plate, mark, model, year_of_production, longitude, height, broad, service_door, category, comment, terms, status, created_at, updated_at, delete_at, business_id, type_id)VALUES ('V9Z905','ninguno','ninguno','2017',0,0,0,0,'ninguno','ninguno','ninguno',true,'2022-02-25 21:42:35.22039+00','2022-02-25 21:42:35.22039+00','2022-02-25 21:42:35.22039+00','20602815201',1);</v>
      </c>
    </row>
    <row r="821" spans="1:19" x14ac:dyDescent="0.25">
      <c r="A821" t="s">
        <v>821</v>
      </c>
      <c r="B821" t="s">
        <v>1296</v>
      </c>
      <c r="C821" t="s">
        <v>1296</v>
      </c>
      <c r="D821">
        <v>2014</v>
      </c>
      <c r="E821">
        <v>0</v>
      </c>
      <c r="F821">
        <v>0</v>
      </c>
      <c r="G821">
        <v>0</v>
      </c>
      <c r="H821">
        <v>0</v>
      </c>
      <c r="I821" t="s">
        <v>1296</v>
      </c>
      <c r="J821" t="s">
        <v>1296</v>
      </c>
      <c r="K821" t="s">
        <v>1296</v>
      </c>
      <c r="L821" t="s">
        <v>1303</v>
      </c>
      <c r="M821" t="s">
        <v>1304</v>
      </c>
      <c r="N821" t="s">
        <v>1304</v>
      </c>
      <c r="O821" t="s">
        <v>1304</v>
      </c>
      <c r="P821">
        <v>20602815201</v>
      </c>
      <c r="Q821" t="s">
        <v>1297</v>
      </c>
      <c r="R821">
        <f>VLOOKUP(Q821,type!$B$2:$G$7,6,FALSE)</f>
        <v>1</v>
      </c>
      <c r="S821" t="str">
        <f t="shared" si="12"/>
        <v>INSERT INTO public."Vehicles"(plate, mark, model, year_of_production, longitude, height, broad, service_door, category, comment, terms, status, created_at, updated_at, delete_at, business_id, type_id)VALUES ('V8K718','ninguno','ninguno','2014',0,0,0,0,'ninguno','ninguno','ninguno',true,'2022-02-25 21:42:35.22039+00','2022-02-25 21:42:35.22039+00','2022-02-25 21:42:35.22039+00','20602815201',1);</v>
      </c>
    </row>
    <row r="822" spans="1:19" x14ac:dyDescent="0.25">
      <c r="A822" t="s">
        <v>822</v>
      </c>
      <c r="B822" t="s">
        <v>1296</v>
      </c>
      <c r="C822" t="s">
        <v>1296</v>
      </c>
      <c r="D822">
        <v>2016</v>
      </c>
      <c r="E822">
        <v>0</v>
      </c>
      <c r="F822">
        <v>0</v>
      </c>
      <c r="G822">
        <v>0</v>
      </c>
      <c r="H822">
        <v>0</v>
      </c>
      <c r="I822" t="s">
        <v>1296</v>
      </c>
      <c r="J822" t="s">
        <v>1296</v>
      </c>
      <c r="K822" t="s">
        <v>1296</v>
      </c>
      <c r="L822" t="s">
        <v>1303</v>
      </c>
      <c r="M822" t="s">
        <v>1304</v>
      </c>
      <c r="N822" t="s">
        <v>1304</v>
      </c>
      <c r="O822" t="s">
        <v>1304</v>
      </c>
      <c r="P822">
        <v>20602815201</v>
      </c>
      <c r="Q822" t="s">
        <v>1297</v>
      </c>
      <c r="R822">
        <f>VLOOKUP(Q822,type!$B$2:$G$7,6,FALSE)</f>
        <v>1</v>
      </c>
      <c r="S822" t="str">
        <f t="shared" si="12"/>
        <v>INSERT INTO public."Vehicles"(plate, mark, model, year_of_production, longitude, height, broad, service_door, category, comment, terms, status, created_at, updated_at, delete_at, business_id, type_id)VALUES ('V8T905','ninguno','ninguno','2016',0,0,0,0,'ninguno','ninguno','ninguno',true,'2022-02-25 21:42:35.22039+00','2022-02-25 21:42:35.22039+00','2022-02-25 21:42:35.22039+00','20602815201',1);</v>
      </c>
    </row>
    <row r="823" spans="1:19" x14ac:dyDescent="0.25">
      <c r="A823" t="s">
        <v>823</v>
      </c>
      <c r="B823" t="s">
        <v>1296</v>
      </c>
      <c r="C823" t="s">
        <v>1296</v>
      </c>
      <c r="D823">
        <v>2011</v>
      </c>
      <c r="E823">
        <v>0</v>
      </c>
      <c r="F823">
        <v>0</v>
      </c>
      <c r="G823">
        <v>0</v>
      </c>
      <c r="H823">
        <v>0</v>
      </c>
      <c r="I823" t="s">
        <v>1296</v>
      </c>
      <c r="J823" t="s">
        <v>1296</v>
      </c>
      <c r="K823" t="s">
        <v>1296</v>
      </c>
      <c r="L823" t="s">
        <v>1303</v>
      </c>
      <c r="M823" t="s">
        <v>1304</v>
      </c>
      <c r="N823" t="s">
        <v>1304</v>
      </c>
      <c r="O823" t="s">
        <v>1304</v>
      </c>
      <c r="P823">
        <v>20602815201</v>
      </c>
      <c r="Q823" t="s">
        <v>1297</v>
      </c>
      <c r="R823">
        <f>VLOOKUP(Q823,type!$B$2:$G$7,6,FALSE)</f>
        <v>1</v>
      </c>
      <c r="S823" t="str">
        <f t="shared" si="12"/>
        <v>INSERT INTO public."Vehicles"(plate, mark, model, year_of_production, longitude, height, broad, service_door, category, comment, terms, status, created_at, updated_at, delete_at, business_id, type_id)VALUES ('C5L766','ninguno','ninguno','2011',0,0,0,0,'ninguno','ninguno','ninguno',true,'2022-02-25 21:42:35.22039+00','2022-02-25 21:42:35.22039+00','2022-02-25 21:42:35.22039+00','20602815201',1);</v>
      </c>
    </row>
    <row r="824" spans="1:19" x14ac:dyDescent="0.25">
      <c r="A824" t="s">
        <v>824</v>
      </c>
      <c r="B824" t="s">
        <v>1296</v>
      </c>
      <c r="C824" t="s">
        <v>1296</v>
      </c>
      <c r="D824">
        <v>2017</v>
      </c>
      <c r="E824">
        <v>0</v>
      </c>
      <c r="F824">
        <v>0</v>
      </c>
      <c r="G824">
        <v>0</v>
      </c>
      <c r="H824">
        <v>0</v>
      </c>
      <c r="I824" t="s">
        <v>1296</v>
      </c>
      <c r="J824" t="s">
        <v>1296</v>
      </c>
      <c r="K824" t="s">
        <v>1296</v>
      </c>
      <c r="L824" t="s">
        <v>1303</v>
      </c>
      <c r="M824" t="s">
        <v>1304</v>
      </c>
      <c r="N824" t="s">
        <v>1304</v>
      </c>
      <c r="O824" t="s">
        <v>1304</v>
      </c>
      <c r="P824">
        <v>20602815201</v>
      </c>
      <c r="Q824" t="s">
        <v>1297</v>
      </c>
      <c r="R824">
        <f>VLOOKUP(Q824,type!$B$2:$G$7,6,FALSE)</f>
        <v>1</v>
      </c>
      <c r="S824" t="str">
        <f t="shared" si="12"/>
        <v>INSERT INTO public."Vehicles"(plate, mark, model, year_of_production, longitude, height, broad, service_door, category, comment, terms, status, created_at, updated_at, delete_at, business_id, type_id)VALUES ('V9S930','ninguno','ninguno','2017',0,0,0,0,'ninguno','ninguno','ninguno',true,'2022-02-25 21:42:35.22039+00','2022-02-25 21:42:35.22039+00','2022-02-25 21:42:35.22039+00','20602815201',1);</v>
      </c>
    </row>
    <row r="825" spans="1:19" x14ac:dyDescent="0.25">
      <c r="A825" t="s">
        <v>825</v>
      </c>
      <c r="B825" t="s">
        <v>1296</v>
      </c>
      <c r="C825" t="s">
        <v>1296</v>
      </c>
      <c r="D825">
        <v>2009</v>
      </c>
      <c r="E825">
        <v>0</v>
      </c>
      <c r="F825">
        <v>0</v>
      </c>
      <c r="G825">
        <v>0</v>
      </c>
      <c r="H825">
        <v>0</v>
      </c>
      <c r="I825" t="s">
        <v>1296</v>
      </c>
      <c r="J825" t="s">
        <v>1296</v>
      </c>
      <c r="K825" t="s">
        <v>1296</v>
      </c>
      <c r="L825" t="s">
        <v>1303</v>
      </c>
      <c r="M825" t="s">
        <v>1304</v>
      </c>
      <c r="N825" t="s">
        <v>1304</v>
      </c>
      <c r="O825" t="s">
        <v>1304</v>
      </c>
      <c r="P825">
        <v>20602815201</v>
      </c>
      <c r="Q825" t="s">
        <v>1297</v>
      </c>
      <c r="R825">
        <f>VLOOKUP(Q825,type!$B$2:$G$7,6,FALSE)</f>
        <v>1</v>
      </c>
      <c r="S825" t="str">
        <f t="shared" si="12"/>
        <v>INSERT INTO public."Vehicles"(plate, mark, model, year_of_production, longitude, height, broad, service_door, category, comment, terms, status, created_at, updated_at, delete_at, business_id, type_id)VALUES ('V1A738','ninguno','ninguno','2009',0,0,0,0,'ninguno','ninguno','ninguno',true,'2022-02-25 21:42:35.22039+00','2022-02-25 21:42:35.22039+00','2022-02-25 21:42:35.22039+00','20602815201',1);</v>
      </c>
    </row>
    <row r="826" spans="1:19" x14ac:dyDescent="0.25">
      <c r="A826" t="s">
        <v>826</v>
      </c>
      <c r="B826" t="s">
        <v>1296</v>
      </c>
      <c r="C826" t="s">
        <v>1296</v>
      </c>
      <c r="D826">
        <v>2010</v>
      </c>
      <c r="E826">
        <v>0</v>
      </c>
      <c r="F826">
        <v>0</v>
      </c>
      <c r="G826">
        <v>0</v>
      </c>
      <c r="H826">
        <v>0</v>
      </c>
      <c r="I826" t="s">
        <v>1296</v>
      </c>
      <c r="J826" t="s">
        <v>1296</v>
      </c>
      <c r="K826" t="s">
        <v>1296</v>
      </c>
      <c r="L826" t="s">
        <v>1303</v>
      </c>
      <c r="M826" t="s">
        <v>1304</v>
      </c>
      <c r="N826" t="s">
        <v>1304</v>
      </c>
      <c r="O826" t="s">
        <v>1304</v>
      </c>
      <c r="P826">
        <v>20602815201</v>
      </c>
      <c r="Q826" t="s">
        <v>1297</v>
      </c>
      <c r="R826">
        <f>VLOOKUP(Q826,type!$B$2:$G$7,6,FALSE)</f>
        <v>1</v>
      </c>
      <c r="S826" t="str">
        <f t="shared" si="12"/>
        <v>INSERT INTO public."Vehicles"(plate, mark, model, year_of_production, longitude, height, broad, service_door, category, comment, terms, status, created_at, updated_at, delete_at, business_id, type_id)VALUES ('A4Y794','ninguno','ninguno','2010',0,0,0,0,'ninguno','ninguno','ninguno',true,'2022-02-25 21:42:35.22039+00','2022-02-25 21:42:35.22039+00','2022-02-25 21:42:35.22039+00','20602815201',1);</v>
      </c>
    </row>
    <row r="827" spans="1:19" x14ac:dyDescent="0.25">
      <c r="A827" t="s">
        <v>827</v>
      </c>
      <c r="B827" t="s">
        <v>1296</v>
      </c>
      <c r="C827" t="s">
        <v>1296</v>
      </c>
      <c r="D827">
        <v>2008</v>
      </c>
      <c r="E827">
        <v>0</v>
      </c>
      <c r="F827">
        <v>0</v>
      </c>
      <c r="G827">
        <v>0</v>
      </c>
      <c r="H827">
        <v>0</v>
      </c>
      <c r="I827" t="s">
        <v>1296</v>
      </c>
      <c r="J827" t="s">
        <v>1296</v>
      </c>
      <c r="K827" t="s">
        <v>1296</v>
      </c>
      <c r="L827" t="s">
        <v>1303</v>
      </c>
      <c r="M827" t="s">
        <v>1304</v>
      </c>
      <c r="N827" t="s">
        <v>1304</v>
      </c>
      <c r="O827" t="s">
        <v>1304</v>
      </c>
      <c r="P827">
        <v>20602815201</v>
      </c>
      <c r="Q827" t="s">
        <v>1297</v>
      </c>
      <c r="R827">
        <f>VLOOKUP(Q827,type!$B$2:$G$7,6,FALSE)</f>
        <v>1</v>
      </c>
      <c r="S827" t="str">
        <f t="shared" si="12"/>
        <v>INSERT INTO public."Vehicles"(plate, mark, model, year_of_production, longitude, height, broad, service_door, category, comment, terms, status, created_at, updated_at, delete_at, business_id, type_id)VALUES ('A8J777','ninguno','ninguno','2008',0,0,0,0,'ninguno','ninguno','ninguno',true,'2022-02-25 21:42:35.22039+00','2022-02-25 21:42:35.22039+00','2022-02-25 21:42:35.22039+00','20602815201',1);</v>
      </c>
    </row>
    <row r="828" spans="1:19" x14ac:dyDescent="0.25">
      <c r="A828" t="s">
        <v>828</v>
      </c>
      <c r="B828" t="s">
        <v>1296</v>
      </c>
      <c r="C828" t="s">
        <v>1296</v>
      </c>
      <c r="D828">
        <v>2013</v>
      </c>
      <c r="E828">
        <v>0</v>
      </c>
      <c r="F828">
        <v>0</v>
      </c>
      <c r="G828">
        <v>0</v>
      </c>
      <c r="H828">
        <v>0</v>
      </c>
      <c r="I828" t="s">
        <v>1296</v>
      </c>
      <c r="J828" t="s">
        <v>1296</v>
      </c>
      <c r="K828" t="s">
        <v>1296</v>
      </c>
      <c r="L828" t="s">
        <v>1303</v>
      </c>
      <c r="M828" t="s">
        <v>1304</v>
      </c>
      <c r="N828" t="s">
        <v>1304</v>
      </c>
      <c r="O828" t="s">
        <v>1304</v>
      </c>
      <c r="P828">
        <v>20602815201</v>
      </c>
      <c r="Q828" t="s">
        <v>1297</v>
      </c>
      <c r="R828">
        <f>VLOOKUP(Q828,type!$B$2:$G$7,6,FALSE)</f>
        <v>1</v>
      </c>
      <c r="S828" t="str">
        <f t="shared" si="12"/>
        <v>INSERT INTO public."Vehicles"(plate, mark, model, year_of_production, longitude, height, broad, service_door, category, comment, terms, status, created_at, updated_at, delete_at, business_id, type_id)VALUES ('V6S897','ninguno','ninguno','2013',0,0,0,0,'ninguno','ninguno','ninguno',true,'2022-02-25 21:42:35.22039+00','2022-02-25 21:42:35.22039+00','2022-02-25 21:42:35.22039+00','20602815201',1);</v>
      </c>
    </row>
    <row r="829" spans="1:19" x14ac:dyDescent="0.25">
      <c r="A829" t="s">
        <v>829</v>
      </c>
      <c r="B829" t="s">
        <v>1296</v>
      </c>
      <c r="C829" t="s">
        <v>1296</v>
      </c>
      <c r="D829">
        <v>2011</v>
      </c>
      <c r="E829">
        <v>0</v>
      </c>
      <c r="F829">
        <v>0</v>
      </c>
      <c r="G829">
        <v>0</v>
      </c>
      <c r="H829">
        <v>0</v>
      </c>
      <c r="I829" t="s">
        <v>1296</v>
      </c>
      <c r="J829" t="s">
        <v>1296</v>
      </c>
      <c r="K829" t="s">
        <v>1296</v>
      </c>
      <c r="L829" t="s">
        <v>1303</v>
      </c>
      <c r="M829" t="s">
        <v>1304</v>
      </c>
      <c r="N829" t="s">
        <v>1304</v>
      </c>
      <c r="O829" t="s">
        <v>1304</v>
      </c>
      <c r="P829">
        <v>20602815201</v>
      </c>
      <c r="Q829" t="s">
        <v>1297</v>
      </c>
      <c r="R829">
        <f>VLOOKUP(Q829,type!$B$2:$G$7,6,FALSE)</f>
        <v>1</v>
      </c>
      <c r="S829" t="str">
        <f t="shared" si="12"/>
        <v>INSERT INTO public."Vehicles"(plate, mark, model, year_of_production, longitude, height, broad, service_door, category, comment, terms, status, created_at, updated_at, delete_at, business_id, type_id)VALUES ('V4G778','ninguno','ninguno','2011',0,0,0,0,'ninguno','ninguno','ninguno',true,'2022-02-25 21:42:35.22039+00','2022-02-25 21:42:35.22039+00','2022-02-25 21:42:35.22039+00','20602815201',1);</v>
      </c>
    </row>
    <row r="830" spans="1:19" x14ac:dyDescent="0.25">
      <c r="A830" t="s">
        <v>830</v>
      </c>
      <c r="B830" t="s">
        <v>1296</v>
      </c>
      <c r="C830" t="s">
        <v>1296</v>
      </c>
      <c r="D830">
        <v>2008</v>
      </c>
      <c r="E830">
        <v>0</v>
      </c>
      <c r="F830">
        <v>0</v>
      </c>
      <c r="G830">
        <v>0</v>
      </c>
      <c r="H830">
        <v>0</v>
      </c>
      <c r="I830" t="s">
        <v>1296</v>
      </c>
      <c r="J830" t="s">
        <v>1296</v>
      </c>
      <c r="K830" t="s">
        <v>1296</v>
      </c>
      <c r="L830" t="s">
        <v>1303</v>
      </c>
      <c r="M830" t="s">
        <v>1304</v>
      </c>
      <c r="N830" t="s">
        <v>1304</v>
      </c>
      <c r="O830" t="s">
        <v>1304</v>
      </c>
      <c r="P830">
        <v>20602815201</v>
      </c>
      <c r="Q830" t="s">
        <v>1297</v>
      </c>
      <c r="R830">
        <f>VLOOKUP(Q830,type!$B$2:$G$7,6,FALSE)</f>
        <v>1</v>
      </c>
      <c r="S830" t="str">
        <f t="shared" si="12"/>
        <v>INSERT INTO public."Vehicles"(plate, mark, model, year_of_production, longitude, height, broad, service_door, category, comment, terms, status, created_at, updated_at, delete_at, business_id, type_id)VALUES ('F0B898','ninguno','ninguno','2008',0,0,0,0,'ninguno','ninguno','ninguno',true,'2022-02-25 21:42:35.22039+00','2022-02-25 21:42:35.22039+00','2022-02-25 21:42:35.22039+00','20602815201',1);</v>
      </c>
    </row>
    <row r="831" spans="1:19" x14ac:dyDescent="0.25">
      <c r="A831" t="s">
        <v>831</v>
      </c>
      <c r="B831" t="s">
        <v>1296</v>
      </c>
      <c r="C831" t="s">
        <v>1296</v>
      </c>
      <c r="D831">
        <v>2011</v>
      </c>
      <c r="E831">
        <v>0</v>
      </c>
      <c r="F831">
        <v>0</v>
      </c>
      <c r="G831">
        <v>0</v>
      </c>
      <c r="H831">
        <v>0</v>
      </c>
      <c r="I831" t="s">
        <v>1296</v>
      </c>
      <c r="J831" t="s">
        <v>1296</v>
      </c>
      <c r="K831" t="s">
        <v>1296</v>
      </c>
      <c r="L831" t="s">
        <v>1303</v>
      </c>
      <c r="M831" t="s">
        <v>1304</v>
      </c>
      <c r="N831" t="s">
        <v>1304</v>
      </c>
      <c r="O831" t="s">
        <v>1304</v>
      </c>
      <c r="P831">
        <v>20602815201</v>
      </c>
      <c r="Q831" t="s">
        <v>1297</v>
      </c>
      <c r="R831">
        <f>VLOOKUP(Q831,type!$B$2:$G$7,6,FALSE)</f>
        <v>1</v>
      </c>
      <c r="S831" t="str">
        <f t="shared" si="12"/>
        <v>INSERT INTO public."Vehicles"(plate, mark, model, year_of_production, longitude, height, broad, service_door, category, comment, terms, status, created_at, updated_at, delete_at, business_id, type_id)VALUES ('B1G782','ninguno','ninguno','2011',0,0,0,0,'ninguno','ninguno','ninguno',true,'2022-02-25 21:42:35.22039+00','2022-02-25 21:42:35.22039+00','2022-02-25 21:42:35.22039+00','20602815201',1);</v>
      </c>
    </row>
    <row r="832" spans="1:19" x14ac:dyDescent="0.25">
      <c r="A832" t="s">
        <v>832</v>
      </c>
      <c r="B832" t="s">
        <v>1296</v>
      </c>
      <c r="C832" t="s">
        <v>1296</v>
      </c>
      <c r="D832">
        <v>2009</v>
      </c>
      <c r="E832">
        <v>0</v>
      </c>
      <c r="F832">
        <v>0</v>
      </c>
      <c r="G832">
        <v>0</v>
      </c>
      <c r="H832">
        <v>0</v>
      </c>
      <c r="I832" t="s">
        <v>1296</v>
      </c>
      <c r="J832" t="s">
        <v>1296</v>
      </c>
      <c r="K832" t="s">
        <v>1296</v>
      </c>
      <c r="L832" t="s">
        <v>1303</v>
      </c>
      <c r="M832" t="s">
        <v>1304</v>
      </c>
      <c r="N832" t="s">
        <v>1304</v>
      </c>
      <c r="O832" t="s">
        <v>1304</v>
      </c>
      <c r="P832">
        <v>20602815201</v>
      </c>
      <c r="Q832" t="s">
        <v>1297</v>
      </c>
      <c r="R832">
        <f>VLOOKUP(Q832,type!$B$2:$G$7,6,FALSE)</f>
        <v>1</v>
      </c>
      <c r="S832" t="str">
        <f t="shared" si="12"/>
        <v>INSERT INTO public."Vehicles"(plate, mark, model, year_of_production, longitude, height, broad, service_door, category, comment, terms, status, created_at, updated_at, delete_at, business_id, type_id)VALUES ('T2M956','ninguno','ninguno','2009',0,0,0,0,'ninguno','ninguno','ninguno',true,'2022-02-25 21:42:35.22039+00','2022-02-25 21:42:35.22039+00','2022-02-25 21:42:35.22039+00','20602815201',1);</v>
      </c>
    </row>
    <row r="833" spans="1:19" x14ac:dyDescent="0.25">
      <c r="A833" t="s">
        <v>833</v>
      </c>
      <c r="B833" t="s">
        <v>1296</v>
      </c>
      <c r="C833" t="s">
        <v>1296</v>
      </c>
      <c r="D833">
        <v>2012</v>
      </c>
      <c r="E833">
        <v>0</v>
      </c>
      <c r="F833">
        <v>0</v>
      </c>
      <c r="G833">
        <v>0</v>
      </c>
      <c r="H833">
        <v>0</v>
      </c>
      <c r="I833" t="s">
        <v>1296</v>
      </c>
      <c r="J833" t="s">
        <v>1296</v>
      </c>
      <c r="K833" t="s">
        <v>1296</v>
      </c>
      <c r="L833" t="s">
        <v>1303</v>
      </c>
      <c r="M833" t="s">
        <v>1304</v>
      </c>
      <c r="N833" t="s">
        <v>1304</v>
      </c>
      <c r="O833" t="s">
        <v>1304</v>
      </c>
      <c r="P833">
        <v>20602815201</v>
      </c>
      <c r="Q833" t="s">
        <v>1298</v>
      </c>
      <c r="R833">
        <f>VLOOKUP(Q833,type!$B$2:$G$7,6,FALSE)</f>
        <v>2</v>
      </c>
      <c r="S833" t="str">
        <f t="shared" ref="S833:S896" si="13">CONCATENATE($A$1,"'",A833,"','",B833,"','",C833,"','",D833,"',",E833,",",F833,",",G833,",",H833,",'",I833,"','",J833,"','",K833,"',",L833,",'",M833,"','",N833,"','",O833,"','",P833,"',",R833,");")</f>
        <v>INSERT INTO public."Vehicles"(plate, mark, model, year_of_production, longitude, height, broad, service_door, category, comment, terms, status, created_at, updated_at, delete_at, business_id, type_id)VALUES ('V3F745','ninguno','ninguno','2012',0,0,0,0,'ninguno','ninguno','ninguno',true,'2022-02-25 21:42:35.22039+00','2022-02-25 21:42:35.22039+00','2022-02-25 21:42:35.22039+00','20602815201',2);</v>
      </c>
    </row>
    <row r="834" spans="1:19" x14ac:dyDescent="0.25">
      <c r="A834" t="s">
        <v>834</v>
      </c>
      <c r="B834" t="s">
        <v>1296</v>
      </c>
      <c r="C834" t="s">
        <v>1296</v>
      </c>
      <c r="D834">
        <v>2013</v>
      </c>
      <c r="E834">
        <v>0</v>
      </c>
      <c r="F834">
        <v>0</v>
      </c>
      <c r="G834">
        <v>0</v>
      </c>
      <c r="H834">
        <v>0</v>
      </c>
      <c r="I834" t="s">
        <v>1296</v>
      </c>
      <c r="J834" t="s">
        <v>1296</v>
      </c>
      <c r="K834" t="s">
        <v>1296</v>
      </c>
      <c r="L834" t="s">
        <v>1303</v>
      </c>
      <c r="M834" t="s">
        <v>1304</v>
      </c>
      <c r="N834" t="s">
        <v>1304</v>
      </c>
      <c r="O834" t="s">
        <v>1304</v>
      </c>
      <c r="P834">
        <v>20602815201</v>
      </c>
      <c r="Q834" t="s">
        <v>1299</v>
      </c>
      <c r="R834">
        <f>VLOOKUP(Q834,type!$B$2:$G$7,6,FALSE)</f>
        <v>4</v>
      </c>
      <c r="S834" t="str">
        <f t="shared" si="13"/>
        <v>INSERT INTO public."Vehicles"(plate, mark, model, year_of_production, longitude, height, broad, service_door, category, comment, terms, status, created_at, updated_at, delete_at, business_id, type_id)VALUES ('F7H551','ninguno','ninguno','2013',0,0,0,0,'ninguno','ninguno','ninguno',true,'2022-02-25 21:42:35.22039+00','2022-02-25 21:42:35.22039+00','2022-02-25 21:42:35.22039+00','20602815201',4);</v>
      </c>
    </row>
    <row r="835" spans="1:19" x14ac:dyDescent="0.25">
      <c r="A835" t="s">
        <v>835</v>
      </c>
      <c r="B835" t="s">
        <v>1296</v>
      </c>
      <c r="C835" t="s">
        <v>1296</v>
      </c>
      <c r="D835">
        <v>2011</v>
      </c>
      <c r="E835">
        <v>0</v>
      </c>
      <c r="F835">
        <v>0</v>
      </c>
      <c r="G835">
        <v>0</v>
      </c>
      <c r="H835">
        <v>0</v>
      </c>
      <c r="I835" t="s">
        <v>1296</v>
      </c>
      <c r="J835" t="s">
        <v>1296</v>
      </c>
      <c r="K835" t="s">
        <v>1296</v>
      </c>
      <c r="L835" t="s">
        <v>1303</v>
      </c>
      <c r="M835" t="s">
        <v>1304</v>
      </c>
      <c r="N835" t="s">
        <v>1304</v>
      </c>
      <c r="O835" t="s">
        <v>1304</v>
      </c>
      <c r="P835">
        <v>20602815201</v>
      </c>
      <c r="Q835" t="s">
        <v>1300</v>
      </c>
      <c r="R835">
        <f>VLOOKUP(Q835,type!$B$2:$G$7,6,FALSE)</f>
        <v>3</v>
      </c>
      <c r="S835" t="str">
        <f t="shared" si="13"/>
        <v>INSERT INTO public."Vehicles"(plate, mark, model, year_of_production, longitude, height, broad, service_door, category, comment, terms, status, created_at, updated_at, delete_at, business_id, type_id)VALUES ('V3H766','ninguno','ninguno','2011',0,0,0,0,'ninguno','ninguno','ninguno',true,'2022-02-25 21:42:35.22039+00','2022-02-25 21:42:35.22039+00','2022-02-25 21:42:35.22039+00','20602815201',3);</v>
      </c>
    </row>
    <row r="836" spans="1:19" x14ac:dyDescent="0.25">
      <c r="A836" t="s">
        <v>836</v>
      </c>
      <c r="B836" t="s">
        <v>1296</v>
      </c>
      <c r="C836" t="s">
        <v>1296</v>
      </c>
      <c r="D836">
        <v>2009</v>
      </c>
      <c r="E836">
        <v>0</v>
      </c>
      <c r="F836">
        <v>0</v>
      </c>
      <c r="G836">
        <v>0</v>
      </c>
      <c r="H836">
        <v>0</v>
      </c>
      <c r="I836" t="s">
        <v>1296</v>
      </c>
      <c r="J836" t="s">
        <v>1296</v>
      </c>
      <c r="K836" t="s">
        <v>1296</v>
      </c>
      <c r="L836" t="s">
        <v>1303</v>
      </c>
      <c r="M836" t="s">
        <v>1304</v>
      </c>
      <c r="N836" t="s">
        <v>1304</v>
      </c>
      <c r="O836" t="s">
        <v>1304</v>
      </c>
      <c r="P836">
        <v>20602815201</v>
      </c>
      <c r="Q836" t="s">
        <v>1297</v>
      </c>
      <c r="R836">
        <f>VLOOKUP(Q836,type!$B$2:$G$7,6,FALSE)</f>
        <v>1</v>
      </c>
      <c r="S836" t="str">
        <f t="shared" si="13"/>
        <v>INSERT INTO public."Vehicles"(plate, mark, model, year_of_production, longitude, height, broad, service_door, category, comment, terms, status, created_at, updated_at, delete_at, business_id, type_id)VALUES ('V1B728','ninguno','ninguno','2009',0,0,0,0,'ninguno','ninguno','ninguno',true,'2022-02-25 21:42:35.22039+00','2022-02-25 21:42:35.22039+00','2022-02-25 21:42:35.22039+00','20602815201',1);</v>
      </c>
    </row>
    <row r="837" spans="1:19" x14ac:dyDescent="0.25">
      <c r="A837" t="s">
        <v>837</v>
      </c>
      <c r="B837" t="s">
        <v>1296</v>
      </c>
      <c r="C837" t="s">
        <v>1296</v>
      </c>
      <c r="D837">
        <v>2017</v>
      </c>
      <c r="E837">
        <v>0</v>
      </c>
      <c r="F837">
        <v>0</v>
      </c>
      <c r="G837">
        <v>0</v>
      </c>
      <c r="H837">
        <v>0</v>
      </c>
      <c r="I837" t="s">
        <v>1296</v>
      </c>
      <c r="J837" t="s">
        <v>1296</v>
      </c>
      <c r="K837" t="s">
        <v>1296</v>
      </c>
      <c r="L837" t="s">
        <v>1303</v>
      </c>
      <c r="M837" t="s">
        <v>1304</v>
      </c>
      <c r="N837" t="s">
        <v>1304</v>
      </c>
      <c r="O837" t="s">
        <v>1304</v>
      </c>
      <c r="P837">
        <v>20602815201</v>
      </c>
      <c r="Q837" t="s">
        <v>1298</v>
      </c>
      <c r="R837">
        <f>VLOOKUP(Q837,type!$B$2:$G$7,6,FALSE)</f>
        <v>2</v>
      </c>
      <c r="S837" t="str">
        <f t="shared" si="13"/>
        <v>INSERT INTO public."Vehicles"(plate, mark, model, year_of_production, longitude, height, broad, service_door, category, comment, terms, status, created_at, updated_at, delete_at, business_id, type_id)VALUES ('V9R822','ninguno','ninguno','2017',0,0,0,0,'ninguno','ninguno','ninguno',true,'2022-02-25 21:42:35.22039+00','2022-02-25 21:42:35.22039+00','2022-02-25 21:42:35.22039+00','20602815201',2);</v>
      </c>
    </row>
    <row r="838" spans="1:19" x14ac:dyDescent="0.25">
      <c r="A838" t="s">
        <v>838</v>
      </c>
      <c r="B838" t="s">
        <v>1296</v>
      </c>
      <c r="C838" t="s">
        <v>1296</v>
      </c>
      <c r="D838">
        <v>2015</v>
      </c>
      <c r="E838">
        <v>0</v>
      </c>
      <c r="F838">
        <v>0</v>
      </c>
      <c r="G838">
        <v>0</v>
      </c>
      <c r="H838">
        <v>0</v>
      </c>
      <c r="I838" t="s">
        <v>1296</v>
      </c>
      <c r="J838" t="s">
        <v>1296</v>
      </c>
      <c r="K838" t="s">
        <v>1296</v>
      </c>
      <c r="L838" t="s">
        <v>1303</v>
      </c>
      <c r="M838" t="s">
        <v>1304</v>
      </c>
      <c r="N838" t="s">
        <v>1304</v>
      </c>
      <c r="O838" t="s">
        <v>1304</v>
      </c>
      <c r="P838">
        <v>20602815201</v>
      </c>
      <c r="Q838" t="s">
        <v>1299</v>
      </c>
      <c r="R838">
        <f>VLOOKUP(Q838,type!$B$2:$G$7,6,FALSE)</f>
        <v>4</v>
      </c>
      <c r="S838" t="str">
        <f t="shared" si="13"/>
        <v>INSERT INTO public."Vehicles"(plate, mark, model, year_of_production, longitude, height, broad, service_door, category, comment, terms, status, created_at, updated_at, delete_at, business_id, type_id)VALUES ('V9B863','ninguno','ninguno','2015',0,0,0,0,'ninguno','ninguno','ninguno',true,'2022-02-25 21:42:35.22039+00','2022-02-25 21:42:35.22039+00','2022-02-25 21:42:35.22039+00','20602815201',4);</v>
      </c>
    </row>
    <row r="839" spans="1:19" x14ac:dyDescent="0.25">
      <c r="A839" t="s">
        <v>839</v>
      </c>
      <c r="B839" t="s">
        <v>1296</v>
      </c>
      <c r="C839" t="s">
        <v>1296</v>
      </c>
      <c r="D839">
        <v>2011</v>
      </c>
      <c r="E839">
        <v>0</v>
      </c>
      <c r="F839">
        <v>0</v>
      </c>
      <c r="G839">
        <v>0</v>
      </c>
      <c r="H839">
        <v>0</v>
      </c>
      <c r="I839" t="s">
        <v>1296</v>
      </c>
      <c r="J839" t="s">
        <v>1296</v>
      </c>
      <c r="K839" t="s">
        <v>1296</v>
      </c>
      <c r="L839" t="s">
        <v>1303</v>
      </c>
      <c r="M839" t="s">
        <v>1304</v>
      </c>
      <c r="N839" t="s">
        <v>1304</v>
      </c>
      <c r="O839" t="s">
        <v>1304</v>
      </c>
      <c r="P839">
        <v>20602815201</v>
      </c>
      <c r="Q839" t="s">
        <v>1297</v>
      </c>
      <c r="R839">
        <f>VLOOKUP(Q839,type!$B$2:$G$7,6,FALSE)</f>
        <v>1</v>
      </c>
      <c r="S839" t="str">
        <f t="shared" si="13"/>
        <v>INSERT INTO public."Vehicles"(plate, mark, model, year_of_production, longitude, height, broad, service_door, category, comment, terms, status, created_at, updated_at, delete_at, business_id, type_id)VALUES ('X3N959','ninguno','ninguno','2011',0,0,0,0,'ninguno','ninguno','ninguno',true,'2022-02-25 21:42:35.22039+00','2022-02-25 21:42:35.22039+00','2022-02-25 21:42:35.22039+00','20602815201',1);</v>
      </c>
    </row>
    <row r="840" spans="1:19" x14ac:dyDescent="0.25">
      <c r="A840" t="s">
        <v>840</v>
      </c>
      <c r="B840" t="s">
        <v>1296</v>
      </c>
      <c r="C840" t="s">
        <v>1296</v>
      </c>
      <c r="D840">
        <v>2018</v>
      </c>
      <c r="E840">
        <v>0</v>
      </c>
      <c r="F840">
        <v>0</v>
      </c>
      <c r="G840">
        <v>0</v>
      </c>
      <c r="H840">
        <v>0</v>
      </c>
      <c r="I840" t="s">
        <v>1296</v>
      </c>
      <c r="J840" t="s">
        <v>1296</v>
      </c>
      <c r="K840" t="s">
        <v>1296</v>
      </c>
      <c r="L840" t="s">
        <v>1303</v>
      </c>
      <c r="M840" t="s">
        <v>1304</v>
      </c>
      <c r="N840" t="s">
        <v>1304</v>
      </c>
      <c r="O840" t="s">
        <v>1304</v>
      </c>
      <c r="P840">
        <v>20602815201</v>
      </c>
      <c r="Q840" t="s">
        <v>1298</v>
      </c>
      <c r="R840">
        <f>VLOOKUP(Q840,type!$B$2:$G$7,6,FALSE)</f>
        <v>2</v>
      </c>
      <c r="S840" t="str">
        <f t="shared" si="13"/>
        <v>INSERT INTO public."Vehicles"(plate, mark, model, year_of_production, longitude, height, broad, service_door, category, comment, terms, status, created_at, updated_at, delete_at, business_id, type_id)VALUES ('V0G897','ninguno','ninguno','2018',0,0,0,0,'ninguno','ninguno','ninguno',true,'2022-02-25 21:42:35.22039+00','2022-02-25 21:42:35.22039+00','2022-02-25 21:42:35.22039+00','20602815201',2);</v>
      </c>
    </row>
    <row r="841" spans="1:19" x14ac:dyDescent="0.25">
      <c r="A841" t="s">
        <v>841</v>
      </c>
      <c r="B841" t="s">
        <v>1296</v>
      </c>
      <c r="C841" t="s">
        <v>1296</v>
      </c>
      <c r="D841">
        <v>2012</v>
      </c>
      <c r="E841">
        <v>0</v>
      </c>
      <c r="F841">
        <v>0</v>
      </c>
      <c r="G841">
        <v>0</v>
      </c>
      <c r="H841">
        <v>0</v>
      </c>
      <c r="I841" t="s">
        <v>1296</v>
      </c>
      <c r="J841" t="s">
        <v>1296</v>
      </c>
      <c r="K841" t="s">
        <v>1296</v>
      </c>
      <c r="L841" t="s">
        <v>1303</v>
      </c>
      <c r="M841" t="s">
        <v>1304</v>
      </c>
      <c r="N841" t="s">
        <v>1304</v>
      </c>
      <c r="O841" t="s">
        <v>1304</v>
      </c>
      <c r="P841">
        <v>20602815201</v>
      </c>
      <c r="Q841" t="s">
        <v>1300</v>
      </c>
      <c r="R841">
        <f>VLOOKUP(Q841,type!$B$2:$G$7,6,FALSE)</f>
        <v>3</v>
      </c>
      <c r="S841" t="str">
        <f t="shared" si="13"/>
        <v>INSERT INTO public."Vehicles"(plate, mark, model, year_of_production, longitude, height, broad, service_door, category, comment, terms, status, created_at, updated_at, delete_at, business_id, type_id)VALUES ('D7I752','ninguno','ninguno','2012',0,0,0,0,'ninguno','ninguno','ninguno',true,'2022-02-25 21:42:35.22039+00','2022-02-25 21:42:35.22039+00','2022-02-25 21:42:35.22039+00','20602815201',3);</v>
      </c>
    </row>
    <row r="842" spans="1:19" x14ac:dyDescent="0.25">
      <c r="A842" t="s">
        <v>842</v>
      </c>
      <c r="B842" t="s">
        <v>1296</v>
      </c>
      <c r="C842" t="s">
        <v>1296</v>
      </c>
      <c r="D842">
        <v>2017</v>
      </c>
      <c r="E842">
        <v>0</v>
      </c>
      <c r="F842">
        <v>0</v>
      </c>
      <c r="G842">
        <v>0</v>
      </c>
      <c r="H842">
        <v>0</v>
      </c>
      <c r="I842" t="s">
        <v>1296</v>
      </c>
      <c r="J842" t="s">
        <v>1296</v>
      </c>
      <c r="K842" t="s">
        <v>1296</v>
      </c>
      <c r="L842" t="s">
        <v>1303</v>
      </c>
      <c r="M842" t="s">
        <v>1304</v>
      </c>
      <c r="N842" t="s">
        <v>1304</v>
      </c>
      <c r="O842" t="s">
        <v>1304</v>
      </c>
      <c r="P842">
        <v>20602815201</v>
      </c>
      <c r="Q842" t="s">
        <v>1298</v>
      </c>
      <c r="R842">
        <f>VLOOKUP(Q842,type!$B$2:$G$7,6,FALSE)</f>
        <v>2</v>
      </c>
      <c r="S842" t="str">
        <f t="shared" si="13"/>
        <v>INSERT INTO public."Vehicles"(plate, mark, model, year_of_production, longitude, height, broad, service_door, category, comment, terms, status, created_at, updated_at, delete_at, business_id, type_id)VALUES ('V9P889','ninguno','ninguno','2017',0,0,0,0,'ninguno','ninguno','ninguno',true,'2022-02-25 21:42:35.22039+00','2022-02-25 21:42:35.22039+00','2022-02-25 21:42:35.22039+00','20602815201',2);</v>
      </c>
    </row>
    <row r="843" spans="1:19" x14ac:dyDescent="0.25">
      <c r="A843" t="s">
        <v>843</v>
      </c>
      <c r="B843" t="s">
        <v>1296</v>
      </c>
      <c r="C843" t="s">
        <v>1296</v>
      </c>
      <c r="D843">
        <v>2011</v>
      </c>
      <c r="E843">
        <v>0</v>
      </c>
      <c r="F843">
        <v>0</v>
      </c>
      <c r="G843">
        <v>0</v>
      </c>
      <c r="H843">
        <v>0</v>
      </c>
      <c r="I843" t="s">
        <v>1296</v>
      </c>
      <c r="J843" t="s">
        <v>1296</v>
      </c>
      <c r="K843" t="s">
        <v>1296</v>
      </c>
      <c r="L843" t="s">
        <v>1303</v>
      </c>
      <c r="M843" t="s">
        <v>1304</v>
      </c>
      <c r="N843" t="s">
        <v>1304</v>
      </c>
      <c r="O843" t="s">
        <v>1304</v>
      </c>
      <c r="P843">
        <v>20602815201</v>
      </c>
      <c r="Q843" t="s">
        <v>1298</v>
      </c>
      <c r="R843">
        <f>VLOOKUP(Q843,type!$B$2:$G$7,6,FALSE)</f>
        <v>2</v>
      </c>
      <c r="S843" t="str">
        <f t="shared" si="13"/>
        <v>INSERT INTO public."Vehicles"(plate, mark, model, year_of_production, longitude, height, broad, service_door, category, comment, terms, status, created_at, updated_at, delete_at, business_id, type_id)VALUES ('V3L732','ninguno','ninguno','2011',0,0,0,0,'ninguno','ninguno','ninguno',true,'2022-02-25 21:42:35.22039+00','2022-02-25 21:42:35.22039+00','2022-02-25 21:42:35.22039+00','20602815201',2);</v>
      </c>
    </row>
    <row r="844" spans="1:19" x14ac:dyDescent="0.25">
      <c r="A844" t="s">
        <v>844</v>
      </c>
      <c r="B844" t="s">
        <v>1296</v>
      </c>
      <c r="C844" t="s">
        <v>1296</v>
      </c>
      <c r="D844">
        <v>2017</v>
      </c>
      <c r="E844">
        <v>0</v>
      </c>
      <c r="F844">
        <v>0</v>
      </c>
      <c r="G844">
        <v>0</v>
      </c>
      <c r="H844">
        <v>0</v>
      </c>
      <c r="I844" t="s">
        <v>1296</v>
      </c>
      <c r="J844" t="s">
        <v>1296</v>
      </c>
      <c r="K844" t="s">
        <v>1296</v>
      </c>
      <c r="L844" t="s">
        <v>1303</v>
      </c>
      <c r="M844" t="s">
        <v>1304</v>
      </c>
      <c r="N844" t="s">
        <v>1304</v>
      </c>
      <c r="O844" t="s">
        <v>1304</v>
      </c>
      <c r="P844">
        <v>20602815201</v>
      </c>
      <c r="Q844" t="s">
        <v>1298</v>
      </c>
      <c r="R844">
        <f>VLOOKUP(Q844,type!$B$2:$G$7,6,FALSE)</f>
        <v>2</v>
      </c>
      <c r="S844" t="str">
        <f t="shared" si="13"/>
        <v>INSERT INTO public."Vehicles"(plate, mark, model, year_of_production, longitude, height, broad, service_door, category, comment, terms, status, created_at, updated_at, delete_at, business_id, type_id)VALUES ('V9P905','ninguno','ninguno','2017',0,0,0,0,'ninguno','ninguno','ninguno',true,'2022-02-25 21:42:35.22039+00','2022-02-25 21:42:35.22039+00','2022-02-25 21:42:35.22039+00','20602815201',2);</v>
      </c>
    </row>
    <row r="845" spans="1:19" x14ac:dyDescent="0.25">
      <c r="A845" t="s">
        <v>845</v>
      </c>
      <c r="B845" t="s">
        <v>1296</v>
      </c>
      <c r="C845" t="s">
        <v>1296</v>
      </c>
      <c r="D845">
        <v>2008</v>
      </c>
      <c r="E845">
        <v>0</v>
      </c>
      <c r="F845">
        <v>0</v>
      </c>
      <c r="G845">
        <v>0</v>
      </c>
      <c r="H845">
        <v>0</v>
      </c>
      <c r="I845" t="s">
        <v>1296</v>
      </c>
      <c r="J845" t="s">
        <v>1296</v>
      </c>
      <c r="K845" t="s">
        <v>1296</v>
      </c>
      <c r="L845" t="s">
        <v>1303</v>
      </c>
      <c r="M845" t="s">
        <v>1304</v>
      </c>
      <c r="N845" t="s">
        <v>1304</v>
      </c>
      <c r="O845" t="s">
        <v>1304</v>
      </c>
      <c r="P845">
        <v>20602815201</v>
      </c>
      <c r="Q845" t="s">
        <v>1297</v>
      </c>
      <c r="R845">
        <f>VLOOKUP(Q845,type!$B$2:$G$7,6,FALSE)</f>
        <v>1</v>
      </c>
      <c r="S845" t="str">
        <f t="shared" si="13"/>
        <v>INSERT INTO public."Vehicles"(plate, mark, model, year_of_production, longitude, height, broad, service_door, category, comment, terms, status, created_at, updated_at, delete_at, business_id, type_id)VALUES ('V7R735','ninguno','ninguno','2008',0,0,0,0,'ninguno','ninguno','ninguno',true,'2022-02-25 21:42:35.22039+00','2022-02-25 21:42:35.22039+00','2022-02-25 21:42:35.22039+00','20602815201',1);</v>
      </c>
    </row>
    <row r="846" spans="1:19" x14ac:dyDescent="0.25">
      <c r="A846" t="s">
        <v>846</v>
      </c>
      <c r="B846" t="s">
        <v>1296</v>
      </c>
      <c r="C846" t="s">
        <v>1296</v>
      </c>
      <c r="D846">
        <v>2014</v>
      </c>
      <c r="E846">
        <v>0</v>
      </c>
      <c r="F846">
        <v>0</v>
      </c>
      <c r="G846">
        <v>0</v>
      </c>
      <c r="H846">
        <v>0</v>
      </c>
      <c r="I846" t="s">
        <v>1296</v>
      </c>
      <c r="J846" t="s">
        <v>1296</v>
      </c>
      <c r="K846" t="s">
        <v>1296</v>
      </c>
      <c r="L846" t="s">
        <v>1303</v>
      </c>
      <c r="M846" t="s">
        <v>1304</v>
      </c>
      <c r="N846" t="s">
        <v>1304</v>
      </c>
      <c r="O846" t="s">
        <v>1304</v>
      </c>
      <c r="P846">
        <v>20602815201</v>
      </c>
      <c r="Q846" t="s">
        <v>1298</v>
      </c>
      <c r="R846">
        <f>VLOOKUP(Q846,type!$B$2:$G$7,6,FALSE)</f>
        <v>2</v>
      </c>
      <c r="S846" t="str">
        <f t="shared" si="13"/>
        <v>INSERT INTO public."Vehicles"(plate, mark, model, year_of_production, longitude, height, broad, service_door, category, comment, terms, status, created_at, updated_at, delete_at, business_id, type_id)VALUES ('V7W860','ninguno','ninguno','2014',0,0,0,0,'ninguno','ninguno','ninguno',true,'2022-02-25 21:42:35.22039+00','2022-02-25 21:42:35.22039+00','2022-02-25 21:42:35.22039+00','20602815201',2);</v>
      </c>
    </row>
    <row r="847" spans="1:19" x14ac:dyDescent="0.25">
      <c r="A847" t="s">
        <v>847</v>
      </c>
      <c r="B847" t="s">
        <v>1296</v>
      </c>
      <c r="C847" t="s">
        <v>1296</v>
      </c>
      <c r="D847">
        <v>2012</v>
      </c>
      <c r="E847">
        <v>0</v>
      </c>
      <c r="F847">
        <v>0</v>
      </c>
      <c r="G847">
        <v>0</v>
      </c>
      <c r="H847">
        <v>0</v>
      </c>
      <c r="I847" t="s">
        <v>1296</v>
      </c>
      <c r="J847" t="s">
        <v>1296</v>
      </c>
      <c r="K847" t="s">
        <v>1296</v>
      </c>
      <c r="L847" t="s">
        <v>1303</v>
      </c>
      <c r="M847" t="s">
        <v>1304</v>
      </c>
      <c r="N847" t="s">
        <v>1304</v>
      </c>
      <c r="O847" t="s">
        <v>1304</v>
      </c>
      <c r="P847">
        <v>20602815201</v>
      </c>
      <c r="Q847" t="s">
        <v>1298</v>
      </c>
      <c r="R847">
        <f>VLOOKUP(Q847,type!$B$2:$G$7,6,FALSE)</f>
        <v>2</v>
      </c>
      <c r="S847" t="str">
        <f t="shared" si="13"/>
        <v>INSERT INTO public."Vehicles"(plate, mark, model, year_of_production, longitude, height, broad, service_door, category, comment, terms, status, created_at, updated_at, delete_at, business_id, type_id)VALUES ('V3H730','ninguno','ninguno','2012',0,0,0,0,'ninguno','ninguno','ninguno',true,'2022-02-25 21:42:35.22039+00','2022-02-25 21:42:35.22039+00','2022-02-25 21:42:35.22039+00','20602815201',2);</v>
      </c>
    </row>
    <row r="848" spans="1:19" x14ac:dyDescent="0.25">
      <c r="A848" t="s">
        <v>848</v>
      </c>
      <c r="B848" t="s">
        <v>1296</v>
      </c>
      <c r="C848" t="s">
        <v>1296</v>
      </c>
      <c r="D848">
        <v>2012</v>
      </c>
      <c r="E848">
        <v>0</v>
      </c>
      <c r="F848">
        <v>0</v>
      </c>
      <c r="G848">
        <v>0</v>
      </c>
      <c r="H848">
        <v>0</v>
      </c>
      <c r="I848" t="s">
        <v>1296</v>
      </c>
      <c r="J848" t="s">
        <v>1296</v>
      </c>
      <c r="K848" t="s">
        <v>1296</v>
      </c>
      <c r="L848" t="s">
        <v>1303</v>
      </c>
      <c r="M848" t="s">
        <v>1304</v>
      </c>
      <c r="N848" t="s">
        <v>1304</v>
      </c>
      <c r="O848" t="s">
        <v>1304</v>
      </c>
      <c r="P848">
        <v>20602815201</v>
      </c>
      <c r="Q848" t="s">
        <v>1299</v>
      </c>
      <c r="R848">
        <f>VLOOKUP(Q848,type!$B$2:$G$7,6,FALSE)</f>
        <v>4</v>
      </c>
      <c r="S848" t="str">
        <f t="shared" si="13"/>
        <v>INSERT INTO public."Vehicles"(plate, mark, model, year_of_production, longitude, height, broad, service_door, category, comment, terms, status, created_at, updated_at, delete_at, business_id, type_id)VALUES ('V4G730','ninguno','ninguno','2012',0,0,0,0,'ninguno','ninguno','ninguno',true,'2022-02-25 21:42:35.22039+00','2022-02-25 21:42:35.22039+00','2022-02-25 21:42:35.22039+00','20602815201',4);</v>
      </c>
    </row>
    <row r="849" spans="1:19" x14ac:dyDescent="0.25">
      <c r="A849" t="s">
        <v>849</v>
      </c>
      <c r="B849" t="s">
        <v>1296</v>
      </c>
      <c r="C849" t="s">
        <v>1296</v>
      </c>
      <c r="D849">
        <v>2011</v>
      </c>
      <c r="E849">
        <v>0</v>
      </c>
      <c r="F849">
        <v>0</v>
      </c>
      <c r="G849">
        <v>0</v>
      </c>
      <c r="H849">
        <v>0</v>
      </c>
      <c r="I849" t="s">
        <v>1296</v>
      </c>
      <c r="J849" t="s">
        <v>1296</v>
      </c>
      <c r="K849" t="s">
        <v>1296</v>
      </c>
      <c r="L849" t="s">
        <v>1303</v>
      </c>
      <c r="M849" t="s">
        <v>1304</v>
      </c>
      <c r="N849" t="s">
        <v>1304</v>
      </c>
      <c r="O849" t="s">
        <v>1304</v>
      </c>
      <c r="P849">
        <v>20602815201</v>
      </c>
      <c r="Q849" t="s">
        <v>1298</v>
      </c>
      <c r="R849">
        <f>VLOOKUP(Q849,type!$B$2:$G$7,6,FALSE)</f>
        <v>2</v>
      </c>
      <c r="S849" t="str">
        <f t="shared" si="13"/>
        <v>INSERT INTO public."Vehicles"(plate, mark, model, year_of_production, longitude, height, broad, service_door, category, comment, terms, status, created_at, updated_at, delete_at, business_id, type_id)VALUES ('V6J842','ninguno','ninguno','2011',0,0,0,0,'ninguno','ninguno','ninguno',true,'2022-02-25 21:42:35.22039+00','2022-02-25 21:42:35.22039+00','2022-02-25 21:42:35.22039+00','20602815201',2);</v>
      </c>
    </row>
    <row r="850" spans="1:19" x14ac:dyDescent="0.25">
      <c r="A850" t="s">
        <v>850</v>
      </c>
      <c r="B850" t="s">
        <v>1296</v>
      </c>
      <c r="C850" t="s">
        <v>1296</v>
      </c>
      <c r="D850">
        <v>2010</v>
      </c>
      <c r="E850">
        <v>0</v>
      </c>
      <c r="F850">
        <v>0</v>
      </c>
      <c r="G850">
        <v>0</v>
      </c>
      <c r="H850">
        <v>0</v>
      </c>
      <c r="I850" t="s">
        <v>1296</v>
      </c>
      <c r="J850" t="s">
        <v>1296</v>
      </c>
      <c r="K850" t="s">
        <v>1296</v>
      </c>
      <c r="L850" t="s">
        <v>1303</v>
      </c>
      <c r="M850" t="s">
        <v>1304</v>
      </c>
      <c r="N850" t="s">
        <v>1304</v>
      </c>
      <c r="O850" t="s">
        <v>1304</v>
      </c>
      <c r="P850">
        <v>20602815201</v>
      </c>
      <c r="Q850" t="s">
        <v>1297</v>
      </c>
      <c r="R850">
        <f>VLOOKUP(Q850,type!$B$2:$G$7,6,FALSE)</f>
        <v>1</v>
      </c>
      <c r="S850" t="str">
        <f t="shared" si="13"/>
        <v>INSERT INTO public."Vehicles"(plate, mark, model, year_of_production, longitude, height, broad, service_door, category, comment, terms, status, created_at, updated_at, delete_at, business_id, type_id)VALUES ('A2Z703','ninguno','ninguno','2010',0,0,0,0,'ninguno','ninguno','ninguno',true,'2022-02-25 21:42:35.22039+00','2022-02-25 21:42:35.22039+00','2022-02-25 21:42:35.22039+00','20602815201',1);</v>
      </c>
    </row>
    <row r="851" spans="1:19" x14ac:dyDescent="0.25">
      <c r="A851" t="s">
        <v>851</v>
      </c>
      <c r="B851" t="s">
        <v>1296</v>
      </c>
      <c r="C851" t="s">
        <v>1296</v>
      </c>
      <c r="D851">
        <v>2009</v>
      </c>
      <c r="E851">
        <v>0</v>
      </c>
      <c r="F851">
        <v>0</v>
      </c>
      <c r="G851">
        <v>0</v>
      </c>
      <c r="H851">
        <v>0</v>
      </c>
      <c r="I851" t="s">
        <v>1296</v>
      </c>
      <c r="J851" t="s">
        <v>1296</v>
      </c>
      <c r="K851" t="s">
        <v>1296</v>
      </c>
      <c r="L851" t="s">
        <v>1303</v>
      </c>
      <c r="M851" t="s">
        <v>1304</v>
      </c>
      <c r="N851" t="s">
        <v>1304</v>
      </c>
      <c r="O851" t="s">
        <v>1304</v>
      </c>
      <c r="P851">
        <v>20602815201</v>
      </c>
      <c r="Q851" t="s">
        <v>1297</v>
      </c>
      <c r="R851">
        <f>VLOOKUP(Q851,type!$B$2:$G$7,6,FALSE)</f>
        <v>1</v>
      </c>
      <c r="S851" t="str">
        <f t="shared" si="13"/>
        <v>INSERT INTO public."Vehicles"(plate, mark, model, year_of_production, longitude, height, broad, service_door, category, comment, terms, status, created_at, updated_at, delete_at, business_id, type_id)VALUES ('V4A742','ninguno','ninguno','2009',0,0,0,0,'ninguno','ninguno','ninguno',true,'2022-02-25 21:42:35.22039+00','2022-02-25 21:42:35.22039+00','2022-02-25 21:42:35.22039+00','20602815201',1);</v>
      </c>
    </row>
    <row r="852" spans="1:19" x14ac:dyDescent="0.25">
      <c r="A852" t="s">
        <v>852</v>
      </c>
      <c r="B852" t="s">
        <v>1296</v>
      </c>
      <c r="C852" t="s">
        <v>1296</v>
      </c>
      <c r="D852">
        <v>2012</v>
      </c>
      <c r="E852">
        <v>0</v>
      </c>
      <c r="F852">
        <v>0</v>
      </c>
      <c r="G852">
        <v>0</v>
      </c>
      <c r="H852">
        <v>0</v>
      </c>
      <c r="I852" t="s">
        <v>1296</v>
      </c>
      <c r="J852" t="s">
        <v>1296</v>
      </c>
      <c r="K852" t="s">
        <v>1296</v>
      </c>
      <c r="L852" t="s">
        <v>1303</v>
      </c>
      <c r="M852" t="s">
        <v>1304</v>
      </c>
      <c r="N852" t="s">
        <v>1304</v>
      </c>
      <c r="O852" t="s">
        <v>1304</v>
      </c>
      <c r="P852">
        <v>20602815201</v>
      </c>
      <c r="Q852" t="s">
        <v>1300</v>
      </c>
      <c r="R852">
        <f>VLOOKUP(Q852,type!$B$2:$G$7,6,FALSE)</f>
        <v>3</v>
      </c>
      <c r="S852" t="str">
        <f t="shared" si="13"/>
        <v>INSERT INTO public."Vehicles"(plate, mark, model, year_of_production, longitude, height, broad, service_door, category, comment, terms, status, created_at, updated_at, delete_at, business_id, type_id)VALUES ('D7A763','ninguno','ninguno','2012',0,0,0,0,'ninguno','ninguno','ninguno',true,'2022-02-25 21:42:35.22039+00','2022-02-25 21:42:35.22039+00','2022-02-25 21:42:35.22039+00','20602815201',3);</v>
      </c>
    </row>
    <row r="853" spans="1:19" x14ac:dyDescent="0.25">
      <c r="A853" t="s">
        <v>853</v>
      </c>
      <c r="B853" t="s">
        <v>1296</v>
      </c>
      <c r="C853" t="s">
        <v>1296</v>
      </c>
      <c r="D853">
        <v>2011</v>
      </c>
      <c r="E853">
        <v>0</v>
      </c>
      <c r="F853">
        <v>0</v>
      </c>
      <c r="G853">
        <v>0</v>
      </c>
      <c r="H853">
        <v>0</v>
      </c>
      <c r="I853" t="s">
        <v>1296</v>
      </c>
      <c r="J853" t="s">
        <v>1296</v>
      </c>
      <c r="K853" t="s">
        <v>1296</v>
      </c>
      <c r="L853" t="s">
        <v>1303</v>
      </c>
      <c r="M853" t="s">
        <v>1304</v>
      </c>
      <c r="N853" t="s">
        <v>1304</v>
      </c>
      <c r="O853" t="s">
        <v>1304</v>
      </c>
      <c r="P853">
        <v>20602722113</v>
      </c>
      <c r="Q853" t="s">
        <v>1297</v>
      </c>
      <c r="R853">
        <f>VLOOKUP(Q853,type!$B$2:$G$7,6,FALSE)</f>
        <v>1</v>
      </c>
      <c r="S853" t="str">
        <f t="shared" si="13"/>
        <v>INSERT INTO public."Vehicles"(plate, mark, model, year_of_production, longitude, height, broad, service_door, category, comment, terms, status, created_at, updated_at, delete_at, business_id, type_id)VALUES ('B9W260','ninguno','ninguno','2011',0,0,0,0,'ninguno','ninguno','ninguno',true,'2022-02-25 21:42:35.22039+00','2022-02-25 21:42:35.22039+00','2022-02-25 21:42:35.22039+00','20602722113',1);</v>
      </c>
    </row>
    <row r="854" spans="1:19" x14ac:dyDescent="0.25">
      <c r="A854" t="s">
        <v>854</v>
      </c>
      <c r="B854" t="s">
        <v>1296</v>
      </c>
      <c r="C854" t="s">
        <v>1296</v>
      </c>
      <c r="D854">
        <v>2013</v>
      </c>
      <c r="E854">
        <v>0</v>
      </c>
      <c r="F854">
        <v>0</v>
      </c>
      <c r="G854">
        <v>0</v>
      </c>
      <c r="H854">
        <v>0</v>
      </c>
      <c r="I854" t="s">
        <v>1296</v>
      </c>
      <c r="J854" t="s">
        <v>1296</v>
      </c>
      <c r="K854" t="s">
        <v>1296</v>
      </c>
      <c r="L854" t="s">
        <v>1303</v>
      </c>
      <c r="M854" t="s">
        <v>1304</v>
      </c>
      <c r="N854" t="s">
        <v>1304</v>
      </c>
      <c r="O854" t="s">
        <v>1304</v>
      </c>
      <c r="P854">
        <v>20602722113</v>
      </c>
      <c r="Q854" t="s">
        <v>1297</v>
      </c>
      <c r="R854">
        <f>VLOOKUP(Q854,type!$B$2:$G$7,6,FALSE)</f>
        <v>1</v>
      </c>
      <c r="S854" t="str">
        <f t="shared" si="13"/>
        <v>INSERT INTO public."Vehicles"(plate, mark, model, year_of_production, longitude, height, broad, service_door, category, comment, terms, status, created_at, updated_at, delete_at, business_id, type_id)VALUES ('V7S969','ninguno','ninguno','2013',0,0,0,0,'ninguno','ninguno','ninguno',true,'2022-02-25 21:42:35.22039+00','2022-02-25 21:42:35.22039+00','2022-02-25 21:42:35.22039+00','20602722113',1);</v>
      </c>
    </row>
    <row r="855" spans="1:19" x14ac:dyDescent="0.25">
      <c r="A855" t="s">
        <v>855</v>
      </c>
      <c r="B855" t="s">
        <v>1296</v>
      </c>
      <c r="C855" t="s">
        <v>1296</v>
      </c>
      <c r="D855">
        <v>2012</v>
      </c>
      <c r="E855">
        <v>0</v>
      </c>
      <c r="F855">
        <v>0</v>
      </c>
      <c r="G855">
        <v>0</v>
      </c>
      <c r="H855">
        <v>0</v>
      </c>
      <c r="I855" t="s">
        <v>1296</v>
      </c>
      <c r="J855" t="s">
        <v>1296</v>
      </c>
      <c r="K855" t="s">
        <v>1296</v>
      </c>
      <c r="L855" t="s">
        <v>1303</v>
      </c>
      <c r="M855" t="s">
        <v>1304</v>
      </c>
      <c r="N855" t="s">
        <v>1304</v>
      </c>
      <c r="O855" t="s">
        <v>1304</v>
      </c>
      <c r="P855">
        <v>20602722113</v>
      </c>
      <c r="Q855" t="s">
        <v>1297</v>
      </c>
      <c r="R855">
        <f>VLOOKUP(Q855,type!$B$2:$G$7,6,FALSE)</f>
        <v>1</v>
      </c>
      <c r="S855" t="str">
        <f t="shared" si="13"/>
        <v>INSERT INTO public."Vehicles"(plate, mark, model, year_of_production, longitude, height, broad, service_door, category, comment, terms, status, created_at, updated_at, delete_at, business_id, type_id)VALUES ('V6J956','ninguno','ninguno','2012',0,0,0,0,'ninguno','ninguno','ninguno',true,'2022-02-25 21:42:35.22039+00','2022-02-25 21:42:35.22039+00','2022-02-25 21:42:35.22039+00','20602722113',1);</v>
      </c>
    </row>
    <row r="856" spans="1:19" x14ac:dyDescent="0.25">
      <c r="A856" t="s">
        <v>856</v>
      </c>
      <c r="B856" t="s">
        <v>1296</v>
      </c>
      <c r="C856" t="s">
        <v>1296</v>
      </c>
      <c r="D856">
        <v>2012</v>
      </c>
      <c r="E856">
        <v>0</v>
      </c>
      <c r="F856">
        <v>0</v>
      </c>
      <c r="G856">
        <v>0</v>
      </c>
      <c r="H856">
        <v>0</v>
      </c>
      <c r="I856" t="s">
        <v>1296</v>
      </c>
      <c r="J856" t="s">
        <v>1296</v>
      </c>
      <c r="K856" t="s">
        <v>1296</v>
      </c>
      <c r="L856" t="s">
        <v>1303</v>
      </c>
      <c r="M856" t="s">
        <v>1304</v>
      </c>
      <c r="N856" t="s">
        <v>1304</v>
      </c>
      <c r="O856" t="s">
        <v>1304</v>
      </c>
      <c r="P856">
        <v>20602722113</v>
      </c>
      <c r="Q856" t="s">
        <v>1297</v>
      </c>
      <c r="R856">
        <f>VLOOKUP(Q856,type!$B$2:$G$7,6,FALSE)</f>
        <v>1</v>
      </c>
      <c r="S856" t="str">
        <f t="shared" si="13"/>
        <v>INSERT INTO public."Vehicles"(plate, mark, model, year_of_production, longitude, height, broad, service_door, category, comment, terms, status, created_at, updated_at, delete_at, business_id, type_id)VALUES ('V5A714','ninguno','ninguno','2012',0,0,0,0,'ninguno','ninguno','ninguno',true,'2022-02-25 21:42:35.22039+00','2022-02-25 21:42:35.22039+00','2022-02-25 21:42:35.22039+00','20602722113',1);</v>
      </c>
    </row>
    <row r="857" spans="1:19" x14ac:dyDescent="0.25">
      <c r="A857" t="s">
        <v>857</v>
      </c>
      <c r="B857" t="s">
        <v>1296</v>
      </c>
      <c r="C857" t="s">
        <v>1296</v>
      </c>
      <c r="D857">
        <v>2012</v>
      </c>
      <c r="E857">
        <v>0</v>
      </c>
      <c r="F857">
        <v>0</v>
      </c>
      <c r="G857">
        <v>0</v>
      </c>
      <c r="H857">
        <v>0</v>
      </c>
      <c r="I857" t="s">
        <v>1296</v>
      </c>
      <c r="J857" t="s">
        <v>1296</v>
      </c>
      <c r="K857" t="s">
        <v>1296</v>
      </c>
      <c r="L857" t="s">
        <v>1303</v>
      </c>
      <c r="M857" t="s">
        <v>1304</v>
      </c>
      <c r="N857" t="s">
        <v>1304</v>
      </c>
      <c r="O857" t="s">
        <v>1304</v>
      </c>
      <c r="P857">
        <v>20602722113</v>
      </c>
      <c r="Q857" t="s">
        <v>1297</v>
      </c>
      <c r="R857">
        <f>VLOOKUP(Q857,type!$B$2:$G$7,6,FALSE)</f>
        <v>1</v>
      </c>
      <c r="S857" t="str">
        <f t="shared" si="13"/>
        <v>INSERT INTO public."Vehicles"(plate, mark, model, year_of_production, longitude, height, broad, service_door, category, comment, terms, status, created_at, updated_at, delete_at, business_id, type_id)VALUES ('C5K789','ninguno','ninguno','2012',0,0,0,0,'ninguno','ninguno','ninguno',true,'2022-02-25 21:42:35.22039+00','2022-02-25 21:42:35.22039+00','2022-02-25 21:42:35.22039+00','20602722113',1);</v>
      </c>
    </row>
    <row r="858" spans="1:19" x14ac:dyDescent="0.25">
      <c r="A858" t="s">
        <v>858</v>
      </c>
      <c r="B858" t="s">
        <v>1296</v>
      </c>
      <c r="C858" t="s">
        <v>1296</v>
      </c>
      <c r="D858">
        <v>2012</v>
      </c>
      <c r="E858">
        <v>0</v>
      </c>
      <c r="F858">
        <v>0</v>
      </c>
      <c r="G858">
        <v>0</v>
      </c>
      <c r="H858">
        <v>0</v>
      </c>
      <c r="I858" t="s">
        <v>1296</v>
      </c>
      <c r="J858" t="s">
        <v>1296</v>
      </c>
      <c r="K858" t="s">
        <v>1296</v>
      </c>
      <c r="L858" t="s">
        <v>1303</v>
      </c>
      <c r="M858" t="s">
        <v>1304</v>
      </c>
      <c r="N858" t="s">
        <v>1304</v>
      </c>
      <c r="O858" t="s">
        <v>1304</v>
      </c>
      <c r="P858">
        <v>20602722113</v>
      </c>
      <c r="Q858" t="s">
        <v>1297</v>
      </c>
      <c r="R858">
        <f>VLOOKUP(Q858,type!$B$2:$G$7,6,FALSE)</f>
        <v>1</v>
      </c>
      <c r="S858" t="str">
        <f t="shared" si="13"/>
        <v>INSERT INTO public."Vehicles"(plate, mark, model, year_of_production, longitude, height, broad, service_door, category, comment, terms, status, created_at, updated_at, delete_at, business_id, type_id)VALUES ('V5C752','ninguno','ninguno','2012',0,0,0,0,'ninguno','ninguno','ninguno',true,'2022-02-25 21:42:35.22039+00','2022-02-25 21:42:35.22039+00','2022-02-25 21:42:35.22039+00','20602722113',1);</v>
      </c>
    </row>
    <row r="859" spans="1:19" x14ac:dyDescent="0.25">
      <c r="A859" t="s">
        <v>859</v>
      </c>
      <c r="B859" t="s">
        <v>1296</v>
      </c>
      <c r="C859" t="s">
        <v>1296</v>
      </c>
      <c r="D859">
        <v>2014</v>
      </c>
      <c r="E859">
        <v>0</v>
      </c>
      <c r="F859">
        <v>0</v>
      </c>
      <c r="G859">
        <v>0</v>
      </c>
      <c r="H859">
        <v>0</v>
      </c>
      <c r="I859" t="s">
        <v>1296</v>
      </c>
      <c r="J859" t="s">
        <v>1296</v>
      </c>
      <c r="K859" t="s">
        <v>1296</v>
      </c>
      <c r="L859" t="s">
        <v>1303</v>
      </c>
      <c r="M859" t="s">
        <v>1304</v>
      </c>
      <c r="N859" t="s">
        <v>1304</v>
      </c>
      <c r="O859" t="s">
        <v>1304</v>
      </c>
      <c r="P859">
        <v>20602722113</v>
      </c>
      <c r="Q859" t="s">
        <v>1297</v>
      </c>
      <c r="R859">
        <f>VLOOKUP(Q859,type!$B$2:$G$7,6,FALSE)</f>
        <v>1</v>
      </c>
      <c r="S859" t="str">
        <f t="shared" si="13"/>
        <v>INSERT INTO public."Vehicles"(plate, mark, model, year_of_production, longitude, height, broad, service_door, category, comment, terms, status, created_at, updated_at, delete_at, business_id, type_id)VALUES ('V8N828','ninguno','ninguno','2014',0,0,0,0,'ninguno','ninguno','ninguno',true,'2022-02-25 21:42:35.22039+00','2022-02-25 21:42:35.22039+00','2022-02-25 21:42:35.22039+00','20602722113',1);</v>
      </c>
    </row>
    <row r="860" spans="1:19" x14ac:dyDescent="0.25">
      <c r="A860" t="s">
        <v>860</v>
      </c>
      <c r="B860" t="s">
        <v>1296</v>
      </c>
      <c r="C860" t="s">
        <v>1296</v>
      </c>
      <c r="D860">
        <v>2011</v>
      </c>
      <c r="E860">
        <v>0</v>
      </c>
      <c r="F860">
        <v>0</v>
      </c>
      <c r="G860">
        <v>0</v>
      </c>
      <c r="H860">
        <v>0</v>
      </c>
      <c r="I860" t="s">
        <v>1296</v>
      </c>
      <c r="J860" t="s">
        <v>1296</v>
      </c>
      <c r="K860" t="s">
        <v>1296</v>
      </c>
      <c r="L860" t="s">
        <v>1303</v>
      </c>
      <c r="M860" t="s">
        <v>1304</v>
      </c>
      <c r="N860" t="s">
        <v>1304</v>
      </c>
      <c r="O860" t="s">
        <v>1304</v>
      </c>
      <c r="P860">
        <v>20602722113</v>
      </c>
      <c r="Q860" t="s">
        <v>1297</v>
      </c>
      <c r="R860">
        <f>VLOOKUP(Q860,type!$B$2:$G$7,6,FALSE)</f>
        <v>1</v>
      </c>
      <c r="S860" t="str">
        <f t="shared" si="13"/>
        <v>INSERT INTO public."Vehicles"(plate, mark, model, year_of_production, longitude, height, broad, service_door, category, comment, terms, status, created_at, updated_at, delete_at, business_id, type_id)VALUES ('V4H740','ninguno','ninguno','2011',0,0,0,0,'ninguno','ninguno','ninguno',true,'2022-02-25 21:42:35.22039+00','2022-02-25 21:42:35.22039+00','2022-02-25 21:42:35.22039+00','20602722113',1);</v>
      </c>
    </row>
    <row r="861" spans="1:19" x14ac:dyDescent="0.25">
      <c r="A861" t="s">
        <v>861</v>
      </c>
      <c r="B861" t="s">
        <v>1296</v>
      </c>
      <c r="C861" t="s">
        <v>1296</v>
      </c>
      <c r="D861">
        <v>2013</v>
      </c>
      <c r="E861">
        <v>0</v>
      </c>
      <c r="F861">
        <v>0</v>
      </c>
      <c r="G861">
        <v>0</v>
      </c>
      <c r="H861">
        <v>0</v>
      </c>
      <c r="I861" t="s">
        <v>1296</v>
      </c>
      <c r="J861" t="s">
        <v>1296</v>
      </c>
      <c r="K861" t="s">
        <v>1296</v>
      </c>
      <c r="L861" t="s">
        <v>1303</v>
      </c>
      <c r="M861" t="s">
        <v>1304</v>
      </c>
      <c r="N861" t="s">
        <v>1304</v>
      </c>
      <c r="O861" t="s">
        <v>1304</v>
      </c>
      <c r="P861">
        <v>20602722113</v>
      </c>
      <c r="Q861" t="s">
        <v>1297</v>
      </c>
      <c r="R861">
        <f>VLOOKUP(Q861,type!$B$2:$G$7,6,FALSE)</f>
        <v>1</v>
      </c>
      <c r="S861" t="str">
        <f t="shared" si="13"/>
        <v>INSERT INTO public."Vehicles"(plate, mark, model, year_of_production, longitude, height, broad, service_door, category, comment, terms, status, created_at, updated_at, delete_at, business_id, type_id)VALUES ('V6U853','ninguno','ninguno','2013',0,0,0,0,'ninguno','ninguno','ninguno',true,'2022-02-25 21:42:35.22039+00','2022-02-25 21:42:35.22039+00','2022-02-25 21:42:35.22039+00','20602722113',1);</v>
      </c>
    </row>
    <row r="862" spans="1:19" x14ac:dyDescent="0.25">
      <c r="A862" t="s">
        <v>862</v>
      </c>
      <c r="B862" t="s">
        <v>1296</v>
      </c>
      <c r="C862" t="s">
        <v>1296</v>
      </c>
      <c r="D862">
        <v>2012</v>
      </c>
      <c r="E862">
        <v>0</v>
      </c>
      <c r="F862">
        <v>0</v>
      </c>
      <c r="G862">
        <v>0</v>
      </c>
      <c r="H862">
        <v>0</v>
      </c>
      <c r="I862" t="s">
        <v>1296</v>
      </c>
      <c r="J862" t="s">
        <v>1296</v>
      </c>
      <c r="K862" t="s">
        <v>1296</v>
      </c>
      <c r="L862" t="s">
        <v>1303</v>
      </c>
      <c r="M862" t="s">
        <v>1304</v>
      </c>
      <c r="N862" t="s">
        <v>1304</v>
      </c>
      <c r="O862" t="s">
        <v>1304</v>
      </c>
      <c r="P862">
        <v>20602722113</v>
      </c>
      <c r="Q862" t="s">
        <v>1297</v>
      </c>
      <c r="R862">
        <f>VLOOKUP(Q862,type!$B$2:$G$7,6,FALSE)</f>
        <v>1</v>
      </c>
      <c r="S862" t="str">
        <f t="shared" si="13"/>
        <v>INSERT INTO public."Vehicles"(plate, mark, model, year_of_production, longitude, height, broad, service_door, category, comment, terms, status, created_at, updated_at, delete_at, business_id, type_id)VALUES ('V5H712','ninguno','ninguno','2012',0,0,0,0,'ninguno','ninguno','ninguno',true,'2022-02-25 21:42:35.22039+00','2022-02-25 21:42:35.22039+00','2022-02-25 21:42:35.22039+00','20602722113',1);</v>
      </c>
    </row>
    <row r="863" spans="1:19" x14ac:dyDescent="0.25">
      <c r="A863" t="s">
        <v>863</v>
      </c>
      <c r="B863" t="s">
        <v>1296</v>
      </c>
      <c r="C863" t="s">
        <v>1296</v>
      </c>
      <c r="D863">
        <v>2014</v>
      </c>
      <c r="E863">
        <v>0</v>
      </c>
      <c r="F863">
        <v>0</v>
      </c>
      <c r="G863">
        <v>0</v>
      </c>
      <c r="H863">
        <v>0</v>
      </c>
      <c r="I863" t="s">
        <v>1296</v>
      </c>
      <c r="J863" t="s">
        <v>1296</v>
      </c>
      <c r="K863" t="s">
        <v>1296</v>
      </c>
      <c r="L863" t="s">
        <v>1303</v>
      </c>
      <c r="M863" t="s">
        <v>1304</v>
      </c>
      <c r="N863" t="s">
        <v>1304</v>
      </c>
      <c r="O863" t="s">
        <v>1304</v>
      </c>
      <c r="P863">
        <v>20602722113</v>
      </c>
      <c r="Q863" t="s">
        <v>1297</v>
      </c>
      <c r="R863">
        <f>VLOOKUP(Q863,type!$B$2:$G$7,6,FALSE)</f>
        <v>1</v>
      </c>
      <c r="S863" t="str">
        <f t="shared" si="13"/>
        <v>INSERT INTO public."Vehicles"(plate, mark, model, year_of_production, longitude, height, broad, service_door, category, comment, terms, status, created_at, updated_at, delete_at, business_id, type_id)VALUES ('V7F789','ninguno','ninguno','2014',0,0,0,0,'ninguno','ninguno','ninguno',true,'2022-02-25 21:42:35.22039+00','2022-02-25 21:42:35.22039+00','2022-02-25 21:42:35.22039+00','20602722113',1);</v>
      </c>
    </row>
    <row r="864" spans="1:19" x14ac:dyDescent="0.25">
      <c r="A864" t="s">
        <v>864</v>
      </c>
      <c r="B864" t="s">
        <v>1296</v>
      </c>
      <c r="C864" t="s">
        <v>1296</v>
      </c>
      <c r="D864">
        <v>2013</v>
      </c>
      <c r="E864">
        <v>0</v>
      </c>
      <c r="F864">
        <v>0</v>
      </c>
      <c r="G864">
        <v>0</v>
      </c>
      <c r="H864">
        <v>0</v>
      </c>
      <c r="I864" t="s">
        <v>1296</v>
      </c>
      <c r="J864" t="s">
        <v>1296</v>
      </c>
      <c r="K864" t="s">
        <v>1296</v>
      </c>
      <c r="L864" t="s">
        <v>1303</v>
      </c>
      <c r="M864" t="s">
        <v>1304</v>
      </c>
      <c r="N864" t="s">
        <v>1304</v>
      </c>
      <c r="O864" t="s">
        <v>1304</v>
      </c>
      <c r="P864">
        <v>20602722113</v>
      </c>
      <c r="Q864" t="s">
        <v>1297</v>
      </c>
      <c r="R864">
        <f>VLOOKUP(Q864,type!$B$2:$G$7,6,FALSE)</f>
        <v>1</v>
      </c>
      <c r="S864" t="str">
        <f t="shared" si="13"/>
        <v>INSERT INTO public."Vehicles"(plate, mark, model, year_of_production, longitude, height, broad, service_door, category, comment, terms, status, created_at, updated_at, delete_at, business_id, type_id)VALUES ('V5A721','ninguno','ninguno','2013',0,0,0,0,'ninguno','ninguno','ninguno',true,'2022-02-25 21:42:35.22039+00','2022-02-25 21:42:35.22039+00','2022-02-25 21:42:35.22039+00','20602722113',1);</v>
      </c>
    </row>
    <row r="865" spans="1:19" x14ac:dyDescent="0.25">
      <c r="A865" t="s">
        <v>865</v>
      </c>
      <c r="B865" t="s">
        <v>1296</v>
      </c>
      <c r="C865" t="s">
        <v>1296</v>
      </c>
      <c r="D865">
        <v>2013</v>
      </c>
      <c r="E865">
        <v>0</v>
      </c>
      <c r="F865">
        <v>0</v>
      </c>
      <c r="G865">
        <v>0</v>
      </c>
      <c r="H865">
        <v>0</v>
      </c>
      <c r="I865" t="s">
        <v>1296</v>
      </c>
      <c r="J865" t="s">
        <v>1296</v>
      </c>
      <c r="K865" t="s">
        <v>1296</v>
      </c>
      <c r="L865" t="s">
        <v>1303</v>
      </c>
      <c r="M865" t="s">
        <v>1304</v>
      </c>
      <c r="N865" t="s">
        <v>1304</v>
      </c>
      <c r="O865" t="s">
        <v>1304</v>
      </c>
      <c r="P865">
        <v>20602722113</v>
      </c>
      <c r="Q865" t="s">
        <v>1297</v>
      </c>
      <c r="R865">
        <f>VLOOKUP(Q865,type!$B$2:$G$7,6,FALSE)</f>
        <v>1</v>
      </c>
      <c r="S865" t="str">
        <f t="shared" si="13"/>
        <v>INSERT INTO public."Vehicles"(plate, mark, model, year_of_production, longitude, height, broad, service_door, category, comment, terms, status, created_at, updated_at, delete_at, business_id, type_id)VALUES ('V5S813','ninguno','ninguno','2013',0,0,0,0,'ninguno','ninguno','ninguno',true,'2022-02-25 21:42:35.22039+00','2022-02-25 21:42:35.22039+00','2022-02-25 21:42:35.22039+00','20602722113',1);</v>
      </c>
    </row>
    <row r="866" spans="1:19" x14ac:dyDescent="0.25">
      <c r="A866" t="s">
        <v>866</v>
      </c>
      <c r="B866" t="s">
        <v>1296</v>
      </c>
      <c r="C866" t="s">
        <v>1296</v>
      </c>
      <c r="D866">
        <v>2013</v>
      </c>
      <c r="E866">
        <v>0</v>
      </c>
      <c r="F866">
        <v>0</v>
      </c>
      <c r="G866">
        <v>0</v>
      </c>
      <c r="H866">
        <v>0</v>
      </c>
      <c r="I866" t="s">
        <v>1296</v>
      </c>
      <c r="J866" t="s">
        <v>1296</v>
      </c>
      <c r="K866" t="s">
        <v>1296</v>
      </c>
      <c r="L866" t="s">
        <v>1303</v>
      </c>
      <c r="M866" t="s">
        <v>1304</v>
      </c>
      <c r="N866" t="s">
        <v>1304</v>
      </c>
      <c r="O866" t="s">
        <v>1304</v>
      </c>
      <c r="P866">
        <v>20602722113</v>
      </c>
      <c r="Q866" t="s">
        <v>1297</v>
      </c>
      <c r="R866">
        <f>VLOOKUP(Q866,type!$B$2:$G$7,6,FALSE)</f>
        <v>1</v>
      </c>
      <c r="S866" t="str">
        <f t="shared" si="13"/>
        <v>INSERT INTO public."Vehicles"(plate, mark, model, year_of_production, longitude, height, broad, service_door, category, comment, terms, status, created_at, updated_at, delete_at, business_id, type_id)VALUES ('V5X756','ninguno','ninguno','2013',0,0,0,0,'ninguno','ninguno','ninguno',true,'2022-02-25 21:42:35.22039+00','2022-02-25 21:42:35.22039+00','2022-02-25 21:42:35.22039+00','20602722113',1);</v>
      </c>
    </row>
    <row r="867" spans="1:19" x14ac:dyDescent="0.25">
      <c r="A867" t="s">
        <v>867</v>
      </c>
      <c r="B867" t="s">
        <v>1296</v>
      </c>
      <c r="C867" t="s">
        <v>1296</v>
      </c>
      <c r="D867">
        <v>2010</v>
      </c>
      <c r="E867">
        <v>0</v>
      </c>
      <c r="F867">
        <v>0</v>
      </c>
      <c r="G867">
        <v>0</v>
      </c>
      <c r="H867">
        <v>0</v>
      </c>
      <c r="I867" t="s">
        <v>1296</v>
      </c>
      <c r="J867" t="s">
        <v>1296</v>
      </c>
      <c r="K867" t="s">
        <v>1296</v>
      </c>
      <c r="L867" t="s">
        <v>1303</v>
      </c>
      <c r="M867" t="s">
        <v>1304</v>
      </c>
      <c r="N867" t="s">
        <v>1304</v>
      </c>
      <c r="O867" t="s">
        <v>1304</v>
      </c>
      <c r="P867">
        <v>20602722113</v>
      </c>
      <c r="Q867" t="s">
        <v>1297</v>
      </c>
      <c r="R867">
        <f>VLOOKUP(Q867,type!$B$2:$G$7,6,FALSE)</f>
        <v>1</v>
      </c>
      <c r="S867" t="str">
        <f t="shared" si="13"/>
        <v>INSERT INTO public."Vehicles"(plate, mark, model, year_of_production, longitude, height, broad, service_door, category, comment, terms, status, created_at, updated_at, delete_at, business_id, type_id)VALUES ('A9O758','ninguno','ninguno','2010',0,0,0,0,'ninguno','ninguno','ninguno',true,'2022-02-25 21:42:35.22039+00','2022-02-25 21:42:35.22039+00','2022-02-25 21:42:35.22039+00','20602722113',1);</v>
      </c>
    </row>
    <row r="868" spans="1:19" x14ac:dyDescent="0.25">
      <c r="A868" t="s">
        <v>868</v>
      </c>
      <c r="B868" t="s">
        <v>1296</v>
      </c>
      <c r="C868" t="s">
        <v>1296</v>
      </c>
      <c r="D868">
        <v>2013</v>
      </c>
      <c r="E868">
        <v>0</v>
      </c>
      <c r="F868">
        <v>0</v>
      </c>
      <c r="G868">
        <v>0</v>
      </c>
      <c r="H868">
        <v>0</v>
      </c>
      <c r="I868" t="s">
        <v>1296</v>
      </c>
      <c r="J868" t="s">
        <v>1296</v>
      </c>
      <c r="K868" t="s">
        <v>1296</v>
      </c>
      <c r="L868" t="s">
        <v>1303</v>
      </c>
      <c r="M868" t="s">
        <v>1304</v>
      </c>
      <c r="N868" t="s">
        <v>1304</v>
      </c>
      <c r="O868" t="s">
        <v>1304</v>
      </c>
      <c r="P868">
        <v>20602722113</v>
      </c>
      <c r="Q868" t="s">
        <v>1297</v>
      </c>
      <c r="R868">
        <f>VLOOKUP(Q868,type!$B$2:$G$7,6,FALSE)</f>
        <v>1</v>
      </c>
      <c r="S868" t="str">
        <f t="shared" si="13"/>
        <v>INSERT INTO public."Vehicles"(plate, mark, model, year_of_production, longitude, height, broad, service_door, category, comment, terms, status, created_at, updated_at, delete_at, business_id, type_id)VALUES ('V5M750','ninguno','ninguno','2013',0,0,0,0,'ninguno','ninguno','ninguno',true,'2022-02-25 21:42:35.22039+00','2022-02-25 21:42:35.22039+00','2022-02-25 21:42:35.22039+00','20602722113',1);</v>
      </c>
    </row>
    <row r="869" spans="1:19" x14ac:dyDescent="0.25">
      <c r="A869" t="s">
        <v>869</v>
      </c>
      <c r="B869" t="s">
        <v>1296</v>
      </c>
      <c r="C869" t="s">
        <v>1296</v>
      </c>
      <c r="D869">
        <v>2014</v>
      </c>
      <c r="E869">
        <v>0</v>
      </c>
      <c r="F869">
        <v>0</v>
      </c>
      <c r="G869">
        <v>0</v>
      </c>
      <c r="H869">
        <v>0</v>
      </c>
      <c r="I869" t="s">
        <v>1296</v>
      </c>
      <c r="J869" t="s">
        <v>1296</v>
      </c>
      <c r="K869" t="s">
        <v>1296</v>
      </c>
      <c r="L869" t="s">
        <v>1303</v>
      </c>
      <c r="M869" t="s">
        <v>1304</v>
      </c>
      <c r="N869" t="s">
        <v>1304</v>
      </c>
      <c r="O869" t="s">
        <v>1304</v>
      </c>
      <c r="P869">
        <v>20602722113</v>
      </c>
      <c r="Q869" t="s">
        <v>1297</v>
      </c>
      <c r="R869">
        <f>VLOOKUP(Q869,type!$B$2:$G$7,6,FALSE)</f>
        <v>1</v>
      </c>
      <c r="S869" t="str">
        <f t="shared" si="13"/>
        <v>INSERT INTO public."Vehicles"(plate, mark, model, year_of_production, longitude, height, broad, service_door, category, comment, terms, status, created_at, updated_at, delete_at, business_id, type_id)VALUES ('AAD849','ninguno','ninguno','2014',0,0,0,0,'ninguno','ninguno','ninguno',true,'2022-02-25 21:42:35.22039+00','2022-02-25 21:42:35.22039+00','2022-02-25 21:42:35.22039+00','20602722113',1);</v>
      </c>
    </row>
    <row r="870" spans="1:19" x14ac:dyDescent="0.25">
      <c r="A870" t="s">
        <v>870</v>
      </c>
      <c r="B870" t="s">
        <v>1296</v>
      </c>
      <c r="C870" t="s">
        <v>1296</v>
      </c>
      <c r="D870">
        <v>2013</v>
      </c>
      <c r="E870">
        <v>0</v>
      </c>
      <c r="F870">
        <v>0</v>
      </c>
      <c r="G870">
        <v>0</v>
      </c>
      <c r="H870">
        <v>0</v>
      </c>
      <c r="I870" t="s">
        <v>1296</v>
      </c>
      <c r="J870" t="s">
        <v>1296</v>
      </c>
      <c r="K870" t="s">
        <v>1296</v>
      </c>
      <c r="L870" t="s">
        <v>1303</v>
      </c>
      <c r="M870" t="s">
        <v>1304</v>
      </c>
      <c r="N870" t="s">
        <v>1304</v>
      </c>
      <c r="O870" t="s">
        <v>1304</v>
      </c>
      <c r="P870">
        <v>20602722113</v>
      </c>
      <c r="Q870" t="s">
        <v>1297</v>
      </c>
      <c r="R870">
        <f>VLOOKUP(Q870,type!$B$2:$G$7,6,FALSE)</f>
        <v>1</v>
      </c>
      <c r="S870" t="str">
        <f t="shared" si="13"/>
        <v>INSERT INTO public."Vehicles"(plate, mark, model, year_of_production, longitude, height, broad, service_door, category, comment, terms, status, created_at, updated_at, delete_at, business_id, type_id)VALUES ('V6H796','ninguno','ninguno','2013',0,0,0,0,'ninguno','ninguno','ninguno',true,'2022-02-25 21:42:35.22039+00','2022-02-25 21:42:35.22039+00','2022-02-25 21:42:35.22039+00','20602722113',1);</v>
      </c>
    </row>
    <row r="871" spans="1:19" x14ac:dyDescent="0.25">
      <c r="A871" t="s">
        <v>871</v>
      </c>
      <c r="B871" t="s">
        <v>1296</v>
      </c>
      <c r="C871" t="s">
        <v>1296</v>
      </c>
      <c r="D871">
        <v>2012</v>
      </c>
      <c r="E871">
        <v>0</v>
      </c>
      <c r="F871">
        <v>0</v>
      </c>
      <c r="G871">
        <v>0</v>
      </c>
      <c r="H871">
        <v>0</v>
      </c>
      <c r="I871" t="s">
        <v>1296</v>
      </c>
      <c r="J871" t="s">
        <v>1296</v>
      </c>
      <c r="K871" t="s">
        <v>1296</v>
      </c>
      <c r="L871" t="s">
        <v>1303</v>
      </c>
      <c r="M871" t="s">
        <v>1304</v>
      </c>
      <c r="N871" t="s">
        <v>1304</v>
      </c>
      <c r="O871" t="s">
        <v>1304</v>
      </c>
      <c r="P871">
        <v>20602722113</v>
      </c>
      <c r="Q871" t="s">
        <v>1297</v>
      </c>
      <c r="R871">
        <f>VLOOKUP(Q871,type!$B$2:$G$7,6,FALSE)</f>
        <v>1</v>
      </c>
      <c r="S871" t="str">
        <f t="shared" si="13"/>
        <v>INSERT INTO public."Vehicles"(plate, mark, model, year_of_production, longitude, height, broad, service_door, category, comment, terms, status, created_at, updated_at, delete_at, business_id, type_id)VALUES ('V5H720','ninguno','ninguno','2012',0,0,0,0,'ninguno','ninguno','ninguno',true,'2022-02-25 21:42:35.22039+00','2022-02-25 21:42:35.22039+00','2022-02-25 21:42:35.22039+00','20602722113',1);</v>
      </c>
    </row>
    <row r="872" spans="1:19" x14ac:dyDescent="0.25">
      <c r="A872" t="s">
        <v>872</v>
      </c>
      <c r="B872" t="s">
        <v>1296</v>
      </c>
      <c r="C872" t="s">
        <v>1296</v>
      </c>
      <c r="D872">
        <v>2010</v>
      </c>
      <c r="E872">
        <v>0</v>
      </c>
      <c r="F872">
        <v>0</v>
      </c>
      <c r="G872">
        <v>0</v>
      </c>
      <c r="H872">
        <v>0</v>
      </c>
      <c r="I872" t="s">
        <v>1296</v>
      </c>
      <c r="J872" t="s">
        <v>1296</v>
      </c>
      <c r="K872" t="s">
        <v>1296</v>
      </c>
      <c r="L872" t="s">
        <v>1303</v>
      </c>
      <c r="M872" t="s">
        <v>1304</v>
      </c>
      <c r="N872" t="s">
        <v>1304</v>
      </c>
      <c r="O872" t="s">
        <v>1304</v>
      </c>
      <c r="P872">
        <v>20602722113</v>
      </c>
      <c r="Q872" t="s">
        <v>1297</v>
      </c>
      <c r="R872">
        <f>VLOOKUP(Q872,type!$B$2:$G$7,6,FALSE)</f>
        <v>1</v>
      </c>
      <c r="S872" t="str">
        <f t="shared" si="13"/>
        <v>INSERT INTO public."Vehicles"(plate, mark, model, year_of_production, longitude, height, broad, service_door, category, comment, terms, status, created_at, updated_at, delete_at, business_id, type_id)VALUES ('Z2Q965','ninguno','ninguno','2010',0,0,0,0,'ninguno','ninguno','ninguno',true,'2022-02-25 21:42:35.22039+00','2022-02-25 21:42:35.22039+00','2022-02-25 21:42:35.22039+00','20602722113',1);</v>
      </c>
    </row>
    <row r="873" spans="1:19" x14ac:dyDescent="0.25">
      <c r="A873" t="s">
        <v>873</v>
      </c>
      <c r="B873" t="s">
        <v>1296</v>
      </c>
      <c r="C873" t="s">
        <v>1296</v>
      </c>
      <c r="D873">
        <v>2008</v>
      </c>
      <c r="E873">
        <v>0</v>
      </c>
      <c r="F873">
        <v>0</v>
      </c>
      <c r="G873">
        <v>0</v>
      </c>
      <c r="H873">
        <v>0</v>
      </c>
      <c r="I873" t="s">
        <v>1296</v>
      </c>
      <c r="J873" t="s">
        <v>1296</v>
      </c>
      <c r="K873" t="s">
        <v>1296</v>
      </c>
      <c r="L873" t="s">
        <v>1303</v>
      </c>
      <c r="M873" t="s">
        <v>1304</v>
      </c>
      <c r="N873" t="s">
        <v>1304</v>
      </c>
      <c r="O873" t="s">
        <v>1304</v>
      </c>
      <c r="P873">
        <v>20602722113</v>
      </c>
      <c r="Q873" t="s">
        <v>1297</v>
      </c>
      <c r="R873">
        <f>VLOOKUP(Q873,type!$B$2:$G$7,6,FALSE)</f>
        <v>1</v>
      </c>
      <c r="S873" t="str">
        <f t="shared" si="13"/>
        <v>INSERT INTO public."Vehicles"(plate, mark, model, year_of_production, longitude, height, broad, service_door, category, comment, terms, status, created_at, updated_at, delete_at, business_id, type_id)VALUES ('B1B765','ninguno','ninguno','2008',0,0,0,0,'ninguno','ninguno','ninguno',true,'2022-02-25 21:42:35.22039+00','2022-02-25 21:42:35.22039+00','2022-02-25 21:42:35.22039+00','20602722113',1);</v>
      </c>
    </row>
    <row r="874" spans="1:19" x14ac:dyDescent="0.25">
      <c r="A874" t="s">
        <v>874</v>
      </c>
      <c r="B874" t="s">
        <v>1296</v>
      </c>
      <c r="C874" t="s">
        <v>1296</v>
      </c>
      <c r="D874">
        <v>2013</v>
      </c>
      <c r="E874">
        <v>0</v>
      </c>
      <c r="F874">
        <v>0</v>
      </c>
      <c r="G874">
        <v>0</v>
      </c>
      <c r="H874">
        <v>0</v>
      </c>
      <c r="I874" t="s">
        <v>1296</v>
      </c>
      <c r="J874" t="s">
        <v>1296</v>
      </c>
      <c r="K874" t="s">
        <v>1296</v>
      </c>
      <c r="L874" t="s">
        <v>1303</v>
      </c>
      <c r="M874" t="s">
        <v>1304</v>
      </c>
      <c r="N874" t="s">
        <v>1304</v>
      </c>
      <c r="O874" t="s">
        <v>1304</v>
      </c>
      <c r="P874">
        <v>20602722113</v>
      </c>
      <c r="Q874" t="s">
        <v>1297</v>
      </c>
      <c r="R874">
        <f>VLOOKUP(Q874,type!$B$2:$G$7,6,FALSE)</f>
        <v>1</v>
      </c>
      <c r="S874" t="str">
        <f t="shared" si="13"/>
        <v>INSERT INTO public."Vehicles"(plate, mark, model, year_of_production, longitude, height, broad, service_door, category, comment, terms, status, created_at, updated_at, delete_at, business_id, type_id)VALUES ('V5T711','ninguno','ninguno','2013',0,0,0,0,'ninguno','ninguno','ninguno',true,'2022-02-25 21:42:35.22039+00','2022-02-25 21:42:35.22039+00','2022-02-25 21:42:35.22039+00','20602722113',1);</v>
      </c>
    </row>
    <row r="875" spans="1:19" x14ac:dyDescent="0.25">
      <c r="A875" t="s">
        <v>875</v>
      </c>
      <c r="B875" t="s">
        <v>1296</v>
      </c>
      <c r="C875" t="s">
        <v>1296</v>
      </c>
      <c r="D875">
        <v>2015</v>
      </c>
      <c r="E875">
        <v>0</v>
      </c>
      <c r="F875">
        <v>0</v>
      </c>
      <c r="G875">
        <v>0</v>
      </c>
      <c r="H875">
        <v>0</v>
      </c>
      <c r="I875" t="s">
        <v>1296</v>
      </c>
      <c r="J875" t="s">
        <v>1296</v>
      </c>
      <c r="K875" t="s">
        <v>1296</v>
      </c>
      <c r="L875" t="s">
        <v>1303</v>
      </c>
      <c r="M875" t="s">
        <v>1304</v>
      </c>
      <c r="N875" t="s">
        <v>1304</v>
      </c>
      <c r="O875" t="s">
        <v>1304</v>
      </c>
      <c r="P875">
        <v>20602722113</v>
      </c>
      <c r="Q875" t="s">
        <v>1297</v>
      </c>
      <c r="R875">
        <f>VLOOKUP(Q875,type!$B$2:$G$7,6,FALSE)</f>
        <v>1</v>
      </c>
      <c r="S875" t="str">
        <f t="shared" si="13"/>
        <v>INSERT INTO public."Vehicles"(plate, mark, model, year_of_production, longitude, height, broad, service_door, category, comment, terms, status, created_at, updated_at, delete_at, business_id, type_id)VALUES ('V8S730','ninguno','ninguno','2015',0,0,0,0,'ninguno','ninguno','ninguno',true,'2022-02-25 21:42:35.22039+00','2022-02-25 21:42:35.22039+00','2022-02-25 21:42:35.22039+00','20602722113',1);</v>
      </c>
    </row>
    <row r="876" spans="1:19" x14ac:dyDescent="0.25">
      <c r="A876" t="s">
        <v>876</v>
      </c>
      <c r="B876" t="s">
        <v>1296</v>
      </c>
      <c r="C876" t="s">
        <v>1296</v>
      </c>
      <c r="D876">
        <v>2012</v>
      </c>
      <c r="E876">
        <v>0</v>
      </c>
      <c r="F876">
        <v>0</v>
      </c>
      <c r="G876">
        <v>0</v>
      </c>
      <c r="H876">
        <v>0</v>
      </c>
      <c r="I876" t="s">
        <v>1296</v>
      </c>
      <c r="J876" t="s">
        <v>1296</v>
      </c>
      <c r="K876" t="s">
        <v>1296</v>
      </c>
      <c r="L876" t="s">
        <v>1303</v>
      </c>
      <c r="M876" t="s">
        <v>1304</v>
      </c>
      <c r="N876" t="s">
        <v>1304</v>
      </c>
      <c r="O876" t="s">
        <v>1304</v>
      </c>
      <c r="P876">
        <v>20602722113</v>
      </c>
      <c r="Q876" t="s">
        <v>1297</v>
      </c>
      <c r="R876">
        <f>VLOOKUP(Q876,type!$B$2:$G$7,6,FALSE)</f>
        <v>1</v>
      </c>
      <c r="S876" t="str">
        <f t="shared" si="13"/>
        <v>INSERT INTO public."Vehicles"(plate, mark, model, year_of_production, longitude, height, broad, service_door, category, comment, terms, status, created_at, updated_at, delete_at, business_id, type_id)VALUES ('V5Z951','ninguno','ninguno','2012',0,0,0,0,'ninguno','ninguno','ninguno',true,'2022-02-25 21:42:35.22039+00','2022-02-25 21:42:35.22039+00','2022-02-25 21:42:35.22039+00','20602722113',1);</v>
      </c>
    </row>
    <row r="877" spans="1:19" x14ac:dyDescent="0.25">
      <c r="A877" t="s">
        <v>877</v>
      </c>
      <c r="B877" t="s">
        <v>1296</v>
      </c>
      <c r="C877" t="s">
        <v>1296</v>
      </c>
      <c r="D877">
        <v>2012</v>
      </c>
      <c r="E877">
        <v>0</v>
      </c>
      <c r="F877">
        <v>0</v>
      </c>
      <c r="G877">
        <v>0</v>
      </c>
      <c r="H877">
        <v>0</v>
      </c>
      <c r="I877" t="s">
        <v>1296</v>
      </c>
      <c r="J877" t="s">
        <v>1296</v>
      </c>
      <c r="K877" t="s">
        <v>1296</v>
      </c>
      <c r="L877" t="s">
        <v>1303</v>
      </c>
      <c r="M877" t="s">
        <v>1304</v>
      </c>
      <c r="N877" t="s">
        <v>1304</v>
      </c>
      <c r="O877" t="s">
        <v>1304</v>
      </c>
      <c r="P877">
        <v>20602722113</v>
      </c>
      <c r="Q877" t="s">
        <v>1297</v>
      </c>
      <c r="R877">
        <f>VLOOKUP(Q877,type!$B$2:$G$7,6,FALSE)</f>
        <v>1</v>
      </c>
      <c r="S877" t="str">
        <f t="shared" si="13"/>
        <v>INSERT INTO public."Vehicles"(plate, mark, model, year_of_production, longitude, height, broad, service_door, category, comment, terms, status, created_at, updated_at, delete_at, business_id, type_id)VALUES ('V5J850','ninguno','ninguno','2012',0,0,0,0,'ninguno','ninguno','ninguno',true,'2022-02-25 21:42:35.22039+00','2022-02-25 21:42:35.22039+00','2022-02-25 21:42:35.22039+00','20602722113',1);</v>
      </c>
    </row>
    <row r="878" spans="1:19" x14ac:dyDescent="0.25">
      <c r="A878" t="s">
        <v>878</v>
      </c>
      <c r="B878" t="s">
        <v>1296</v>
      </c>
      <c r="C878" t="s">
        <v>1296</v>
      </c>
      <c r="D878">
        <v>2013</v>
      </c>
      <c r="E878">
        <v>0</v>
      </c>
      <c r="F878">
        <v>0</v>
      </c>
      <c r="G878">
        <v>0</v>
      </c>
      <c r="H878">
        <v>0</v>
      </c>
      <c r="I878" t="s">
        <v>1296</v>
      </c>
      <c r="J878" t="s">
        <v>1296</v>
      </c>
      <c r="K878" t="s">
        <v>1296</v>
      </c>
      <c r="L878" t="s">
        <v>1303</v>
      </c>
      <c r="M878" t="s">
        <v>1304</v>
      </c>
      <c r="N878" t="s">
        <v>1304</v>
      </c>
      <c r="O878" t="s">
        <v>1304</v>
      </c>
      <c r="P878">
        <v>20602722113</v>
      </c>
      <c r="Q878" t="s">
        <v>1297</v>
      </c>
      <c r="R878">
        <f>VLOOKUP(Q878,type!$B$2:$G$7,6,FALSE)</f>
        <v>1</v>
      </c>
      <c r="S878" t="str">
        <f t="shared" si="13"/>
        <v>INSERT INTO public."Vehicles"(plate, mark, model, year_of_production, longitude, height, broad, service_door, category, comment, terms, status, created_at, updated_at, delete_at, business_id, type_id)VALUES ('V7G923','ninguno','ninguno','2013',0,0,0,0,'ninguno','ninguno','ninguno',true,'2022-02-25 21:42:35.22039+00','2022-02-25 21:42:35.22039+00','2022-02-25 21:42:35.22039+00','20602722113',1);</v>
      </c>
    </row>
    <row r="879" spans="1:19" x14ac:dyDescent="0.25">
      <c r="A879" t="s">
        <v>879</v>
      </c>
      <c r="B879" t="s">
        <v>1296</v>
      </c>
      <c r="C879" t="s">
        <v>1296</v>
      </c>
      <c r="D879">
        <v>2011</v>
      </c>
      <c r="E879">
        <v>0</v>
      </c>
      <c r="F879">
        <v>0</v>
      </c>
      <c r="G879">
        <v>0</v>
      </c>
      <c r="H879">
        <v>0</v>
      </c>
      <c r="I879" t="s">
        <v>1296</v>
      </c>
      <c r="J879" t="s">
        <v>1296</v>
      </c>
      <c r="K879" t="s">
        <v>1296</v>
      </c>
      <c r="L879" t="s">
        <v>1303</v>
      </c>
      <c r="M879" t="s">
        <v>1304</v>
      </c>
      <c r="N879" t="s">
        <v>1304</v>
      </c>
      <c r="O879" t="s">
        <v>1304</v>
      </c>
      <c r="P879">
        <v>20602722113</v>
      </c>
      <c r="Q879" t="s">
        <v>1297</v>
      </c>
      <c r="R879">
        <f>VLOOKUP(Q879,type!$B$2:$G$7,6,FALSE)</f>
        <v>1</v>
      </c>
      <c r="S879" t="str">
        <f t="shared" si="13"/>
        <v>INSERT INTO public."Vehicles"(plate, mark, model, year_of_production, longitude, height, broad, service_door, category, comment, terms, status, created_at, updated_at, delete_at, business_id, type_id)VALUES ('X1U764','ninguno','ninguno','2011',0,0,0,0,'ninguno','ninguno','ninguno',true,'2022-02-25 21:42:35.22039+00','2022-02-25 21:42:35.22039+00','2022-02-25 21:42:35.22039+00','20602722113',1);</v>
      </c>
    </row>
    <row r="880" spans="1:19" x14ac:dyDescent="0.25">
      <c r="A880" t="s">
        <v>880</v>
      </c>
      <c r="B880" t="s">
        <v>1296</v>
      </c>
      <c r="C880" t="s">
        <v>1296</v>
      </c>
      <c r="D880">
        <v>2017</v>
      </c>
      <c r="E880">
        <v>0</v>
      </c>
      <c r="F880">
        <v>0</v>
      </c>
      <c r="G880">
        <v>0</v>
      </c>
      <c r="H880">
        <v>0</v>
      </c>
      <c r="I880" t="s">
        <v>1296</v>
      </c>
      <c r="J880" t="s">
        <v>1296</v>
      </c>
      <c r="K880" t="s">
        <v>1296</v>
      </c>
      <c r="L880" t="s">
        <v>1303</v>
      </c>
      <c r="M880" t="s">
        <v>1304</v>
      </c>
      <c r="N880" t="s">
        <v>1304</v>
      </c>
      <c r="O880" t="s">
        <v>1304</v>
      </c>
      <c r="P880">
        <v>20602722113</v>
      </c>
      <c r="Q880" t="s">
        <v>1297</v>
      </c>
      <c r="R880">
        <f>VLOOKUP(Q880,type!$B$2:$G$7,6,FALSE)</f>
        <v>1</v>
      </c>
      <c r="S880" t="str">
        <f t="shared" si="13"/>
        <v>INSERT INTO public."Vehicles"(plate, mark, model, year_of_production, longitude, height, broad, service_door, category, comment, terms, status, created_at, updated_at, delete_at, business_id, type_id)VALUES ('V9U746','ninguno','ninguno','2017',0,0,0,0,'ninguno','ninguno','ninguno',true,'2022-02-25 21:42:35.22039+00','2022-02-25 21:42:35.22039+00','2022-02-25 21:42:35.22039+00','20602722113',1);</v>
      </c>
    </row>
    <row r="881" spans="1:19" x14ac:dyDescent="0.25">
      <c r="A881" t="s">
        <v>881</v>
      </c>
      <c r="B881" t="s">
        <v>1296</v>
      </c>
      <c r="C881" t="s">
        <v>1296</v>
      </c>
      <c r="D881">
        <v>2013</v>
      </c>
      <c r="E881">
        <v>0</v>
      </c>
      <c r="F881">
        <v>0</v>
      </c>
      <c r="G881">
        <v>0</v>
      </c>
      <c r="H881">
        <v>0</v>
      </c>
      <c r="I881" t="s">
        <v>1296</v>
      </c>
      <c r="J881" t="s">
        <v>1296</v>
      </c>
      <c r="K881" t="s">
        <v>1296</v>
      </c>
      <c r="L881" t="s">
        <v>1303</v>
      </c>
      <c r="M881" t="s">
        <v>1304</v>
      </c>
      <c r="N881" t="s">
        <v>1304</v>
      </c>
      <c r="O881" t="s">
        <v>1304</v>
      </c>
      <c r="P881">
        <v>20602722113</v>
      </c>
      <c r="Q881" t="s">
        <v>1297</v>
      </c>
      <c r="R881">
        <f>VLOOKUP(Q881,type!$B$2:$G$7,6,FALSE)</f>
        <v>1</v>
      </c>
      <c r="S881" t="str">
        <f t="shared" si="13"/>
        <v>INSERT INTO public."Vehicles"(plate, mark, model, year_of_production, longitude, height, broad, service_door, category, comment, terms, status, created_at, updated_at, delete_at, business_id, type_id)VALUES ('V6P727','ninguno','ninguno','2013',0,0,0,0,'ninguno','ninguno','ninguno',true,'2022-02-25 21:42:35.22039+00','2022-02-25 21:42:35.22039+00','2022-02-25 21:42:35.22039+00','20602722113',1);</v>
      </c>
    </row>
    <row r="882" spans="1:19" x14ac:dyDescent="0.25">
      <c r="A882" t="s">
        <v>882</v>
      </c>
      <c r="B882" t="s">
        <v>1296</v>
      </c>
      <c r="C882" t="s">
        <v>1296</v>
      </c>
      <c r="D882">
        <v>2011</v>
      </c>
      <c r="E882">
        <v>0</v>
      </c>
      <c r="F882">
        <v>0</v>
      </c>
      <c r="G882">
        <v>0</v>
      </c>
      <c r="H882">
        <v>0</v>
      </c>
      <c r="I882" t="s">
        <v>1296</v>
      </c>
      <c r="J882" t="s">
        <v>1296</v>
      </c>
      <c r="K882" t="s">
        <v>1296</v>
      </c>
      <c r="L882" t="s">
        <v>1303</v>
      </c>
      <c r="M882" t="s">
        <v>1304</v>
      </c>
      <c r="N882" t="s">
        <v>1304</v>
      </c>
      <c r="O882" t="s">
        <v>1304</v>
      </c>
      <c r="P882">
        <v>20602722113</v>
      </c>
      <c r="Q882" t="s">
        <v>1297</v>
      </c>
      <c r="R882">
        <f>VLOOKUP(Q882,type!$B$2:$G$7,6,FALSE)</f>
        <v>1</v>
      </c>
      <c r="S882" t="str">
        <f t="shared" si="13"/>
        <v>INSERT INTO public."Vehicles"(plate, mark, model, year_of_production, longitude, height, broad, service_door, category, comment, terms, status, created_at, updated_at, delete_at, business_id, type_id)VALUES ('V1X749','ninguno','ninguno','2011',0,0,0,0,'ninguno','ninguno','ninguno',true,'2022-02-25 21:42:35.22039+00','2022-02-25 21:42:35.22039+00','2022-02-25 21:42:35.22039+00','20602722113',1);</v>
      </c>
    </row>
    <row r="883" spans="1:19" x14ac:dyDescent="0.25">
      <c r="A883" t="s">
        <v>883</v>
      </c>
      <c r="B883" t="s">
        <v>1296</v>
      </c>
      <c r="C883" t="s">
        <v>1296</v>
      </c>
      <c r="D883">
        <v>2015</v>
      </c>
      <c r="E883">
        <v>0</v>
      </c>
      <c r="F883">
        <v>0</v>
      </c>
      <c r="G883">
        <v>0</v>
      </c>
      <c r="H883">
        <v>0</v>
      </c>
      <c r="I883" t="s">
        <v>1296</v>
      </c>
      <c r="J883" t="s">
        <v>1296</v>
      </c>
      <c r="K883" t="s">
        <v>1296</v>
      </c>
      <c r="L883" t="s">
        <v>1303</v>
      </c>
      <c r="M883" t="s">
        <v>1304</v>
      </c>
      <c r="N883" t="s">
        <v>1304</v>
      </c>
      <c r="O883" t="s">
        <v>1304</v>
      </c>
      <c r="P883">
        <v>20602722113</v>
      </c>
      <c r="Q883" t="s">
        <v>1297</v>
      </c>
      <c r="R883">
        <f>VLOOKUP(Q883,type!$B$2:$G$7,6,FALSE)</f>
        <v>1</v>
      </c>
      <c r="S883" t="str">
        <f t="shared" si="13"/>
        <v>INSERT INTO public."Vehicles"(plate, mark, model, year_of_production, longitude, height, broad, service_door, category, comment, terms, status, created_at, updated_at, delete_at, business_id, type_id)VALUES ('V9B862','ninguno','ninguno','2015',0,0,0,0,'ninguno','ninguno','ninguno',true,'2022-02-25 21:42:35.22039+00','2022-02-25 21:42:35.22039+00','2022-02-25 21:42:35.22039+00','20602722113',1);</v>
      </c>
    </row>
    <row r="884" spans="1:19" x14ac:dyDescent="0.25">
      <c r="A884" t="s">
        <v>884</v>
      </c>
      <c r="B884" t="s">
        <v>1296</v>
      </c>
      <c r="C884" t="s">
        <v>1296</v>
      </c>
      <c r="D884">
        <v>2018</v>
      </c>
      <c r="E884">
        <v>0</v>
      </c>
      <c r="F884">
        <v>0</v>
      </c>
      <c r="G884">
        <v>0</v>
      </c>
      <c r="H884">
        <v>0</v>
      </c>
      <c r="I884" t="s">
        <v>1296</v>
      </c>
      <c r="J884" t="s">
        <v>1296</v>
      </c>
      <c r="K884" t="s">
        <v>1296</v>
      </c>
      <c r="L884" t="s">
        <v>1303</v>
      </c>
      <c r="M884" t="s">
        <v>1304</v>
      </c>
      <c r="N884" t="s">
        <v>1304</v>
      </c>
      <c r="O884" t="s">
        <v>1304</v>
      </c>
      <c r="P884">
        <v>20602722113</v>
      </c>
      <c r="Q884" t="s">
        <v>1297</v>
      </c>
      <c r="R884">
        <f>VLOOKUP(Q884,type!$B$2:$G$7,6,FALSE)</f>
        <v>1</v>
      </c>
      <c r="S884" t="str">
        <f t="shared" si="13"/>
        <v>INSERT INTO public."Vehicles"(plate, mark, model, year_of_production, longitude, height, broad, service_door, category, comment, terms, status, created_at, updated_at, delete_at, business_id, type_id)VALUES ('V0D822','ninguno','ninguno','2018',0,0,0,0,'ninguno','ninguno','ninguno',true,'2022-02-25 21:42:35.22039+00','2022-02-25 21:42:35.22039+00','2022-02-25 21:42:35.22039+00','20602722113',1);</v>
      </c>
    </row>
    <row r="885" spans="1:19" x14ac:dyDescent="0.25">
      <c r="A885" t="s">
        <v>885</v>
      </c>
      <c r="B885" t="s">
        <v>1296</v>
      </c>
      <c r="C885" t="s">
        <v>1296</v>
      </c>
      <c r="D885">
        <v>2013</v>
      </c>
      <c r="E885">
        <v>0</v>
      </c>
      <c r="F885">
        <v>0</v>
      </c>
      <c r="G885">
        <v>0</v>
      </c>
      <c r="H885">
        <v>0</v>
      </c>
      <c r="I885" t="s">
        <v>1296</v>
      </c>
      <c r="J885" t="s">
        <v>1296</v>
      </c>
      <c r="K885" t="s">
        <v>1296</v>
      </c>
      <c r="L885" t="s">
        <v>1303</v>
      </c>
      <c r="M885" t="s">
        <v>1304</v>
      </c>
      <c r="N885" t="s">
        <v>1304</v>
      </c>
      <c r="O885" t="s">
        <v>1304</v>
      </c>
      <c r="P885">
        <v>20602722113</v>
      </c>
      <c r="Q885" t="s">
        <v>1297</v>
      </c>
      <c r="R885">
        <f>VLOOKUP(Q885,type!$B$2:$G$7,6,FALSE)</f>
        <v>1</v>
      </c>
      <c r="S885" t="str">
        <f t="shared" si="13"/>
        <v>INSERT INTO public."Vehicles"(plate, mark, model, year_of_production, longitude, height, broad, service_door, category, comment, terms, status, created_at, updated_at, delete_at, business_id, type_id)VALUES ('V6C747','ninguno','ninguno','2013',0,0,0,0,'ninguno','ninguno','ninguno',true,'2022-02-25 21:42:35.22039+00','2022-02-25 21:42:35.22039+00','2022-02-25 21:42:35.22039+00','20602722113',1);</v>
      </c>
    </row>
    <row r="886" spans="1:19" x14ac:dyDescent="0.25">
      <c r="A886" t="s">
        <v>886</v>
      </c>
      <c r="B886" t="s">
        <v>1296</v>
      </c>
      <c r="C886" t="s">
        <v>1296</v>
      </c>
      <c r="D886">
        <v>2012</v>
      </c>
      <c r="E886">
        <v>0</v>
      </c>
      <c r="F886">
        <v>0</v>
      </c>
      <c r="G886">
        <v>0</v>
      </c>
      <c r="H886">
        <v>0</v>
      </c>
      <c r="I886" t="s">
        <v>1296</v>
      </c>
      <c r="J886" t="s">
        <v>1296</v>
      </c>
      <c r="K886" t="s">
        <v>1296</v>
      </c>
      <c r="L886" t="s">
        <v>1303</v>
      </c>
      <c r="M886" t="s">
        <v>1304</v>
      </c>
      <c r="N886" t="s">
        <v>1304</v>
      </c>
      <c r="O886" t="s">
        <v>1304</v>
      </c>
      <c r="P886">
        <v>20602722113</v>
      </c>
      <c r="Q886" t="s">
        <v>1297</v>
      </c>
      <c r="R886">
        <f>VLOOKUP(Q886,type!$B$2:$G$7,6,FALSE)</f>
        <v>1</v>
      </c>
      <c r="S886" t="str">
        <f t="shared" si="13"/>
        <v>INSERT INTO public."Vehicles"(plate, mark, model, year_of_production, longitude, height, broad, service_door, category, comment, terms, status, created_at, updated_at, delete_at, business_id, type_id)VALUES ('V5B721','ninguno','ninguno','2012',0,0,0,0,'ninguno','ninguno','ninguno',true,'2022-02-25 21:42:35.22039+00','2022-02-25 21:42:35.22039+00','2022-02-25 21:42:35.22039+00','20602722113',1);</v>
      </c>
    </row>
    <row r="887" spans="1:19" x14ac:dyDescent="0.25">
      <c r="A887" t="s">
        <v>887</v>
      </c>
      <c r="B887" t="s">
        <v>1296</v>
      </c>
      <c r="C887" t="s">
        <v>1296</v>
      </c>
      <c r="D887">
        <v>2012</v>
      </c>
      <c r="E887">
        <v>0</v>
      </c>
      <c r="F887">
        <v>0</v>
      </c>
      <c r="G887">
        <v>0</v>
      </c>
      <c r="H887">
        <v>0</v>
      </c>
      <c r="I887" t="s">
        <v>1296</v>
      </c>
      <c r="J887" t="s">
        <v>1296</v>
      </c>
      <c r="K887" t="s">
        <v>1296</v>
      </c>
      <c r="L887" t="s">
        <v>1303</v>
      </c>
      <c r="M887" t="s">
        <v>1304</v>
      </c>
      <c r="N887" t="s">
        <v>1304</v>
      </c>
      <c r="O887" t="s">
        <v>1304</v>
      </c>
      <c r="P887">
        <v>20602722113</v>
      </c>
      <c r="Q887" t="s">
        <v>1297</v>
      </c>
      <c r="R887">
        <f>VLOOKUP(Q887,type!$B$2:$G$7,6,FALSE)</f>
        <v>1</v>
      </c>
      <c r="S887" t="str">
        <f t="shared" si="13"/>
        <v>INSERT INTO public."Vehicles"(plate, mark, model, year_of_production, longitude, height, broad, service_door, category, comment, terms, status, created_at, updated_at, delete_at, business_id, type_id)VALUES ('V5J752','ninguno','ninguno','2012',0,0,0,0,'ninguno','ninguno','ninguno',true,'2022-02-25 21:42:35.22039+00','2022-02-25 21:42:35.22039+00','2022-02-25 21:42:35.22039+00','20602722113',1);</v>
      </c>
    </row>
    <row r="888" spans="1:19" x14ac:dyDescent="0.25">
      <c r="A888" t="s">
        <v>888</v>
      </c>
      <c r="B888" t="s">
        <v>1296</v>
      </c>
      <c r="C888" t="s">
        <v>1296</v>
      </c>
      <c r="D888">
        <v>2012</v>
      </c>
      <c r="E888">
        <v>0</v>
      </c>
      <c r="F888">
        <v>0</v>
      </c>
      <c r="G888">
        <v>0</v>
      </c>
      <c r="H888">
        <v>0</v>
      </c>
      <c r="I888" t="s">
        <v>1296</v>
      </c>
      <c r="J888" t="s">
        <v>1296</v>
      </c>
      <c r="K888" t="s">
        <v>1296</v>
      </c>
      <c r="L888" t="s">
        <v>1303</v>
      </c>
      <c r="M888" t="s">
        <v>1304</v>
      </c>
      <c r="N888" t="s">
        <v>1304</v>
      </c>
      <c r="O888" t="s">
        <v>1304</v>
      </c>
      <c r="P888">
        <v>20602722113</v>
      </c>
      <c r="Q888" t="s">
        <v>1297</v>
      </c>
      <c r="R888">
        <f>VLOOKUP(Q888,type!$B$2:$G$7,6,FALSE)</f>
        <v>1</v>
      </c>
      <c r="S888" t="str">
        <f t="shared" si="13"/>
        <v>INSERT INTO public."Vehicles"(plate, mark, model, year_of_production, longitude, height, broad, service_door, category, comment, terms, status, created_at, updated_at, delete_at, business_id, type_id)VALUES ('V5L809','ninguno','ninguno','2012',0,0,0,0,'ninguno','ninguno','ninguno',true,'2022-02-25 21:42:35.22039+00','2022-02-25 21:42:35.22039+00','2022-02-25 21:42:35.22039+00','20602722113',1);</v>
      </c>
    </row>
    <row r="889" spans="1:19" x14ac:dyDescent="0.25">
      <c r="A889" t="s">
        <v>889</v>
      </c>
      <c r="B889" t="s">
        <v>1296</v>
      </c>
      <c r="C889" t="s">
        <v>1296</v>
      </c>
      <c r="D889">
        <v>2018</v>
      </c>
      <c r="E889">
        <v>0</v>
      </c>
      <c r="F889">
        <v>0</v>
      </c>
      <c r="G889">
        <v>0</v>
      </c>
      <c r="H889">
        <v>0</v>
      </c>
      <c r="I889" t="s">
        <v>1296</v>
      </c>
      <c r="J889" t="s">
        <v>1296</v>
      </c>
      <c r="K889" t="s">
        <v>1296</v>
      </c>
      <c r="L889" t="s">
        <v>1303</v>
      </c>
      <c r="M889" t="s">
        <v>1304</v>
      </c>
      <c r="N889" t="s">
        <v>1304</v>
      </c>
      <c r="O889" t="s">
        <v>1304</v>
      </c>
      <c r="P889">
        <v>20602722113</v>
      </c>
      <c r="Q889" t="s">
        <v>1297</v>
      </c>
      <c r="R889">
        <f>VLOOKUP(Q889,type!$B$2:$G$7,6,FALSE)</f>
        <v>1</v>
      </c>
      <c r="S889" t="str">
        <f t="shared" si="13"/>
        <v>INSERT INTO public."Vehicles"(plate, mark, model, year_of_production, longitude, height, broad, service_door, category, comment, terms, status, created_at, updated_at, delete_at, business_id, type_id)VALUES ('V0D876','ninguno','ninguno','2018',0,0,0,0,'ninguno','ninguno','ninguno',true,'2022-02-25 21:42:35.22039+00','2022-02-25 21:42:35.22039+00','2022-02-25 21:42:35.22039+00','20602722113',1);</v>
      </c>
    </row>
    <row r="890" spans="1:19" x14ac:dyDescent="0.25">
      <c r="A890" t="s">
        <v>890</v>
      </c>
      <c r="B890" t="s">
        <v>1296</v>
      </c>
      <c r="C890" t="s">
        <v>1296</v>
      </c>
      <c r="D890">
        <v>2016</v>
      </c>
      <c r="E890">
        <v>0</v>
      </c>
      <c r="F890">
        <v>0</v>
      </c>
      <c r="G890">
        <v>0</v>
      </c>
      <c r="H890">
        <v>0</v>
      </c>
      <c r="I890" t="s">
        <v>1296</v>
      </c>
      <c r="J890" t="s">
        <v>1296</v>
      </c>
      <c r="K890" t="s">
        <v>1296</v>
      </c>
      <c r="L890" t="s">
        <v>1303</v>
      </c>
      <c r="M890" t="s">
        <v>1304</v>
      </c>
      <c r="N890" t="s">
        <v>1304</v>
      </c>
      <c r="O890" t="s">
        <v>1304</v>
      </c>
      <c r="P890">
        <v>20602722113</v>
      </c>
      <c r="Q890" t="s">
        <v>1297</v>
      </c>
      <c r="R890">
        <f>VLOOKUP(Q890,type!$B$2:$G$7,6,FALSE)</f>
        <v>1</v>
      </c>
      <c r="S890" t="str">
        <f t="shared" si="13"/>
        <v>INSERT INTO public."Vehicles"(plate, mark, model, year_of_production, longitude, height, broad, service_door, category, comment, terms, status, created_at, updated_at, delete_at, business_id, type_id)VALUES ('V8O842','ninguno','ninguno','2016',0,0,0,0,'ninguno','ninguno','ninguno',true,'2022-02-25 21:42:35.22039+00','2022-02-25 21:42:35.22039+00','2022-02-25 21:42:35.22039+00','20602722113',1);</v>
      </c>
    </row>
    <row r="891" spans="1:19" x14ac:dyDescent="0.25">
      <c r="A891" t="s">
        <v>891</v>
      </c>
      <c r="B891" t="s">
        <v>1296</v>
      </c>
      <c r="C891" t="s">
        <v>1296</v>
      </c>
      <c r="D891">
        <v>2012</v>
      </c>
      <c r="E891">
        <v>0</v>
      </c>
      <c r="F891">
        <v>0</v>
      </c>
      <c r="G891">
        <v>0</v>
      </c>
      <c r="H891">
        <v>0</v>
      </c>
      <c r="I891" t="s">
        <v>1296</v>
      </c>
      <c r="J891" t="s">
        <v>1296</v>
      </c>
      <c r="K891" t="s">
        <v>1296</v>
      </c>
      <c r="L891" t="s">
        <v>1303</v>
      </c>
      <c r="M891" t="s">
        <v>1304</v>
      </c>
      <c r="N891" t="s">
        <v>1304</v>
      </c>
      <c r="O891" t="s">
        <v>1304</v>
      </c>
      <c r="P891">
        <v>20602722113</v>
      </c>
      <c r="Q891" t="s">
        <v>1297</v>
      </c>
      <c r="R891">
        <f>VLOOKUP(Q891,type!$B$2:$G$7,6,FALSE)</f>
        <v>1</v>
      </c>
      <c r="S891" t="str">
        <f t="shared" si="13"/>
        <v>INSERT INTO public."Vehicles"(plate, mark, model, year_of_production, longitude, height, broad, service_door, category, comment, terms, status, created_at, updated_at, delete_at, business_id, type_id)VALUES ('V3T778','ninguno','ninguno','2012',0,0,0,0,'ninguno','ninguno','ninguno',true,'2022-02-25 21:42:35.22039+00','2022-02-25 21:42:35.22039+00','2022-02-25 21:42:35.22039+00','20602722113',1);</v>
      </c>
    </row>
    <row r="892" spans="1:19" x14ac:dyDescent="0.25">
      <c r="A892" t="s">
        <v>892</v>
      </c>
      <c r="B892" t="s">
        <v>1296</v>
      </c>
      <c r="C892" t="s">
        <v>1296</v>
      </c>
      <c r="D892">
        <v>2014</v>
      </c>
      <c r="E892">
        <v>0</v>
      </c>
      <c r="F892">
        <v>0</v>
      </c>
      <c r="G892">
        <v>0</v>
      </c>
      <c r="H892">
        <v>0</v>
      </c>
      <c r="I892" t="s">
        <v>1296</v>
      </c>
      <c r="J892" t="s">
        <v>1296</v>
      </c>
      <c r="K892" t="s">
        <v>1296</v>
      </c>
      <c r="L892" t="s">
        <v>1303</v>
      </c>
      <c r="M892" t="s">
        <v>1304</v>
      </c>
      <c r="N892" t="s">
        <v>1304</v>
      </c>
      <c r="O892" t="s">
        <v>1304</v>
      </c>
      <c r="P892">
        <v>20602722113</v>
      </c>
      <c r="Q892" t="s">
        <v>1297</v>
      </c>
      <c r="R892">
        <f>VLOOKUP(Q892,type!$B$2:$G$7,6,FALSE)</f>
        <v>1</v>
      </c>
      <c r="S892" t="str">
        <f t="shared" si="13"/>
        <v>INSERT INTO public."Vehicles"(plate, mark, model, year_of_production, longitude, height, broad, service_door, category, comment, terms, status, created_at, updated_at, delete_at, business_id, type_id)VALUES ('V8Y900','ninguno','ninguno','2014',0,0,0,0,'ninguno','ninguno','ninguno',true,'2022-02-25 21:42:35.22039+00','2022-02-25 21:42:35.22039+00','2022-02-25 21:42:35.22039+00','20602722113',1);</v>
      </c>
    </row>
    <row r="893" spans="1:19" x14ac:dyDescent="0.25">
      <c r="A893" t="s">
        <v>893</v>
      </c>
      <c r="B893" t="s">
        <v>1296</v>
      </c>
      <c r="C893" t="s">
        <v>1296</v>
      </c>
      <c r="D893">
        <v>2010</v>
      </c>
      <c r="E893">
        <v>0</v>
      </c>
      <c r="F893">
        <v>0</v>
      </c>
      <c r="G893">
        <v>0</v>
      </c>
      <c r="H893">
        <v>0</v>
      </c>
      <c r="I893" t="s">
        <v>1296</v>
      </c>
      <c r="J893" t="s">
        <v>1296</v>
      </c>
      <c r="K893" t="s">
        <v>1296</v>
      </c>
      <c r="L893" t="s">
        <v>1303</v>
      </c>
      <c r="M893" t="s">
        <v>1304</v>
      </c>
      <c r="N893" t="s">
        <v>1304</v>
      </c>
      <c r="O893" t="s">
        <v>1304</v>
      </c>
      <c r="P893">
        <v>20602722113</v>
      </c>
      <c r="Q893" t="s">
        <v>1297</v>
      </c>
      <c r="R893">
        <f>VLOOKUP(Q893,type!$B$2:$G$7,6,FALSE)</f>
        <v>1</v>
      </c>
      <c r="S893" t="str">
        <f t="shared" si="13"/>
        <v>INSERT INTO public."Vehicles"(plate, mark, model, year_of_production, longitude, height, broad, service_door, category, comment, terms, status, created_at, updated_at, delete_at, business_id, type_id)VALUES ('A3O782','ninguno','ninguno','2010',0,0,0,0,'ninguno','ninguno','ninguno',true,'2022-02-25 21:42:35.22039+00','2022-02-25 21:42:35.22039+00','2022-02-25 21:42:35.22039+00','20602722113',1);</v>
      </c>
    </row>
    <row r="894" spans="1:19" x14ac:dyDescent="0.25">
      <c r="A894" t="s">
        <v>894</v>
      </c>
      <c r="B894" t="s">
        <v>1296</v>
      </c>
      <c r="C894" t="s">
        <v>1296</v>
      </c>
      <c r="D894">
        <v>2018</v>
      </c>
      <c r="E894">
        <v>0</v>
      </c>
      <c r="F894">
        <v>0</v>
      </c>
      <c r="G894">
        <v>0</v>
      </c>
      <c r="H894">
        <v>0</v>
      </c>
      <c r="I894" t="s">
        <v>1296</v>
      </c>
      <c r="J894" t="s">
        <v>1296</v>
      </c>
      <c r="K894" t="s">
        <v>1296</v>
      </c>
      <c r="L894" t="s">
        <v>1303</v>
      </c>
      <c r="M894" t="s">
        <v>1304</v>
      </c>
      <c r="N894" t="s">
        <v>1304</v>
      </c>
      <c r="O894" t="s">
        <v>1304</v>
      </c>
      <c r="P894">
        <v>20602722113</v>
      </c>
      <c r="Q894" t="s">
        <v>1297</v>
      </c>
      <c r="R894">
        <f>VLOOKUP(Q894,type!$B$2:$G$7,6,FALSE)</f>
        <v>1</v>
      </c>
      <c r="S894" t="str">
        <f t="shared" si="13"/>
        <v>INSERT INTO public."Vehicles"(plate, mark, model, year_of_production, longitude, height, broad, service_door, category, comment, terms, status, created_at, updated_at, delete_at, business_id, type_id)VALUES ('V0E787','ninguno','ninguno','2018',0,0,0,0,'ninguno','ninguno','ninguno',true,'2022-02-25 21:42:35.22039+00','2022-02-25 21:42:35.22039+00','2022-02-25 21:42:35.22039+00','20602722113',1);</v>
      </c>
    </row>
    <row r="895" spans="1:19" x14ac:dyDescent="0.25">
      <c r="A895" t="s">
        <v>895</v>
      </c>
      <c r="B895" t="s">
        <v>1296</v>
      </c>
      <c r="C895" t="s">
        <v>1296</v>
      </c>
      <c r="D895">
        <v>2006</v>
      </c>
      <c r="E895">
        <v>0</v>
      </c>
      <c r="F895">
        <v>0</v>
      </c>
      <c r="G895">
        <v>0</v>
      </c>
      <c r="H895">
        <v>0</v>
      </c>
      <c r="I895" t="s">
        <v>1296</v>
      </c>
      <c r="J895" t="s">
        <v>1296</v>
      </c>
      <c r="K895" t="s">
        <v>1296</v>
      </c>
      <c r="L895" t="s">
        <v>1303</v>
      </c>
      <c r="M895" t="s">
        <v>1304</v>
      </c>
      <c r="N895" t="s">
        <v>1304</v>
      </c>
      <c r="O895" t="s">
        <v>1304</v>
      </c>
      <c r="P895">
        <v>20602722113</v>
      </c>
      <c r="Q895" t="s">
        <v>1297</v>
      </c>
      <c r="R895">
        <f>VLOOKUP(Q895,type!$B$2:$G$7,6,FALSE)</f>
        <v>1</v>
      </c>
      <c r="S895" t="str">
        <f t="shared" si="13"/>
        <v>INSERT INTO public."Vehicles"(plate, mark, model, year_of_production, longitude, height, broad, service_door, category, comment, terms, status, created_at, updated_at, delete_at, business_id, type_id)VALUES ('V8Y739','ninguno','ninguno','2006',0,0,0,0,'ninguno','ninguno','ninguno',true,'2022-02-25 21:42:35.22039+00','2022-02-25 21:42:35.22039+00','2022-02-25 21:42:35.22039+00','20602722113',1);</v>
      </c>
    </row>
    <row r="896" spans="1:19" x14ac:dyDescent="0.25">
      <c r="A896" t="s">
        <v>896</v>
      </c>
      <c r="B896" t="s">
        <v>1296</v>
      </c>
      <c r="C896" t="s">
        <v>1296</v>
      </c>
      <c r="D896">
        <v>2010</v>
      </c>
      <c r="E896">
        <v>0</v>
      </c>
      <c r="F896">
        <v>0</v>
      </c>
      <c r="G896">
        <v>0</v>
      </c>
      <c r="H896">
        <v>0</v>
      </c>
      <c r="I896" t="s">
        <v>1296</v>
      </c>
      <c r="J896" t="s">
        <v>1296</v>
      </c>
      <c r="K896" t="s">
        <v>1296</v>
      </c>
      <c r="L896" t="s">
        <v>1303</v>
      </c>
      <c r="M896" t="s">
        <v>1304</v>
      </c>
      <c r="N896" t="s">
        <v>1304</v>
      </c>
      <c r="O896" t="s">
        <v>1304</v>
      </c>
      <c r="P896">
        <v>20602722113</v>
      </c>
      <c r="Q896" t="s">
        <v>1297</v>
      </c>
      <c r="R896">
        <f>VLOOKUP(Q896,type!$B$2:$G$7,6,FALSE)</f>
        <v>1</v>
      </c>
      <c r="S896" t="str">
        <f t="shared" si="13"/>
        <v>INSERT INTO public."Vehicles"(plate, mark, model, year_of_production, longitude, height, broad, service_door, category, comment, terms, status, created_at, updated_at, delete_at, business_id, type_id)VALUES ('V2T955','ninguno','ninguno','2010',0,0,0,0,'ninguno','ninguno','ninguno',true,'2022-02-25 21:42:35.22039+00','2022-02-25 21:42:35.22039+00','2022-02-25 21:42:35.22039+00','20602722113',1);</v>
      </c>
    </row>
    <row r="897" spans="1:19" x14ac:dyDescent="0.25">
      <c r="A897" t="s">
        <v>897</v>
      </c>
      <c r="B897" t="s">
        <v>1296</v>
      </c>
      <c r="C897" t="s">
        <v>1296</v>
      </c>
      <c r="D897">
        <v>2013</v>
      </c>
      <c r="E897">
        <v>0</v>
      </c>
      <c r="F897">
        <v>0</v>
      </c>
      <c r="G897">
        <v>0</v>
      </c>
      <c r="H897">
        <v>0</v>
      </c>
      <c r="I897" t="s">
        <v>1296</v>
      </c>
      <c r="J897" t="s">
        <v>1296</v>
      </c>
      <c r="K897" t="s">
        <v>1296</v>
      </c>
      <c r="L897" t="s">
        <v>1303</v>
      </c>
      <c r="M897" t="s">
        <v>1304</v>
      </c>
      <c r="N897" t="s">
        <v>1304</v>
      </c>
      <c r="O897" t="s">
        <v>1304</v>
      </c>
      <c r="P897">
        <v>20602722113</v>
      </c>
      <c r="Q897" t="s">
        <v>1297</v>
      </c>
      <c r="R897">
        <f>VLOOKUP(Q897,type!$B$2:$G$7,6,FALSE)</f>
        <v>1</v>
      </c>
      <c r="S897" t="str">
        <f t="shared" ref="S897:S960" si="14">CONCATENATE($A$1,"'",A897,"','",B897,"','",C897,"','",D897,"',",E897,",",F897,",",G897,",",H897,",'",I897,"','",J897,"','",K897,"',",L897,",'",M897,"','",N897,"','",O897,"','",P897,"',",R897,");")</f>
        <v>INSERT INTO public."Vehicles"(plate, mark, model, year_of_production, longitude, height, broad, service_door, category, comment, terms, status, created_at, updated_at, delete_at, business_id, type_id)VALUES ('V7U952','ninguno','ninguno','2013',0,0,0,0,'ninguno','ninguno','ninguno',true,'2022-02-25 21:42:35.22039+00','2022-02-25 21:42:35.22039+00','2022-02-25 21:42:35.22039+00','20602722113',1);</v>
      </c>
    </row>
    <row r="898" spans="1:19" x14ac:dyDescent="0.25">
      <c r="A898" t="s">
        <v>898</v>
      </c>
      <c r="B898" t="s">
        <v>1296</v>
      </c>
      <c r="C898" t="s">
        <v>1296</v>
      </c>
      <c r="D898">
        <v>2009</v>
      </c>
      <c r="E898">
        <v>0</v>
      </c>
      <c r="F898">
        <v>0</v>
      </c>
      <c r="G898">
        <v>0</v>
      </c>
      <c r="H898">
        <v>0</v>
      </c>
      <c r="I898" t="s">
        <v>1296</v>
      </c>
      <c r="J898" t="s">
        <v>1296</v>
      </c>
      <c r="K898" t="s">
        <v>1296</v>
      </c>
      <c r="L898" t="s">
        <v>1303</v>
      </c>
      <c r="M898" t="s">
        <v>1304</v>
      </c>
      <c r="N898" t="s">
        <v>1304</v>
      </c>
      <c r="O898" t="s">
        <v>1304</v>
      </c>
      <c r="P898">
        <v>20602722113</v>
      </c>
      <c r="Q898" t="s">
        <v>1297</v>
      </c>
      <c r="R898">
        <f>VLOOKUP(Q898,type!$B$2:$G$7,6,FALSE)</f>
        <v>1</v>
      </c>
      <c r="S898" t="str">
        <f t="shared" si="14"/>
        <v>INSERT INTO public."Vehicles"(plate, mark, model, year_of_production, longitude, height, broad, service_door, category, comment, terms, status, created_at, updated_at, delete_at, business_id, type_id)VALUES ('A1B750','ninguno','ninguno','2009',0,0,0,0,'ninguno','ninguno','ninguno',true,'2022-02-25 21:42:35.22039+00','2022-02-25 21:42:35.22039+00','2022-02-25 21:42:35.22039+00','20602722113',1);</v>
      </c>
    </row>
    <row r="899" spans="1:19" x14ac:dyDescent="0.25">
      <c r="A899" t="s">
        <v>899</v>
      </c>
      <c r="B899" t="s">
        <v>1296</v>
      </c>
      <c r="C899" t="s">
        <v>1296</v>
      </c>
      <c r="D899">
        <v>2012</v>
      </c>
      <c r="E899">
        <v>0</v>
      </c>
      <c r="F899">
        <v>0</v>
      </c>
      <c r="G899">
        <v>0</v>
      </c>
      <c r="H899">
        <v>0</v>
      </c>
      <c r="I899" t="s">
        <v>1296</v>
      </c>
      <c r="J899" t="s">
        <v>1296</v>
      </c>
      <c r="K899" t="s">
        <v>1296</v>
      </c>
      <c r="L899" t="s">
        <v>1303</v>
      </c>
      <c r="M899" t="s">
        <v>1304</v>
      </c>
      <c r="N899" t="s">
        <v>1304</v>
      </c>
      <c r="O899" t="s">
        <v>1304</v>
      </c>
      <c r="P899">
        <v>20602722113</v>
      </c>
      <c r="Q899" t="s">
        <v>1297</v>
      </c>
      <c r="R899">
        <f>VLOOKUP(Q899,type!$B$2:$G$7,6,FALSE)</f>
        <v>1</v>
      </c>
      <c r="S899" t="str">
        <f t="shared" si="14"/>
        <v>INSERT INTO public."Vehicles"(plate, mark, model, year_of_production, longitude, height, broad, service_door, category, comment, terms, status, created_at, updated_at, delete_at, business_id, type_id)VALUES ('V6T959','ninguno','ninguno','2012',0,0,0,0,'ninguno','ninguno','ninguno',true,'2022-02-25 21:42:35.22039+00','2022-02-25 21:42:35.22039+00','2022-02-25 21:42:35.22039+00','20602722113',1);</v>
      </c>
    </row>
    <row r="900" spans="1:19" x14ac:dyDescent="0.25">
      <c r="A900" t="s">
        <v>900</v>
      </c>
      <c r="B900" t="s">
        <v>1296</v>
      </c>
      <c r="C900" t="s">
        <v>1296</v>
      </c>
      <c r="D900">
        <v>2011</v>
      </c>
      <c r="E900">
        <v>0</v>
      </c>
      <c r="F900">
        <v>0</v>
      </c>
      <c r="G900">
        <v>0</v>
      </c>
      <c r="H900">
        <v>0</v>
      </c>
      <c r="I900" t="s">
        <v>1296</v>
      </c>
      <c r="J900" t="s">
        <v>1296</v>
      </c>
      <c r="K900" t="s">
        <v>1296</v>
      </c>
      <c r="L900" t="s">
        <v>1303</v>
      </c>
      <c r="M900" t="s">
        <v>1304</v>
      </c>
      <c r="N900" t="s">
        <v>1304</v>
      </c>
      <c r="O900" t="s">
        <v>1304</v>
      </c>
      <c r="P900">
        <v>20602722113</v>
      </c>
      <c r="Q900" t="s">
        <v>1297</v>
      </c>
      <c r="R900">
        <f>VLOOKUP(Q900,type!$B$2:$G$7,6,FALSE)</f>
        <v>1</v>
      </c>
      <c r="S900" t="str">
        <f t="shared" si="14"/>
        <v>INSERT INTO public."Vehicles"(plate, mark, model, year_of_production, longitude, height, broad, service_door, category, comment, terms, status, created_at, updated_at, delete_at, business_id, type_id)VALUES ('V2V403','ninguno','ninguno','2011',0,0,0,0,'ninguno','ninguno','ninguno',true,'2022-02-25 21:42:35.22039+00','2022-02-25 21:42:35.22039+00','2022-02-25 21:42:35.22039+00','20602722113',1);</v>
      </c>
    </row>
    <row r="901" spans="1:19" x14ac:dyDescent="0.25">
      <c r="A901" t="s">
        <v>901</v>
      </c>
      <c r="B901" t="s">
        <v>1296</v>
      </c>
      <c r="C901" t="s">
        <v>1296</v>
      </c>
      <c r="D901">
        <v>2014</v>
      </c>
      <c r="E901">
        <v>0</v>
      </c>
      <c r="F901">
        <v>0</v>
      </c>
      <c r="G901">
        <v>0</v>
      </c>
      <c r="H901">
        <v>0</v>
      </c>
      <c r="I901" t="s">
        <v>1296</v>
      </c>
      <c r="J901" t="s">
        <v>1296</v>
      </c>
      <c r="K901" t="s">
        <v>1296</v>
      </c>
      <c r="L901" t="s">
        <v>1303</v>
      </c>
      <c r="M901" t="s">
        <v>1304</v>
      </c>
      <c r="N901" t="s">
        <v>1304</v>
      </c>
      <c r="O901" t="s">
        <v>1304</v>
      </c>
      <c r="P901">
        <v>20602722113</v>
      </c>
      <c r="Q901" t="s">
        <v>1299</v>
      </c>
      <c r="R901">
        <f>VLOOKUP(Q901,type!$B$2:$G$7,6,FALSE)</f>
        <v>4</v>
      </c>
      <c r="S901" t="str">
        <f t="shared" si="14"/>
        <v>INSERT INTO public."Vehicles"(plate, mark, model, year_of_production, longitude, height, broad, service_door, category, comment, terms, status, created_at, updated_at, delete_at, business_id, type_id)VALUES ('X3N776','ninguno','ninguno','2014',0,0,0,0,'ninguno','ninguno','ninguno',true,'2022-02-25 21:42:35.22039+00','2022-02-25 21:42:35.22039+00','2022-02-25 21:42:35.22039+00','20602722113',4);</v>
      </c>
    </row>
    <row r="902" spans="1:19" x14ac:dyDescent="0.25">
      <c r="A902" t="s">
        <v>902</v>
      </c>
      <c r="B902" t="s">
        <v>1296</v>
      </c>
      <c r="C902" t="s">
        <v>1296</v>
      </c>
      <c r="D902">
        <v>2012</v>
      </c>
      <c r="E902">
        <v>0</v>
      </c>
      <c r="F902">
        <v>0</v>
      </c>
      <c r="G902">
        <v>0</v>
      </c>
      <c r="H902">
        <v>0</v>
      </c>
      <c r="I902" t="s">
        <v>1296</v>
      </c>
      <c r="J902" t="s">
        <v>1296</v>
      </c>
      <c r="K902" t="s">
        <v>1296</v>
      </c>
      <c r="L902" t="s">
        <v>1303</v>
      </c>
      <c r="M902" t="s">
        <v>1304</v>
      </c>
      <c r="N902" t="s">
        <v>1304</v>
      </c>
      <c r="O902" t="s">
        <v>1304</v>
      </c>
      <c r="P902">
        <v>20602722113</v>
      </c>
      <c r="Q902" t="s">
        <v>1298</v>
      </c>
      <c r="R902">
        <f>VLOOKUP(Q902,type!$B$2:$G$7,6,FALSE)</f>
        <v>2</v>
      </c>
      <c r="S902" t="str">
        <f t="shared" si="14"/>
        <v>INSERT INTO public."Vehicles"(plate, mark, model, year_of_production, longitude, height, broad, service_door, category, comment, terms, status, created_at, updated_at, delete_at, business_id, type_id)VALUES ('V3K713','ninguno','ninguno','2012',0,0,0,0,'ninguno','ninguno','ninguno',true,'2022-02-25 21:42:35.22039+00','2022-02-25 21:42:35.22039+00','2022-02-25 21:42:35.22039+00','20602722113',2);</v>
      </c>
    </row>
    <row r="903" spans="1:19" x14ac:dyDescent="0.25">
      <c r="A903" t="s">
        <v>903</v>
      </c>
      <c r="B903" t="s">
        <v>1296</v>
      </c>
      <c r="C903" t="s">
        <v>1296</v>
      </c>
      <c r="D903">
        <v>2018</v>
      </c>
      <c r="E903">
        <v>0</v>
      </c>
      <c r="F903">
        <v>0</v>
      </c>
      <c r="G903">
        <v>0</v>
      </c>
      <c r="H903">
        <v>0</v>
      </c>
      <c r="I903" t="s">
        <v>1296</v>
      </c>
      <c r="J903" t="s">
        <v>1296</v>
      </c>
      <c r="K903" t="s">
        <v>1296</v>
      </c>
      <c r="L903" t="s">
        <v>1303</v>
      </c>
      <c r="M903" t="s">
        <v>1304</v>
      </c>
      <c r="N903" t="s">
        <v>1304</v>
      </c>
      <c r="O903" t="s">
        <v>1304</v>
      </c>
      <c r="P903">
        <v>20602722113</v>
      </c>
      <c r="Q903" t="s">
        <v>1299</v>
      </c>
      <c r="R903">
        <f>VLOOKUP(Q903,type!$B$2:$G$7,6,FALSE)</f>
        <v>4</v>
      </c>
      <c r="S903" t="str">
        <f t="shared" si="14"/>
        <v>INSERT INTO public."Vehicles"(plate, mark, model, year_of_production, longitude, height, broad, service_door, category, comment, terms, status, created_at, updated_at, delete_at, business_id, type_id)VALUES ('VAA946','ninguno','ninguno','2018',0,0,0,0,'ninguno','ninguno','ninguno',true,'2022-02-25 21:42:35.22039+00','2022-02-25 21:42:35.22039+00','2022-02-25 21:42:35.22039+00','20602722113',4);</v>
      </c>
    </row>
    <row r="904" spans="1:19" x14ac:dyDescent="0.25">
      <c r="A904" t="s">
        <v>904</v>
      </c>
      <c r="B904" t="s">
        <v>1296</v>
      </c>
      <c r="C904" t="s">
        <v>1296</v>
      </c>
      <c r="D904">
        <v>2015</v>
      </c>
      <c r="E904">
        <v>0</v>
      </c>
      <c r="F904">
        <v>0</v>
      </c>
      <c r="G904">
        <v>0</v>
      </c>
      <c r="H904">
        <v>0</v>
      </c>
      <c r="I904" t="s">
        <v>1296</v>
      </c>
      <c r="J904" t="s">
        <v>1296</v>
      </c>
      <c r="K904" t="s">
        <v>1296</v>
      </c>
      <c r="L904" t="s">
        <v>1303</v>
      </c>
      <c r="M904" t="s">
        <v>1304</v>
      </c>
      <c r="N904" t="s">
        <v>1304</v>
      </c>
      <c r="O904" t="s">
        <v>1304</v>
      </c>
      <c r="P904">
        <v>20602722113</v>
      </c>
      <c r="Q904" t="s">
        <v>1299</v>
      </c>
      <c r="R904">
        <f>VLOOKUP(Q904,type!$B$2:$G$7,6,FALSE)</f>
        <v>4</v>
      </c>
      <c r="S904" t="str">
        <f t="shared" si="14"/>
        <v>INSERT INTO public."Vehicles"(plate, mark, model, year_of_production, longitude, height, broad, service_door, category, comment, terms, status, created_at, updated_at, delete_at, business_id, type_id)VALUES ('C9G959','ninguno','ninguno','2015',0,0,0,0,'ninguno','ninguno','ninguno',true,'2022-02-25 21:42:35.22039+00','2022-02-25 21:42:35.22039+00','2022-02-25 21:42:35.22039+00','20602722113',4);</v>
      </c>
    </row>
    <row r="905" spans="1:19" x14ac:dyDescent="0.25">
      <c r="A905" t="s">
        <v>905</v>
      </c>
      <c r="B905" t="s">
        <v>1296</v>
      </c>
      <c r="C905" t="s">
        <v>1296</v>
      </c>
      <c r="D905">
        <v>2014</v>
      </c>
      <c r="E905">
        <v>0</v>
      </c>
      <c r="F905">
        <v>0</v>
      </c>
      <c r="G905">
        <v>0</v>
      </c>
      <c r="H905">
        <v>0</v>
      </c>
      <c r="I905" t="s">
        <v>1296</v>
      </c>
      <c r="J905" t="s">
        <v>1296</v>
      </c>
      <c r="K905" t="s">
        <v>1296</v>
      </c>
      <c r="L905" t="s">
        <v>1303</v>
      </c>
      <c r="M905" t="s">
        <v>1304</v>
      </c>
      <c r="N905" t="s">
        <v>1304</v>
      </c>
      <c r="O905" t="s">
        <v>1304</v>
      </c>
      <c r="P905">
        <v>20602722113</v>
      </c>
      <c r="Q905" t="s">
        <v>1299</v>
      </c>
      <c r="R905">
        <f>VLOOKUP(Q905,type!$B$2:$G$7,6,FALSE)</f>
        <v>4</v>
      </c>
      <c r="S905" t="str">
        <f t="shared" si="14"/>
        <v>INSERT INTO public."Vehicles"(plate, mark, model, year_of_production, longitude, height, broad, service_door, category, comment, terms, status, created_at, updated_at, delete_at, business_id, type_id)VALUES ('X3P881','ninguno','ninguno','2014',0,0,0,0,'ninguno','ninguno','ninguno',true,'2022-02-25 21:42:35.22039+00','2022-02-25 21:42:35.22039+00','2022-02-25 21:42:35.22039+00','20602722113',4);</v>
      </c>
    </row>
    <row r="906" spans="1:19" x14ac:dyDescent="0.25">
      <c r="A906" t="s">
        <v>906</v>
      </c>
      <c r="B906" t="s">
        <v>1296</v>
      </c>
      <c r="C906" t="s">
        <v>1296</v>
      </c>
      <c r="D906">
        <v>2010</v>
      </c>
      <c r="E906">
        <v>0</v>
      </c>
      <c r="F906">
        <v>0</v>
      </c>
      <c r="G906">
        <v>0</v>
      </c>
      <c r="H906">
        <v>0</v>
      </c>
      <c r="I906" t="s">
        <v>1296</v>
      </c>
      <c r="J906" t="s">
        <v>1296</v>
      </c>
      <c r="K906" t="s">
        <v>1296</v>
      </c>
      <c r="L906" t="s">
        <v>1303</v>
      </c>
      <c r="M906" t="s">
        <v>1304</v>
      </c>
      <c r="N906" t="s">
        <v>1304</v>
      </c>
      <c r="O906" t="s">
        <v>1304</v>
      </c>
      <c r="P906">
        <v>20602722113</v>
      </c>
      <c r="Q906" t="s">
        <v>1297</v>
      </c>
      <c r="R906">
        <f>VLOOKUP(Q906,type!$B$2:$G$7,6,FALSE)</f>
        <v>1</v>
      </c>
      <c r="S906" t="str">
        <f t="shared" si="14"/>
        <v>INSERT INTO public."Vehicles"(plate, mark, model, year_of_production, longitude, height, broad, service_door, category, comment, terms, status, created_at, updated_at, delete_at, business_id, type_id)VALUES ('V1J716','ninguno','ninguno','2010',0,0,0,0,'ninguno','ninguno','ninguno',true,'2022-02-25 21:42:35.22039+00','2022-02-25 21:42:35.22039+00','2022-02-25 21:42:35.22039+00','20602722113',1);</v>
      </c>
    </row>
    <row r="907" spans="1:19" x14ac:dyDescent="0.25">
      <c r="A907" t="s">
        <v>907</v>
      </c>
      <c r="B907" t="s">
        <v>1296</v>
      </c>
      <c r="C907" t="s">
        <v>1296</v>
      </c>
      <c r="D907">
        <v>2010</v>
      </c>
      <c r="E907">
        <v>0</v>
      </c>
      <c r="F907">
        <v>0</v>
      </c>
      <c r="G907">
        <v>0</v>
      </c>
      <c r="H907">
        <v>0</v>
      </c>
      <c r="I907" t="s">
        <v>1296</v>
      </c>
      <c r="J907" t="s">
        <v>1296</v>
      </c>
      <c r="K907" t="s">
        <v>1296</v>
      </c>
      <c r="L907" t="s">
        <v>1303</v>
      </c>
      <c r="M907" t="s">
        <v>1304</v>
      </c>
      <c r="N907" t="s">
        <v>1304</v>
      </c>
      <c r="O907" t="s">
        <v>1304</v>
      </c>
      <c r="P907">
        <v>20602722113</v>
      </c>
      <c r="Q907" t="s">
        <v>1298</v>
      </c>
      <c r="R907">
        <f>VLOOKUP(Q907,type!$B$2:$G$7,6,FALSE)</f>
        <v>2</v>
      </c>
      <c r="S907" t="str">
        <f t="shared" si="14"/>
        <v>INSERT INTO public."Vehicles"(plate, mark, model, year_of_production, longitude, height, broad, service_door, category, comment, terms, status, created_at, updated_at, delete_at, business_id, type_id)VALUES ('V1N703','ninguno','ninguno','2010',0,0,0,0,'ninguno','ninguno','ninguno',true,'2022-02-25 21:42:35.22039+00','2022-02-25 21:42:35.22039+00','2022-02-25 21:42:35.22039+00','20602722113',2);</v>
      </c>
    </row>
    <row r="908" spans="1:19" x14ac:dyDescent="0.25">
      <c r="A908" t="s">
        <v>908</v>
      </c>
      <c r="B908" t="s">
        <v>1296</v>
      </c>
      <c r="C908" t="s">
        <v>1296</v>
      </c>
      <c r="D908">
        <v>2010</v>
      </c>
      <c r="E908">
        <v>0</v>
      </c>
      <c r="F908">
        <v>0</v>
      </c>
      <c r="G908">
        <v>0</v>
      </c>
      <c r="H908">
        <v>0</v>
      </c>
      <c r="I908" t="s">
        <v>1296</v>
      </c>
      <c r="J908" t="s">
        <v>1296</v>
      </c>
      <c r="K908" t="s">
        <v>1296</v>
      </c>
      <c r="L908" t="s">
        <v>1303</v>
      </c>
      <c r="M908" t="s">
        <v>1304</v>
      </c>
      <c r="N908" t="s">
        <v>1304</v>
      </c>
      <c r="O908" t="s">
        <v>1304</v>
      </c>
      <c r="P908">
        <v>20602722113</v>
      </c>
      <c r="Q908" t="s">
        <v>1298</v>
      </c>
      <c r="R908">
        <f>VLOOKUP(Q908,type!$B$2:$G$7,6,FALSE)</f>
        <v>2</v>
      </c>
      <c r="S908" t="str">
        <f t="shared" si="14"/>
        <v>INSERT INTO public."Vehicles"(plate, mark, model, year_of_production, longitude, height, broad, service_door, category, comment, terms, status, created_at, updated_at, delete_at, business_id, type_id)VALUES ('A9O736','ninguno','ninguno','2010',0,0,0,0,'ninguno','ninguno','ninguno',true,'2022-02-25 21:42:35.22039+00','2022-02-25 21:42:35.22039+00','2022-02-25 21:42:35.22039+00','20602722113',2);</v>
      </c>
    </row>
    <row r="909" spans="1:19" x14ac:dyDescent="0.25">
      <c r="A909" t="s">
        <v>909</v>
      </c>
      <c r="B909" t="s">
        <v>1296</v>
      </c>
      <c r="C909" t="s">
        <v>1296</v>
      </c>
      <c r="D909">
        <v>2014</v>
      </c>
      <c r="E909">
        <v>0</v>
      </c>
      <c r="F909">
        <v>0</v>
      </c>
      <c r="G909">
        <v>0</v>
      </c>
      <c r="H909">
        <v>0</v>
      </c>
      <c r="I909" t="s">
        <v>1296</v>
      </c>
      <c r="J909" t="s">
        <v>1296</v>
      </c>
      <c r="K909" t="s">
        <v>1296</v>
      </c>
      <c r="L909" t="s">
        <v>1303</v>
      </c>
      <c r="M909" t="s">
        <v>1304</v>
      </c>
      <c r="N909" t="s">
        <v>1304</v>
      </c>
      <c r="O909" t="s">
        <v>1304</v>
      </c>
      <c r="P909">
        <v>20602722113</v>
      </c>
      <c r="Q909" t="s">
        <v>1298</v>
      </c>
      <c r="R909">
        <f>VLOOKUP(Q909,type!$B$2:$G$7,6,FALSE)</f>
        <v>2</v>
      </c>
      <c r="S909" t="str">
        <f t="shared" si="14"/>
        <v>INSERT INTO public."Vehicles"(plate, mark, model, year_of_production, longitude, height, broad, service_door, category, comment, terms, status, created_at, updated_at, delete_at, business_id, type_id)VALUES ('V9I951','ninguno','ninguno','2014',0,0,0,0,'ninguno','ninguno','ninguno',true,'2022-02-25 21:42:35.22039+00','2022-02-25 21:42:35.22039+00','2022-02-25 21:42:35.22039+00','20602722113',2);</v>
      </c>
    </row>
    <row r="910" spans="1:19" x14ac:dyDescent="0.25">
      <c r="A910" t="s">
        <v>910</v>
      </c>
      <c r="B910" t="s">
        <v>1296</v>
      </c>
      <c r="C910" t="s">
        <v>1296</v>
      </c>
      <c r="D910">
        <v>2010</v>
      </c>
      <c r="E910">
        <v>0</v>
      </c>
      <c r="F910">
        <v>0</v>
      </c>
      <c r="G910">
        <v>0</v>
      </c>
      <c r="H910">
        <v>0</v>
      </c>
      <c r="I910" t="s">
        <v>1296</v>
      </c>
      <c r="J910" t="s">
        <v>1296</v>
      </c>
      <c r="K910" t="s">
        <v>1296</v>
      </c>
      <c r="L910" t="s">
        <v>1303</v>
      </c>
      <c r="M910" t="s">
        <v>1304</v>
      </c>
      <c r="N910" t="s">
        <v>1304</v>
      </c>
      <c r="O910" t="s">
        <v>1304</v>
      </c>
      <c r="P910">
        <v>20602722113</v>
      </c>
      <c r="Q910" t="s">
        <v>1297</v>
      </c>
      <c r="R910">
        <f>VLOOKUP(Q910,type!$B$2:$G$7,6,FALSE)</f>
        <v>1</v>
      </c>
      <c r="S910" t="str">
        <f t="shared" si="14"/>
        <v>INSERT INTO public."Vehicles"(plate, mark, model, year_of_production, longitude, height, broad, service_door, category, comment, terms, status, created_at, updated_at, delete_at, business_id, type_id)VALUES ('A6C722','ninguno','ninguno','2010',0,0,0,0,'ninguno','ninguno','ninguno',true,'2022-02-25 21:42:35.22039+00','2022-02-25 21:42:35.22039+00','2022-02-25 21:42:35.22039+00','20602722113',1);</v>
      </c>
    </row>
    <row r="911" spans="1:19" x14ac:dyDescent="0.25">
      <c r="A911" t="s">
        <v>911</v>
      </c>
      <c r="B911" t="s">
        <v>1296</v>
      </c>
      <c r="C911" t="s">
        <v>1296</v>
      </c>
      <c r="D911">
        <v>2010</v>
      </c>
      <c r="E911">
        <v>0</v>
      </c>
      <c r="F911">
        <v>0</v>
      </c>
      <c r="G911">
        <v>0</v>
      </c>
      <c r="H911">
        <v>0</v>
      </c>
      <c r="I911" t="s">
        <v>1296</v>
      </c>
      <c r="J911" t="s">
        <v>1296</v>
      </c>
      <c r="K911" t="s">
        <v>1296</v>
      </c>
      <c r="L911" t="s">
        <v>1303</v>
      </c>
      <c r="M911" t="s">
        <v>1304</v>
      </c>
      <c r="N911" t="s">
        <v>1304</v>
      </c>
      <c r="O911" t="s">
        <v>1304</v>
      </c>
      <c r="P911">
        <v>20602722113</v>
      </c>
      <c r="Q911" t="s">
        <v>1297</v>
      </c>
      <c r="R911">
        <f>VLOOKUP(Q911,type!$B$2:$G$7,6,FALSE)</f>
        <v>1</v>
      </c>
      <c r="S911" t="str">
        <f t="shared" si="14"/>
        <v>INSERT INTO public."Vehicles"(plate, mark, model, year_of_production, longitude, height, broad, service_door, category, comment, terms, status, created_at, updated_at, delete_at, business_id, type_id)VALUES ('X1H797','ninguno','ninguno','2010',0,0,0,0,'ninguno','ninguno','ninguno',true,'2022-02-25 21:42:35.22039+00','2022-02-25 21:42:35.22039+00','2022-02-25 21:42:35.22039+00','20602722113',1);</v>
      </c>
    </row>
    <row r="912" spans="1:19" x14ac:dyDescent="0.25">
      <c r="A912" t="s">
        <v>912</v>
      </c>
      <c r="B912" t="s">
        <v>1296</v>
      </c>
      <c r="C912" t="s">
        <v>1296</v>
      </c>
      <c r="D912">
        <v>2018</v>
      </c>
      <c r="E912">
        <v>0</v>
      </c>
      <c r="F912">
        <v>0</v>
      </c>
      <c r="G912">
        <v>0</v>
      </c>
      <c r="H912">
        <v>0</v>
      </c>
      <c r="I912" t="s">
        <v>1296</v>
      </c>
      <c r="J912" t="s">
        <v>1296</v>
      </c>
      <c r="K912" t="s">
        <v>1296</v>
      </c>
      <c r="L912" t="s">
        <v>1303</v>
      </c>
      <c r="M912" t="s">
        <v>1304</v>
      </c>
      <c r="N912" t="s">
        <v>1304</v>
      </c>
      <c r="O912" t="s">
        <v>1304</v>
      </c>
      <c r="P912">
        <v>20602722113</v>
      </c>
      <c r="Q912" t="s">
        <v>1299</v>
      </c>
      <c r="R912">
        <f>VLOOKUP(Q912,type!$B$2:$G$7,6,FALSE)</f>
        <v>4</v>
      </c>
      <c r="S912" t="str">
        <f t="shared" si="14"/>
        <v>INSERT INTO public."Vehicles"(plate, mark, model, year_of_production, longitude, height, broad, service_door, category, comment, terms, status, created_at, updated_at, delete_at, business_id, type_id)VALUES ('VFX967','ninguno','ninguno','2018',0,0,0,0,'ninguno','ninguno','ninguno',true,'2022-02-25 21:42:35.22039+00','2022-02-25 21:42:35.22039+00','2022-02-25 21:42:35.22039+00','20602722113',4);</v>
      </c>
    </row>
    <row r="913" spans="1:19" x14ac:dyDescent="0.25">
      <c r="A913" t="s">
        <v>913</v>
      </c>
      <c r="B913" t="s">
        <v>1296</v>
      </c>
      <c r="C913" t="s">
        <v>1296</v>
      </c>
      <c r="D913">
        <v>2017</v>
      </c>
      <c r="E913">
        <v>0</v>
      </c>
      <c r="F913">
        <v>0</v>
      </c>
      <c r="G913">
        <v>0</v>
      </c>
      <c r="H913">
        <v>0</v>
      </c>
      <c r="I913" t="s">
        <v>1296</v>
      </c>
      <c r="J913" t="s">
        <v>1296</v>
      </c>
      <c r="K913" t="s">
        <v>1296</v>
      </c>
      <c r="L913" t="s">
        <v>1303</v>
      </c>
      <c r="M913" t="s">
        <v>1304</v>
      </c>
      <c r="N913" t="s">
        <v>1304</v>
      </c>
      <c r="O913" t="s">
        <v>1304</v>
      </c>
      <c r="P913">
        <v>20602722113</v>
      </c>
      <c r="Q913" t="s">
        <v>1297</v>
      </c>
      <c r="R913">
        <f>VLOOKUP(Q913,type!$B$2:$G$7,6,FALSE)</f>
        <v>1</v>
      </c>
      <c r="S913" t="str">
        <f t="shared" si="14"/>
        <v>INSERT INTO public."Vehicles"(plate, mark, model, year_of_production, longitude, height, broad, service_door, category, comment, terms, status, created_at, updated_at, delete_at, business_id, type_id)VALUES ('V9Q720','ninguno','ninguno','2017',0,0,0,0,'ninguno','ninguno','ninguno',true,'2022-02-25 21:42:35.22039+00','2022-02-25 21:42:35.22039+00','2022-02-25 21:42:35.22039+00','20602722113',1);</v>
      </c>
    </row>
    <row r="914" spans="1:19" x14ac:dyDescent="0.25">
      <c r="A914" t="s">
        <v>914</v>
      </c>
      <c r="B914" t="s">
        <v>1296</v>
      </c>
      <c r="C914" t="s">
        <v>1296</v>
      </c>
      <c r="D914">
        <v>2018</v>
      </c>
      <c r="E914">
        <v>0</v>
      </c>
      <c r="F914">
        <v>0</v>
      </c>
      <c r="G914">
        <v>0</v>
      </c>
      <c r="H914">
        <v>0</v>
      </c>
      <c r="I914" t="s">
        <v>1296</v>
      </c>
      <c r="J914" t="s">
        <v>1296</v>
      </c>
      <c r="K914" t="s">
        <v>1296</v>
      </c>
      <c r="L914" t="s">
        <v>1303</v>
      </c>
      <c r="M914" t="s">
        <v>1304</v>
      </c>
      <c r="N914" t="s">
        <v>1304</v>
      </c>
      <c r="O914" t="s">
        <v>1304</v>
      </c>
      <c r="P914">
        <v>20602722113</v>
      </c>
      <c r="Q914" t="s">
        <v>1299</v>
      </c>
      <c r="R914">
        <f>VLOOKUP(Q914,type!$B$2:$G$7,6,FALSE)</f>
        <v>4</v>
      </c>
      <c r="S914" t="str">
        <f t="shared" si="14"/>
        <v>INSERT INTO public."Vehicles"(plate, mark, model, year_of_production, longitude, height, broad, service_door, category, comment, terms, status, created_at, updated_at, delete_at, business_id, type_id)VALUES ('V0P785','ninguno','ninguno','2018',0,0,0,0,'ninguno','ninguno','ninguno',true,'2022-02-25 21:42:35.22039+00','2022-02-25 21:42:35.22039+00','2022-02-25 21:42:35.22039+00','20602722113',4);</v>
      </c>
    </row>
    <row r="915" spans="1:19" x14ac:dyDescent="0.25">
      <c r="A915" t="s">
        <v>915</v>
      </c>
      <c r="B915" t="s">
        <v>1296</v>
      </c>
      <c r="C915" t="s">
        <v>1296</v>
      </c>
      <c r="D915">
        <v>2012</v>
      </c>
      <c r="E915">
        <v>0</v>
      </c>
      <c r="F915">
        <v>0</v>
      </c>
      <c r="G915">
        <v>0</v>
      </c>
      <c r="H915">
        <v>0</v>
      </c>
      <c r="I915" t="s">
        <v>1296</v>
      </c>
      <c r="J915" t="s">
        <v>1296</v>
      </c>
      <c r="K915" t="s">
        <v>1296</v>
      </c>
      <c r="L915" t="s">
        <v>1303</v>
      </c>
      <c r="M915" t="s">
        <v>1304</v>
      </c>
      <c r="N915" t="s">
        <v>1304</v>
      </c>
      <c r="O915" t="s">
        <v>1304</v>
      </c>
      <c r="P915">
        <v>20602722113</v>
      </c>
      <c r="Q915" t="s">
        <v>1299</v>
      </c>
      <c r="R915">
        <f>VLOOKUP(Q915,type!$B$2:$G$7,6,FALSE)</f>
        <v>4</v>
      </c>
      <c r="S915" t="str">
        <f t="shared" si="14"/>
        <v>INSERT INTO public."Vehicles"(plate, mark, model, year_of_production, longitude, height, broad, service_door, category, comment, terms, status, created_at, updated_at, delete_at, business_id, type_id)VALUES ('V6F967','ninguno','ninguno','2012',0,0,0,0,'ninguno','ninguno','ninguno',true,'2022-02-25 21:42:35.22039+00','2022-02-25 21:42:35.22039+00','2022-02-25 21:42:35.22039+00','20602722113',4);</v>
      </c>
    </row>
    <row r="916" spans="1:19" x14ac:dyDescent="0.25">
      <c r="A916" t="s">
        <v>916</v>
      </c>
      <c r="B916" t="s">
        <v>1296</v>
      </c>
      <c r="C916" t="s">
        <v>1296</v>
      </c>
      <c r="D916">
        <v>2010</v>
      </c>
      <c r="E916">
        <v>0</v>
      </c>
      <c r="F916">
        <v>0</v>
      </c>
      <c r="G916">
        <v>0</v>
      </c>
      <c r="H916">
        <v>0</v>
      </c>
      <c r="I916" t="s">
        <v>1296</v>
      </c>
      <c r="J916" t="s">
        <v>1296</v>
      </c>
      <c r="K916" t="s">
        <v>1296</v>
      </c>
      <c r="L916" t="s">
        <v>1303</v>
      </c>
      <c r="M916" t="s">
        <v>1304</v>
      </c>
      <c r="N916" t="s">
        <v>1304</v>
      </c>
      <c r="O916" t="s">
        <v>1304</v>
      </c>
      <c r="P916">
        <v>20602722113</v>
      </c>
      <c r="Q916" t="s">
        <v>1297</v>
      </c>
      <c r="R916">
        <f>VLOOKUP(Q916,type!$B$2:$G$7,6,FALSE)</f>
        <v>1</v>
      </c>
      <c r="S916" t="str">
        <f t="shared" si="14"/>
        <v>INSERT INTO public."Vehicles"(plate, mark, model, year_of_production, longitude, height, broad, service_door, category, comment, terms, status, created_at, updated_at, delete_at, business_id, type_id)VALUES ('V1G776','ninguno','ninguno','2010',0,0,0,0,'ninguno','ninguno','ninguno',true,'2022-02-25 21:42:35.22039+00','2022-02-25 21:42:35.22039+00','2022-02-25 21:42:35.22039+00','20602722113',1);</v>
      </c>
    </row>
    <row r="917" spans="1:19" x14ac:dyDescent="0.25">
      <c r="A917" t="s">
        <v>917</v>
      </c>
      <c r="B917" t="s">
        <v>1296</v>
      </c>
      <c r="C917" t="s">
        <v>1296</v>
      </c>
      <c r="D917">
        <v>2011</v>
      </c>
      <c r="E917">
        <v>0</v>
      </c>
      <c r="F917">
        <v>0</v>
      </c>
      <c r="G917">
        <v>0</v>
      </c>
      <c r="H917">
        <v>0</v>
      </c>
      <c r="I917" t="s">
        <v>1296</v>
      </c>
      <c r="J917" t="s">
        <v>1296</v>
      </c>
      <c r="K917" t="s">
        <v>1296</v>
      </c>
      <c r="L917" t="s">
        <v>1303</v>
      </c>
      <c r="M917" t="s">
        <v>1304</v>
      </c>
      <c r="N917" t="s">
        <v>1304</v>
      </c>
      <c r="O917" t="s">
        <v>1304</v>
      </c>
      <c r="P917">
        <v>20602722113</v>
      </c>
      <c r="Q917" t="s">
        <v>1298</v>
      </c>
      <c r="R917">
        <f>VLOOKUP(Q917,type!$B$2:$G$7,6,FALSE)</f>
        <v>2</v>
      </c>
      <c r="S917" t="str">
        <f t="shared" si="14"/>
        <v>INSERT INTO public."Vehicles"(plate, mark, model, year_of_production, longitude, height, broad, service_door, category, comment, terms, status, created_at, updated_at, delete_at, business_id, type_id)VALUES ('B3H732','ninguno','ninguno','2011',0,0,0,0,'ninguno','ninguno','ninguno',true,'2022-02-25 21:42:35.22039+00','2022-02-25 21:42:35.22039+00','2022-02-25 21:42:35.22039+00','20602722113',2);</v>
      </c>
    </row>
    <row r="918" spans="1:19" x14ac:dyDescent="0.25">
      <c r="A918" t="s">
        <v>918</v>
      </c>
      <c r="B918" t="s">
        <v>1296</v>
      </c>
      <c r="C918" t="s">
        <v>1296</v>
      </c>
      <c r="D918">
        <v>2013</v>
      </c>
      <c r="E918">
        <v>0</v>
      </c>
      <c r="F918">
        <v>0</v>
      </c>
      <c r="G918">
        <v>0</v>
      </c>
      <c r="H918">
        <v>0</v>
      </c>
      <c r="I918" t="s">
        <v>1296</v>
      </c>
      <c r="J918" t="s">
        <v>1296</v>
      </c>
      <c r="K918" t="s">
        <v>1296</v>
      </c>
      <c r="L918" t="s">
        <v>1303</v>
      </c>
      <c r="M918" t="s">
        <v>1304</v>
      </c>
      <c r="N918" t="s">
        <v>1304</v>
      </c>
      <c r="O918" t="s">
        <v>1304</v>
      </c>
      <c r="P918">
        <v>20602722113</v>
      </c>
      <c r="Q918" t="s">
        <v>1299</v>
      </c>
      <c r="R918">
        <f>VLOOKUP(Q918,type!$B$2:$G$7,6,FALSE)</f>
        <v>4</v>
      </c>
      <c r="S918" t="str">
        <f t="shared" si="14"/>
        <v>INSERT INTO public."Vehicles"(plate, mark, model, year_of_production, longitude, height, broad, service_door, category, comment, terms, status, created_at, updated_at, delete_at, business_id, type_id)VALUES ('C3F952','ninguno','ninguno','2013',0,0,0,0,'ninguno','ninguno','ninguno',true,'2022-02-25 21:42:35.22039+00','2022-02-25 21:42:35.22039+00','2022-02-25 21:42:35.22039+00','20602722113',4);</v>
      </c>
    </row>
    <row r="919" spans="1:19" x14ac:dyDescent="0.25">
      <c r="A919" t="s">
        <v>919</v>
      </c>
      <c r="B919" t="s">
        <v>1296</v>
      </c>
      <c r="C919" t="s">
        <v>1296</v>
      </c>
      <c r="D919">
        <v>2013</v>
      </c>
      <c r="E919">
        <v>0</v>
      </c>
      <c r="F919">
        <v>0</v>
      </c>
      <c r="G919">
        <v>0</v>
      </c>
      <c r="H919">
        <v>0</v>
      </c>
      <c r="I919" t="s">
        <v>1296</v>
      </c>
      <c r="J919" t="s">
        <v>1296</v>
      </c>
      <c r="K919" t="s">
        <v>1296</v>
      </c>
      <c r="L919" t="s">
        <v>1303</v>
      </c>
      <c r="M919" t="s">
        <v>1304</v>
      </c>
      <c r="N919" t="s">
        <v>1304</v>
      </c>
      <c r="O919" t="s">
        <v>1304</v>
      </c>
      <c r="P919">
        <v>20602722113</v>
      </c>
      <c r="Q919" t="s">
        <v>1297</v>
      </c>
      <c r="R919">
        <f>VLOOKUP(Q919,type!$B$2:$G$7,6,FALSE)</f>
        <v>1</v>
      </c>
      <c r="S919" t="str">
        <f t="shared" si="14"/>
        <v>INSERT INTO public."Vehicles"(plate, mark, model, year_of_production, longitude, height, broad, service_door, category, comment, terms, status, created_at, updated_at, delete_at, business_id, type_id)VALUES ('V7U964','ninguno','ninguno','2013',0,0,0,0,'ninguno','ninguno','ninguno',true,'2022-02-25 21:42:35.22039+00','2022-02-25 21:42:35.22039+00','2022-02-25 21:42:35.22039+00','20602722113',1);</v>
      </c>
    </row>
    <row r="920" spans="1:19" x14ac:dyDescent="0.25">
      <c r="A920" t="s">
        <v>920</v>
      </c>
      <c r="B920" t="s">
        <v>1296</v>
      </c>
      <c r="C920" t="s">
        <v>1296</v>
      </c>
      <c r="D920">
        <v>2014</v>
      </c>
      <c r="E920">
        <v>0</v>
      </c>
      <c r="F920">
        <v>0</v>
      </c>
      <c r="G920">
        <v>0</v>
      </c>
      <c r="H920">
        <v>0</v>
      </c>
      <c r="I920" t="s">
        <v>1296</v>
      </c>
      <c r="J920" t="s">
        <v>1296</v>
      </c>
      <c r="K920" t="s">
        <v>1296</v>
      </c>
      <c r="L920" t="s">
        <v>1303</v>
      </c>
      <c r="M920" t="s">
        <v>1304</v>
      </c>
      <c r="N920" t="s">
        <v>1304</v>
      </c>
      <c r="O920" t="s">
        <v>1304</v>
      </c>
      <c r="P920">
        <v>20602722113</v>
      </c>
      <c r="Q920" t="s">
        <v>1299</v>
      </c>
      <c r="R920">
        <f>VLOOKUP(Q920,type!$B$2:$G$7,6,FALSE)</f>
        <v>4</v>
      </c>
      <c r="S920" t="str">
        <f t="shared" si="14"/>
        <v>INSERT INTO public."Vehicles"(plate, mark, model, year_of_production, longitude, height, broad, service_door, category, comment, terms, status, created_at, updated_at, delete_at, business_id, type_id)VALUES ('VBQ969','ninguno','ninguno','2014',0,0,0,0,'ninguno','ninguno','ninguno',true,'2022-02-25 21:42:35.22039+00','2022-02-25 21:42:35.22039+00','2022-02-25 21:42:35.22039+00','20602722113',4);</v>
      </c>
    </row>
    <row r="921" spans="1:19" x14ac:dyDescent="0.25">
      <c r="A921" t="s">
        <v>921</v>
      </c>
      <c r="B921" t="s">
        <v>1296</v>
      </c>
      <c r="C921" t="s">
        <v>1296</v>
      </c>
      <c r="D921">
        <v>2014</v>
      </c>
      <c r="E921">
        <v>0</v>
      </c>
      <c r="F921">
        <v>0</v>
      </c>
      <c r="G921">
        <v>0</v>
      </c>
      <c r="H921">
        <v>0</v>
      </c>
      <c r="I921" t="s">
        <v>1296</v>
      </c>
      <c r="J921" t="s">
        <v>1296</v>
      </c>
      <c r="K921" t="s">
        <v>1296</v>
      </c>
      <c r="L921" t="s">
        <v>1303</v>
      </c>
      <c r="M921" t="s">
        <v>1304</v>
      </c>
      <c r="N921" t="s">
        <v>1304</v>
      </c>
      <c r="O921" t="s">
        <v>1304</v>
      </c>
      <c r="P921">
        <v>20602722113</v>
      </c>
      <c r="Q921" t="s">
        <v>1299</v>
      </c>
      <c r="R921">
        <f>VLOOKUP(Q921,type!$B$2:$G$7,6,FALSE)</f>
        <v>4</v>
      </c>
      <c r="S921" t="str">
        <f t="shared" si="14"/>
        <v>INSERT INTO public."Vehicles"(plate, mark, model, year_of_production, longitude, height, broad, service_door, category, comment, terms, status, created_at, updated_at, delete_at, business_id, type_id)VALUES ('V7E842','ninguno','ninguno','2014',0,0,0,0,'ninguno','ninguno','ninguno',true,'2022-02-25 21:42:35.22039+00','2022-02-25 21:42:35.22039+00','2022-02-25 21:42:35.22039+00','20602722113',4);</v>
      </c>
    </row>
    <row r="922" spans="1:19" x14ac:dyDescent="0.25">
      <c r="A922" t="s">
        <v>922</v>
      </c>
      <c r="B922" t="s">
        <v>1296</v>
      </c>
      <c r="C922" t="s">
        <v>1296</v>
      </c>
      <c r="D922">
        <v>2013</v>
      </c>
      <c r="E922">
        <v>0</v>
      </c>
      <c r="F922">
        <v>0</v>
      </c>
      <c r="G922">
        <v>0</v>
      </c>
      <c r="H922">
        <v>0</v>
      </c>
      <c r="I922" t="s">
        <v>1296</v>
      </c>
      <c r="J922" t="s">
        <v>1296</v>
      </c>
      <c r="K922" t="s">
        <v>1296</v>
      </c>
      <c r="L922" t="s">
        <v>1303</v>
      </c>
      <c r="M922" t="s">
        <v>1304</v>
      </c>
      <c r="N922" t="s">
        <v>1304</v>
      </c>
      <c r="O922" t="s">
        <v>1304</v>
      </c>
      <c r="P922">
        <v>20602722113</v>
      </c>
      <c r="Q922" t="s">
        <v>1299</v>
      </c>
      <c r="R922">
        <f>VLOOKUP(Q922,type!$B$2:$G$7,6,FALSE)</f>
        <v>4</v>
      </c>
      <c r="S922" t="str">
        <f t="shared" si="14"/>
        <v>INSERT INTO public."Vehicles"(plate, mark, model, year_of_production, longitude, height, broad, service_door, category, comment, terms, status, created_at, updated_at, delete_at, business_id, type_id)VALUES ('F1I719','ninguno','ninguno','2013',0,0,0,0,'ninguno','ninguno','ninguno',true,'2022-02-25 21:42:35.22039+00','2022-02-25 21:42:35.22039+00','2022-02-25 21:42:35.22039+00','20602722113',4);</v>
      </c>
    </row>
    <row r="923" spans="1:19" x14ac:dyDescent="0.25">
      <c r="A923" t="s">
        <v>923</v>
      </c>
      <c r="B923" t="s">
        <v>1296</v>
      </c>
      <c r="C923" t="s">
        <v>1296</v>
      </c>
      <c r="D923">
        <v>2013</v>
      </c>
      <c r="E923">
        <v>0</v>
      </c>
      <c r="F923">
        <v>0</v>
      </c>
      <c r="G923">
        <v>0</v>
      </c>
      <c r="H923">
        <v>0</v>
      </c>
      <c r="I923" t="s">
        <v>1296</v>
      </c>
      <c r="J923" t="s">
        <v>1296</v>
      </c>
      <c r="K923" t="s">
        <v>1296</v>
      </c>
      <c r="L923" t="s">
        <v>1303</v>
      </c>
      <c r="M923" t="s">
        <v>1304</v>
      </c>
      <c r="N923" t="s">
        <v>1304</v>
      </c>
      <c r="O923" t="s">
        <v>1304</v>
      </c>
      <c r="P923">
        <v>20602722113</v>
      </c>
      <c r="Q923" t="s">
        <v>1300</v>
      </c>
      <c r="R923">
        <f>VLOOKUP(Q923,type!$B$2:$G$7,6,FALSE)</f>
        <v>3</v>
      </c>
      <c r="S923" t="str">
        <f t="shared" si="14"/>
        <v>INSERT INTO public."Vehicles"(plate, mark, model, year_of_production, longitude, height, broad, service_door, category, comment, terms, status, created_at, updated_at, delete_at, business_id, type_id)VALUES ('V8A735','ninguno','ninguno','2013',0,0,0,0,'ninguno','ninguno','ninguno',true,'2022-02-25 21:42:35.22039+00','2022-02-25 21:42:35.22039+00','2022-02-25 21:42:35.22039+00','20602722113',3);</v>
      </c>
    </row>
    <row r="924" spans="1:19" x14ac:dyDescent="0.25">
      <c r="A924" t="s">
        <v>924</v>
      </c>
      <c r="B924" t="s">
        <v>1296</v>
      </c>
      <c r="C924" t="s">
        <v>1296</v>
      </c>
      <c r="D924">
        <v>2012</v>
      </c>
      <c r="E924">
        <v>0</v>
      </c>
      <c r="F924">
        <v>0</v>
      </c>
      <c r="G924">
        <v>0</v>
      </c>
      <c r="H924">
        <v>0</v>
      </c>
      <c r="I924" t="s">
        <v>1296</v>
      </c>
      <c r="J924" t="s">
        <v>1296</v>
      </c>
      <c r="K924" t="s">
        <v>1296</v>
      </c>
      <c r="L924" t="s">
        <v>1303</v>
      </c>
      <c r="M924" t="s">
        <v>1304</v>
      </c>
      <c r="N924" t="s">
        <v>1304</v>
      </c>
      <c r="O924" t="s">
        <v>1304</v>
      </c>
      <c r="P924">
        <v>20602722113</v>
      </c>
      <c r="Q924" t="s">
        <v>1299</v>
      </c>
      <c r="R924">
        <f>VLOOKUP(Q924,type!$B$2:$G$7,6,FALSE)</f>
        <v>4</v>
      </c>
      <c r="S924" t="str">
        <f t="shared" si="14"/>
        <v>INSERT INTO public."Vehicles"(plate, mark, model, year_of_production, longitude, height, broad, service_door, category, comment, terms, status, created_at, updated_at, delete_at, business_id, type_id)VALUES ('V6S963','ninguno','ninguno','2012',0,0,0,0,'ninguno','ninguno','ninguno',true,'2022-02-25 21:42:35.22039+00','2022-02-25 21:42:35.22039+00','2022-02-25 21:42:35.22039+00','20602722113',4);</v>
      </c>
    </row>
    <row r="925" spans="1:19" x14ac:dyDescent="0.25">
      <c r="A925" t="s">
        <v>925</v>
      </c>
      <c r="B925" t="s">
        <v>1296</v>
      </c>
      <c r="C925" t="s">
        <v>1296</v>
      </c>
      <c r="D925">
        <v>2010</v>
      </c>
      <c r="E925">
        <v>0</v>
      </c>
      <c r="F925">
        <v>0</v>
      </c>
      <c r="G925">
        <v>0</v>
      </c>
      <c r="H925">
        <v>0</v>
      </c>
      <c r="I925" t="s">
        <v>1296</v>
      </c>
      <c r="J925" t="s">
        <v>1296</v>
      </c>
      <c r="K925" t="s">
        <v>1296</v>
      </c>
      <c r="L925" t="s">
        <v>1303</v>
      </c>
      <c r="M925" t="s">
        <v>1304</v>
      </c>
      <c r="N925" t="s">
        <v>1304</v>
      </c>
      <c r="O925" t="s">
        <v>1304</v>
      </c>
      <c r="P925">
        <v>20602722113</v>
      </c>
      <c r="Q925" t="s">
        <v>1297</v>
      </c>
      <c r="R925">
        <f>VLOOKUP(Q925,type!$B$2:$G$7,6,FALSE)</f>
        <v>1</v>
      </c>
      <c r="S925" t="str">
        <f t="shared" si="14"/>
        <v>INSERT INTO public."Vehicles"(plate, mark, model, year_of_production, longitude, height, broad, service_door, category, comment, terms, status, created_at, updated_at, delete_at, business_id, type_id)VALUES ('V1M745','ninguno','ninguno','2010',0,0,0,0,'ninguno','ninguno','ninguno',true,'2022-02-25 21:42:35.22039+00','2022-02-25 21:42:35.22039+00','2022-02-25 21:42:35.22039+00','20602722113',1);</v>
      </c>
    </row>
    <row r="926" spans="1:19" x14ac:dyDescent="0.25">
      <c r="A926" t="s">
        <v>926</v>
      </c>
      <c r="B926" t="s">
        <v>1296</v>
      </c>
      <c r="C926" t="s">
        <v>1296</v>
      </c>
      <c r="D926">
        <v>2012</v>
      </c>
      <c r="E926">
        <v>0</v>
      </c>
      <c r="F926">
        <v>0</v>
      </c>
      <c r="G926">
        <v>0</v>
      </c>
      <c r="H926">
        <v>0</v>
      </c>
      <c r="I926" t="s">
        <v>1296</v>
      </c>
      <c r="J926" t="s">
        <v>1296</v>
      </c>
      <c r="K926" t="s">
        <v>1296</v>
      </c>
      <c r="L926" t="s">
        <v>1303</v>
      </c>
      <c r="M926" t="s">
        <v>1304</v>
      </c>
      <c r="N926" t="s">
        <v>1304</v>
      </c>
      <c r="O926" t="s">
        <v>1304</v>
      </c>
      <c r="P926">
        <v>20602722113</v>
      </c>
      <c r="Q926" t="s">
        <v>1300</v>
      </c>
      <c r="R926">
        <f>VLOOKUP(Q926,type!$B$2:$G$7,6,FALSE)</f>
        <v>3</v>
      </c>
      <c r="S926" t="str">
        <f t="shared" si="14"/>
        <v>INSERT INTO public."Vehicles"(plate, mark, model, year_of_production, longitude, height, broad, service_door, category, comment, terms, status, created_at, updated_at, delete_at, business_id, type_id)VALUES ('V3F711','ninguno','ninguno','2012',0,0,0,0,'ninguno','ninguno','ninguno',true,'2022-02-25 21:42:35.22039+00','2022-02-25 21:42:35.22039+00','2022-02-25 21:42:35.22039+00','20602722113',3);</v>
      </c>
    </row>
    <row r="927" spans="1:19" x14ac:dyDescent="0.25">
      <c r="A927" t="s">
        <v>927</v>
      </c>
      <c r="B927" t="s">
        <v>1296</v>
      </c>
      <c r="C927" t="s">
        <v>1296</v>
      </c>
      <c r="D927">
        <v>2014</v>
      </c>
      <c r="E927">
        <v>0</v>
      </c>
      <c r="F927">
        <v>0</v>
      </c>
      <c r="G927">
        <v>0</v>
      </c>
      <c r="H927">
        <v>0</v>
      </c>
      <c r="I927" t="s">
        <v>1296</v>
      </c>
      <c r="J927" t="s">
        <v>1296</v>
      </c>
      <c r="K927" t="s">
        <v>1296</v>
      </c>
      <c r="L927" t="s">
        <v>1303</v>
      </c>
      <c r="M927" t="s">
        <v>1304</v>
      </c>
      <c r="N927" t="s">
        <v>1304</v>
      </c>
      <c r="O927" t="s">
        <v>1304</v>
      </c>
      <c r="P927">
        <v>20602722113</v>
      </c>
      <c r="Q927" t="s">
        <v>1297</v>
      </c>
      <c r="R927">
        <f>VLOOKUP(Q927,type!$B$2:$G$7,6,FALSE)</f>
        <v>1</v>
      </c>
      <c r="S927" t="str">
        <f t="shared" si="14"/>
        <v>INSERT INTO public."Vehicles"(plate, mark, model, year_of_production, longitude, height, broad, service_door, category, comment, terms, status, created_at, updated_at, delete_at, business_id, type_id)VALUES ('T6O958','ninguno','ninguno','2014',0,0,0,0,'ninguno','ninguno','ninguno',true,'2022-02-25 21:42:35.22039+00','2022-02-25 21:42:35.22039+00','2022-02-25 21:42:35.22039+00','20602722113',1);</v>
      </c>
    </row>
    <row r="928" spans="1:19" x14ac:dyDescent="0.25">
      <c r="A928" t="s">
        <v>928</v>
      </c>
      <c r="B928" t="s">
        <v>1296</v>
      </c>
      <c r="C928" t="s">
        <v>1296</v>
      </c>
      <c r="D928">
        <v>2014</v>
      </c>
      <c r="E928">
        <v>0</v>
      </c>
      <c r="F928">
        <v>0</v>
      </c>
      <c r="G928">
        <v>0</v>
      </c>
      <c r="H928">
        <v>0</v>
      </c>
      <c r="I928" t="s">
        <v>1296</v>
      </c>
      <c r="J928" t="s">
        <v>1296</v>
      </c>
      <c r="K928" t="s">
        <v>1296</v>
      </c>
      <c r="L928" t="s">
        <v>1303</v>
      </c>
      <c r="M928" t="s">
        <v>1304</v>
      </c>
      <c r="N928" t="s">
        <v>1304</v>
      </c>
      <c r="O928" t="s">
        <v>1304</v>
      </c>
      <c r="P928">
        <v>20602722113</v>
      </c>
      <c r="Q928" t="s">
        <v>1299</v>
      </c>
      <c r="R928">
        <f>VLOOKUP(Q928,type!$B$2:$G$7,6,FALSE)</f>
        <v>4</v>
      </c>
      <c r="S928" t="str">
        <f t="shared" si="14"/>
        <v>INSERT INTO public."Vehicles"(plate, mark, model, year_of_production, longitude, height, broad, service_door, category, comment, terms, status, created_at, updated_at, delete_at, business_id, type_id)VALUES ('V9Y959','ninguno','ninguno','2014',0,0,0,0,'ninguno','ninguno','ninguno',true,'2022-02-25 21:42:35.22039+00','2022-02-25 21:42:35.22039+00','2022-02-25 21:42:35.22039+00','20602722113',4);</v>
      </c>
    </row>
    <row r="929" spans="1:19" x14ac:dyDescent="0.25">
      <c r="A929" t="s">
        <v>929</v>
      </c>
      <c r="B929" t="s">
        <v>1296</v>
      </c>
      <c r="C929" t="s">
        <v>1296</v>
      </c>
      <c r="D929">
        <v>2013</v>
      </c>
      <c r="E929">
        <v>0</v>
      </c>
      <c r="F929">
        <v>0</v>
      </c>
      <c r="G929">
        <v>0</v>
      </c>
      <c r="H929">
        <v>0</v>
      </c>
      <c r="I929" t="s">
        <v>1296</v>
      </c>
      <c r="J929" t="s">
        <v>1296</v>
      </c>
      <c r="K929" t="s">
        <v>1296</v>
      </c>
      <c r="L929" t="s">
        <v>1303</v>
      </c>
      <c r="M929" t="s">
        <v>1304</v>
      </c>
      <c r="N929" t="s">
        <v>1304</v>
      </c>
      <c r="O929" t="s">
        <v>1304</v>
      </c>
      <c r="P929">
        <v>20602722113</v>
      </c>
      <c r="Q929" t="s">
        <v>1298</v>
      </c>
      <c r="R929">
        <f>VLOOKUP(Q929,type!$B$2:$G$7,6,FALSE)</f>
        <v>2</v>
      </c>
      <c r="S929" t="str">
        <f t="shared" si="14"/>
        <v>INSERT INTO public."Vehicles"(plate, mark, model, year_of_production, longitude, height, broad, service_door, category, comment, terms, status, created_at, updated_at, delete_at, business_id, type_id)VALUES ('AHO889','ninguno','ninguno','2013',0,0,0,0,'ninguno','ninguno','ninguno',true,'2022-02-25 21:42:35.22039+00','2022-02-25 21:42:35.22039+00','2022-02-25 21:42:35.22039+00','20602722113',2);</v>
      </c>
    </row>
    <row r="930" spans="1:19" x14ac:dyDescent="0.25">
      <c r="A930" t="s">
        <v>930</v>
      </c>
      <c r="B930" t="s">
        <v>1296</v>
      </c>
      <c r="C930" t="s">
        <v>1296</v>
      </c>
      <c r="D930">
        <v>2015</v>
      </c>
      <c r="E930">
        <v>0</v>
      </c>
      <c r="F930">
        <v>0</v>
      </c>
      <c r="G930">
        <v>0</v>
      </c>
      <c r="H930">
        <v>0</v>
      </c>
      <c r="I930" t="s">
        <v>1296</v>
      </c>
      <c r="J930" t="s">
        <v>1296</v>
      </c>
      <c r="K930" t="s">
        <v>1296</v>
      </c>
      <c r="L930" t="s">
        <v>1303</v>
      </c>
      <c r="M930" t="s">
        <v>1304</v>
      </c>
      <c r="N930" t="s">
        <v>1304</v>
      </c>
      <c r="O930" t="s">
        <v>1304</v>
      </c>
      <c r="P930">
        <v>20602722113</v>
      </c>
      <c r="Q930" t="s">
        <v>1299</v>
      </c>
      <c r="R930">
        <f>VLOOKUP(Q930,type!$B$2:$G$7,6,FALSE)</f>
        <v>4</v>
      </c>
      <c r="S930" t="str">
        <f t="shared" si="14"/>
        <v>INSERT INTO public."Vehicles"(plate, mark, model, year_of_production, longitude, height, broad, service_door, category, comment, terms, status, created_at, updated_at, delete_at, business_id, type_id)VALUES ('V7X812','ninguno','ninguno','2015',0,0,0,0,'ninguno','ninguno','ninguno',true,'2022-02-25 21:42:35.22039+00','2022-02-25 21:42:35.22039+00','2022-02-25 21:42:35.22039+00','20602722113',4);</v>
      </c>
    </row>
    <row r="931" spans="1:19" x14ac:dyDescent="0.25">
      <c r="A931" t="s">
        <v>931</v>
      </c>
      <c r="B931" t="s">
        <v>1296</v>
      </c>
      <c r="C931" t="s">
        <v>1296</v>
      </c>
      <c r="D931">
        <v>2013</v>
      </c>
      <c r="E931">
        <v>0</v>
      </c>
      <c r="F931">
        <v>0</v>
      </c>
      <c r="G931">
        <v>0</v>
      </c>
      <c r="H931">
        <v>0</v>
      </c>
      <c r="I931" t="s">
        <v>1296</v>
      </c>
      <c r="J931" t="s">
        <v>1296</v>
      </c>
      <c r="K931" t="s">
        <v>1296</v>
      </c>
      <c r="L931" t="s">
        <v>1303</v>
      </c>
      <c r="M931" t="s">
        <v>1304</v>
      </c>
      <c r="N931" t="s">
        <v>1304</v>
      </c>
      <c r="O931" t="s">
        <v>1304</v>
      </c>
      <c r="P931">
        <v>20602722113</v>
      </c>
      <c r="Q931" t="s">
        <v>1299</v>
      </c>
      <c r="R931">
        <f>VLOOKUP(Q931,type!$B$2:$G$7,6,FALSE)</f>
        <v>4</v>
      </c>
      <c r="S931" t="str">
        <f t="shared" si="14"/>
        <v>INSERT INTO public."Vehicles"(plate, mark, model, year_of_production, longitude, height, broad, service_door, category, comment, terms, status, created_at, updated_at, delete_at, business_id, type_id)VALUES ('F4S474','ninguno','ninguno','2013',0,0,0,0,'ninguno','ninguno','ninguno',true,'2022-02-25 21:42:35.22039+00','2022-02-25 21:42:35.22039+00','2022-02-25 21:42:35.22039+00','20602722113',4);</v>
      </c>
    </row>
    <row r="932" spans="1:19" x14ac:dyDescent="0.25">
      <c r="A932" t="s">
        <v>932</v>
      </c>
      <c r="B932" t="s">
        <v>1296</v>
      </c>
      <c r="C932" t="s">
        <v>1296</v>
      </c>
      <c r="D932">
        <v>2010</v>
      </c>
      <c r="E932">
        <v>0</v>
      </c>
      <c r="F932">
        <v>0</v>
      </c>
      <c r="G932">
        <v>0</v>
      </c>
      <c r="H932">
        <v>0</v>
      </c>
      <c r="I932" t="s">
        <v>1296</v>
      </c>
      <c r="J932" t="s">
        <v>1296</v>
      </c>
      <c r="K932" t="s">
        <v>1296</v>
      </c>
      <c r="L932" t="s">
        <v>1303</v>
      </c>
      <c r="M932" t="s">
        <v>1304</v>
      </c>
      <c r="N932" t="s">
        <v>1304</v>
      </c>
      <c r="O932" t="s">
        <v>1304</v>
      </c>
      <c r="P932">
        <v>20602722113</v>
      </c>
      <c r="Q932" t="s">
        <v>1297</v>
      </c>
      <c r="R932">
        <f>VLOOKUP(Q932,type!$B$2:$G$7,6,FALSE)</f>
        <v>1</v>
      </c>
      <c r="S932" t="str">
        <f t="shared" si="14"/>
        <v>INSERT INTO public."Vehicles"(plate, mark, model, year_of_production, longitude, height, broad, service_door, category, comment, terms, status, created_at, updated_at, delete_at, business_id, type_id)VALUES ('V1E726','ninguno','ninguno','2010',0,0,0,0,'ninguno','ninguno','ninguno',true,'2022-02-25 21:42:35.22039+00','2022-02-25 21:42:35.22039+00','2022-02-25 21:42:35.22039+00','20602722113',1);</v>
      </c>
    </row>
    <row r="933" spans="1:19" x14ac:dyDescent="0.25">
      <c r="A933" t="s">
        <v>933</v>
      </c>
      <c r="B933" t="s">
        <v>1296</v>
      </c>
      <c r="C933" t="s">
        <v>1296</v>
      </c>
      <c r="D933">
        <v>2011</v>
      </c>
      <c r="E933">
        <v>0</v>
      </c>
      <c r="F933">
        <v>0</v>
      </c>
      <c r="G933">
        <v>0</v>
      </c>
      <c r="H933">
        <v>0</v>
      </c>
      <c r="I933" t="s">
        <v>1296</v>
      </c>
      <c r="J933" t="s">
        <v>1296</v>
      </c>
      <c r="K933" t="s">
        <v>1296</v>
      </c>
      <c r="L933" t="s">
        <v>1303</v>
      </c>
      <c r="M933" t="s">
        <v>1304</v>
      </c>
      <c r="N933" t="s">
        <v>1304</v>
      </c>
      <c r="O933" t="s">
        <v>1304</v>
      </c>
      <c r="P933">
        <v>20602722113</v>
      </c>
      <c r="Q933" t="s">
        <v>1297</v>
      </c>
      <c r="R933">
        <f>VLOOKUP(Q933,type!$B$2:$G$7,6,FALSE)</f>
        <v>1</v>
      </c>
      <c r="S933" t="str">
        <f t="shared" si="14"/>
        <v>INSERT INTO public."Vehicles"(plate, mark, model, year_of_production, longitude, height, broad, service_door, category, comment, terms, status, created_at, updated_at, delete_at, business_id, type_id)VALUES ('V3T951','ninguno','ninguno','2011',0,0,0,0,'ninguno','ninguno','ninguno',true,'2022-02-25 21:42:35.22039+00','2022-02-25 21:42:35.22039+00','2022-02-25 21:42:35.22039+00','20602722113',1);</v>
      </c>
    </row>
    <row r="934" spans="1:19" x14ac:dyDescent="0.25">
      <c r="A934" t="s">
        <v>934</v>
      </c>
      <c r="B934" t="s">
        <v>1296</v>
      </c>
      <c r="C934" t="s">
        <v>1296</v>
      </c>
      <c r="D934">
        <v>2014</v>
      </c>
      <c r="E934">
        <v>0</v>
      </c>
      <c r="F934">
        <v>0</v>
      </c>
      <c r="G934">
        <v>0</v>
      </c>
      <c r="H934">
        <v>0</v>
      </c>
      <c r="I934" t="s">
        <v>1296</v>
      </c>
      <c r="J934" t="s">
        <v>1296</v>
      </c>
      <c r="K934" t="s">
        <v>1296</v>
      </c>
      <c r="L934" t="s">
        <v>1303</v>
      </c>
      <c r="M934" t="s">
        <v>1304</v>
      </c>
      <c r="N934" t="s">
        <v>1304</v>
      </c>
      <c r="O934" t="s">
        <v>1304</v>
      </c>
      <c r="P934">
        <v>20602722113</v>
      </c>
      <c r="Q934" t="s">
        <v>1299</v>
      </c>
      <c r="R934">
        <f>VLOOKUP(Q934,type!$B$2:$G$7,6,FALSE)</f>
        <v>4</v>
      </c>
      <c r="S934" t="str">
        <f t="shared" si="14"/>
        <v>INSERT INTO public."Vehicles"(plate, mark, model, year_of_production, longitude, height, broad, service_door, category, comment, terms, status, created_at, updated_at, delete_at, business_id, type_id)VALUES ('V6Z869','ninguno','ninguno','2014',0,0,0,0,'ninguno','ninguno','ninguno',true,'2022-02-25 21:42:35.22039+00','2022-02-25 21:42:35.22039+00','2022-02-25 21:42:35.22039+00','20602722113',4);</v>
      </c>
    </row>
    <row r="935" spans="1:19" x14ac:dyDescent="0.25">
      <c r="A935" t="s">
        <v>935</v>
      </c>
      <c r="B935" t="s">
        <v>1296</v>
      </c>
      <c r="C935" t="s">
        <v>1296</v>
      </c>
      <c r="D935">
        <v>2013</v>
      </c>
      <c r="E935">
        <v>0</v>
      </c>
      <c r="F935">
        <v>0</v>
      </c>
      <c r="G935">
        <v>0</v>
      </c>
      <c r="H935">
        <v>0</v>
      </c>
      <c r="I935" t="s">
        <v>1296</v>
      </c>
      <c r="J935" t="s">
        <v>1296</v>
      </c>
      <c r="K935" t="s">
        <v>1296</v>
      </c>
      <c r="L935" t="s">
        <v>1303</v>
      </c>
      <c r="M935" t="s">
        <v>1304</v>
      </c>
      <c r="N935" t="s">
        <v>1304</v>
      </c>
      <c r="O935" t="s">
        <v>1304</v>
      </c>
      <c r="P935">
        <v>20602722113</v>
      </c>
      <c r="Q935" t="s">
        <v>1299</v>
      </c>
      <c r="R935">
        <f>VLOOKUP(Q935,type!$B$2:$G$7,6,FALSE)</f>
        <v>4</v>
      </c>
      <c r="S935" t="str">
        <f t="shared" si="14"/>
        <v>INSERT INTO public."Vehicles"(plate, mark, model, year_of_production, longitude, height, broad, service_door, category, comment, terms, status, created_at, updated_at, delete_at, business_id, type_id)VALUES ('V8C969','ninguno','ninguno','2013',0,0,0,0,'ninguno','ninguno','ninguno',true,'2022-02-25 21:42:35.22039+00','2022-02-25 21:42:35.22039+00','2022-02-25 21:42:35.22039+00','20602722113',4);</v>
      </c>
    </row>
    <row r="936" spans="1:19" x14ac:dyDescent="0.25">
      <c r="A936" t="s">
        <v>936</v>
      </c>
      <c r="B936" t="s">
        <v>1296</v>
      </c>
      <c r="C936" t="s">
        <v>1296</v>
      </c>
      <c r="D936">
        <v>2013</v>
      </c>
      <c r="E936">
        <v>0</v>
      </c>
      <c r="F936">
        <v>0</v>
      </c>
      <c r="G936">
        <v>0</v>
      </c>
      <c r="H936">
        <v>0</v>
      </c>
      <c r="I936" t="s">
        <v>1296</v>
      </c>
      <c r="J936" t="s">
        <v>1296</v>
      </c>
      <c r="K936" t="s">
        <v>1296</v>
      </c>
      <c r="L936" t="s">
        <v>1303</v>
      </c>
      <c r="M936" t="s">
        <v>1304</v>
      </c>
      <c r="N936" t="s">
        <v>1304</v>
      </c>
      <c r="O936" t="s">
        <v>1304</v>
      </c>
      <c r="P936">
        <v>20602722113</v>
      </c>
      <c r="Q936" t="s">
        <v>1299</v>
      </c>
      <c r="R936">
        <f>VLOOKUP(Q936,type!$B$2:$G$7,6,FALSE)</f>
        <v>4</v>
      </c>
      <c r="S936" t="str">
        <f t="shared" si="14"/>
        <v>INSERT INTO public."Vehicles"(plate, mark, model, year_of_production, longitude, height, broad, service_door, category, comment, terms, status, created_at, updated_at, delete_at, business_id, type_id)VALUES ('V8C966','ninguno','ninguno','2013',0,0,0,0,'ninguno','ninguno','ninguno',true,'2022-02-25 21:42:35.22039+00','2022-02-25 21:42:35.22039+00','2022-02-25 21:42:35.22039+00','20602722113',4);</v>
      </c>
    </row>
    <row r="937" spans="1:19" x14ac:dyDescent="0.25">
      <c r="A937" t="s">
        <v>937</v>
      </c>
      <c r="B937" t="s">
        <v>1296</v>
      </c>
      <c r="C937" t="s">
        <v>1296</v>
      </c>
      <c r="D937">
        <v>2017</v>
      </c>
      <c r="E937">
        <v>0</v>
      </c>
      <c r="F937">
        <v>0</v>
      </c>
      <c r="G937">
        <v>0</v>
      </c>
      <c r="H937">
        <v>0</v>
      </c>
      <c r="I937" t="s">
        <v>1296</v>
      </c>
      <c r="J937" t="s">
        <v>1296</v>
      </c>
      <c r="K937" t="s">
        <v>1296</v>
      </c>
      <c r="L937" t="s">
        <v>1303</v>
      </c>
      <c r="M937" t="s">
        <v>1304</v>
      </c>
      <c r="N937" t="s">
        <v>1304</v>
      </c>
      <c r="O937" t="s">
        <v>1304</v>
      </c>
      <c r="P937">
        <v>20602722113</v>
      </c>
      <c r="Q937" t="s">
        <v>1298</v>
      </c>
      <c r="R937">
        <f>VLOOKUP(Q937,type!$B$2:$G$7,6,FALSE)</f>
        <v>2</v>
      </c>
      <c r="S937" t="str">
        <f t="shared" si="14"/>
        <v>INSERT INTO public."Vehicles"(plate, mark, model, year_of_production, longitude, height, broad, service_door, category, comment, terms, status, created_at, updated_at, delete_at, business_id, type_id)VALUES ('V9F848','ninguno','ninguno','2017',0,0,0,0,'ninguno','ninguno','ninguno',true,'2022-02-25 21:42:35.22039+00','2022-02-25 21:42:35.22039+00','2022-02-25 21:42:35.22039+00','20602722113',2);</v>
      </c>
    </row>
    <row r="938" spans="1:19" x14ac:dyDescent="0.25">
      <c r="A938" t="s">
        <v>938</v>
      </c>
      <c r="B938" t="s">
        <v>1296</v>
      </c>
      <c r="C938" t="s">
        <v>1296</v>
      </c>
      <c r="D938">
        <v>2019</v>
      </c>
      <c r="E938">
        <v>0</v>
      </c>
      <c r="F938">
        <v>0</v>
      </c>
      <c r="G938">
        <v>0</v>
      </c>
      <c r="H938">
        <v>0</v>
      </c>
      <c r="I938" t="s">
        <v>1296</v>
      </c>
      <c r="J938" t="s">
        <v>1296</v>
      </c>
      <c r="K938" t="s">
        <v>1296</v>
      </c>
      <c r="L938" t="s">
        <v>1303</v>
      </c>
      <c r="M938" t="s">
        <v>1304</v>
      </c>
      <c r="N938" t="s">
        <v>1304</v>
      </c>
      <c r="O938" t="s">
        <v>1304</v>
      </c>
      <c r="P938">
        <v>20602722113</v>
      </c>
      <c r="Q938" t="s">
        <v>1298</v>
      </c>
      <c r="R938">
        <f>VLOOKUP(Q938,type!$B$2:$G$7,6,FALSE)</f>
        <v>2</v>
      </c>
      <c r="S938" t="str">
        <f t="shared" si="14"/>
        <v>INSERT INTO public."Vehicles"(plate, mark, model, year_of_production, longitude, height, broad, service_door, category, comment, terms, status, created_at, updated_at, delete_at, business_id, type_id)VALUES ('V0W839','ninguno','ninguno','2019',0,0,0,0,'ninguno','ninguno','ninguno',true,'2022-02-25 21:42:35.22039+00','2022-02-25 21:42:35.22039+00','2022-02-25 21:42:35.22039+00','20602722113',2);</v>
      </c>
    </row>
    <row r="939" spans="1:19" x14ac:dyDescent="0.25">
      <c r="A939" t="s">
        <v>939</v>
      </c>
      <c r="B939" t="s">
        <v>1296</v>
      </c>
      <c r="C939" t="s">
        <v>1296</v>
      </c>
      <c r="D939">
        <v>2013</v>
      </c>
      <c r="E939">
        <v>0</v>
      </c>
      <c r="F939">
        <v>0</v>
      </c>
      <c r="G939">
        <v>0</v>
      </c>
      <c r="H939">
        <v>0</v>
      </c>
      <c r="I939" t="s">
        <v>1296</v>
      </c>
      <c r="J939" t="s">
        <v>1296</v>
      </c>
      <c r="K939" t="s">
        <v>1296</v>
      </c>
      <c r="L939" t="s">
        <v>1303</v>
      </c>
      <c r="M939" t="s">
        <v>1304</v>
      </c>
      <c r="N939" t="s">
        <v>1304</v>
      </c>
      <c r="O939" t="s">
        <v>1304</v>
      </c>
      <c r="P939">
        <v>20602722113</v>
      </c>
      <c r="Q939" t="s">
        <v>1297</v>
      </c>
      <c r="R939">
        <f>VLOOKUP(Q939,type!$B$2:$G$7,6,FALSE)</f>
        <v>1</v>
      </c>
      <c r="S939" t="str">
        <f t="shared" si="14"/>
        <v>INSERT INTO public."Vehicles"(plate, mark, model, year_of_production, longitude, height, broad, service_door, category, comment, terms, status, created_at, updated_at, delete_at, business_id, type_id)VALUES ('X3E766','ninguno','ninguno','2013',0,0,0,0,'ninguno','ninguno','ninguno',true,'2022-02-25 21:42:35.22039+00','2022-02-25 21:42:35.22039+00','2022-02-25 21:42:35.22039+00','20602722113',1);</v>
      </c>
    </row>
    <row r="940" spans="1:19" x14ac:dyDescent="0.25">
      <c r="A940" t="s">
        <v>940</v>
      </c>
      <c r="B940" t="s">
        <v>1296</v>
      </c>
      <c r="C940" t="s">
        <v>1296</v>
      </c>
      <c r="D940">
        <v>2012</v>
      </c>
      <c r="E940">
        <v>0</v>
      </c>
      <c r="F940">
        <v>0</v>
      </c>
      <c r="G940">
        <v>0</v>
      </c>
      <c r="H940">
        <v>0</v>
      </c>
      <c r="I940" t="s">
        <v>1296</v>
      </c>
      <c r="J940" t="s">
        <v>1296</v>
      </c>
      <c r="K940" t="s">
        <v>1296</v>
      </c>
      <c r="L940" t="s">
        <v>1303</v>
      </c>
      <c r="M940" t="s">
        <v>1304</v>
      </c>
      <c r="N940" t="s">
        <v>1304</v>
      </c>
      <c r="O940" t="s">
        <v>1304</v>
      </c>
      <c r="P940">
        <v>20602722113</v>
      </c>
      <c r="Q940" t="s">
        <v>1299</v>
      </c>
      <c r="R940">
        <f>VLOOKUP(Q940,type!$B$2:$G$7,6,FALSE)</f>
        <v>4</v>
      </c>
      <c r="S940" t="str">
        <f t="shared" si="14"/>
        <v>INSERT INTO public."Vehicles"(plate, mark, model, year_of_production, longitude, height, broad, service_door, category, comment, terms, status, created_at, updated_at, delete_at, business_id, type_id)VALUES ('D2P722','ninguno','ninguno','2012',0,0,0,0,'ninguno','ninguno','ninguno',true,'2022-02-25 21:42:35.22039+00','2022-02-25 21:42:35.22039+00','2022-02-25 21:42:35.22039+00','20602722113',4);</v>
      </c>
    </row>
    <row r="941" spans="1:19" x14ac:dyDescent="0.25">
      <c r="A941" t="s">
        <v>941</v>
      </c>
      <c r="B941" t="s">
        <v>1296</v>
      </c>
      <c r="C941" t="s">
        <v>1296</v>
      </c>
      <c r="D941">
        <v>2017</v>
      </c>
      <c r="E941">
        <v>0</v>
      </c>
      <c r="F941">
        <v>0</v>
      </c>
      <c r="G941">
        <v>0</v>
      </c>
      <c r="H941">
        <v>0</v>
      </c>
      <c r="I941" t="s">
        <v>1296</v>
      </c>
      <c r="J941" t="s">
        <v>1296</v>
      </c>
      <c r="K941" t="s">
        <v>1296</v>
      </c>
      <c r="L941" t="s">
        <v>1303</v>
      </c>
      <c r="M941" t="s">
        <v>1304</v>
      </c>
      <c r="N941" t="s">
        <v>1304</v>
      </c>
      <c r="O941" t="s">
        <v>1304</v>
      </c>
      <c r="P941">
        <v>20602722113</v>
      </c>
      <c r="Q941" t="s">
        <v>1298</v>
      </c>
      <c r="R941">
        <f>VLOOKUP(Q941,type!$B$2:$G$7,6,FALSE)</f>
        <v>2</v>
      </c>
      <c r="S941" t="str">
        <f t="shared" si="14"/>
        <v>INSERT INTO public."Vehicles"(plate, mark, model, year_of_production, longitude, height, broad, service_door, category, comment, terms, status, created_at, updated_at, delete_at, business_id, type_id)VALUES ('V9Y878','ninguno','ninguno','2017',0,0,0,0,'ninguno','ninguno','ninguno',true,'2022-02-25 21:42:35.22039+00','2022-02-25 21:42:35.22039+00','2022-02-25 21:42:35.22039+00','20602722113',2);</v>
      </c>
    </row>
    <row r="942" spans="1:19" x14ac:dyDescent="0.25">
      <c r="A942" t="s">
        <v>942</v>
      </c>
      <c r="B942" t="s">
        <v>1296</v>
      </c>
      <c r="C942" t="s">
        <v>1296</v>
      </c>
      <c r="D942">
        <v>2011</v>
      </c>
      <c r="E942">
        <v>0</v>
      </c>
      <c r="F942">
        <v>0</v>
      </c>
      <c r="G942">
        <v>0</v>
      </c>
      <c r="H942">
        <v>0</v>
      </c>
      <c r="I942" t="s">
        <v>1296</v>
      </c>
      <c r="J942" t="s">
        <v>1296</v>
      </c>
      <c r="K942" t="s">
        <v>1296</v>
      </c>
      <c r="L942" t="s">
        <v>1303</v>
      </c>
      <c r="M942" t="s">
        <v>1304</v>
      </c>
      <c r="N942" t="s">
        <v>1304</v>
      </c>
      <c r="O942" t="s">
        <v>1304</v>
      </c>
      <c r="P942">
        <v>20602722113</v>
      </c>
      <c r="Q942" t="s">
        <v>1298</v>
      </c>
      <c r="R942">
        <f>VLOOKUP(Q942,type!$B$2:$G$7,6,FALSE)</f>
        <v>2</v>
      </c>
      <c r="S942" t="str">
        <f t="shared" si="14"/>
        <v>INSERT INTO public."Vehicles"(plate, mark, model, year_of_production, longitude, height, broad, service_door, category, comment, terms, status, created_at, updated_at, delete_at, business_id, type_id)VALUES ('B2P707','ninguno','ninguno','2011',0,0,0,0,'ninguno','ninguno','ninguno',true,'2022-02-25 21:42:35.22039+00','2022-02-25 21:42:35.22039+00','2022-02-25 21:42:35.22039+00','20602722113',2);</v>
      </c>
    </row>
    <row r="943" spans="1:19" x14ac:dyDescent="0.25">
      <c r="A943" t="s">
        <v>943</v>
      </c>
      <c r="B943" t="s">
        <v>1296</v>
      </c>
      <c r="C943" t="s">
        <v>1296</v>
      </c>
      <c r="D943">
        <v>2014</v>
      </c>
      <c r="E943">
        <v>0</v>
      </c>
      <c r="F943">
        <v>0</v>
      </c>
      <c r="G943">
        <v>0</v>
      </c>
      <c r="H943">
        <v>0</v>
      </c>
      <c r="I943" t="s">
        <v>1296</v>
      </c>
      <c r="J943" t="s">
        <v>1296</v>
      </c>
      <c r="K943" t="s">
        <v>1296</v>
      </c>
      <c r="L943" t="s">
        <v>1303</v>
      </c>
      <c r="M943" t="s">
        <v>1304</v>
      </c>
      <c r="N943" t="s">
        <v>1304</v>
      </c>
      <c r="O943" t="s">
        <v>1304</v>
      </c>
      <c r="P943">
        <v>20602722113</v>
      </c>
      <c r="Q943" t="s">
        <v>1299</v>
      </c>
      <c r="R943">
        <f>VLOOKUP(Q943,type!$B$2:$G$7,6,FALSE)</f>
        <v>4</v>
      </c>
      <c r="S943" t="str">
        <f t="shared" si="14"/>
        <v>INSERT INTO public."Vehicles"(plate, mark, model, year_of_production, longitude, height, broad, service_door, category, comment, terms, status, created_at, updated_at, delete_at, business_id, type_id)VALUES ('F0G792','ninguno','ninguno','2014',0,0,0,0,'ninguno','ninguno','ninguno',true,'2022-02-25 21:42:35.22039+00','2022-02-25 21:42:35.22039+00','2022-02-25 21:42:35.22039+00','20602722113',4);</v>
      </c>
    </row>
    <row r="944" spans="1:19" x14ac:dyDescent="0.25">
      <c r="A944" t="s">
        <v>944</v>
      </c>
      <c r="B944" t="s">
        <v>1296</v>
      </c>
      <c r="C944" t="s">
        <v>1296</v>
      </c>
      <c r="D944">
        <v>2013</v>
      </c>
      <c r="E944">
        <v>0</v>
      </c>
      <c r="F944">
        <v>0</v>
      </c>
      <c r="G944">
        <v>0</v>
      </c>
      <c r="H944">
        <v>0</v>
      </c>
      <c r="I944" t="s">
        <v>1296</v>
      </c>
      <c r="J944" t="s">
        <v>1296</v>
      </c>
      <c r="K944" t="s">
        <v>1296</v>
      </c>
      <c r="L944" t="s">
        <v>1303</v>
      </c>
      <c r="M944" t="s">
        <v>1304</v>
      </c>
      <c r="N944" t="s">
        <v>1304</v>
      </c>
      <c r="O944" t="s">
        <v>1304</v>
      </c>
      <c r="P944">
        <v>20602722113</v>
      </c>
      <c r="Q944" t="s">
        <v>1298</v>
      </c>
      <c r="R944">
        <f>VLOOKUP(Q944,type!$B$2:$G$7,6,FALSE)</f>
        <v>2</v>
      </c>
      <c r="S944" t="str">
        <f t="shared" si="14"/>
        <v>INSERT INTO public."Vehicles"(plate, mark, model, year_of_production, longitude, height, broad, service_door, category, comment, terms, status, created_at, updated_at, delete_at, business_id, type_id)VALUES ('X3L742','ninguno','ninguno','2013',0,0,0,0,'ninguno','ninguno','ninguno',true,'2022-02-25 21:42:35.22039+00','2022-02-25 21:42:35.22039+00','2022-02-25 21:42:35.22039+00','20602722113',2);</v>
      </c>
    </row>
    <row r="945" spans="1:19" x14ac:dyDescent="0.25">
      <c r="A945" t="s">
        <v>945</v>
      </c>
      <c r="B945" t="s">
        <v>1296</v>
      </c>
      <c r="C945" t="s">
        <v>1296</v>
      </c>
      <c r="D945">
        <v>2014</v>
      </c>
      <c r="E945">
        <v>0</v>
      </c>
      <c r="F945">
        <v>0</v>
      </c>
      <c r="G945">
        <v>0</v>
      </c>
      <c r="H945">
        <v>0</v>
      </c>
      <c r="I945" t="s">
        <v>1296</v>
      </c>
      <c r="J945" t="s">
        <v>1296</v>
      </c>
      <c r="K945" t="s">
        <v>1296</v>
      </c>
      <c r="L945" t="s">
        <v>1303</v>
      </c>
      <c r="M945" t="s">
        <v>1304</v>
      </c>
      <c r="N945" t="s">
        <v>1304</v>
      </c>
      <c r="O945" t="s">
        <v>1304</v>
      </c>
      <c r="P945">
        <v>20602722113</v>
      </c>
      <c r="Q945" t="s">
        <v>1299</v>
      </c>
      <c r="R945">
        <f>VLOOKUP(Q945,type!$B$2:$G$7,6,FALSE)</f>
        <v>4</v>
      </c>
      <c r="S945" t="str">
        <f t="shared" si="14"/>
        <v>INSERT INTO public."Vehicles"(plate, mark, model, year_of_production, longitude, height, broad, service_door, category, comment, terms, status, created_at, updated_at, delete_at, business_id, type_id)VALUES ('X3S803','ninguno','ninguno','2014',0,0,0,0,'ninguno','ninguno','ninguno',true,'2022-02-25 21:42:35.22039+00','2022-02-25 21:42:35.22039+00','2022-02-25 21:42:35.22039+00','20602722113',4);</v>
      </c>
    </row>
    <row r="946" spans="1:19" x14ac:dyDescent="0.25">
      <c r="A946" t="s">
        <v>946</v>
      </c>
      <c r="B946" t="s">
        <v>1296</v>
      </c>
      <c r="C946" t="s">
        <v>1296</v>
      </c>
      <c r="D946">
        <v>2015</v>
      </c>
      <c r="E946">
        <v>0</v>
      </c>
      <c r="F946">
        <v>0</v>
      </c>
      <c r="G946">
        <v>0</v>
      </c>
      <c r="H946">
        <v>0</v>
      </c>
      <c r="I946" t="s">
        <v>1296</v>
      </c>
      <c r="J946" t="s">
        <v>1296</v>
      </c>
      <c r="K946" t="s">
        <v>1296</v>
      </c>
      <c r="L946" t="s">
        <v>1303</v>
      </c>
      <c r="M946" t="s">
        <v>1304</v>
      </c>
      <c r="N946" t="s">
        <v>1304</v>
      </c>
      <c r="O946" t="s">
        <v>1304</v>
      </c>
      <c r="P946">
        <v>20602722113</v>
      </c>
      <c r="Q946" t="s">
        <v>1300</v>
      </c>
      <c r="R946">
        <f>VLOOKUP(Q946,type!$B$2:$G$7,6,FALSE)</f>
        <v>3</v>
      </c>
      <c r="S946" t="str">
        <f t="shared" si="14"/>
        <v>INSERT INTO public."Vehicles"(plate, mark, model, year_of_production, longitude, height, broad, service_door, category, comment, terms, status, created_at, updated_at, delete_at, business_id, type_id)VALUES ('V8F791','ninguno','ninguno','2015',0,0,0,0,'ninguno','ninguno','ninguno',true,'2022-02-25 21:42:35.22039+00','2022-02-25 21:42:35.22039+00','2022-02-25 21:42:35.22039+00','20602722113',3);</v>
      </c>
    </row>
    <row r="947" spans="1:19" x14ac:dyDescent="0.25">
      <c r="A947" t="s">
        <v>947</v>
      </c>
      <c r="B947" t="s">
        <v>1296</v>
      </c>
      <c r="C947" t="s">
        <v>1296</v>
      </c>
      <c r="D947">
        <v>2007</v>
      </c>
      <c r="E947">
        <v>0</v>
      </c>
      <c r="F947">
        <v>0</v>
      </c>
      <c r="G947">
        <v>0</v>
      </c>
      <c r="H947">
        <v>0</v>
      </c>
      <c r="I947" t="s">
        <v>1296</v>
      </c>
      <c r="J947" t="s">
        <v>1296</v>
      </c>
      <c r="K947" t="s">
        <v>1296</v>
      </c>
      <c r="L947" t="s">
        <v>1303</v>
      </c>
      <c r="M947" t="s">
        <v>1304</v>
      </c>
      <c r="N947" t="s">
        <v>1304</v>
      </c>
      <c r="O947" t="s">
        <v>1304</v>
      </c>
      <c r="P947">
        <v>20602722113</v>
      </c>
      <c r="Q947" t="s">
        <v>1297</v>
      </c>
      <c r="R947">
        <f>VLOOKUP(Q947,type!$B$2:$G$7,6,FALSE)</f>
        <v>1</v>
      </c>
      <c r="S947" t="str">
        <f t="shared" si="14"/>
        <v>INSERT INTO public."Vehicles"(plate, mark, model, year_of_production, longitude, height, broad, service_door, category, comment, terms, status, created_at, updated_at, delete_at, business_id, type_id)VALUES ('A0X957','ninguno','ninguno','2007',0,0,0,0,'ninguno','ninguno','ninguno',true,'2022-02-25 21:42:35.22039+00','2022-02-25 21:42:35.22039+00','2022-02-25 21:42:35.22039+00','20602722113',1);</v>
      </c>
    </row>
    <row r="948" spans="1:19" x14ac:dyDescent="0.25">
      <c r="A948" t="s">
        <v>948</v>
      </c>
      <c r="B948" t="s">
        <v>1296</v>
      </c>
      <c r="C948" t="s">
        <v>1296</v>
      </c>
      <c r="D948">
        <v>2014</v>
      </c>
      <c r="E948">
        <v>0</v>
      </c>
      <c r="F948">
        <v>0</v>
      </c>
      <c r="G948">
        <v>0</v>
      </c>
      <c r="H948">
        <v>0</v>
      </c>
      <c r="I948" t="s">
        <v>1296</v>
      </c>
      <c r="J948" t="s">
        <v>1296</v>
      </c>
      <c r="K948" t="s">
        <v>1296</v>
      </c>
      <c r="L948" t="s">
        <v>1303</v>
      </c>
      <c r="M948" t="s">
        <v>1304</v>
      </c>
      <c r="N948" t="s">
        <v>1304</v>
      </c>
      <c r="O948" t="s">
        <v>1304</v>
      </c>
      <c r="P948">
        <v>20602722113</v>
      </c>
      <c r="Q948" t="s">
        <v>1300</v>
      </c>
      <c r="R948">
        <f>VLOOKUP(Q948,type!$B$2:$G$7,6,FALSE)</f>
        <v>3</v>
      </c>
      <c r="S948" t="str">
        <f t="shared" si="14"/>
        <v>INSERT INTO public."Vehicles"(plate, mark, model, year_of_production, longitude, height, broad, service_door, category, comment, terms, status, created_at, updated_at, delete_at, business_id, type_id)VALUES ('V7S780','ninguno','ninguno','2014',0,0,0,0,'ninguno','ninguno','ninguno',true,'2022-02-25 21:42:35.22039+00','2022-02-25 21:42:35.22039+00','2022-02-25 21:42:35.22039+00','20602722113',3);</v>
      </c>
    </row>
    <row r="949" spans="1:19" x14ac:dyDescent="0.25">
      <c r="A949" t="s">
        <v>949</v>
      </c>
      <c r="B949" t="s">
        <v>1296</v>
      </c>
      <c r="C949" t="s">
        <v>1296</v>
      </c>
      <c r="D949">
        <v>2014</v>
      </c>
      <c r="E949">
        <v>0</v>
      </c>
      <c r="F949">
        <v>0</v>
      </c>
      <c r="G949">
        <v>0</v>
      </c>
      <c r="H949">
        <v>0</v>
      </c>
      <c r="I949" t="s">
        <v>1296</v>
      </c>
      <c r="J949" t="s">
        <v>1296</v>
      </c>
      <c r="K949" t="s">
        <v>1296</v>
      </c>
      <c r="L949" t="s">
        <v>1303</v>
      </c>
      <c r="M949" t="s">
        <v>1304</v>
      </c>
      <c r="N949" t="s">
        <v>1304</v>
      </c>
      <c r="O949" t="s">
        <v>1304</v>
      </c>
      <c r="P949">
        <v>20602722113</v>
      </c>
      <c r="Q949" t="s">
        <v>1299</v>
      </c>
      <c r="R949">
        <f>VLOOKUP(Q949,type!$B$2:$G$7,6,FALSE)</f>
        <v>4</v>
      </c>
      <c r="S949" t="str">
        <f t="shared" si="14"/>
        <v>INSERT INTO public."Vehicles"(plate, mark, model, year_of_production, longitude, height, broad, service_door, category, comment, terms, status, created_at, updated_at, delete_at, business_id, type_id)VALUES ('V6O581','ninguno','ninguno','2014',0,0,0,0,'ninguno','ninguno','ninguno',true,'2022-02-25 21:42:35.22039+00','2022-02-25 21:42:35.22039+00','2022-02-25 21:42:35.22039+00','20602722113',4);</v>
      </c>
    </row>
    <row r="950" spans="1:19" x14ac:dyDescent="0.25">
      <c r="A950" t="s">
        <v>950</v>
      </c>
      <c r="B950" t="s">
        <v>1296</v>
      </c>
      <c r="C950" t="s">
        <v>1296</v>
      </c>
      <c r="D950">
        <v>2014</v>
      </c>
      <c r="E950">
        <v>0</v>
      </c>
      <c r="F950">
        <v>0</v>
      </c>
      <c r="G950">
        <v>0</v>
      </c>
      <c r="H950">
        <v>0</v>
      </c>
      <c r="I950" t="s">
        <v>1296</v>
      </c>
      <c r="J950" t="s">
        <v>1296</v>
      </c>
      <c r="K950" t="s">
        <v>1296</v>
      </c>
      <c r="L950" t="s">
        <v>1303</v>
      </c>
      <c r="M950" t="s">
        <v>1304</v>
      </c>
      <c r="N950" t="s">
        <v>1304</v>
      </c>
      <c r="O950" t="s">
        <v>1304</v>
      </c>
      <c r="P950">
        <v>20602722113</v>
      </c>
      <c r="Q950" t="s">
        <v>1300</v>
      </c>
      <c r="R950">
        <f>VLOOKUP(Q950,type!$B$2:$G$7,6,FALSE)</f>
        <v>3</v>
      </c>
      <c r="S950" t="str">
        <f t="shared" si="14"/>
        <v>INSERT INTO public."Vehicles"(plate, mark, model, year_of_production, longitude, height, broad, service_door, category, comment, terms, status, created_at, updated_at, delete_at, business_id, type_id)VALUES ('V7J945','ninguno','ninguno','2014',0,0,0,0,'ninguno','ninguno','ninguno',true,'2022-02-25 21:42:35.22039+00','2022-02-25 21:42:35.22039+00','2022-02-25 21:42:35.22039+00','20602722113',3);</v>
      </c>
    </row>
    <row r="951" spans="1:19" x14ac:dyDescent="0.25">
      <c r="A951" t="s">
        <v>951</v>
      </c>
      <c r="B951" t="s">
        <v>1296</v>
      </c>
      <c r="C951" t="s">
        <v>1296</v>
      </c>
      <c r="D951">
        <v>2013</v>
      </c>
      <c r="E951">
        <v>0</v>
      </c>
      <c r="F951">
        <v>0</v>
      </c>
      <c r="G951">
        <v>0</v>
      </c>
      <c r="H951">
        <v>0</v>
      </c>
      <c r="I951" t="s">
        <v>1296</v>
      </c>
      <c r="J951" t="s">
        <v>1296</v>
      </c>
      <c r="K951" t="s">
        <v>1296</v>
      </c>
      <c r="L951" t="s">
        <v>1303</v>
      </c>
      <c r="M951" t="s">
        <v>1304</v>
      </c>
      <c r="N951" t="s">
        <v>1304</v>
      </c>
      <c r="O951" t="s">
        <v>1304</v>
      </c>
      <c r="P951">
        <v>20602722113</v>
      </c>
      <c r="Q951" t="s">
        <v>1299</v>
      </c>
      <c r="R951">
        <f>VLOOKUP(Q951,type!$B$2:$G$7,6,FALSE)</f>
        <v>4</v>
      </c>
      <c r="S951" t="str">
        <f t="shared" si="14"/>
        <v>INSERT INTO public."Vehicles"(plate, mark, model, year_of_production, longitude, height, broad, service_door, category, comment, terms, status, created_at, updated_at, delete_at, business_id, type_id)VALUES ('V8V950','ninguno','ninguno','2013',0,0,0,0,'ninguno','ninguno','ninguno',true,'2022-02-25 21:42:35.22039+00','2022-02-25 21:42:35.22039+00','2022-02-25 21:42:35.22039+00','20602722113',4);</v>
      </c>
    </row>
    <row r="952" spans="1:19" x14ac:dyDescent="0.25">
      <c r="A952" t="s">
        <v>952</v>
      </c>
      <c r="B952" t="s">
        <v>1296</v>
      </c>
      <c r="C952" t="s">
        <v>1296</v>
      </c>
      <c r="D952">
        <v>2013</v>
      </c>
      <c r="E952">
        <v>0</v>
      </c>
      <c r="F952">
        <v>0</v>
      </c>
      <c r="G952">
        <v>0</v>
      </c>
      <c r="H952">
        <v>0</v>
      </c>
      <c r="I952" t="s">
        <v>1296</v>
      </c>
      <c r="J952" t="s">
        <v>1296</v>
      </c>
      <c r="K952" t="s">
        <v>1296</v>
      </c>
      <c r="L952" t="s">
        <v>1303</v>
      </c>
      <c r="M952" t="s">
        <v>1304</v>
      </c>
      <c r="N952" t="s">
        <v>1304</v>
      </c>
      <c r="O952" t="s">
        <v>1304</v>
      </c>
      <c r="P952">
        <v>20602722113</v>
      </c>
      <c r="Q952" t="s">
        <v>1299</v>
      </c>
      <c r="R952">
        <f>VLOOKUP(Q952,type!$B$2:$G$7,6,FALSE)</f>
        <v>4</v>
      </c>
      <c r="S952" t="str">
        <f t="shared" si="14"/>
        <v>INSERT INTO public."Vehicles"(plate, mark, model, year_of_production, longitude, height, broad, service_door, category, comment, terms, status, created_at, updated_at, delete_at, business_id, type_id)VALUES ('V7M962','ninguno','ninguno','2013',0,0,0,0,'ninguno','ninguno','ninguno',true,'2022-02-25 21:42:35.22039+00','2022-02-25 21:42:35.22039+00','2022-02-25 21:42:35.22039+00','20602722113',4);</v>
      </c>
    </row>
    <row r="953" spans="1:19" x14ac:dyDescent="0.25">
      <c r="A953" t="s">
        <v>953</v>
      </c>
      <c r="B953" t="s">
        <v>1296</v>
      </c>
      <c r="C953" t="s">
        <v>1296</v>
      </c>
      <c r="D953">
        <v>2013</v>
      </c>
      <c r="E953">
        <v>0</v>
      </c>
      <c r="F953">
        <v>0</v>
      </c>
      <c r="G953">
        <v>0</v>
      </c>
      <c r="H953">
        <v>0</v>
      </c>
      <c r="I953" t="s">
        <v>1296</v>
      </c>
      <c r="J953" t="s">
        <v>1296</v>
      </c>
      <c r="K953" t="s">
        <v>1296</v>
      </c>
      <c r="L953" t="s">
        <v>1303</v>
      </c>
      <c r="M953" t="s">
        <v>1304</v>
      </c>
      <c r="N953" t="s">
        <v>1304</v>
      </c>
      <c r="O953" t="s">
        <v>1304</v>
      </c>
      <c r="P953">
        <v>20602722113</v>
      </c>
      <c r="Q953" t="s">
        <v>1297</v>
      </c>
      <c r="R953">
        <f>VLOOKUP(Q953,type!$B$2:$G$7,6,FALSE)</f>
        <v>1</v>
      </c>
      <c r="S953" t="str">
        <f t="shared" si="14"/>
        <v>INSERT INTO public."Vehicles"(plate, mark, model, year_of_production, longitude, height, broad, service_door, category, comment, terms, status, created_at, updated_at, delete_at, business_id, type_id)VALUES ('V7N965','ninguno','ninguno','2013',0,0,0,0,'ninguno','ninguno','ninguno',true,'2022-02-25 21:42:35.22039+00','2022-02-25 21:42:35.22039+00','2022-02-25 21:42:35.22039+00','20602722113',1);</v>
      </c>
    </row>
    <row r="954" spans="1:19" x14ac:dyDescent="0.25">
      <c r="A954" t="s">
        <v>954</v>
      </c>
      <c r="B954" t="s">
        <v>1296</v>
      </c>
      <c r="C954" t="s">
        <v>1296</v>
      </c>
      <c r="D954">
        <v>2009</v>
      </c>
      <c r="E954">
        <v>0</v>
      </c>
      <c r="F954">
        <v>0</v>
      </c>
      <c r="G954">
        <v>0</v>
      </c>
      <c r="H954">
        <v>0</v>
      </c>
      <c r="I954" t="s">
        <v>1296</v>
      </c>
      <c r="J954" t="s">
        <v>1296</v>
      </c>
      <c r="K954" t="s">
        <v>1296</v>
      </c>
      <c r="L954" t="s">
        <v>1303</v>
      </c>
      <c r="M954" t="s">
        <v>1304</v>
      </c>
      <c r="N954" t="s">
        <v>1304</v>
      </c>
      <c r="O954" t="s">
        <v>1304</v>
      </c>
      <c r="P954">
        <v>20602722113</v>
      </c>
      <c r="Q954" t="s">
        <v>1297</v>
      </c>
      <c r="R954">
        <f>VLOOKUP(Q954,type!$B$2:$G$7,6,FALSE)</f>
        <v>1</v>
      </c>
      <c r="S954" t="str">
        <f t="shared" si="14"/>
        <v>INSERT INTO public."Vehicles"(plate, mark, model, year_of_production, longitude, height, broad, service_door, category, comment, terms, status, created_at, updated_at, delete_at, business_id, type_id)VALUES ('V3L756','ninguno','ninguno','2009',0,0,0,0,'ninguno','ninguno','ninguno',true,'2022-02-25 21:42:35.22039+00','2022-02-25 21:42:35.22039+00','2022-02-25 21:42:35.22039+00','20602722113',1);</v>
      </c>
    </row>
    <row r="955" spans="1:19" x14ac:dyDescent="0.25">
      <c r="A955" t="s">
        <v>955</v>
      </c>
      <c r="B955" t="s">
        <v>1296</v>
      </c>
      <c r="C955" t="s">
        <v>1296</v>
      </c>
      <c r="D955">
        <v>2008</v>
      </c>
      <c r="E955">
        <v>0</v>
      </c>
      <c r="F955">
        <v>0</v>
      </c>
      <c r="G955">
        <v>0</v>
      </c>
      <c r="H955">
        <v>0</v>
      </c>
      <c r="I955" t="s">
        <v>1296</v>
      </c>
      <c r="J955" t="s">
        <v>1296</v>
      </c>
      <c r="K955" t="s">
        <v>1296</v>
      </c>
      <c r="L955" t="s">
        <v>1303</v>
      </c>
      <c r="M955" t="s">
        <v>1304</v>
      </c>
      <c r="N955" t="s">
        <v>1304</v>
      </c>
      <c r="O955" t="s">
        <v>1304</v>
      </c>
      <c r="P955">
        <v>20602722113</v>
      </c>
      <c r="Q955" t="s">
        <v>1297</v>
      </c>
      <c r="R955">
        <f>VLOOKUP(Q955,type!$B$2:$G$7,6,FALSE)</f>
        <v>1</v>
      </c>
      <c r="S955" t="str">
        <f t="shared" si="14"/>
        <v>INSERT INTO public."Vehicles"(plate, mark, model, year_of_production, longitude, height, broad, service_door, category, comment, terms, status, created_at, updated_at, delete_at, business_id, type_id)VALUES ('B2C967','ninguno','ninguno','2008',0,0,0,0,'ninguno','ninguno','ninguno',true,'2022-02-25 21:42:35.22039+00','2022-02-25 21:42:35.22039+00','2022-02-25 21:42:35.22039+00','20602722113',1);</v>
      </c>
    </row>
    <row r="956" spans="1:19" x14ac:dyDescent="0.25">
      <c r="A956" t="s">
        <v>956</v>
      </c>
      <c r="B956" t="s">
        <v>1296</v>
      </c>
      <c r="C956" t="s">
        <v>1296</v>
      </c>
      <c r="D956">
        <v>2011</v>
      </c>
      <c r="E956">
        <v>0</v>
      </c>
      <c r="F956">
        <v>0</v>
      </c>
      <c r="G956">
        <v>0</v>
      </c>
      <c r="H956">
        <v>0</v>
      </c>
      <c r="I956" t="s">
        <v>1296</v>
      </c>
      <c r="J956" t="s">
        <v>1296</v>
      </c>
      <c r="K956" t="s">
        <v>1296</v>
      </c>
      <c r="L956" t="s">
        <v>1303</v>
      </c>
      <c r="M956" t="s">
        <v>1304</v>
      </c>
      <c r="N956" t="s">
        <v>1304</v>
      </c>
      <c r="O956" t="s">
        <v>1304</v>
      </c>
      <c r="P956">
        <v>20602722113</v>
      </c>
      <c r="Q956" t="s">
        <v>1297</v>
      </c>
      <c r="R956">
        <f>VLOOKUP(Q956,type!$B$2:$G$7,6,FALSE)</f>
        <v>1</v>
      </c>
      <c r="S956" t="str">
        <f t="shared" si="14"/>
        <v>INSERT INTO public."Vehicles"(plate, mark, model, year_of_production, longitude, height, broad, service_door, category, comment, terms, status, created_at, updated_at, delete_at, business_id, type_id)VALUES ('X2A798','ninguno','ninguno','2011',0,0,0,0,'ninguno','ninguno','ninguno',true,'2022-02-25 21:42:35.22039+00','2022-02-25 21:42:35.22039+00','2022-02-25 21:42:35.22039+00','20602722113',1);</v>
      </c>
    </row>
    <row r="957" spans="1:19" x14ac:dyDescent="0.25">
      <c r="A957" t="s">
        <v>957</v>
      </c>
      <c r="B957" t="s">
        <v>1296</v>
      </c>
      <c r="C957" t="s">
        <v>1296</v>
      </c>
      <c r="D957">
        <v>2011</v>
      </c>
      <c r="E957">
        <v>0</v>
      </c>
      <c r="F957">
        <v>0</v>
      </c>
      <c r="G957">
        <v>0</v>
      </c>
      <c r="H957">
        <v>0</v>
      </c>
      <c r="I957" t="s">
        <v>1296</v>
      </c>
      <c r="J957" t="s">
        <v>1296</v>
      </c>
      <c r="K957" t="s">
        <v>1296</v>
      </c>
      <c r="L957" t="s">
        <v>1303</v>
      </c>
      <c r="M957" t="s">
        <v>1304</v>
      </c>
      <c r="N957" t="s">
        <v>1304</v>
      </c>
      <c r="O957" t="s">
        <v>1304</v>
      </c>
      <c r="P957">
        <v>20602722113</v>
      </c>
      <c r="Q957" t="s">
        <v>1299</v>
      </c>
      <c r="R957">
        <f>VLOOKUP(Q957,type!$B$2:$G$7,6,FALSE)</f>
        <v>4</v>
      </c>
      <c r="S957" t="str">
        <f t="shared" si="14"/>
        <v>INSERT INTO public."Vehicles"(plate, mark, model, year_of_production, longitude, height, broad, service_door, category, comment, terms, status, created_at, updated_at, delete_at, business_id, type_id)VALUES ('V4S955','ninguno','ninguno','2011',0,0,0,0,'ninguno','ninguno','ninguno',true,'2022-02-25 21:42:35.22039+00','2022-02-25 21:42:35.22039+00','2022-02-25 21:42:35.22039+00','20602722113',4);</v>
      </c>
    </row>
    <row r="958" spans="1:19" x14ac:dyDescent="0.25">
      <c r="A958" t="s">
        <v>958</v>
      </c>
      <c r="B958" t="s">
        <v>1296</v>
      </c>
      <c r="C958" t="s">
        <v>1296</v>
      </c>
      <c r="D958">
        <v>2013</v>
      </c>
      <c r="E958">
        <v>0</v>
      </c>
      <c r="F958">
        <v>0</v>
      </c>
      <c r="G958">
        <v>0</v>
      </c>
      <c r="H958">
        <v>0</v>
      </c>
      <c r="I958" t="s">
        <v>1296</v>
      </c>
      <c r="J958" t="s">
        <v>1296</v>
      </c>
      <c r="K958" t="s">
        <v>1296</v>
      </c>
      <c r="L958" t="s">
        <v>1303</v>
      </c>
      <c r="M958" t="s">
        <v>1304</v>
      </c>
      <c r="N958" t="s">
        <v>1304</v>
      </c>
      <c r="O958" t="s">
        <v>1304</v>
      </c>
      <c r="P958">
        <v>20602722113</v>
      </c>
      <c r="Q958" t="s">
        <v>1298</v>
      </c>
      <c r="R958">
        <f>VLOOKUP(Q958,type!$B$2:$G$7,6,FALSE)</f>
        <v>2</v>
      </c>
      <c r="S958" t="str">
        <f t="shared" si="14"/>
        <v>INSERT INTO public."Vehicles"(plate, mark, model, year_of_production, longitude, height, broad, service_door, category, comment, terms, status, created_at, updated_at, delete_at, business_id, type_id)VALUES ('X3F720','ninguno','ninguno','2013',0,0,0,0,'ninguno','ninguno','ninguno',true,'2022-02-25 21:42:35.22039+00','2022-02-25 21:42:35.22039+00','2022-02-25 21:42:35.22039+00','20602722113',2);</v>
      </c>
    </row>
    <row r="959" spans="1:19" x14ac:dyDescent="0.25">
      <c r="A959" t="s">
        <v>959</v>
      </c>
      <c r="B959" t="s">
        <v>1296</v>
      </c>
      <c r="C959" t="s">
        <v>1296</v>
      </c>
      <c r="D959">
        <v>2014</v>
      </c>
      <c r="E959">
        <v>0</v>
      </c>
      <c r="F959">
        <v>0</v>
      </c>
      <c r="G959">
        <v>0</v>
      </c>
      <c r="H959">
        <v>0</v>
      </c>
      <c r="I959" t="s">
        <v>1296</v>
      </c>
      <c r="J959" t="s">
        <v>1296</v>
      </c>
      <c r="K959" t="s">
        <v>1296</v>
      </c>
      <c r="L959" t="s">
        <v>1303</v>
      </c>
      <c r="M959" t="s">
        <v>1304</v>
      </c>
      <c r="N959" t="s">
        <v>1304</v>
      </c>
      <c r="O959" t="s">
        <v>1304</v>
      </c>
      <c r="P959">
        <v>20602722113</v>
      </c>
      <c r="Q959" t="s">
        <v>1299</v>
      </c>
      <c r="R959">
        <f>VLOOKUP(Q959,type!$B$2:$G$7,6,FALSE)</f>
        <v>4</v>
      </c>
      <c r="S959" t="str">
        <f t="shared" si="14"/>
        <v>INSERT INTO public."Vehicles"(plate, mark, model, year_of_production, longitude, height, broad, service_door, category, comment, terms, status, created_at, updated_at, delete_at, business_id, type_id)VALUES ('V7H898','ninguno','ninguno','2014',0,0,0,0,'ninguno','ninguno','ninguno',true,'2022-02-25 21:42:35.22039+00','2022-02-25 21:42:35.22039+00','2022-02-25 21:42:35.22039+00','20602722113',4);</v>
      </c>
    </row>
    <row r="960" spans="1:19" x14ac:dyDescent="0.25">
      <c r="A960" t="s">
        <v>960</v>
      </c>
      <c r="B960" t="s">
        <v>1296</v>
      </c>
      <c r="C960" t="s">
        <v>1296</v>
      </c>
      <c r="D960">
        <v>2014</v>
      </c>
      <c r="E960">
        <v>0</v>
      </c>
      <c r="F960">
        <v>0</v>
      </c>
      <c r="G960">
        <v>0</v>
      </c>
      <c r="H960">
        <v>0</v>
      </c>
      <c r="I960" t="s">
        <v>1296</v>
      </c>
      <c r="J960" t="s">
        <v>1296</v>
      </c>
      <c r="K960" t="s">
        <v>1296</v>
      </c>
      <c r="L960" t="s">
        <v>1303</v>
      </c>
      <c r="M960" t="s">
        <v>1304</v>
      </c>
      <c r="N960" t="s">
        <v>1304</v>
      </c>
      <c r="O960" t="s">
        <v>1304</v>
      </c>
      <c r="P960">
        <v>20602722113</v>
      </c>
      <c r="Q960" t="s">
        <v>1299</v>
      </c>
      <c r="R960">
        <f>VLOOKUP(Q960,type!$B$2:$G$7,6,FALSE)</f>
        <v>4</v>
      </c>
      <c r="S960" t="str">
        <f t="shared" si="14"/>
        <v>INSERT INTO public."Vehicles"(plate, mark, model, year_of_production, longitude, height, broad, service_door, category, comment, terms, status, created_at, updated_at, delete_at, business_id, type_id)VALUES ('V0E966','ninguno','ninguno','2014',0,0,0,0,'ninguno','ninguno','ninguno',true,'2022-02-25 21:42:35.22039+00','2022-02-25 21:42:35.22039+00','2022-02-25 21:42:35.22039+00','20602722113',4);</v>
      </c>
    </row>
    <row r="961" spans="1:19" x14ac:dyDescent="0.25">
      <c r="A961" t="s">
        <v>961</v>
      </c>
      <c r="B961" t="s">
        <v>1296</v>
      </c>
      <c r="C961" t="s">
        <v>1296</v>
      </c>
      <c r="D961">
        <v>2011</v>
      </c>
      <c r="E961">
        <v>0</v>
      </c>
      <c r="F961">
        <v>0</v>
      </c>
      <c r="G961">
        <v>0</v>
      </c>
      <c r="H961">
        <v>0</v>
      </c>
      <c r="I961" t="s">
        <v>1296</v>
      </c>
      <c r="J961" t="s">
        <v>1296</v>
      </c>
      <c r="K961" t="s">
        <v>1296</v>
      </c>
      <c r="L961" t="s">
        <v>1303</v>
      </c>
      <c r="M961" t="s">
        <v>1304</v>
      </c>
      <c r="N961" t="s">
        <v>1304</v>
      </c>
      <c r="O961" t="s">
        <v>1304</v>
      </c>
      <c r="P961">
        <v>20602722113</v>
      </c>
      <c r="Q961" t="s">
        <v>1297</v>
      </c>
      <c r="R961">
        <f>VLOOKUP(Q961,type!$B$2:$G$7,6,FALSE)</f>
        <v>1</v>
      </c>
      <c r="S961" t="str">
        <f t="shared" ref="S961:S1024" si="15">CONCATENATE($A$1,"'",A961,"','",B961,"','",C961,"','",D961,"',",E961,",",F961,",",G961,",",H961,",'",I961,"','",J961,"','",K961,"',",L961,",'",M961,"','",N961,"','",O961,"','",P961,"',",R961,");")</f>
        <v>INSERT INTO public."Vehicles"(plate, mark, model, year_of_production, longitude, height, broad, service_door, category, comment, terms, status, created_at, updated_at, delete_at, business_id, type_id)VALUES ('V1X774','ninguno','ninguno','2011',0,0,0,0,'ninguno','ninguno','ninguno',true,'2022-02-25 21:42:35.22039+00','2022-02-25 21:42:35.22039+00','2022-02-25 21:42:35.22039+00','20602722113',1);</v>
      </c>
    </row>
    <row r="962" spans="1:19" x14ac:dyDescent="0.25">
      <c r="A962" t="s">
        <v>962</v>
      </c>
      <c r="B962" t="s">
        <v>1296</v>
      </c>
      <c r="C962" t="s">
        <v>1296</v>
      </c>
      <c r="D962">
        <v>2009</v>
      </c>
      <c r="E962">
        <v>0</v>
      </c>
      <c r="F962">
        <v>0</v>
      </c>
      <c r="G962">
        <v>0</v>
      </c>
      <c r="H962">
        <v>0</v>
      </c>
      <c r="I962" t="s">
        <v>1296</v>
      </c>
      <c r="J962" t="s">
        <v>1296</v>
      </c>
      <c r="K962" t="s">
        <v>1296</v>
      </c>
      <c r="L962" t="s">
        <v>1303</v>
      </c>
      <c r="M962" t="s">
        <v>1304</v>
      </c>
      <c r="N962" t="s">
        <v>1304</v>
      </c>
      <c r="O962" t="s">
        <v>1304</v>
      </c>
      <c r="P962">
        <v>20602722113</v>
      </c>
      <c r="Q962" t="s">
        <v>1297</v>
      </c>
      <c r="R962">
        <f>VLOOKUP(Q962,type!$B$2:$G$7,6,FALSE)</f>
        <v>1</v>
      </c>
      <c r="S962" t="str">
        <f t="shared" si="15"/>
        <v>INSERT INTO public."Vehicles"(plate, mark, model, year_of_production, longitude, height, broad, service_door, category, comment, terms, status, created_at, updated_at, delete_at, business_id, type_id)VALUES ('A1O718','ninguno','ninguno','2009',0,0,0,0,'ninguno','ninguno','ninguno',true,'2022-02-25 21:42:35.22039+00','2022-02-25 21:42:35.22039+00','2022-02-25 21:42:35.22039+00','20602722113',1);</v>
      </c>
    </row>
    <row r="963" spans="1:19" x14ac:dyDescent="0.25">
      <c r="A963" t="s">
        <v>963</v>
      </c>
      <c r="B963" t="s">
        <v>1296</v>
      </c>
      <c r="C963" t="s">
        <v>1296</v>
      </c>
      <c r="D963">
        <v>2013</v>
      </c>
      <c r="E963">
        <v>0</v>
      </c>
      <c r="F963">
        <v>0</v>
      </c>
      <c r="G963">
        <v>0</v>
      </c>
      <c r="H963">
        <v>0</v>
      </c>
      <c r="I963" t="s">
        <v>1296</v>
      </c>
      <c r="J963" t="s">
        <v>1296</v>
      </c>
      <c r="K963" t="s">
        <v>1296</v>
      </c>
      <c r="L963" t="s">
        <v>1303</v>
      </c>
      <c r="M963" t="s">
        <v>1304</v>
      </c>
      <c r="N963" t="s">
        <v>1304</v>
      </c>
      <c r="O963" t="s">
        <v>1304</v>
      </c>
      <c r="P963">
        <v>20602722113</v>
      </c>
      <c r="Q963" t="s">
        <v>1299</v>
      </c>
      <c r="R963">
        <f>VLOOKUP(Q963,type!$B$2:$G$7,6,FALSE)</f>
        <v>4</v>
      </c>
      <c r="S963" t="str">
        <f t="shared" si="15"/>
        <v>INSERT INTO public."Vehicles"(plate, mark, model, year_of_production, longitude, height, broad, service_door, category, comment, terms, status, created_at, updated_at, delete_at, business_id, type_id)VALUES ('V5R873','ninguno','ninguno','2013',0,0,0,0,'ninguno','ninguno','ninguno',true,'2022-02-25 21:42:35.22039+00','2022-02-25 21:42:35.22039+00','2022-02-25 21:42:35.22039+00','20602722113',4);</v>
      </c>
    </row>
    <row r="964" spans="1:19" x14ac:dyDescent="0.25">
      <c r="A964" t="s">
        <v>964</v>
      </c>
      <c r="B964" t="s">
        <v>1296</v>
      </c>
      <c r="C964" t="s">
        <v>1296</v>
      </c>
      <c r="D964">
        <v>2013</v>
      </c>
      <c r="E964">
        <v>0</v>
      </c>
      <c r="F964">
        <v>0</v>
      </c>
      <c r="G964">
        <v>0</v>
      </c>
      <c r="H964">
        <v>0</v>
      </c>
      <c r="I964" t="s">
        <v>1296</v>
      </c>
      <c r="J964" t="s">
        <v>1296</v>
      </c>
      <c r="K964" t="s">
        <v>1296</v>
      </c>
      <c r="L964" t="s">
        <v>1303</v>
      </c>
      <c r="M964" t="s">
        <v>1304</v>
      </c>
      <c r="N964" t="s">
        <v>1304</v>
      </c>
      <c r="O964" t="s">
        <v>1304</v>
      </c>
      <c r="P964">
        <v>20602722113</v>
      </c>
      <c r="Q964" t="s">
        <v>1297</v>
      </c>
      <c r="R964">
        <f>VLOOKUP(Q964,type!$B$2:$G$7,6,FALSE)</f>
        <v>1</v>
      </c>
      <c r="S964" t="str">
        <f t="shared" si="15"/>
        <v>INSERT INTO public."Vehicles"(plate, mark, model, year_of_production, longitude, height, broad, service_door, category, comment, terms, status, created_at, updated_at, delete_at, business_id, type_id)VALUES ('V7Q961','ninguno','ninguno','2013',0,0,0,0,'ninguno','ninguno','ninguno',true,'2022-02-25 21:42:35.22039+00','2022-02-25 21:42:35.22039+00','2022-02-25 21:42:35.22039+00','20602722113',1);</v>
      </c>
    </row>
    <row r="965" spans="1:19" x14ac:dyDescent="0.25">
      <c r="A965" t="s">
        <v>965</v>
      </c>
      <c r="B965" t="s">
        <v>1296</v>
      </c>
      <c r="C965" t="s">
        <v>1296</v>
      </c>
      <c r="D965">
        <v>2013</v>
      </c>
      <c r="E965">
        <v>0</v>
      </c>
      <c r="F965">
        <v>0</v>
      </c>
      <c r="G965">
        <v>0</v>
      </c>
      <c r="H965">
        <v>0</v>
      </c>
      <c r="I965" t="s">
        <v>1296</v>
      </c>
      <c r="J965" t="s">
        <v>1296</v>
      </c>
      <c r="K965" t="s">
        <v>1296</v>
      </c>
      <c r="L965" t="s">
        <v>1303</v>
      </c>
      <c r="M965" t="s">
        <v>1304</v>
      </c>
      <c r="N965" t="s">
        <v>1304</v>
      </c>
      <c r="O965" t="s">
        <v>1304</v>
      </c>
      <c r="P965">
        <v>20602722113</v>
      </c>
      <c r="Q965" t="s">
        <v>1299</v>
      </c>
      <c r="R965">
        <f>VLOOKUP(Q965,type!$B$2:$G$7,6,FALSE)</f>
        <v>4</v>
      </c>
      <c r="S965" t="str">
        <f t="shared" si="15"/>
        <v>INSERT INTO public."Vehicles"(plate, mark, model, year_of_production, longitude, height, broad, service_door, category, comment, terms, status, created_at, updated_at, delete_at, business_id, type_id)VALUES ('V5R712','ninguno','ninguno','2013',0,0,0,0,'ninguno','ninguno','ninguno',true,'2022-02-25 21:42:35.22039+00','2022-02-25 21:42:35.22039+00','2022-02-25 21:42:35.22039+00','20602722113',4);</v>
      </c>
    </row>
    <row r="966" spans="1:19" x14ac:dyDescent="0.25">
      <c r="A966" t="s">
        <v>966</v>
      </c>
      <c r="B966" t="s">
        <v>1296</v>
      </c>
      <c r="C966" t="s">
        <v>1296</v>
      </c>
      <c r="D966">
        <v>2013</v>
      </c>
      <c r="E966">
        <v>0</v>
      </c>
      <c r="F966">
        <v>0</v>
      </c>
      <c r="G966">
        <v>0</v>
      </c>
      <c r="H966">
        <v>0</v>
      </c>
      <c r="I966" t="s">
        <v>1296</v>
      </c>
      <c r="J966" t="s">
        <v>1296</v>
      </c>
      <c r="K966" t="s">
        <v>1296</v>
      </c>
      <c r="L966" t="s">
        <v>1303</v>
      </c>
      <c r="M966" t="s">
        <v>1304</v>
      </c>
      <c r="N966" t="s">
        <v>1304</v>
      </c>
      <c r="O966" t="s">
        <v>1304</v>
      </c>
      <c r="P966">
        <v>20602722113</v>
      </c>
      <c r="Q966" t="s">
        <v>1297</v>
      </c>
      <c r="R966">
        <f>VLOOKUP(Q966,type!$B$2:$G$7,6,FALSE)</f>
        <v>1</v>
      </c>
      <c r="S966" t="str">
        <f t="shared" si="15"/>
        <v>INSERT INTO public."Vehicles"(plate, mark, model, year_of_production, longitude, height, broad, service_door, category, comment, terms, status, created_at, updated_at, delete_at, business_id, type_id)VALUES ('V8F967','ninguno','ninguno','2013',0,0,0,0,'ninguno','ninguno','ninguno',true,'2022-02-25 21:42:35.22039+00','2022-02-25 21:42:35.22039+00','2022-02-25 21:42:35.22039+00','20602722113',1);</v>
      </c>
    </row>
    <row r="967" spans="1:19" x14ac:dyDescent="0.25">
      <c r="A967" t="s">
        <v>967</v>
      </c>
      <c r="B967" t="s">
        <v>1296</v>
      </c>
      <c r="C967" t="s">
        <v>1296</v>
      </c>
      <c r="D967">
        <v>2013</v>
      </c>
      <c r="E967">
        <v>0</v>
      </c>
      <c r="F967">
        <v>0</v>
      </c>
      <c r="G967">
        <v>0</v>
      </c>
      <c r="H967">
        <v>0</v>
      </c>
      <c r="I967" t="s">
        <v>1296</v>
      </c>
      <c r="J967" t="s">
        <v>1296</v>
      </c>
      <c r="K967" t="s">
        <v>1296</v>
      </c>
      <c r="L967" t="s">
        <v>1303</v>
      </c>
      <c r="M967" t="s">
        <v>1304</v>
      </c>
      <c r="N967" t="s">
        <v>1304</v>
      </c>
      <c r="O967" t="s">
        <v>1304</v>
      </c>
      <c r="P967">
        <v>20602722113</v>
      </c>
      <c r="Q967" t="s">
        <v>1297</v>
      </c>
      <c r="R967">
        <f>VLOOKUP(Q967,type!$B$2:$G$7,6,FALSE)</f>
        <v>1</v>
      </c>
      <c r="S967" t="str">
        <f t="shared" si="15"/>
        <v>INSERT INTO public."Vehicles"(plate, mark, model, year_of_production, longitude, height, broad, service_door, category, comment, terms, status, created_at, updated_at, delete_at, business_id, type_id)VALUES ('V5T736','ninguno','ninguno','2013',0,0,0,0,'ninguno','ninguno','ninguno',true,'2022-02-25 21:42:35.22039+00','2022-02-25 21:42:35.22039+00','2022-02-25 21:42:35.22039+00','20602722113',1);</v>
      </c>
    </row>
    <row r="968" spans="1:19" x14ac:dyDescent="0.25">
      <c r="A968" t="s">
        <v>968</v>
      </c>
      <c r="B968" t="s">
        <v>1296</v>
      </c>
      <c r="C968" t="s">
        <v>1296</v>
      </c>
      <c r="D968">
        <v>2013</v>
      </c>
      <c r="E968">
        <v>0</v>
      </c>
      <c r="F968">
        <v>0</v>
      </c>
      <c r="G968">
        <v>0</v>
      </c>
      <c r="H968">
        <v>0</v>
      </c>
      <c r="I968" t="s">
        <v>1296</v>
      </c>
      <c r="J968" t="s">
        <v>1296</v>
      </c>
      <c r="K968" t="s">
        <v>1296</v>
      </c>
      <c r="L968" t="s">
        <v>1303</v>
      </c>
      <c r="M968" t="s">
        <v>1304</v>
      </c>
      <c r="N968" t="s">
        <v>1304</v>
      </c>
      <c r="O968" t="s">
        <v>1304</v>
      </c>
      <c r="P968">
        <v>20602722113</v>
      </c>
      <c r="Q968" t="s">
        <v>1300</v>
      </c>
      <c r="R968">
        <f>VLOOKUP(Q968,type!$B$2:$G$7,6,FALSE)</f>
        <v>3</v>
      </c>
      <c r="S968" t="str">
        <f t="shared" si="15"/>
        <v>INSERT INTO public."Vehicles"(plate, mark, model, year_of_production, longitude, height, broad, service_door, category, comment, terms, status, created_at, updated_at, delete_at, business_id, type_id)VALUES ('V6O800','ninguno','ninguno','2013',0,0,0,0,'ninguno','ninguno','ninguno',true,'2022-02-25 21:42:35.22039+00','2022-02-25 21:42:35.22039+00','2022-02-25 21:42:35.22039+00','20602722113',3);</v>
      </c>
    </row>
    <row r="969" spans="1:19" x14ac:dyDescent="0.25">
      <c r="A969" t="s">
        <v>969</v>
      </c>
      <c r="B969" t="s">
        <v>1296</v>
      </c>
      <c r="C969" t="s">
        <v>1296</v>
      </c>
      <c r="D969">
        <v>2013</v>
      </c>
      <c r="E969">
        <v>0</v>
      </c>
      <c r="F969">
        <v>0</v>
      </c>
      <c r="G969">
        <v>0</v>
      </c>
      <c r="H969">
        <v>0</v>
      </c>
      <c r="I969" t="s">
        <v>1296</v>
      </c>
      <c r="J969" t="s">
        <v>1296</v>
      </c>
      <c r="K969" t="s">
        <v>1296</v>
      </c>
      <c r="L969" t="s">
        <v>1303</v>
      </c>
      <c r="M969" t="s">
        <v>1304</v>
      </c>
      <c r="N969" t="s">
        <v>1304</v>
      </c>
      <c r="O969" t="s">
        <v>1304</v>
      </c>
      <c r="P969">
        <v>20602722113</v>
      </c>
      <c r="Q969" t="s">
        <v>1300</v>
      </c>
      <c r="R969">
        <f>VLOOKUP(Q969,type!$B$2:$G$7,6,FALSE)</f>
        <v>3</v>
      </c>
      <c r="S969" t="str">
        <f t="shared" si="15"/>
        <v>INSERT INTO public."Vehicles"(plate, mark, model, year_of_production, longitude, height, broad, service_door, category, comment, terms, status, created_at, updated_at, delete_at, business_id, type_id)VALUES ('V6K771','ninguno','ninguno','2013',0,0,0,0,'ninguno','ninguno','ninguno',true,'2022-02-25 21:42:35.22039+00','2022-02-25 21:42:35.22039+00','2022-02-25 21:42:35.22039+00','20602722113',3);</v>
      </c>
    </row>
    <row r="970" spans="1:19" x14ac:dyDescent="0.25">
      <c r="A970" t="s">
        <v>970</v>
      </c>
      <c r="B970" t="s">
        <v>1296</v>
      </c>
      <c r="C970" t="s">
        <v>1296</v>
      </c>
      <c r="D970">
        <v>2013</v>
      </c>
      <c r="E970">
        <v>0</v>
      </c>
      <c r="F970">
        <v>0</v>
      </c>
      <c r="G970">
        <v>0</v>
      </c>
      <c r="H970">
        <v>0</v>
      </c>
      <c r="I970" t="s">
        <v>1296</v>
      </c>
      <c r="J970" t="s">
        <v>1296</v>
      </c>
      <c r="K970" t="s">
        <v>1296</v>
      </c>
      <c r="L970" t="s">
        <v>1303</v>
      </c>
      <c r="M970" t="s">
        <v>1304</v>
      </c>
      <c r="N970" t="s">
        <v>1304</v>
      </c>
      <c r="O970" t="s">
        <v>1304</v>
      </c>
      <c r="P970">
        <v>20602722113</v>
      </c>
      <c r="Q970" t="s">
        <v>1299</v>
      </c>
      <c r="R970">
        <f>VLOOKUP(Q970,type!$B$2:$G$7,6,FALSE)</f>
        <v>4</v>
      </c>
      <c r="S970" t="str">
        <f t="shared" si="15"/>
        <v>INSERT INTO public."Vehicles"(plate, mark, model, year_of_production, longitude, height, broad, service_door, category, comment, terms, status, created_at, updated_at, delete_at, business_id, type_id)VALUES ('V7P963','ninguno','ninguno','2013',0,0,0,0,'ninguno','ninguno','ninguno',true,'2022-02-25 21:42:35.22039+00','2022-02-25 21:42:35.22039+00','2022-02-25 21:42:35.22039+00','20602722113',4);</v>
      </c>
    </row>
    <row r="971" spans="1:19" x14ac:dyDescent="0.25">
      <c r="A971" t="s">
        <v>971</v>
      </c>
      <c r="B971" t="s">
        <v>1296</v>
      </c>
      <c r="C971" t="s">
        <v>1296</v>
      </c>
      <c r="D971">
        <v>2011</v>
      </c>
      <c r="E971">
        <v>0</v>
      </c>
      <c r="F971">
        <v>0</v>
      </c>
      <c r="G971">
        <v>0</v>
      </c>
      <c r="H971">
        <v>0</v>
      </c>
      <c r="I971" t="s">
        <v>1296</v>
      </c>
      <c r="J971" t="s">
        <v>1296</v>
      </c>
      <c r="K971" t="s">
        <v>1296</v>
      </c>
      <c r="L971" t="s">
        <v>1303</v>
      </c>
      <c r="M971" t="s">
        <v>1304</v>
      </c>
      <c r="N971" t="s">
        <v>1304</v>
      </c>
      <c r="O971" t="s">
        <v>1304</v>
      </c>
      <c r="P971">
        <v>20602722113</v>
      </c>
      <c r="Q971" t="s">
        <v>1298</v>
      </c>
      <c r="R971">
        <f>VLOOKUP(Q971,type!$B$2:$G$7,6,FALSE)</f>
        <v>2</v>
      </c>
      <c r="S971" t="str">
        <f t="shared" si="15"/>
        <v>INSERT INTO public."Vehicles"(plate, mark, model, year_of_production, longitude, height, broad, service_door, category, comment, terms, status, created_at, updated_at, delete_at, business_id, type_id)VALUES ('V4E954','ninguno','ninguno','2011',0,0,0,0,'ninguno','ninguno','ninguno',true,'2022-02-25 21:42:35.22039+00','2022-02-25 21:42:35.22039+00','2022-02-25 21:42:35.22039+00','20602722113',2);</v>
      </c>
    </row>
    <row r="972" spans="1:19" x14ac:dyDescent="0.25">
      <c r="A972" t="s">
        <v>972</v>
      </c>
      <c r="B972" t="s">
        <v>1296</v>
      </c>
      <c r="C972" t="s">
        <v>1296</v>
      </c>
      <c r="D972">
        <v>2010</v>
      </c>
      <c r="E972">
        <v>0</v>
      </c>
      <c r="F972">
        <v>0</v>
      </c>
      <c r="G972">
        <v>0</v>
      </c>
      <c r="H972">
        <v>0</v>
      </c>
      <c r="I972" t="s">
        <v>1296</v>
      </c>
      <c r="J972" t="s">
        <v>1296</v>
      </c>
      <c r="K972" t="s">
        <v>1296</v>
      </c>
      <c r="L972" t="s">
        <v>1303</v>
      </c>
      <c r="M972" t="s">
        <v>1304</v>
      </c>
      <c r="N972" t="s">
        <v>1304</v>
      </c>
      <c r="O972" t="s">
        <v>1304</v>
      </c>
      <c r="P972">
        <v>20602722113</v>
      </c>
      <c r="Q972" t="s">
        <v>1298</v>
      </c>
      <c r="R972">
        <f>VLOOKUP(Q972,type!$B$2:$G$7,6,FALSE)</f>
        <v>2</v>
      </c>
      <c r="S972" t="str">
        <f t="shared" si="15"/>
        <v>INSERT INTO public."Vehicles"(plate, mark, model, year_of_production, longitude, height, broad, service_door, category, comment, terms, status, created_at, updated_at, delete_at, business_id, type_id)VALUES ('A9K739','ninguno','ninguno','2010',0,0,0,0,'ninguno','ninguno','ninguno',true,'2022-02-25 21:42:35.22039+00','2022-02-25 21:42:35.22039+00','2022-02-25 21:42:35.22039+00','20602722113',2);</v>
      </c>
    </row>
    <row r="973" spans="1:19" x14ac:dyDescent="0.25">
      <c r="A973" t="s">
        <v>973</v>
      </c>
      <c r="B973" t="s">
        <v>1296</v>
      </c>
      <c r="C973" t="s">
        <v>1296</v>
      </c>
      <c r="D973">
        <v>2014</v>
      </c>
      <c r="E973">
        <v>0</v>
      </c>
      <c r="F973">
        <v>0</v>
      </c>
      <c r="G973">
        <v>0</v>
      </c>
      <c r="H973">
        <v>0</v>
      </c>
      <c r="I973" t="s">
        <v>1296</v>
      </c>
      <c r="J973" t="s">
        <v>1296</v>
      </c>
      <c r="K973" t="s">
        <v>1296</v>
      </c>
      <c r="L973" t="s">
        <v>1303</v>
      </c>
      <c r="M973" t="s">
        <v>1304</v>
      </c>
      <c r="N973" t="s">
        <v>1304</v>
      </c>
      <c r="O973" t="s">
        <v>1304</v>
      </c>
      <c r="P973">
        <v>20602722113</v>
      </c>
      <c r="Q973" t="s">
        <v>1299</v>
      </c>
      <c r="R973">
        <f>VLOOKUP(Q973,type!$B$2:$G$7,6,FALSE)</f>
        <v>4</v>
      </c>
      <c r="S973" t="str">
        <f t="shared" si="15"/>
        <v>INSERT INTO public."Vehicles"(plate, mark, model, year_of_production, longitude, height, broad, service_door, category, comment, terms, status, created_at, updated_at, delete_at, business_id, type_id)VALUES ('V6S768','ninguno','ninguno','2014',0,0,0,0,'ninguno','ninguno','ninguno',true,'2022-02-25 21:42:35.22039+00','2022-02-25 21:42:35.22039+00','2022-02-25 21:42:35.22039+00','20602722113',4);</v>
      </c>
    </row>
    <row r="974" spans="1:19" x14ac:dyDescent="0.25">
      <c r="A974" t="s">
        <v>974</v>
      </c>
      <c r="B974" t="s">
        <v>1296</v>
      </c>
      <c r="C974" t="s">
        <v>1296</v>
      </c>
      <c r="D974">
        <v>2013</v>
      </c>
      <c r="E974">
        <v>0</v>
      </c>
      <c r="F974">
        <v>0</v>
      </c>
      <c r="G974">
        <v>0</v>
      </c>
      <c r="H974">
        <v>0</v>
      </c>
      <c r="I974" t="s">
        <v>1296</v>
      </c>
      <c r="J974" t="s">
        <v>1296</v>
      </c>
      <c r="K974" t="s">
        <v>1296</v>
      </c>
      <c r="L974" t="s">
        <v>1303</v>
      </c>
      <c r="M974" t="s">
        <v>1304</v>
      </c>
      <c r="N974" t="s">
        <v>1304</v>
      </c>
      <c r="O974" t="s">
        <v>1304</v>
      </c>
      <c r="P974">
        <v>20602722113</v>
      </c>
      <c r="Q974" t="s">
        <v>1299</v>
      </c>
      <c r="R974">
        <f>VLOOKUP(Q974,type!$B$2:$G$7,6,FALSE)</f>
        <v>4</v>
      </c>
      <c r="S974" t="str">
        <f t="shared" si="15"/>
        <v>INSERT INTO public."Vehicles"(plate, mark, model, year_of_production, longitude, height, broad, service_door, category, comment, terms, status, created_at, updated_at, delete_at, business_id, type_id)VALUES ('X2Z932','ninguno','ninguno','2013',0,0,0,0,'ninguno','ninguno','ninguno',true,'2022-02-25 21:42:35.22039+00','2022-02-25 21:42:35.22039+00','2022-02-25 21:42:35.22039+00','20602722113',4);</v>
      </c>
    </row>
    <row r="975" spans="1:19" x14ac:dyDescent="0.25">
      <c r="A975" t="s">
        <v>975</v>
      </c>
      <c r="B975" t="s">
        <v>1296</v>
      </c>
      <c r="C975" t="s">
        <v>1296</v>
      </c>
      <c r="D975">
        <v>2009</v>
      </c>
      <c r="E975">
        <v>0</v>
      </c>
      <c r="F975">
        <v>0</v>
      </c>
      <c r="G975">
        <v>0</v>
      </c>
      <c r="H975">
        <v>0</v>
      </c>
      <c r="I975" t="s">
        <v>1296</v>
      </c>
      <c r="J975" t="s">
        <v>1296</v>
      </c>
      <c r="K975" t="s">
        <v>1296</v>
      </c>
      <c r="L975" t="s">
        <v>1303</v>
      </c>
      <c r="M975" t="s">
        <v>1304</v>
      </c>
      <c r="N975" t="s">
        <v>1304</v>
      </c>
      <c r="O975" t="s">
        <v>1304</v>
      </c>
      <c r="P975">
        <v>20602722113</v>
      </c>
      <c r="Q975" t="s">
        <v>1297</v>
      </c>
      <c r="R975">
        <f>VLOOKUP(Q975,type!$B$2:$G$7,6,FALSE)</f>
        <v>1</v>
      </c>
      <c r="S975" t="str">
        <f t="shared" si="15"/>
        <v>INSERT INTO public."Vehicles"(plate, mark, model, year_of_production, longitude, height, broad, service_door, category, comment, terms, status, created_at, updated_at, delete_at, business_id, type_id)VALUES ('A6F730','ninguno','ninguno','2009',0,0,0,0,'ninguno','ninguno','ninguno',true,'2022-02-25 21:42:35.22039+00','2022-02-25 21:42:35.22039+00','2022-02-25 21:42:35.22039+00','20602722113',1);</v>
      </c>
    </row>
    <row r="976" spans="1:19" x14ac:dyDescent="0.25">
      <c r="A976" t="s">
        <v>976</v>
      </c>
      <c r="B976" t="s">
        <v>1296</v>
      </c>
      <c r="C976" t="s">
        <v>1296</v>
      </c>
      <c r="D976">
        <v>2010</v>
      </c>
      <c r="E976">
        <v>0</v>
      </c>
      <c r="F976">
        <v>0</v>
      </c>
      <c r="G976">
        <v>0</v>
      </c>
      <c r="H976">
        <v>0</v>
      </c>
      <c r="I976" t="s">
        <v>1296</v>
      </c>
      <c r="J976" t="s">
        <v>1296</v>
      </c>
      <c r="K976" t="s">
        <v>1296</v>
      </c>
      <c r="L976" t="s">
        <v>1303</v>
      </c>
      <c r="M976" t="s">
        <v>1304</v>
      </c>
      <c r="N976" t="s">
        <v>1304</v>
      </c>
      <c r="O976" t="s">
        <v>1304</v>
      </c>
      <c r="P976">
        <v>20602722113</v>
      </c>
      <c r="Q976" t="s">
        <v>1297</v>
      </c>
      <c r="R976">
        <f>VLOOKUP(Q976,type!$B$2:$G$7,6,FALSE)</f>
        <v>1</v>
      </c>
      <c r="S976" t="str">
        <f t="shared" si="15"/>
        <v>INSERT INTO public."Vehicles"(plate, mark, model, year_of_production, longitude, height, broad, service_door, category, comment, terms, status, created_at, updated_at, delete_at, business_id, type_id)VALUES ('V1N761','ninguno','ninguno','2010',0,0,0,0,'ninguno','ninguno','ninguno',true,'2022-02-25 21:42:35.22039+00','2022-02-25 21:42:35.22039+00','2022-02-25 21:42:35.22039+00','20602722113',1);</v>
      </c>
    </row>
    <row r="977" spans="1:19" x14ac:dyDescent="0.25">
      <c r="A977" t="s">
        <v>977</v>
      </c>
      <c r="B977" t="s">
        <v>1296</v>
      </c>
      <c r="C977" t="s">
        <v>1296</v>
      </c>
      <c r="D977">
        <v>2013</v>
      </c>
      <c r="E977">
        <v>0</v>
      </c>
      <c r="F977">
        <v>0</v>
      </c>
      <c r="G977">
        <v>0</v>
      </c>
      <c r="H977">
        <v>0</v>
      </c>
      <c r="I977" t="s">
        <v>1296</v>
      </c>
      <c r="J977" t="s">
        <v>1296</v>
      </c>
      <c r="K977" t="s">
        <v>1296</v>
      </c>
      <c r="L977" t="s">
        <v>1303</v>
      </c>
      <c r="M977" t="s">
        <v>1304</v>
      </c>
      <c r="N977" t="s">
        <v>1304</v>
      </c>
      <c r="O977" t="s">
        <v>1304</v>
      </c>
      <c r="P977">
        <v>20602722113</v>
      </c>
      <c r="Q977" t="s">
        <v>1300</v>
      </c>
      <c r="R977">
        <f>VLOOKUP(Q977,type!$B$2:$G$7,6,FALSE)</f>
        <v>3</v>
      </c>
      <c r="S977" t="str">
        <f t="shared" si="15"/>
        <v>INSERT INTO public."Vehicles"(plate, mark, model, year_of_production, longitude, height, broad, service_door, category, comment, terms, status, created_at, updated_at, delete_at, business_id, type_id)VALUES ('V6U704','ninguno','ninguno','2013',0,0,0,0,'ninguno','ninguno','ninguno',true,'2022-02-25 21:42:35.22039+00','2022-02-25 21:42:35.22039+00','2022-02-25 21:42:35.22039+00','20602722113',3);</v>
      </c>
    </row>
    <row r="978" spans="1:19" x14ac:dyDescent="0.25">
      <c r="A978" t="s">
        <v>978</v>
      </c>
      <c r="B978" t="s">
        <v>1296</v>
      </c>
      <c r="C978" t="s">
        <v>1296</v>
      </c>
      <c r="D978">
        <v>2015</v>
      </c>
      <c r="E978">
        <v>0</v>
      </c>
      <c r="F978">
        <v>0</v>
      </c>
      <c r="G978">
        <v>0</v>
      </c>
      <c r="H978">
        <v>0</v>
      </c>
      <c r="I978" t="s">
        <v>1296</v>
      </c>
      <c r="J978" t="s">
        <v>1296</v>
      </c>
      <c r="K978" t="s">
        <v>1296</v>
      </c>
      <c r="L978" t="s">
        <v>1303</v>
      </c>
      <c r="M978" t="s">
        <v>1304</v>
      </c>
      <c r="N978" t="s">
        <v>1304</v>
      </c>
      <c r="O978" t="s">
        <v>1304</v>
      </c>
      <c r="P978">
        <v>20602722113</v>
      </c>
      <c r="Q978" t="s">
        <v>1300</v>
      </c>
      <c r="R978">
        <f>VLOOKUP(Q978,type!$B$2:$G$7,6,FALSE)</f>
        <v>3</v>
      </c>
      <c r="S978" t="str">
        <f t="shared" si="15"/>
        <v>INSERT INTO public."Vehicles"(plate, mark, model, year_of_production, longitude, height, broad, service_door, category, comment, terms, status, created_at, updated_at, delete_at, business_id, type_id)VALUES ('V8B880','ninguno','ninguno','2015',0,0,0,0,'ninguno','ninguno','ninguno',true,'2022-02-25 21:42:35.22039+00','2022-02-25 21:42:35.22039+00','2022-02-25 21:42:35.22039+00','20602722113',3);</v>
      </c>
    </row>
    <row r="979" spans="1:19" x14ac:dyDescent="0.25">
      <c r="A979" t="s">
        <v>979</v>
      </c>
      <c r="B979" t="s">
        <v>1296</v>
      </c>
      <c r="C979" t="s">
        <v>1296</v>
      </c>
      <c r="D979">
        <v>2011</v>
      </c>
      <c r="E979">
        <v>0</v>
      </c>
      <c r="F979">
        <v>0</v>
      </c>
      <c r="G979">
        <v>0</v>
      </c>
      <c r="H979">
        <v>0</v>
      </c>
      <c r="I979" t="s">
        <v>1296</v>
      </c>
      <c r="J979" t="s">
        <v>1296</v>
      </c>
      <c r="K979" t="s">
        <v>1296</v>
      </c>
      <c r="L979" t="s">
        <v>1303</v>
      </c>
      <c r="M979" t="s">
        <v>1304</v>
      </c>
      <c r="N979" t="s">
        <v>1304</v>
      </c>
      <c r="O979" t="s">
        <v>1304</v>
      </c>
      <c r="P979">
        <v>20602722113</v>
      </c>
      <c r="Q979" t="s">
        <v>1297</v>
      </c>
      <c r="R979">
        <f>VLOOKUP(Q979,type!$B$2:$G$7,6,FALSE)</f>
        <v>1</v>
      </c>
      <c r="S979" t="str">
        <f t="shared" si="15"/>
        <v>INSERT INTO public."Vehicles"(plate, mark, model, year_of_production, longitude, height, broad, service_door, category, comment, terms, status, created_at, updated_at, delete_at, business_id, type_id)VALUES ('Z5K968','ninguno','ninguno','2011',0,0,0,0,'ninguno','ninguno','ninguno',true,'2022-02-25 21:42:35.22039+00','2022-02-25 21:42:35.22039+00','2022-02-25 21:42:35.22039+00','20602722113',1);</v>
      </c>
    </row>
    <row r="980" spans="1:19" x14ac:dyDescent="0.25">
      <c r="A980" t="s">
        <v>980</v>
      </c>
      <c r="B980" t="s">
        <v>1296</v>
      </c>
      <c r="C980" t="s">
        <v>1296</v>
      </c>
      <c r="D980">
        <v>2015</v>
      </c>
      <c r="E980">
        <v>0</v>
      </c>
      <c r="F980">
        <v>0</v>
      </c>
      <c r="G980">
        <v>0</v>
      </c>
      <c r="H980">
        <v>0</v>
      </c>
      <c r="I980" t="s">
        <v>1296</v>
      </c>
      <c r="J980" t="s">
        <v>1296</v>
      </c>
      <c r="K980" t="s">
        <v>1296</v>
      </c>
      <c r="L980" t="s">
        <v>1303</v>
      </c>
      <c r="M980" t="s">
        <v>1304</v>
      </c>
      <c r="N980" t="s">
        <v>1304</v>
      </c>
      <c r="O980" t="s">
        <v>1304</v>
      </c>
      <c r="P980">
        <v>20602722113</v>
      </c>
      <c r="Q980" t="s">
        <v>1298</v>
      </c>
      <c r="R980">
        <f>VLOOKUP(Q980,type!$B$2:$G$7,6,FALSE)</f>
        <v>2</v>
      </c>
      <c r="S980" t="str">
        <f t="shared" si="15"/>
        <v>INSERT INTO public."Vehicles"(plate, mark, model, year_of_production, longitude, height, broad, service_door, category, comment, terms, status, created_at, updated_at, delete_at, business_id, type_id)VALUES ('V8J869','ninguno','ninguno','2015',0,0,0,0,'ninguno','ninguno','ninguno',true,'2022-02-25 21:42:35.22039+00','2022-02-25 21:42:35.22039+00','2022-02-25 21:42:35.22039+00','20602722113',2);</v>
      </c>
    </row>
    <row r="981" spans="1:19" x14ac:dyDescent="0.25">
      <c r="A981" t="s">
        <v>981</v>
      </c>
      <c r="B981" t="s">
        <v>1296</v>
      </c>
      <c r="C981" t="s">
        <v>1296</v>
      </c>
      <c r="D981">
        <v>2013</v>
      </c>
      <c r="E981">
        <v>0</v>
      </c>
      <c r="F981">
        <v>0</v>
      </c>
      <c r="G981">
        <v>0</v>
      </c>
      <c r="H981">
        <v>0</v>
      </c>
      <c r="I981" t="s">
        <v>1296</v>
      </c>
      <c r="J981" t="s">
        <v>1296</v>
      </c>
      <c r="K981" t="s">
        <v>1296</v>
      </c>
      <c r="L981" t="s">
        <v>1303</v>
      </c>
      <c r="M981" t="s">
        <v>1304</v>
      </c>
      <c r="N981" t="s">
        <v>1304</v>
      </c>
      <c r="O981" t="s">
        <v>1304</v>
      </c>
      <c r="P981">
        <v>20602722113</v>
      </c>
      <c r="Q981" t="s">
        <v>1299</v>
      </c>
      <c r="R981">
        <f>VLOOKUP(Q981,type!$B$2:$G$7,6,FALSE)</f>
        <v>4</v>
      </c>
      <c r="S981" t="str">
        <f t="shared" si="15"/>
        <v>INSERT INTO public."Vehicles"(plate, mark, model, year_of_production, longitude, height, broad, service_door, category, comment, terms, status, created_at, updated_at, delete_at, business_id, type_id)VALUES ('V7I962','ninguno','ninguno','2013',0,0,0,0,'ninguno','ninguno','ninguno',true,'2022-02-25 21:42:35.22039+00','2022-02-25 21:42:35.22039+00','2022-02-25 21:42:35.22039+00','20602722113',4);</v>
      </c>
    </row>
    <row r="982" spans="1:19" x14ac:dyDescent="0.25">
      <c r="A982" t="s">
        <v>982</v>
      </c>
      <c r="B982" t="s">
        <v>1296</v>
      </c>
      <c r="C982" t="s">
        <v>1296</v>
      </c>
      <c r="D982">
        <v>2013</v>
      </c>
      <c r="E982">
        <v>0</v>
      </c>
      <c r="F982">
        <v>0</v>
      </c>
      <c r="G982">
        <v>0</v>
      </c>
      <c r="H982">
        <v>0</v>
      </c>
      <c r="I982" t="s">
        <v>1296</v>
      </c>
      <c r="J982" t="s">
        <v>1296</v>
      </c>
      <c r="K982" t="s">
        <v>1296</v>
      </c>
      <c r="L982" t="s">
        <v>1303</v>
      </c>
      <c r="M982" t="s">
        <v>1304</v>
      </c>
      <c r="N982" t="s">
        <v>1304</v>
      </c>
      <c r="O982" t="s">
        <v>1304</v>
      </c>
      <c r="P982">
        <v>20602722113</v>
      </c>
      <c r="Q982" t="s">
        <v>1299</v>
      </c>
      <c r="R982">
        <f>VLOOKUP(Q982,type!$B$2:$G$7,6,FALSE)</f>
        <v>4</v>
      </c>
      <c r="S982" t="str">
        <f t="shared" si="15"/>
        <v>INSERT INTO public."Vehicles"(plate, mark, model, year_of_production, longitude, height, broad, service_door, category, comment, terms, status, created_at, updated_at, delete_at, business_id, type_id)VALUES ('V5M829','ninguno','ninguno','2013',0,0,0,0,'ninguno','ninguno','ninguno',true,'2022-02-25 21:42:35.22039+00','2022-02-25 21:42:35.22039+00','2022-02-25 21:42:35.22039+00','20602722113',4);</v>
      </c>
    </row>
    <row r="983" spans="1:19" x14ac:dyDescent="0.25">
      <c r="A983" t="s">
        <v>983</v>
      </c>
      <c r="B983" t="s">
        <v>1296</v>
      </c>
      <c r="C983" t="s">
        <v>1296</v>
      </c>
      <c r="D983">
        <v>2009</v>
      </c>
      <c r="E983">
        <v>0</v>
      </c>
      <c r="F983">
        <v>0</v>
      </c>
      <c r="G983">
        <v>0</v>
      </c>
      <c r="H983">
        <v>0</v>
      </c>
      <c r="I983" t="s">
        <v>1296</v>
      </c>
      <c r="J983" t="s">
        <v>1296</v>
      </c>
      <c r="K983" t="s">
        <v>1296</v>
      </c>
      <c r="L983" t="s">
        <v>1303</v>
      </c>
      <c r="M983" t="s">
        <v>1304</v>
      </c>
      <c r="N983" t="s">
        <v>1304</v>
      </c>
      <c r="O983" t="s">
        <v>1304</v>
      </c>
      <c r="P983">
        <v>20602722113</v>
      </c>
      <c r="Q983" t="s">
        <v>1297</v>
      </c>
      <c r="R983">
        <f>VLOOKUP(Q983,type!$B$2:$G$7,6,FALSE)</f>
        <v>1</v>
      </c>
      <c r="S983" t="str">
        <f t="shared" si="15"/>
        <v>INSERT INTO public."Vehicles"(plate, mark, model, year_of_production, longitude, height, broad, service_door, category, comment, terms, status, created_at, updated_at, delete_at, business_id, type_id)VALUES ('V5V739','ninguno','ninguno','2009',0,0,0,0,'ninguno','ninguno','ninguno',true,'2022-02-25 21:42:35.22039+00','2022-02-25 21:42:35.22039+00','2022-02-25 21:42:35.22039+00','20602722113',1);</v>
      </c>
    </row>
    <row r="984" spans="1:19" x14ac:dyDescent="0.25">
      <c r="A984" t="s">
        <v>984</v>
      </c>
      <c r="B984" t="s">
        <v>1296</v>
      </c>
      <c r="C984" t="s">
        <v>1296</v>
      </c>
      <c r="D984">
        <v>2010</v>
      </c>
      <c r="E984">
        <v>0</v>
      </c>
      <c r="F984">
        <v>0</v>
      </c>
      <c r="G984">
        <v>0</v>
      </c>
      <c r="H984">
        <v>0</v>
      </c>
      <c r="I984" t="s">
        <v>1296</v>
      </c>
      <c r="J984" t="s">
        <v>1296</v>
      </c>
      <c r="K984" t="s">
        <v>1296</v>
      </c>
      <c r="L984" t="s">
        <v>1303</v>
      </c>
      <c r="M984" t="s">
        <v>1304</v>
      </c>
      <c r="N984" t="s">
        <v>1304</v>
      </c>
      <c r="O984" t="s">
        <v>1304</v>
      </c>
      <c r="P984">
        <v>20602722113</v>
      </c>
      <c r="Q984" t="s">
        <v>1298</v>
      </c>
      <c r="R984">
        <f>VLOOKUP(Q984,type!$B$2:$G$7,6,FALSE)</f>
        <v>2</v>
      </c>
      <c r="S984" t="str">
        <f t="shared" si="15"/>
        <v>INSERT INTO public."Vehicles"(plate, mark, model, year_of_production, longitude, height, broad, service_door, category, comment, terms, status, created_at, updated_at, delete_at, business_id, type_id)VALUES ('B3R108','ninguno','ninguno','2010',0,0,0,0,'ninguno','ninguno','ninguno',true,'2022-02-25 21:42:35.22039+00','2022-02-25 21:42:35.22039+00','2022-02-25 21:42:35.22039+00','20602722113',2);</v>
      </c>
    </row>
    <row r="985" spans="1:19" x14ac:dyDescent="0.25">
      <c r="A985" t="s">
        <v>985</v>
      </c>
      <c r="B985" t="s">
        <v>1296</v>
      </c>
      <c r="C985" t="s">
        <v>1296</v>
      </c>
      <c r="D985">
        <v>2014</v>
      </c>
      <c r="E985">
        <v>0</v>
      </c>
      <c r="F985">
        <v>0</v>
      </c>
      <c r="G985">
        <v>0</v>
      </c>
      <c r="H985">
        <v>0</v>
      </c>
      <c r="I985" t="s">
        <v>1296</v>
      </c>
      <c r="J985" t="s">
        <v>1296</v>
      </c>
      <c r="K985" t="s">
        <v>1296</v>
      </c>
      <c r="L985" t="s">
        <v>1303</v>
      </c>
      <c r="M985" t="s">
        <v>1304</v>
      </c>
      <c r="N985" t="s">
        <v>1304</v>
      </c>
      <c r="O985" t="s">
        <v>1304</v>
      </c>
      <c r="P985">
        <v>20602722113</v>
      </c>
      <c r="Q985" t="s">
        <v>1299</v>
      </c>
      <c r="R985">
        <f>VLOOKUP(Q985,type!$B$2:$G$7,6,FALSE)</f>
        <v>4</v>
      </c>
      <c r="S985" t="str">
        <f t="shared" si="15"/>
        <v>INSERT INTO public."Vehicles"(plate, mark, model, year_of_production, longitude, height, broad, service_door, category, comment, terms, status, created_at, updated_at, delete_at, business_id, type_id)VALUES ('V9A967','ninguno','ninguno','2014',0,0,0,0,'ninguno','ninguno','ninguno',true,'2022-02-25 21:42:35.22039+00','2022-02-25 21:42:35.22039+00','2022-02-25 21:42:35.22039+00','20602722113',4);</v>
      </c>
    </row>
    <row r="986" spans="1:19" x14ac:dyDescent="0.25">
      <c r="A986" t="s">
        <v>986</v>
      </c>
      <c r="B986" t="s">
        <v>1296</v>
      </c>
      <c r="C986" t="s">
        <v>1296</v>
      </c>
      <c r="D986">
        <v>2009</v>
      </c>
      <c r="E986">
        <v>0</v>
      </c>
      <c r="F986">
        <v>0</v>
      </c>
      <c r="G986">
        <v>0</v>
      </c>
      <c r="H986">
        <v>0</v>
      </c>
      <c r="I986" t="s">
        <v>1296</v>
      </c>
      <c r="J986" t="s">
        <v>1296</v>
      </c>
      <c r="K986" t="s">
        <v>1296</v>
      </c>
      <c r="L986" t="s">
        <v>1303</v>
      </c>
      <c r="M986" t="s">
        <v>1304</v>
      </c>
      <c r="N986" t="s">
        <v>1304</v>
      </c>
      <c r="O986" t="s">
        <v>1304</v>
      </c>
      <c r="P986">
        <v>20602722113</v>
      </c>
      <c r="Q986" t="s">
        <v>1297</v>
      </c>
      <c r="R986">
        <f>VLOOKUP(Q986,type!$B$2:$G$7,6,FALSE)</f>
        <v>1</v>
      </c>
      <c r="S986" t="str">
        <f t="shared" si="15"/>
        <v>INSERT INTO public."Vehicles"(plate, mark, model, year_of_production, longitude, height, broad, service_door, category, comment, terms, status, created_at, updated_at, delete_at, business_id, type_id)VALUES ('V1P702','ninguno','ninguno','2009',0,0,0,0,'ninguno','ninguno','ninguno',true,'2022-02-25 21:42:35.22039+00','2022-02-25 21:42:35.22039+00','2022-02-25 21:42:35.22039+00','20602722113',1);</v>
      </c>
    </row>
    <row r="987" spans="1:19" x14ac:dyDescent="0.25">
      <c r="A987" t="s">
        <v>987</v>
      </c>
      <c r="B987" t="s">
        <v>1296</v>
      </c>
      <c r="C987" t="s">
        <v>1296</v>
      </c>
      <c r="D987">
        <v>2014</v>
      </c>
      <c r="E987">
        <v>0</v>
      </c>
      <c r="F987">
        <v>0</v>
      </c>
      <c r="G987">
        <v>0</v>
      </c>
      <c r="H987">
        <v>0</v>
      </c>
      <c r="I987" t="s">
        <v>1296</v>
      </c>
      <c r="J987" t="s">
        <v>1296</v>
      </c>
      <c r="K987" t="s">
        <v>1296</v>
      </c>
      <c r="L987" t="s">
        <v>1303</v>
      </c>
      <c r="M987" t="s">
        <v>1304</v>
      </c>
      <c r="N987" t="s">
        <v>1304</v>
      </c>
      <c r="O987" t="s">
        <v>1304</v>
      </c>
      <c r="P987">
        <v>20602722113</v>
      </c>
      <c r="Q987" t="s">
        <v>1299</v>
      </c>
      <c r="R987">
        <f>VLOOKUP(Q987,type!$B$2:$G$7,6,FALSE)</f>
        <v>4</v>
      </c>
      <c r="S987" t="str">
        <f t="shared" si="15"/>
        <v>INSERT INTO public."Vehicles"(plate, mark, model, year_of_production, longitude, height, broad, service_door, category, comment, terms, status, created_at, updated_at, delete_at, business_id, type_id)VALUES ('V7D782','ninguno','ninguno','2014',0,0,0,0,'ninguno','ninguno','ninguno',true,'2022-02-25 21:42:35.22039+00','2022-02-25 21:42:35.22039+00','2022-02-25 21:42:35.22039+00','20602722113',4);</v>
      </c>
    </row>
    <row r="988" spans="1:19" x14ac:dyDescent="0.25">
      <c r="A988" t="s">
        <v>988</v>
      </c>
      <c r="B988" t="s">
        <v>1296</v>
      </c>
      <c r="C988" t="s">
        <v>1296</v>
      </c>
      <c r="D988">
        <v>2014</v>
      </c>
      <c r="E988">
        <v>0</v>
      </c>
      <c r="F988">
        <v>0</v>
      </c>
      <c r="G988">
        <v>0</v>
      </c>
      <c r="H988">
        <v>0</v>
      </c>
      <c r="I988" t="s">
        <v>1296</v>
      </c>
      <c r="J988" t="s">
        <v>1296</v>
      </c>
      <c r="K988" t="s">
        <v>1296</v>
      </c>
      <c r="L988" t="s">
        <v>1303</v>
      </c>
      <c r="M988" t="s">
        <v>1304</v>
      </c>
      <c r="N988" t="s">
        <v>1304</v>
      </c>
      <c r="O988" t="s">
        <v>1304</v>
      </c>
      <c r="P988">
        <v>20602722113</v>
      </c>
      <c r="Q988" t="s">
        <v>1299</v>
      </c>
      <c r="R988">
        <f>VLOOKUP(Q988,type!$B$2:$G$7,6,FALSE)</f>
        <v>4</v>
      </c>
      <c r="S988" t="str">
        <f t="shared" si="15"/>
        <v>INSERT INTO public."Vehicles"(plate, mark, model, year_of_production, longitude, height, broad, service_door, category, comment, terms, status, created_at, updated_at, delete_at, business_id, type_id)VALUES ('V6Z942','ninguno','ninguno','2014',0,0,0,0,'ninguno','ninguno','ninguno',true,'2022-02-25 21:42:35.22039+00','2022-02-25 21:42:35.22039+00','2022-02-25 21:42:35.22039+00','20602722113',4);</v>
      </c>
    </row>
    <row r="989" spans="1:19" x14ac:dyDescent="0.25">
      <c r="A989" t="s">
        <v>989</v>
      </c>
      <c r="B989" t="s">
        <v>1296</v>
      </c>
      <c r="C989" t="s">
        <v>1296</v>
      </c>
      <c r="D989">
        <v>2014</v>
      </c>
      <c r="E989">
        <v>0</v>
      </c>
      <c r="F989">
        <v>0</v>
      </c>
      <c r="G989">
        <v>0</v>
      </c>
      <c r="H989">
        <v>0</v>
      </c>
      <c r="I989" t="s">
        <v>1296</v>
      </c>
      <c r="J989" t="s">
        <v>1296</v>
      </c>
      <c r="K989" t="s">
        <v>1296</v>
      </c>
      <c r="L989" t="s">
        <v>1303</v>
      </c>
      <c r="M989" t="s">
        <v>1304</v>
      </c>
      <c r="N989" t="s">
        <v>1304</v>
      </c>
      <c r="O989" t="s">
        <v>1304</v>
      </c>
      <c r="P989">
        <v>20602722113</v>
      </c>
      <c r="Q989" t="s">
        <v>1299</v>
      </c>
      <c r="R989">
        <f>VLOOKUP(Q989,type!$B$2:$G$7,6,FALSE)</f>
        <v>4</v>
      </c>
      <c r="S989" t="str">
        <f t="shared" si="15"/>
        <v>INSERT INTO public."Vehicles"(plate, mark, model, year_of_production, longitude, height, broad, service_door, category, comment, terms, status, created_at, updated_at, delete_at, business_id, type_id)VALUES ('V0F952','ninguno','ninguno','2014',0,0,0,0,'ninguno','ninguno','ninguno',true,'2022-02-25 21:42:35.22039+00','2022-02-25 21:42:35.22039+00','2022-02-25 21:42:35.22039+00','20602722113',4);</v>
      </c>
    </row>
    <row r="990" spans="1:19" x14ac:dyDescent="0.25">
      <c r="A990" t="s">
        <v>990</v>
      </c>
      <c r="B990" t="s">
        <v>1296</v>
      </c>
      <c r="C990" t="s">
        <v>1296</v>
      </c>
      <c r="D990">
        <v>2012</v>
      </c>
      <c r="E990">
        <v>0</v>
      </c>
      <c r="F990">
        <v>0</v>
      </c>
      <c r="G990">
        <v>0</v>
      </c>
      <c r="H990">
        <v>0</v>
      </c>
      <c r="I990" t="s">
        <v>1296</v>
      </c>
      <c r="J990" t="s">
        <v>1296</v>
      </c>
      <c r="K990" t="s">
        <v>1296</v>
      </c>
      <c r="L990" t="s">
        <v>1303</v>
      </c>
      <c r="M990" t="s">
        <v>1304</v>
      </c>
      <c r="N990" t="s">
        <v>1304</v>
      </c>
      <c r="O990" t="s">
        <v>1304</v>
      </c>
      <c r="P990">
        <v>20602722113</v>
      </c>
      <c r="Q990" t="s">
        <v>1299</v>
      </c>
      <c r="R990">
        <f>VLOOKUP(Q990,type!$B$2:$G$7,6,FALSE)</f>
        <v>4</v>
      </c>
      <c r="S990" t="str">
        <f t="shared" si="15"/>
        <v>INSERT INTO public."Vehicles"(plate, mark, model, year_of_production, longitude, height, broad, service_door, category, comment, terms, status, created_at, updated_at, delete_at, business_id, type_id)VALUES ('V6K962','ninguno','ninguno','2012',0,0,0,0,'ninguno','ninguno','ninguno',true,'2022-02-25 21:42:35.22039+00','2022-02-25 21:42:35.22039+00','2022-02-25 21:42:35.22039+00','20602722113',4);</v>
      </c>
    </row>
    <row r="991" spans="1:19" x14ac:dyDescent="0.25">
      <c r="A991" t="s">
        <v>991</v>
      </c>
      <c r="B991" t="s">
        <v>1296</v>
      </c>
      <c r="C991" t="s">
        <v>1296</v>
      </c>
      <c r="D991">
        <v>2011</v>
      </c>
      <c r="E991">
        <v>0</v>
      </c>
      <c r="F991">
        <v>0</v>
      </c>
      <c r="G991">
        <v>0</v>
      </c>
      <c r="H991">
        <v>0</v>
      </c>
      <c r="I991" t="s">
        <v>1296</v>
      </c>
      <c r="J991" t="s">
        <v>1296</v>
      </c>
      <c r="K991" t="s">
        <v>1296</v>
      </c>
      <c r="L991" t="s">
        <v>1303</v>
      </c>
      <c r="M991" t="s">
        <v>1304</v>
      </c>
      <c r="N991" t="s">
        <v>1304</v>
      </c>
      <c r="O991" t="s">
        <v>1304</v>
      </c>
      <c r="P991">
        <v>20602722113</v>
      </c>
      <c r="Q991" t="s">
        <v>1298</v>
      </c>
      <c r="R991">
        <f>VLOOKUP(Q991,type!$B$2:$G$7,6,FALSE)</f>
        <v>2</v>
      </c>
      <c r="S991" t="str">
        <f t="shared" si="15"/>
        <v>INSERT INTO public."Vehicles"(plate, mark, model, year_of_production, longitude, height, broad, service_door, category, comment, terms, status, created_at, updated_at, delete_at, business_id, type_id)VALUES ('V2A736','ninguno','ninguno','2011',0,0,0,0,'ninguno','ninguno','ninguno',true,'2022-02-25 21:42:35.22039+00','2022-02-25 21:42:35.22039+00','2022-02-25 21:42:35.22039+00','20602722113',2);</v>
      </c>
    </row>
    <row r="992" spans="1:19" x14ac:dyDescent="0.25">
      <c r="A992" t="s">
        <v>992</v>
      </c>
      <c r="B992" t="s">
        <v>1296</v>
      </c>
      <c r="C992" t="s">
        <v>1296</v>
      </c>
      <c r="D992">
        <v>2018</v>
      </c>
      <c r="E992">
        <v>0</v>
      </c>
      <c r="F992">
        <v>0</v>
      </c>
      <c r="G992">
        <v>0</v>
      </c>
      <c r="H992">
        <v>0</v>
      </c>
      <c r="I992" t="s">
        <v>1296</v>
      </c>
      <c r="J992" t="s">
        <v>1296</v>
      </c>
      <c r="K992" t="s">
        <v>1296</v>
      </c>
      <c r="L992" t="s">
        <v>1303</v>
      </c>
      <c r="M992" t="s">
        <v>1304</v>
      </c>
      <c r="N992" t="s">
        <v>1304</v>
      </c>
      <c r="O992" t="s">
        <v>1304</v>
      </c>
      <c r="P992">
        <v>20602825583</v>
      </c>
      <c r="Q992" t="s">
        <v>1298</v>
      </c>
      <c r="R992">
        <f>VLOOKUP(Q992,type!$B$2:$G$7,6,FALSE)</f>
        <v>2</v>
      </c>
      <c r="S992" t="str">
        <f t="shared" si="15"/>
        <v>INSERT INTO public."Vehicles"(plate, mark, model, year_of_production, longitude, height, broad, service_door, category, comment, terms, status, created_at, updated_at, delete_at, business_id, type_id)VALUES ('V0J729','ninguno','ninguno','2018',0,0,0,0,'ninguno','ninguno','ninguno',true,'2022-02-25 21:42:35.22039+00','2022-02-25 21:42:35.22039+00','2022-02-25 21:42:35.22039+00','20602825583',2);</v>
      </c>
    </row>
    <row r="993" spans="1:19" x14ac:dyDescent="0.25">
      <c r="A993" t="s">
        <v>993</v>
      </c>
      <c r="B993" t="s">
        <v>1296</v>
      </c>
      <c r="C993" t="s">
        <v>1296</v>
      </c>
      <c r="D993">
        <v>2014</v>
      </c>
      <c r="E993">
        <v>0</v>
      </c>
      <c r="F993">
        <v>0</v>
      </c>
      <c r="G993">
        <v>0</v>
      </c>
      <c r="H993">
        <v>0</v>
      </c>
      <c r="I993" t="s">
        <v>1296</v>
      </c>
      <c r="J993" t="s">
        <v>1296</v>
      </c>
      <c r="K993" t="s">
        <v>1296</v>
      </c>
      <c r="L993" t="s">
        <v>1303</v>
      </c>
      <c r="M993" t="s">
        <v>1304</v>
      </c>
      <c r="N993" t="s">
        <v>1304</v>
      </c>
      <c r="O993" t="s">
        <v>1304</v>
      </c>
      <c r="P993">
        <v>20602825583</v>
      </c>
      <c r="Q993" t="s">
        <v>1299</v>
      </c>
      <c r="R993">
        <f>VLOOKUP(Q993,type!$B$2:$G$7,6,FALSE)</f>
        <v>4</v>
      </c>
      <c r="S993" t="str">
        <f t="shared" si="15"/>
        <v>INSERT INTO public."Vehicles"(plate, mark, model, year_of_production, longitude, height, broad, service_door, category, comment, terms, status, created_at, updated_at, delete_at, business_id, type_id)VALUES ('V7A741','ninguno','ninguno','2014',0,0,0,0,'ninguno','ninguno','ninguno',true,'2022-02-25 21:42:35.22039+00','2022-02-25 21:42:35.22039+00','2022-02-25 21:42:35.22039+00','20602825583',4);</v>
      </c>
    </row>
    <row r="994" spans="1:19" x14ac:dyDescent="0.25">
      <c r="A994" t="s">
        <v>994</v>
      </c>
      <c r="B994" t="s">
        <v>1296</v>
      </c>
      <c r="C994" t="s">
        <v>1296</v>
      </c>
      <c r="D994">
        <v>2014</v>
      </c>
      <c r="E994">
        <v>0</v>
      </c>
      <c r="F994">
        <v>0</v>
      </c>
      <c r="G994">
        <v>0</v>
      </c>
      <c r="H994">
        <v>0</v>
      </c>
      <c r="I994" t="s">
        <v>1296</v>
      </c>
      <c r="J994" t="s">
        <v>1296</v>
      </c>
      <c r="K994" t="s">
        <v>1296</v>
      </c>
      <c r="L994" t="s">
        <v>1303</v>
      </c>
      <c r="M994" t="s">
        <v>1304</v>
      </c>
      <c r="N994" t="s">
        <v>1304</v>
      </c>
      <c r="O994" t="s">
        <v>1304</v>
      </c>
      <c r="P994">
        <v>20602825583</v>
      </c>
      <c r="Q994" t="s">
        <v>1299</v>
      </c>
      <c r="R994">
        <f>VLOOKUP(Q994,type!$B$2:$G$7,6,FALSE)</f>
        <v>4</v>
      </c>
      <c r="S994" t="str">
        <f t="shared" si="15"/>
        <v>INSERT INTO public."Vehicles"(plate, mark, model, year_of_production, longitude, height, broad, service_door, category, comment, terms, status, created_at, updated_at, delete_at, business_id, type_id)VALUES ('V7V754','ninguno','ninguno','2014',0,0,0,0,'ninguno','ninguno','ninguno',true,'2022-02-25 21:42:35.22039+00','2022-02-25 21:42:35.22039+00','2022-02-25 21:42:35.22039+00','20602825583',4);</v>
      </c>
    </row>
    <row r="995" spans="1:19" x14ac:dyDescent="0.25">
      <c r="A995" t="s">
        <v>995</v>
      </c>
      <c r="B995" t="s">
        <v>1296</v>
      </c>
      <c r="C995" t="s">
        <v>1296</v>
      </c>
      <c r="D995">
        <v>2011</v>
      </c>
      <c r="E995">
        <v>0</v>
      </c>
      <c r="F995">
        <v>0</v>
      </c>
      <c r="G995">
        <v>0</v>
      </c>
      <c r="H995">
        <v>0</v>
      </c>
      <c r="I995" t="s">
        <v>1296</v>
      </c>
      <c r="J995" t="s">
        <v>1296</v>
      </c>
      <c r="K995" t="s">
        <v>1296</v>
      </c>
      <c r="L995" t="s">
        <v>1303</v>
      </c>
      <c r="M995" t="s">
        <v>1304</v>
      </c>
      <c r="N995" t="s">
        <v>1304</v>
      </c>
      <c r="O995" t="s">
        <v>1304</v>
      </c>
      <c r="P995">
        <v>20602825583</v>
      </c>
      <c r="Q995" t="s">
        <v>1300</v>
      </c>
      <c r="R995">
        <f>VLOOKUP(Q995,type!$B$2:$G$7,6,FALSE)</f>
        <v>3</v>
      </c>
      <c r="S995" t="str">
        <f t="shared" si="15"/>
        <v>INSERT INTO public."Vehicles"(plate, mark, model, year_of_production, longitude, height, broad, service_door, category, comment, terms, status, created_at, updated_at, delete_at, business_id, type_id)VALUES ('V5G723','ninguno','ninguno','2011',0,0,0,0,'ninguno','ninguno','ninguno',true,'2022-02-25 21:42:35.22039+00','2022-02-25 21:42:35.22039+00','2022-02-25 21:42:35.22039+00','20602825583',3);</v>
      </c>
    </row>
    <row r="996" spans="1:19" x14ac:dyDescent="0.25">
      <c r="A996" t="s">
        <v>996</v>
      </c>
      <c r="B996" t="s">
        <v>1296</v>
      </c>
      <c r="C996" t="s">
        <v>1296</v>
      </c>
      <c r="D996">
        <v>2010</v>
      </c>
      <c r="E996">
        <v>0</v>
      </c>
      <c r="F996">
        <v>0</v>
      </c>
      <c r="G996">
        <v>0</v>
      </c>
      <c r="H996">
        <v>0</v>
      </c>
      <c r="I996" t="s">
        <v>1296</v>
      </c>
      <c r="J996" t="s">
        <v>1296</v>
      </c>
      <c r="K996" t="s">
        <v>1296</v>
      </c>
      <c r="L996" t="s">
        <v>1303</v>
      </c>
      <c r="M996" t="s">
        <v>1304</v>
      </c>
      <c r="N996" t="s">
        <v>1304</v>
      </c>
      <c r="O996" t="s">
        <v>1304</v>
      </c>
      <c r="P996">
        <v>20602825583</v>
      </c>
      <c r="Q996" t="s">
        <v>1299</v>
      </c>
      <c r="R996">
        <f>VLOOKUP(Q996,type!$B$2:$G$7,6,FALSE)</f>
        <v>4</v>
      </c>
      <c r="S996" t="str">
        <f t="shared" si="15"/>
        <v>INSERT INTO public."Vehicles"(plate, mark, model, year_of_production, longitude, height, broad, service_door, category, comment, terms, status, created_at, updated_at, delete_at, business_id, type_id)VALUES ('V7X815','ninguno','ninguno','2010',0,0,0,0,'ninguno','ninguno','ninguno',true,'2022-02-25 21:42:35.22039+00','2022-02-25 21:42:35.22039+00','2022-02-25 21:42:35.22039+00','20602825583',4);</v>
      </c>
    </row>
    <row r="997" spans="1:19" x14ac:dyDescent="0.25">
      <c r="A997" t="s">
        <v>997</v>
      </c>
      <c r="B997" t="s">
        <v>1296</v>
      </c>
      <c r="C997" t="s">
        <v>1296</v>
      </c>
      <c r="D997">
        <v>2009</v>
      </c>
      <c r="E997">
        <v>0</v>
      </c>
      <c r="F997">
        <v>0</v>
      </c>
      <c r="G997">
        <v>0</v>
      </c>
      <c r="H997">
        <v>0</v>
      </c>
      <c r="I997" t="s">
        <v>1296</v>
      </c>
      <c r="J997" t="s">
        <v>1296</v>
      </c>
      <c r="K997" t="s">
        <v>1296</v>
      </c>
      <c r="L997" t="s">
        <v>1303</v>
      </c>
      <c r="M997" t="s">
        <v>1304</v>
      </c>
      <c r="N997" t="s">
        <v>1304</v>
      </c>
      <c r="O997" t="s">
        <v>1304</v>
      </c>
      <c r="P997">
        <v>20602825583</v>
      </c>
      <c r="Q997" t="s">
        <v>1300</v>
      </c>
      <c r="R997">
        <f>VLOOKUP(Q997,type!$B$2:$G$7,6,FALSE)</f>
        <v>3</v>
      </c>
      <c r="S997" t="str">
        <f t="shared" si="15"/>
        <v>INSERT INTO public."Vehicles"(plate, mark, model, year_of_production, longitude, height, broad, service_door, category, comment, terms, status, created_at, updated_at, delete_at, business_id, type_id)VALUES ('D2O792','ninguno','ninguno','2009',0,0,0,0,'ninguno','ninguno','ninguno',true,'2022-02-25 21:42:35.22039+00','2022-02-25 21:42:35.22039+00','2022-02-25 21:42:35.22039+00','20602825583',3);</v>
      </c>
    </row>
    <row r="998" spans="1:19" x14ac:dyDescent="0.25">
      <c r="A998" t="s">
        <v>998</v>
      </c>
      <c r="B998" t="s">
        <v>1296</v>
      </c>
      <c r="C998" t="s">
        <v>1296</v>
      </c>
      <c r="D998">
        <v>2007</v>
      </c>
      <c r="E998">
        <v>0</v>
      </c>
      <c r="F998">
        <v>0</v>
      </c>
      <c r="G998">
        <v>0</v>
      </c>
      <c r="H998">
        <v>0</v>
      </c>
      <c r="I998" t="s">
        <v>1296</v>
      </c>
      <c r="J998" t="s">
        <v>1296</v>
      </c>
      <c r="K998" t="s">
        <v>1296</v>
      </c>
      <c r="L998" t="s">
        <v>1303</v>
      </c>
      <c r="M998" t="s">
        <v>1304</v>
      </c>
      <c r="N998" t="s">
        <v>1304</v>
      </c>
      <c r="O998" t="s">
        <v>1304</v>
      </c>
      <c r="P998">
        <v>20602825583</v>
      </c>
      <c r="Q998" t="s">
        <v>1297</v>
      </c>
      <c r="R998">
        <f>VLOOKUP(Q998,type!$B$2:$G$7,6,FALSE)</f>
        <v>1</v>
      </c>
      <c r="S998" t="str">
        <f t="shared" si="15"/>
        <v>INSERT INTO public."Vehicles"(plate, mark, model, year_of_production, longitude, height, broad, service_door, category, comment, terms, status, created_at, updated_at, delete_at, business_id, type_id)VALUES ('X1C759','ninguno','ninguno','2007',0,0,0,0,'ninguno','ninguno','ninguno',true,'2022-02-25 21:42:35.22039+00','2022-02-25 21:42:35.22039+00','2022-02-25 21:42:35.22039+00','20602825583',1);</v>
      </c>
    </row>
    <row r="999" spans="1:19" x14ac:dyDescent="0.25">
      <c r="A999" t="s">
        <v>999</v>
      </c>
      <c r="B999" t="s">
        <v>1296</v>
      </c>
      <c r="C999" t="s">
        <v>1296</v>
      </c>
      <c r="D999">
        <v>2001</v>
      </c>
      <c r="E999">
        <v>0</v>
      </c>
      <c r="F999">
        <v>0</v>
      </c>
      <c r="G999">
        <v>0</v>
      </c>
      <c r="H999">
        <v>0</v>
      </c>
      <c r="I999" t="s">
        <v>1296</v>
      </c>
      <c r="J999" t="s">
        <v>1296</v>
      </c>
      <c r="K999" t="s">
        <v>1296</v>
      </c>
      <c r="L999" t="s">
        <v>1303</v>
      </c>
      <c r="M999" t="s">
        <v>1304</v>
      </c>
      <c r="N999" t="s">
        <v>1304</v>
      </c>
      <c r="O999" t="s">
        <v>1304</v>
      </c>
      <c r="P999">
        <v>20602825583</v>
      </c>
      <c r="Q999" t="s">
        <v>1297</v>
      </c>
      <c r="R999">
        <f>VLOOKUP(Q999,type!$B$2:$G$7,6,FALSE)</f>
        <v>1</v>
      </c>
      <c r="S999" t="str">
        <f t="shared" si="15"/>
        <v>INSERT INTO public."Vehicles"(plate, mark, model, year_of_production, longitude, height, broad, service_door, category, comment, terms, status, created_at, updated_at, delete_at, business_id, type_id)VALUES ('U1A793','ninguno','ninguno','2001',0,0,0,0,'ninguno','ninguno','ninguno',true,'2022-02-25 21:42:35.22039+00','2022-02-25 21:42:35.22039+00','2022-02-25 21:42:35.22039+00','20602825583',1);</v>
      </c>
    </row>
    <row r="1000" spans="1:19" x14ac:dyDescent="0.25">
      <c r="A1000" t="s">
        <v>1000</v>
      </c>
      <c r="B1000" t="s">
        <v>1296</v>
      </c>
      <c r="C1000" t="s">
        <v>1296</v>
      </c>
      <c r="D1000">
        <v>2011</v>
      </c>
      <c r="E1000">
        <v>0</v>
      </c>
      <c r="F1000">
        <v>0</v>
      </c>
      <c r="G1000">
        <v>0</v>
      </c>
      <c r="H1000">
        <v>0</v>
      </c>
      <c r="I1000" t="s">
        <v>1296</v>
      </c>
      <c r="J1000" t="s">
        <v>1296</v>
      </c>
      <c r="K1000" t="s">
        <v>1296</v>
      </c>
      <c r="L1000" t="s">
        <v>1303</v>
      </c>
      <c r="M1000" t="s">
        <v>1304</v>
      </c>
      <c r="N1000" t="s">
        <v>1304</v>
      </c>
      <c r="O1000" t="s">
        <v>1304</v>
      </c>
      <c r="P1000">
        <v>20602825583</v>
      </c>
      <c r="Q1000" t="s">
        <v>1298</v>
      </c>
      <c r="R1000">
        <f>VLOOKUP(Q1000,type!$B$2:$G$7,6,FALSE)</f>
        <v>2</v>
      </c>
      <c r="S1000" t="str">
        <f t="shared" si="15"/>
        <v>INSERT INTO public."Vehicles"(plate, mark, model, year_of_production, longitude, height, broad, service_door, category, comment, terms, status, created_at, updated_at, delete_at, business_id, type_id)VALUES ('C3D167','ninguno','ninguno','2011',0,0,0,0,'ninguno','ninguno','ninguno',true,'2022-02-25 21:42:35.22039+00','2022-02-25 21:42:35.22039+00','2022-02-25 21:42:35.22039+00','20602825583',2);</v>
      </c>
    </row>
    <row r="1001" spans="1:19" x14ac:dyDescent="0.25">
      <c r="A1001" t="s">
        <v>1001</v>
      </c>
      <c r="B1001" t="s">
        <v>1296</v>
      </c>
      <c r="C1001" t="s">
        <v>1296</v>
      </c>
      <c r="D1001">
        <v>2010</v>
      </c>
      <c r="E1001">
        <v>0</v>
      </c>
      <c r="F1001">
        <v>0</v>
      </c>
      <c r="G1001">
        <v>0</v>
      </c>
      <c r="H1001">
        <v>0</v>
      </c>
      <c r="I1001" t="s">
        <v>1296</v>
      </c>
      <c r="J1001" t="s">
        <v>1296</v>
      </c>
      <c r="K1001" t="s">
        <v>1296</v>
      </c>
      <c r="L1001" t="s">
        <v>1303</v>
      </c>
      <c r="M1001" t="s">
        <v>1304</v>
      </c>
      <c r="N1001" t="s">
        <v>1304</v>
      </c>
      <c r="O1001" t="s">
        <v>1304</v>
      </c>
      <c r="P1001">
        <v>20602825583</v>
      </c>
      <c r="Q1001" t="s">
        <v>1297</v>
      </c>
      <c r="R1001">
        <f>VLOOKUP(Q1001,type!$B$2:$G$7,6,FALSE)</f>
        <v>1</v>
      </c>
      <c r="S1001" t="str">
        <f t="shared" si="15"/>
        <v>INSERT INTO public."Vehicles"(plate, mark, model, year_of_production, longitude, height, broad, service_door, category, comment, terms, status, created_at, updated_at, delete_at, business_id, type_id)VALUES ('X1I701','ninguno','ninguno','2010',0,0,0,0,'ninguno','ninguno','ninguno',true,'2022-02-25 21:42:35.22039+00','2022-02-25 21:42:35.22039+00','2022-02-25 21:42:35.22039+00','20602825583',1);</v>
      </c>
    </row>
    <row r="1002" spans="1:19" x14ac:dyDescent="0.25">
      <c r="A1002" t="s">
        <v>1002</v>
      </c>
      <c r="B1002" t="s">
        <v>1296</v>
      </c>
      <c r="C1002" t="s">
        <v>1296</v>
      </c>
      <c r="D1002">
        <v>2010</v>
      </c>
      <c r="E1002">
        <v>0</v>
      </c>
      <c r="F1002">
        <v>0</v>
      </c>
      <c r="G1002">
        <v>0</v>
      </c>
      <c r="H1002">
        <v>0</v>
      </c>
      <c r="I1002" t="s">
        <v>1296</v>
      </c>
      <c r="J1002" t="s">
        <v>1296</v>
      </c>
      <c r="K1002" t="s">
        <v>1296</v>
      </c>
      <c r="L1002" t="s">
        <v>1303</v>
      </c>
      <c r="M1002" t="s">
        <v>1304</v>
      </c>
      <c r="N1002" t="s">
        <v>1304</v>
      </c>
      <c r="O1002" t="s">
        <v>1304</v>
      </c>
      <c r="P1002">
        <v>20602825583</v>
      </c>
      <c r="Q1002" t="s">
        <v>1297</v>
      </c>
      <c r="R1002">
        <f>VLOOKUP(Q1002,type!$B$2:$G$7,6,FALSE)</f>
        <v>1</v>
      </c>
      <c r="S1002" t="str">
        <f t="shared" si="15"/>
        <v>INSERT INTO public."Vehicles"(plate, mark, model, year_of_production, longitude, height, broad, service_door, category, comment, terms, status, created_at, updated_at, delete_at, business_id, type_id)VALUES ('X1B793','ninguno','ninguno','2010',0,0,0,0,'ninguno','ninguno','ninguno',true,'2022-02-25 21:42:35.22039+00','2022-02-25 21:42:35.22039+00','2022-02-25 21:42:35.22039+00','20602825583',1);</v>
      </c>
    </row>
    <row r="1003" spans="1:19" x14ac:dyDescent="0.25">
      <c r="A1003" t="s">
        <v>1003</v>
      </c>
      <c r="B1003" t="s">
        <v>1296</v>
      </c>
      <c r="C1003" t="s">
        <v>1296</v>
      </c>
      <c r="D1003">
        <v>2009</v>
      </c>
      <c r="E1003">
        <v>0</v>
      </c>
      <c r="F1003">
        <v>0</v>
      </c>
      <c r="G1003">
        <v>0</v>
      </c>
      <c r="H1003">
        <v>0</v>
      </c>
      <c r="I1003" t="s">
        <v>1296</v>
      </c>
      <c r="J1003" t="s">
        <v>1296</v>
      </c>
      <c r="K1003" t="s">
        <v>1296</v>
      </c>
      <c r="L1003" t="s">
        <v>1303</v>
      </c>
      <c r="M1003" t="s">
        <v>1304</v>
      </c>
      <c r="N1003" t="s">
        <v>1304</v>
      </c>
      <c r="O1003" t="s">
        <v>1304</v>
      </c>
      <c r="P1003">
        <v>20602825583</v>
      </c>
      <c r="Q1003" t="s">
        <v>1297</v>
      </c>
      <c r="R1003">
        <f>VLOOKUP(Q1003,type!$B$2:$G$7,6,FALSE)</f>
        <v>1</v>
      </c>
      <c r="S1003" t="str">
        <f t="shared" si="15"/>
        <v>INSERT INTO public."Vehicles"(plate, mark, model, year_of_production, longitude, height, broad, service_door, category, comment, terms, status, created_at, updated_at, delete_at, business_id, type_id)VALUES ('X1K957','ninguno','ninguno','2009',0,0,0,0,'ninguno','ninguno','ninguno',true,'2022-02-25 21:42:35.22039+00','2022-02-25 21:42:35.22039+00','2022-02-25 21:42:35.22039+00','20602825583',1);</v>
      </c>
    </row>
    <row r="1004" spans="1:19" x14ac:dyDescent="0.25">
      <c r="A1004" t="s">
        <v>1004</v>
      </c>
      <c r="B1004" t="s">
        <v>1296</v>
      </c>
      <c r="C1004" t="s">
        <v>1296</v>
      </c>
      <c r="D1004">
        <v>2009</v>
      </c>
      <c r="E1004">
        <v>0</v>
      </c>
      <c r="F1004">
        <v>0</v>
      </c>
      <c r="G1004">
        <v>0</v>
      </c>
      <c r="H1004">
        <v>0</v>
      </c>
      <c r="I1004" t="s">
        <v>1296</v>
      </c>
      <c r="J1004" t="s">
        <v>1296</v>
      </c>
      <c r="K1004" t="s">
        <v>1296</v>
      </c>
      <c r="L1004" t="s">
        <v>1303</v>
      </c>
      <c r="M1004" t="s">
        <v>1304</v>
      </c>
      <c r="N1004" t="s">
        <v>1304</v>
      </c>
      <c r="O1004" t="s">
        <v>1304</v>
      </c>
      <c r="P1004">
        <v>20602825583</v>
      </c>
      <c r="Q1004" t="s">
        <v>1299</v>
      </c>
      <c r="R1004">
        <f>VLOOKUP(Q1004,type!$B$2:$G$7,6,FALSE)</f>
        <v>4</v>
      </c>
      <c r="S1004" t="str">
        <f t="shared" si="15"/>
        <v>INSERT INTO public."Vehicles"(plate, mark, model, year_of_production, longitude, height, broad, service_door, category, comment, terms, status, created_at, updated_at, delete_at, business_id, type_id)VALUES ('V1G951','ninguno','ninguno','2009',0,0,0,0,'ninguno','ninguno','ninguno',true,'2022-02-25 21:42:35.22039+00','2022-02-25 21:42:35.22039+00','2022-02-25 21:42:35.22039+00','20602825583',4);</v>
      </c>
    </row>
    <row r="1005" spans="1:19" x14ac:dyDescent="0.25">
      <c r="A1005" t="s">
        <v>1005</v>
      </c>
      <c r="B1005" t="s">
        <v>1296</v>
      </c>
      <c r="C1005" t="s">
        <v>1296</v>
      </c>
      <c r="D1005">
        <v>2009</v>
      </c>
      <c r="E1005">
        <v>0</v>
      </c>
      <c r="F1005">
        <v>0</v>
      </c>
      <c r="G1005">
        <v>0</v>
      </c>
      <c r="H1005">
        <v>0</v>
      </c>
      <c r="I1005" t="s">
        <v>1296</v>
      </c>
      <c r="J1005" t="s">
        <v>1296</v>
      </c>
      <c r="K1005" t="s">
        <v>1296</v>
      </c>
      <c r="L1005" t="s">
        <v>1303</v>
      </c>
      <c r="M1005" t="s">
        <v>1304</v>
      </c>
      <c r="N1005" t="s">
        <v>1304</v>
      </c>
      <c r="O1005" t="s">
        <v>1304</v>
      </c>
      <c r="P1005">
        <v>20602825583</v>
      </c>
      <c r="Q1005" t="s">
        <v>1297</v>
      </c>
      <c r="R1005">
        <f>VLOOKUP(Q1005,type!$B$2:$G$7,6,FALSE)</f>
        <v>1</v>
      </c>
      <c r="S1005" t="str">
        <f t="shared" si="15"/>
        <v>INSERT INTO public."Vehicles"(plate, mark, model, year_of_production, longitude, height, broad, service_door, category, comment, terms, status, created_at, updated_at, delete_at, business_id, type_id)VALUES ('X1A798','ninguno','ninguno','2009',0,0,0,0,'ninguno','ninguno','ninguno',true,'2022-02-25 21:42:35.22039+00','2022-02-25 21:42:35.22039+00','2022-02-25 21:42:35.22039+00','20602825583',1);</v>
      </c>
    </row>
    <row r="1006" spans="1:19" x14ac:dyDescent="0.25">
      <c r="A1006" t="s">
        <v>1006</v>
      </c>
      <c r="B1006" t="s">
        <v>1296</v>
      </c>
      <c r="C1006" t="s">
        <v>1296</v>
      </c>
      <c r="D1006">
        <v>2008</v>
      </c>
      <c r="E1006">
        <v>0</v>
      </c>
      <c r="F1006">
        <v>0</v>
      </c>
      <c r="G1006">
        <v>0</v>
      </c>
      <c r="H1006">
        <v>0</v>
      </c>
      <c r="I1006" t="s">
        <v>1296</v>
      </c>
      <c r="J1006" t="s">
        <v>1296</v>
      </c>
      <c r="K1006" t="s">
        <v>1296</v>
      </c>
      <c r="L1006" t="s">
        <v>1303</v>
      </c>
      <c r="M1006" t="s">
        <v>1304</v>
      </c>
      <c r="N1006" t="s">
        <v>1304</v>
      </c>
      <c r="O1006" t="s">
        <v>1304</v>
      </c>
      <c r="P1006">
        <v>20602825583</v>
      </c>
      <c r="Q1006" t="s">
        <v>1297</v>
      </c>
      <c r="R1006">
        <f>VLOOKUP(Q1006,type!$B$2:$G$7,6,FALSE)</f>
        <v>1</v>
      </c>
      <c r="S1006" t="str">
        <f t="shared" si="15"/>
        <v>INSERT INTO public."Vehicles"(plate, mark, model, year_of_production, longitude, height, broad, service_door, category, comment, terms, status, created_at, updated_at, delete_at, business_id, type_id)VALUES ('V1L704','ninguno','ninguno','2008',0,0,0,0,'ninguno','ninguno','ninguno',true,'2022-02-25 21:42:35.22039+00','2022-02-25 21:42:35.22039+00','2022-02-25 21:42:35.22039+00','20602825583',1);</v>
      </c>
    </row>
    <row r="1007" spans="1:19" x14ac:dyDescent="0.25">
      <c r="A1007" t="s">
        <v>1007</v>
      </c>
      <c r="B1007" t="s">
        <v>1296</v>
      </c>
      <c r="C1007" t="s">
        <v>1296</v>
      </c>
      <c r="D1007">
        <v>2007</v>
      </c>
      <c r="E1007">
        <v>0</v>
      </c>
      <c r="F1007">
        <v>0</v>
      </c>
      <c r="G1007">
        <v>0</v>
      </c>
      <c r="H1007">
        <v>0</v>
      </c>
      <c r="I1007" t="s">
        <v>1296</v>
      </c>
      <c r="J1007" t="s">
        <v>1296</v>
      </c>
      <c r="K1007" t="s">
        <v>1296</v>
      </c>
      <c r="L1007" t="s">
        <v>1303</v>
      </c>
      <c r="M1007" t="s">
        <v>1304</v>
      </c>
      <c r="N1007" t="s">
        <v>1304</v>
      </c>
      <c r="O1007" t="s">
        <v>1304</v>
      </c>
      <c r="P1007">
        <v>20602825583</v>
      </c>
      <c r="Q1007" t="s">
        <v>1297</v>
      </c>
      <c r="R1007">
        <f>VLOOKUP(Q1007,type!$B$2:$G$7,6,FALSE)</f>
        <v>1</v>
      </c>
      <c r="S1007" t="str">
        <f t="shared" si="15"/>
        <v>INSERT INTO public."Vehicles"(plate, mark, model, year_of_production, longitude, height, broad, service_door, category, comment, terms, status, created_at, updated_at, delete_at, business_id, type_id)VALUES ('A4K719','ninguno','ninguno','2007',0,0,0,0,'ninguno','ninguno','ninguno',true,'2022-02-25 21:42:35.22039+00','2022-02-25 21:42:35.22039+00','2022-02-25 21:42:35.22039+00','20602825583',1);</v>
      </c>
    </row>
    <row r="1008" spans="1:19" x14ac:dyDescent="0.25">
      <c r="A1008" t="s">
        <v>1008</v>
      </c>
      <c r="B1008" t="s">
        <v>1296</v>
      </c>
      <c r="C1008" t="s">
        <v>1296</v>
      </c>
      <c r="D1008">
        <v>2014</v>
      </c>
      <c r="E1008">
        <v>0</v>
      </c>
      <c r="F1008">
        <v>0</v>
      </c>
      <c r="G1008">
        <v>0</v>
      </c>
      <c r="H1008">
        <v>0</v>
      </c>
      <c r="I1008" t="s">
        <v>1296</v>
      </c>
      <c r="J1008" t="s">
        <v>1296</v>
      </c>
      <c r="K1008" t="s">
        <v>1296</v>
      </c>
      <c r="L1008" t="s">
        <v>1303</v>
      </c>
      <c r="M1008" t="s">
        <v>1304</v>
      </c>
      <c r="N1008" t="s">
        <v>1304</v>
      </c>
      <c r="O1008" t="s">
        <v>1304</v>
      </c>
      <c r="P1008">
        <v>20602825583</v>
      </c>
      <c r="Q1008" t="s">
        <v>1299</v>
      </c>
      <c r="R1008">
        <f>VLOOKUP(Q1008,type!$B$2:$G$7,6,FALSE)</f>
        <v>4</v>
      </c>
      <c r="S1008" t="str">
        <f t="shared" si="15"/>
        <v>INSERT INTO public."Vehicles"(plate, mark, model, year_of_production, longitude, height, broad, service_door, category, comment, terms, status, created_at, updated_at, delete_at, business_id, type_id)VALUES ('V9K950','ninguno','ninguno','2014',0,0,0,0,'ninguno','ninguno','ninguno',true,'2022-02-25 21:42:35.22039+00','2022-02-25 21:42:35.22039+00','2022-02-25 21:42:35.22039+00','20602825583',4);</v>
      </c>
    </row>
    <row r="1009" spans="1:19" x14ac:dyDescent="0.25">
      <c r="A1009" t="s">
        <v>1009</v>
      </c>
      <c r="B1009" t="s">
        <v>1296</v>
      </c>
      <c r="C1009" t="s">
        <v>1296</v>
      </c>
      <c r="D1009">
        <v>2013</v>
      </c>
      <c r="E1009">
        <v>0</v>
      </c>
      <c r="F1009">
        <v>0</v>
      </c>
      <c r="G1009">
        <v>0</v>
      </c>
      <c r="H1009">
        <v>0</v>
      </c>
      <c r="I1009" t="s">
        <v>1296</v>
      </c>
      <c r="J1009" t="s">
        <v>1296</v>
      </c>
      <c r="K1009" t="s">
        <v>1296</v>
      </c>
      <c r="L1009" t="s">
        <v>1303</v>
      </c>
      <c r="M1009" t="s">
        <v>1304</v>
      </c>
      <c r="N1009" t="s">
        <v>1304</v>
      </c>
      <c r="O1009" t="s">
        <v>1304</v>
      </c>
      <c r="P1009">
        <v>20602825583</v>
      </c>
      <c r="Q1009" t="s">
        <v>1297</v>
      </c>
      <c r="R1009">
        <f>VLOOKUP(Q1009,type!$B$2:$G$7,6,FALSE)</f>
        <v>1</v>
      </c>
      <c r="S1009" t="str">
        <f t="shared" si="15"/>
        <v>INSERT INTO public."Vehicles"(plate, mark, model, year_of_production, longitude, height, broad, service_door, category, comment, terms, status, created_at, updated_at, delete_at, business_id, type_id)VALUES ('V6E862','ninguno','ninguno','2013',0,0,0,0,'ninguno','ninguno','ninguno',true,'2022-02-25 21:42:35.22039+00','2022-02-25 21:42:35.22039+00','2022-02-25 21:42:35.22039+00','20602825583',1);</v>
      </c>
    </row>
    <row r="1010" spans="1:19" x14ac:dyDescent="0.25">
      <c r="A1010" t="s">
        <v>1010</v>
      </c>
      <c r="B1010" t="s">
        <v>1296</v>
      </c>
      <c r="C1010" t="s">
        <v>1296</v>
      </c>
      <c r="D1010">
        <v>2012</v>
      </c>
      <c r="E1010">
        <v>0</v>
      </c>
      <c r="F1010">
        <v>0</v>
      </c>
      <c r="G1010">
        <v>0</v>
      </c>
      <c r="H1010">
        <v>0</v>
      </c>
      <c r="I1010" t="s">
        <v>1296</v>
      </c>
      <c r="J1010" t="s">
        <v>1296</v>
      </c>
      <c r="K1010" t="s">
        <v>1296</v>
      </c>
      <c r="L1010" t="s">
        <v>1303</v>
      </c>
      <c r="M1010" t="s">
        <v>1304</v>
      </c>
      <c r="N1010" t="s">
        <v>1304</v>
      </c>
      <c r="O1010" t="s">
        <v>1304</v>
      </c>
      <c r="P1010">
        <v>20602825583</v>
      </c>
      <c r="Q1010" t="s">
        <v>1299</v>
      </c>
      <c r="R1010">
        <f>VLOOKUP(Q1010,type!$B$2:$G$7,6,FALSE)</f>
        <v>4</v>
      </c>
      <c r="S1010" t="str">
        <f t="shared" si="15"/>
        <v>INSERT INTO public."Vehicles"(plate, mark, model, year_of_production, longitude, height, broad, service_door, category, comment, terms, status, created_at, updated_at, delete_at, business_id, type_id)VALUES ('D1M515','ninguno','ninguno','2012',0,0,0,0,'ninguno','ninguno','ninguno',true,'2022-02-25 21:42:35.22039+00','2022-02-25 21:42:35.22039+00','2022-02-25 21:42:35.22039+00','20602825583',4);</v>
      </c>
    </row>
    <row r="1011" spans="1:19" x14ac:dyDescent="0.25">
      <c r="A1011" t="s">
        <v>1011</v>
      </c>
      <c r="B1011" t="s">
        <v>1296</v>
      </c>
      <c r="C1011" t="s">
        <v>1296</v>
      </c>
      <c r="D1011">
        <v>2011</v>
      </c>
      <c r="E1011">
        <v>0</v>
      </c>
      <c r="F1011">
        <v>0</v>
      </c>
      <c r="G1011">
        <v>0</v>
      </c>
      <c r="H1011">
        <v>0</v>
      </c>
      <c r="I1011" t="s">
        <v>1296</v>
      </c>
      <c r="J1011" t="s">
        <v>1296</v>
      </c>
      <c r="K1011" t="s">
        <v>1296</v>
      </c>
      <c r="L1011" t="s">
        <v>1303</v>
      </c>
      <c r="M1011" t="s">
        <v>1304</v>
      </c>
      <c r="N1011" t="s">
        <v>1304</v>
      </c>
      <c r="O1011" t="s">
        <v>1304</v>
      </c>
      <c r="P1011">
        <v>20602825583</v>
      </c>
      <c r="Q1011" t="s">
        <v>1297</v>
      </c>
      <c r="R1011">
        <f>VLOOKUP(Q1011,type!$B$2:$G$7,6,FALSE)</f>
        <v>1</v>
      </c>
      <c r="S1011" t="str">
        <f t="shared" si="15"/>
        <v>INSERT INTO public."Vehicles"(plate, mark, model, year_of_production, longitude, height, broad, service_door, category, comment, terms, status, created_at, updated_at, delete_at, business_id, type_id)VALUES ('V3G968','ninguno','ninguno','2011',0,0,0,0,'ninguno','ninguno','ninguno',true,'2022-02-25 21:42:35.22039+00','2022-02-25 21:42:35.22039+00','2022-02-25 21:42:35.22039+00','20602825583',1);</v>
      </c>
    </row>
    <row r="1012" spans="1:19" x14ac:dyDescent="0.25">
      <c r="A1012" t="s">
        <v>1012</v>
      </c>
      <c r="B1012" t="s">
        <v>1296</v>
      </c>
      <c r="C1012" t="s">
        <v>1296</v>
      </c>
      <c r="D1012">
        <v>2013</v>
      </c>
      <c r="E1012">
        <v>0</v>
      </c>
      <c r="F1012">
        <v>0</v>
      </c>
      <c r="G1012">
        <v>0</v>
      </c>
      <c r="H1012">
        <v>0</v>
      </c>
      <c r="I1012" t="s">
        <v>1296</v>
      </c>
      <c r="J1012" t="s">
        <v>1296</v>
      </c>
      <c r="K1012" t="s">
        <v>1296</v>
      </c>
      <c r="L1012" t="s">
        <v>1303</v>
      </c>
      <c r="M1012" t="s">
        <v>1304</v>
      </c>
      <c r="N1012" t="s">
        <v>1304</v>
      </c>
      <c r="O1012" t="s">
        <v>1304</v>
      </c>
      <c r="P1012">
        <v>20602825583</v>
      </c>
      <c r="Q1012" t="s">
        <v>1300</v>
      </c>
      <c r="R1012">
        <f>VLOOKUP(Q1012,type!$B$2:$G$7,6,FALSE)</f>
        <v>3</v>
      </c>
      <c r="S1012" t="str">
        <f t="shared" si="15"/>
        <v>INSERT INTO public."Vehicles"(plate, mark, model, year_of_production, longitude, height, broad, service_door, category, comment, terms, status, created_at, updated_at, delete_at, business_id, type_id)VALUES ('V7E766','ninguno','ninguno','2013',0,0,0,0,'ninguno','ninguno','ninguno',true,'2022-02-25 21:42:35.22039+00','2022-02-25 21:42:35.22039+00','2022-02-25 21:42:35.22039+00','20602825583',3);</v>
      </c>
    </row>
    <row r="1013" spans="1:19" x14ac:dyDescent="0.25">
      <c r="A1013" t="s">
        <v>1013</v>
      </c>
      <c r="B1013" t="s">
        <v>1296</v>
      </c>
      <c r="C1013" t="s">
        <v>1296</v>
      </c>
      <c r="D1013">
        <v>2018</v>
      </c>
      <c r="E1013">
        <v>0</v>
      </c>
      <c r="F1013">
        <v>0</v>
      </c>
      <c r="G1013">
        <v>0</v>
      </c>
      <c r="H1013">
        <v>0</v>
      </c>
      <c r="I1013" t="s">
        <v>1296</v>
      </c>
      <c r="J1013" t="s">
        <v>1296</v>
      </c>
      <c r="K1013" t="s">
        <v>1296</v>
      </c>
      <c r="L1013" t="s">
        <v>1303</v>
      </c>
      <c r="M1013" t="s">
        <v>1304</v>
      </c>
      <c r="N1013" t="s">
        <v>1304</v>
      </c>
      <c r="O1013" t="s">
        <v>1304</v>
      </c>
      <c r="P1013">
        <v>20602825583</v>
      </c>
      <c r="Q1013" t="s">
        <v>1298</v>
      </c>
      <c r="R1013">
        <f>VLOOKUP(Q1013,type!$B$2:$G$7,6,FALSE)</f>
        <v>2</v>
      </c>
      <c r="S1013" t="str">
        <f t="shared" si="15"/>
        <v>INSERT INTO public."Vehicles"(plate, mark, model, year_of_production, longitude, height, broad, service_door, category, comment, terms, status, created_at, updated_at, delete_at, business_id, type_id)VALUES ('V0C701','ninguno','ninguno','2018',0,0,0,0,'ninguno','ninguno','ninguno',true,'2022-02-25 21:42:35.22039+00','2022-02-25 21:42:35.22039+00','2022-02-25 21:42:35.22039+00','20602825583',2);</v>
      </c>
    </row>
    <row r="1014" spans="1:19" x14ac:dyDescent="0.25">
      <c r="A1014" t="s">
        <v>1014</v>
      </c>
      <c r="B1014" t="s">
        <v>1296</v>
      </c>
      <c r="C1014" t="s">
        <v>1296</v>
      </c>
      <c r="D1014">
        <v>2017</v>
      </c>
      <c r="E1014">
        <v>0</v>
      </c>
      <c r="F1014">
        <v>0</v>
      </c>
      <c r="G1014">
        <v>0</v>
      </c>
      <c r="H1014">
        <v>0</v>
      </c>
      <c r="I1014" t="s">
        <v>1296</v>
      </c>
      <c r="J1014" t="s">
        <v>1296</v>
      </c>
      <c r="K1014" t="s">
        <v>1296</v>
      </c>
      <c r="L1014" t="s">
        <v>1303</v>
      </c>
      <c r="M1014" t="s">
        <v>1304</v>
      </c>
      <c r="N1014" t="s">
        <v>1304</v>
      </c>
      <c r="O1014" t="s">
        <v>1304</v>
      </c>
      <c r="P1014">
        <v>20602825583</v>
      </c>
      <c r="Q1014" t="s">
        <v>1298</v>
      </c>
      <c r="R1014">
        <f>VLOOKUP(Q1014,type!$B$2:$G$7,6,FALSE)</f>
        <v>2</v>
      </c>
      <c r="S1014" t="str">
        <f t="shared" si="15"/>
        <v>INSERT INTO public."Vehicles"(plate, mark, model, year_of_production, longitude, height, broad, service_door, category, comment, terms, status, created_at, updated_at, delete_at, business_id, type_id)VALUES ('V9K779','ninguno','ninguno','2017',0,0,0,0,'ninguno','ninguno','ninguno',true,'2022-02-25 21:42:35.22039+00','2022-02-25 21:42:35.22039+00','2022-02-25 21:42:35.22039+00','20602825583',2);</v>
      </c>
    </row>
    <row r="1015" spans="1:19" x14ac:dyDescent="0.25">
      <c r="A1015" t="s">
        <v>1015</v>
      </c>
      <c r="B1015" t="s">
        <v>1296</v>
      </c>
      <c r="C1015" t="s">
        <v>1296</v>
      </c>
      <c r="D1015">
        <v>2018</v>
      </c>
      <c r="E1015">
        <v>0</v>
      </c>
      <c r="F1015">
        <v>0</v>
      </c>
      <c r="G1015">
        <v>0</v>
      </c>
      <c r="H1015">
        <v>0</v>
      </c>
      <c r="I1015" t="s">
        <v>1296</v>
      </c>
      <c r="J1015" t="s">
        <v>1296</v>
      </c>
      <c r="K1015" t="s">
        <v>1296</v>
      </c>
      <c r="L1015" t="s">
        <v>1303</v>
      </c>
      <c r="M1015" t="s">
        <v>1304</v>
      </c>
      <c r="N1015" t="s">
        <v>1304</v>
      </c>
      <c r="O1015" t="s">
        <v>1304</v>
      </c>
      <c r="P1015">
        <v>20602825583</v>
      </c>
      <c r="Q1015" t="s">
        <v>1298</v>
      </c>
      <c r="R1015">
        <f>VLOOKUP(Q1015,type!$B$2:$G$7,6,FALSE)</f>
        <v>2</v>
      </c>
      <c r="S1015" t="str">
        <f t="shared" si="15"/>
        <v>INSERT INTO public."Vehicles"(plate, mark, model, year_of_production, longitude, height, broad, service_door, category, comment, terms, status, created_at, updated_at, delete_at, business_id, type_id)VALUES ('V0E864','ninguno','ninguno','2018',0,0,0,0,'ninguno','ninguno','ninguno',true,'2022-02-25 21:42:35.22039+00','2022-02-25 21:42:35.22039+00','2022-02-25 21:42:35.22039+00','20602825583',2);</v>
      </c>
    </row>
    <row r="1016" spans="1:19" x14ac:dyDescent="0.25">
      <c r="A1016" t="s">
        <v>1016</v>
      </c>
      <c r="B1016" t="s">
        <v>1296</v>
      </c>
      <c r="C1016" t="s">
        <v>1296</v>
      </c>
      <c r="D1016">
        <v>2018</v>
      </c>
      <c r="E1016">
        <v>0</v>
      </c>
      <c r="F1016">
        <v>0</v>
      </c>
      <c r="G1016">
        <v>0</v>
      </c>
      <c r="H1016">
        <v>0</v>
      </c>
      <c r="I1016" t="s">
        <v>1296</v>
      </c>
      <c r="J1016" t="s">
        <v>1296</v>
      </c>
      <c r="K1016" t="s">
        <v>1296</v>
      </c>
      <c r="L1016" t="s">
        <v>1303</v>
      </c>
      <c r="M1016" t="s">
        <v>1304</v>
      </c>
      <c r="N1016" t="s">
        <v>1304</v>
      </c>
      <c r="O1016" t="s">
        <v>1304</v>
      </c>
      <c r="P1016">
        <v>20602825583</v>
      </c>
      <c r="Q1016" t="s">
        <v>1298</v>
      </c>
      <c r="R1016">
        <f>VLOOKUP(Q1016,type!$B$2:$G$7,6,FALSE)</f>
        <v>2</v>
      </c>
      <c r="S1016" t="str">
        <f t="shared" si="15"/>
        <v>INSERT INTO public."Vehicles"(plate, mark, model, year_of_production, longitude, height, broad, service_door, category, comment, terms, status, created_at, updated_at, delete_at, business_id, type_id)VALUES ('V0I762','ninguno','ninguno','2018',0,0,0,0,'ninguno','ninguno','ninguno',true,'2022-02-25 21:42:35.22039+00','2022-02-25 21:42:35.22039+00','2022-02-25 21:42:35.22039+00','20602825583',2);</v>
      </c>
    </row>
    <row r="1017" spans="1:19" x14ac:dyDescent="0.25">
      <c r="A1017" t="s">
        <v>1017</v>
      </c>
      <c r="B1017" t="s">
        <v>1296</v>
      </c>
      <c r="C1017" t="s">
        <v>1296</v>
      </c>
      <c r="D1017">
        <v>2014</v>
      </c>
      <c r="E1017">
        <v>0</v>
      </c>
      <c r="F1017">
        <v>0</v>
      </c>
      <c r="G1017">
        <v>0</v>
      </c>
      <c r="H1017">
        <v>0</v>
      </c>
      <c r="I1017" t="s">
        <v>1296</v>
      </c>
      <c r="J1017" t="s">
        <v>1296</v>
      </c>
      <c r="K1017" t="s">
        <v>1296</v>
      </c>
      <c r="L1017" t="s">
        <v>1303</v>
      </c>
      <c r="M1017" t="s">
        <v>1304</v>
      </c>
      <c r="N1017" t="s">
        <v>1304</v>
      </c>
      <c r="O1017" t="s">
        <v>1304</v>
      </c>
      <c r="P1017">
        <v>20602825583</v>
      </c>
      <c r="Q1017" t="s">
        <v>1299</v>
      </c>
      <c r="R1017">
        <f>VLOOKUP(Q1017,type!$B$2:$G$7,6,FALSE)</f>
        <v>4</v>
      </c>
      <c r="S1017" t="str">
        <f t="shared" si="15"/>
        <v>INSERT INTO public."Vehicles"(plate, mark, model, year_of_production, longitude, height, broad, service_door, category, comment, terms, status, created_at, updated_at, delete_at, business_id, type_id)VALUES ('V0C956','ninguno','ninguno','2014',0,0,0,0,'ninguno','ninguno','ninguno',true,'2022-02-25 21:42:35.22039+00','2022-02-25 21:42:35.22039+00','2022-02-25 21:42:35.22039+00','20602825583',4);</v>
      </c>
    </row>
    <row r="1018" spans="1:19" x14ac:dyDescent="0.25">
      <c r="A1018" t="s">
        <v>1018</v>
      </c>
      <c r="B1018" t="s">
        <v>1296</v>
      </c>
      <c r="C1018" t="s">
        <v>1296</v>
      </c>
      <c r="D1018">
        <v>2014</v>
      </c>
      <c r="E1018">
        <v>0</v>
      </c>
      <c r="F1018">
        <v>0</v>
      </c>
      <c r="G1018">
        <v>0</v>
      </c>
      <c r="H1018">
        <v>0</v>
      </c>
      <c r="I1018" t="s">
        <v>1296</v>
      </c>
      <c r="J1018" t="s">
        <v>1296</v>
      </c>
      <c r="K1018" t="s">
        <v>1296</v>
      </c>
      <c r="L1018" t="s">
        <v>1303</v>
      </c>
      <c r="M1018" t="s">
        <v>1304</v>
      </c>
      <c r="N1018" t="s">
        <v>1304</v>
      </c>
      <c r="O1018" t="s">
        <v>1304</v>
      </c>
      <c r="P1018">
        <v>20602825583</v>
      </c>
      <c r="Q1018" t="s">
        <v>1297</v>
      </c>
      <c r="R1018">
        <f>VLOOKUP(Q1018,type!$B$2:$G$7,6,FALSE)</f>
        <v>1</v>
      </c>
      <c r="S1018" t="str">
        <f t="shared" si="15"/>
        <v>INSERT INTO public."Vehicles"(plate, mark, model, year_of_production, longitude, height, broad, service_door, category, comment, terms, status, created_at, updated_at, delete_at, business_id, type_id)VALUES ('V6T931','ninguno','ninguno','2014',0,0,0,0,'ninguno','ninguno','ninguno',true,'2022-02-25 21:42:35.22039+00','2022-02-25 21:42:35.22039+00','2022-02-25 21:42:35.22039+00','20602825583',1);</v>
      </c>
    </row>
    <row r="1019" spans="1:19" x14ac:dyDescent="0.25">
      <c r="A1019" t="s">
        <v>1019</v>
      </c>
      <c r="B1019" t="s">
        <v>1296</v>
      </c>
      <c r="C1019" t="s">
        <v>1296</v>
      </c>
      <c r="D1019">
        <v>2014</v>
      </c>
      <c r="E1019">
        <v>0</v>
      </c>
      <c r="F1019">
        <v>0</v>
      </c>
      <c r="G1019">
        <v>0</v>
      </c>
      <c r="H1019">
        <v>0</v>
      </c>
      <c r="I1019" t="s">
        <v>1296</v>
      </c>
      <c r="J1019" t="s">
        <v>1296</v>
      </c>
      <c r="K1019" t="s">
        <v>1296</v>
      </c>
      <c r="L1019" t="s">
        <v>1303</v>
      </c>
      <c r="M1019" t="s">
        <v>1304</v>
      </c>
      <c r="N1019" t="s">
        <v>1304</v>
      </c>
      <c r="O1019" t="s">
        <v>1304</v>
      </c>
      <c r="P1019">
        <v>20602825583</v>
      </c>
      <c r="Q1019" t="s">
        <v>1299</v>
      </c>
      <c r="R1019">
        <f>VLOOKUP(Q1019,type!$B$2:$G$7,6,FALSE)</f>
        <v>4</v>
      </c>
      <c r="S1019" t="str">
        <f t="shared" si="15"/>
        <v>INSERT INTO public."Vehicles"(plate, mark, model, year_of_production, longitude, height, broad, service_door, category, comment, terms, status, created_at, updated_at, delete_at, business_id, type_id)VALUES ('V0D961','ninguno','ninguno','2014',0,0,0,0,'ninguno','ninguno','ninguno',true,'2022-02-25 21:42:35.22039+00','2022-02-25 21:42:35.22039+00','2022-02-25 21:42:35.22039+00','20602825583',4);</v>
      </c>
    </row>
    <row r="1020" spans="1:19" x14ac:dyDescent="0.25">
      <c r="A1020" t="s">
        <v>1020</v>
      </c>
      <c r="B1020" t="s">
        <v>1296</v>
      </c>
      <c r="C1020" t="s">
        <v>1296</v>
      </c>
      <c r="D1020">
        <v>2008</v>
      </c>
      <c r="E1020">
        <v>0</v>
      </c>
      <c r="F1020">
        <v>0</v>
      </c>
      <c r="G1020">
        <v>0</v>
      </c>
      <c r="H1020">
        <v>0</v>
      </c>
      <c r="I1020" t="s">
        <v>1296</v>
      </c>
      <c r="J1020" t="s">
        <v>1296</v>
      </c>
      <c r="K1020" t="s">
        <v>1296</v>
      </c>
      <c r="L1020" t="s">
        <v>1303</v>
      </c>
      <c r="M1020" t="s">
        <v>1304</v>
      </c>
      <c r="N1020" t="s">
        <v>1304</v>
      </c>
      <c r="O1020" t="s">
        <v>1304</v>
      </c>
      <c r="P1020">
        <v>20602825583</v>
      </c>
      <c r="Q1020" t="s">
        <v>1297</v>
      </c>
      <c r="R1020">
        <f>VLOOKUP(Q1020,type!$B$2:$G$7,6,FALSE)</f>
        <v>1</v>
      </c>
      <c r="S1020" t="str">
        <f t="shared" si="15"/>
        <v>INSERT INTO public."Vehicles"(plate, mark, model, year_of_production, longitude, height, broad, service_door, category, comment, terms, status, created_at, updated_at, delete_at, business_id, type_id)VALUES ('B2S783','ninguno','ninguno','2008',0,0,0,0,'ninguno','ninguno','ninguno',true,'2022-02-25 21:42:35.22039+00','2022-02-25 21:42:35.22039+00','2022-02-25 21:42:35.22039+00','20602825583',1);</v>
      </c>
    </row>
    <row r="1021" spans="1:19" x14ac:dyDescent="0.25">
      <c r="A1021" t="s">
        <v>1021</v>
      </c>
      <c r="B1021" t="s">
        <v>1296</v>
      </c>
      <c r="C1021" t="s">
        <v>1296</v>
      </c>
      <c r="D1021">
        <v>2014</v>
      </c>
      <c r="E1021">
        <v>0</v>
      </c>
      <c r="F1021">
        <v>0</v>
      </c>
      <c r="G1021">
        <v>0</v>
      </c>
      <c r="H1021">
        <v>0</v>
      </c>
      <c r="I1021" t="s">
        <v>1296</v>
      </c>
      <c r="J1021" t="s">
        <v>1296</v>
      </c>
      <c r="K1021" t="s">
        <v>1296</v>
      </c>
      <c r="L1021" t="s">
        <v>1303</v>
      </c>
      <c r="M1021" t="s">
        <v>1304</v>
      </c>
      <c r="N1021" t="s">
        <v>1304</v>
      </c>
      <c r="O1021" t="s">
        <v>1304</v>
      </c>
      <c r="P1021">
        <v>20602825583</v>
      </c>
      <c r="Q1021" t="s">
        <v>1299</v>
      </c>
      <c r="R1021">
        <f>VLOOKUP(Q1021,type!$B$2:$G$7,6,FALSE)</f>
        <v>4</v>
      </c>
      <c r="S1021" t="str">
        <f t="shared" si="15"/>
        <v>INSERT INTO public."Vehicles"(plate, mark, model, year_of_production, longitude, height, broad, service_door, category, comment, terms, status, created_at, updated_at, delete_at, business_id, type_id)VALUES ('V7J711','ninguno','ninguno','2014',0,0,0,0,'ninguno','ninguno','ninguno',true,'2022-02-25 21:42:35.22039+00','2022-02-25 21:42:35.22039+00','2022-02-25 21:42:35.22039+00','20602825583',4);</v>
      </c>
    </row>
    <row r="1022" spans="1:19" x14ac:dyDescent="0.25">
      <c r="A1022" t="s">
        <v>1022</v>
      </c>
      <c r="B1022" t="s">
        <v>1296</v>
      </c>
      <c r="C1022" t="s">
        <v>1296</v>
      </c>
      <c r="D1022">
        <v>2013</v>
      </c>
      <c r="E1022">
        <v>0</v>
      </c>
      <c r="F1022">
        <v>0</v>
      </c>
      <c r="G1022">
        <v>0</v>
      </c>
      <c r="H1022">
        <v>0</v>
      </c>
      <c r="I1022" t="s">
        <v>1296</v>
      </c>
      <c r="J1022" t="s">
        <v>1296</v>
      </c>
      <c r="K1022" t="s">
        <v>1296</v>
      </c>
      <c r="L1022" t="s">
        <v>1303</v>
      </c>
      <c r="M1022" t="s">
        <v>1304</v>
      </c>
      <c r="N1022" t="s">
        <v>1304</v>
      </c>
      <c r="O1022" t="s">
        <v>1304</v>
      </c>
      <c r="P1022">
        <v>20602825583</v>
      </c>
      <c r="Q1022" t="s">
        <v>1298</v>
      </c>
      <c r="R1022">
        <f>VLOOKUP(Q1022,type!$B$2:$G$7,6,FALSE)</f>
        <v>2</v>
      </c>
      <c r="S1022" t="str">
        <f t="shared" si="15"/>
        <v>INSERT INTO public."Vehicles"(plate, mark, model, year_of_production, longitude, height, broad, service_door, category, comment, terms, status, created_at, updated_at, delete_at, business_id, type_id)VALUES ('V5X829','ninguno','ninguno','2013',0,0,0,0,'ninguno','ninguno','ninguno',true,'2022-02-25 21:42:35.22039+00','2022-02-25 21:42:35.22039+00','2022-02-25 21:42:35.22039+00','20602825583',2);</v>
      </c>
    </row>
    <row r="1023" spans="1:19" x14ac:dyDescent="0.25">
      <c r="A1023" t="s">
        <v>1023</v>
      </c>
      <c r="B1023" t="s">
        <v>1296</v>
      </c>
      <c r="C1023" t="s">
        <v>1296</v>
      </c>
      <c r="D1023">
        <v>2016</v>
      </c>
      <c r="E1023">
        <v>0</v>
      </c>
      <c r="F1023">
        <v>0</v>
      </c>
      <c r="G1023">
        <v>0</v>
      </c>
      <c r="H1023">
        <v>0</v>
      </c>
      <c r="I1023" t="s">
        <v>1296</v>
      </c>
      <c r="J1023" t="s">
        <v>1296</v>
      </c>
      <c r="K1023" t="s">
        <v>1296</v>
      </c>
      <c r="L1023" t="s">
        <v>1303</v>
      </c>
      <c r="M1023" t="s">
        <v>1304</v>
      </c>
      <c r="N1023" t="s">
        <v>1304</v>
      </c>
      <c r="O1023" t="s">
        <v>1304</v>
      </c>
      <c r="P1023">
        <v>20602825583</v>
      </c>
      <c r="Q1023" t="s">
        <v>1298</v>
      </c>
      <c r="R1023">
        <f>VLOOKUP(Q1023,type!$B$2:$G$7,6,FALSE)</f>
        <v>2</v>
      </c>
      <c r="S1023" t="str">
        <f t="shared" si="15"/>
        <v>INSERT INTO public."Vehicles"(plate, mark, model, year_of_production, longitude, height, broad, service_door, category, comment, terms, status, created_at, updated_at, delete_at, business_id, type_id)VALUES ('V9B831','ninguno','ninguno','2016',0,0,0,0,'ninguno','ninguno','ninguno',true,'2022-02-25 21:42:35.22039+00','2022-02-25 21:42:35.22039+00','2022-02-25 21:42:35.22039+00','20602825583',2);</v>
      </c>
    </row>
    <row r="1024" spans="1:19" x14ac:dyDescent="0.25">
      <c r="A1024" t="s">
        <v>1024</v>
      </c>
      <c r="B1024" t="s">
        <v>1296</v>
      </c>
      <c r="C1024" t="s">
        <v>1296</v>
      </c>
      <c r="D1024">
        <v>2016</v>
      </c>
      <c r="E1024">
        <v>0</v>
      </c>
      <c r="F1024">
        <v>0</v>
      </c>
      <c r="G1024">
        <v>0</v>
      </c>
      <c r="H1024">
        <v>0</v>
      </c>
      <c r="I1024" t="s">
        <v>1296</v>
      </c>
      <c r="J1024" t="s">
        <v>1296</v>
      </c>
      <c r="K1024" t="s">
        <v>1296</v>
      </c>
      <c r="L1024" t="s">
        <v>1303</v>
      </c>
      <c r="M1024" t="s">
        <v>1304</v>
      </c>
      <c r="N1024" t="s">
        <v>1304</v>
      </c>
      <c r="O1024" t="s">
        <v>1304</v>
      </c>
      <c r="P1024">
        <v>20602825583</v>
      </c>
      <c r="Q1024" t="s">
        <v>1298</v>
      </c>
      <c r="R1024">
        <f>VLOOKUP(Q1024,type!$B$2:$G$7,6,FALSE)</f>
        <v>2</v>
      </c>
      <c r="S1024" t="str">
        <f t="shared" si="15"/>
        <v>INSERT INTO public."Vehicles"(plate, mark, model, year_of_production, longitude, height, broad, service_door, category, comment, terms, status, created_at, updated_at, delete_at, business_id, type_id)VALUES ('V9D785','ninguno','ninguno','2016',0,0,0,0,'ninguno','ninguno','ninguno',true,'2022-02-25 21:42:35.22039+00','2022-02-25 21:42:35.22039+00','2022-02-25 21:42:35.22039+00','20602825583',2);</v>
      </c>
    </row>
    <row r="1025" spans="1:19" x14ac:dyDescent="0.25">
      <c r="A1025" t="s">
        <v>1025</v>
      </c>
      <c r="B1025" t="s">
        <v>1296</v>
      </c>
      <c r="C1025" t="s">
        <v>1296</v>
      </c>
      <c r="D1025">
        <v>2016</v>
      </c>
      <c r="E1025">
        <v>0</v>
      </c>
      <c r="F1025">
        <v>0</v>
      </c>
      <c r="G1025">
        <v>0</v>
      </c>
      <c r="H1025">
        <v>0</v>
      </c>
      <c r="I1025" t="s">
        <v>1296</v>
      </c>
      <c r="J1025" t="s">
        <v>1296</v>
      </c>
      <c r="K1025" t="s">
        <v>1296</v>
      </c>
      <c r="L1025" t="s">
        <v>1303</v>
      </c>
      <c r="M1025" t="s">
        <v>1304</v>
      </c>
      <c r="N1025" t="s">
        <v>1304</v>
      </c>
      <c r="O1025" t="s">
        <v>1304</v>
      </c>
      <c r="P1025">
        <v>20602825583</v>
      </c>
      <c r="Q1025" t="s">
        <v>1298</v>
      </c>
      <c r="R1025">
        <f>VLOOKUP(Q1025,type!$B$2:$G$7,6,FALSE)</f>
        <v>2</v>
      </c>
      <c r="S1025" t="str">
        <f t="shared" ref="S1025:S1088" si="16">CONCATENATE($A$1,"'",A1025,"','",B1025,"','",C1025,"','",D1025,"',",E1025,",",F1025,",",G1025,",",H1025,",'",I1025,"','",J1025,"','",K1025,"',",L1025,",'",M1025,"','",N1025,"','",O1025,"','",P1025,"',",R1025,");")</f>
        <v>INSERT INTO public."Vehicles"(plate, mark, model, year_of_production, longitude, height, broad, service_door, category, comment, terms, status, created_at, updated_at, delete_at, business_id, type_id)VALUES ('ATY732','ninguno','ninguno','2016',0,0,0,0,'ninguno','ninguno','ninguno',true,'2022-02-25 21:42:35.22039+00','2022-02-25 21:42:35.22039+00','2022-02-25 21:42:35.22039+00','20602825583',2);</v>
      </c>
    </row>
    <row r="1026" spans="1:19" x14ac:dyDescent="0.25">
      <c r="A1026" t="s">
        <v>1026</v>
      </c>
      <c r="B1026" t="s">
        <v>1296</v>
      </c>
      <c r="C1026" t="s">
        <v>1296</v>
      </c>
      <c r="D1026">
        <v>2017</v>
      </c>
      <c r="E1026">
        <v>0</v>
      </c>
      <c r="F1026">
        <v>0</v>
      </c>
      <c r="G1026">
        <v>0</v>
      </c>
      <c r="H1026">
        <v>0</v>
      </c>
      <c r="I1026" t="s">
        <v>1296</v>
      </c>
      <c r="J1026" t="s">
        <v>1296</v>
      </c>
      <c r="K1026" t="s">
        <v>1296</v>
      </c>
      <c r="L1026" t="s">
        <v>1303</v>
      </c>
      <c r="M1026" t="s">
        <v>1304</v>
      </c>
      <c r="N1026" t="s">
        <v>1304</v>
      </c>
      <c r="O1026" t="s">
        <v>1304</v>
      </c>
      <c r="P1026">
        <v>20602825583</v>
      </c>
      <c r="Q1026" t="s">
        <v>1298</v>
      </c>
      <c r="R1026">
        <f>VLOOKUP(Q1026,type!$B$2:$G$7,6,FALSE)</f>
        <v>2</v>
      </c>
      <c r="S1026" t="str">
        <f t="shared" si="16"/>
        <v>INSERT INTO public."Vehicles"(plate, mark, model, year_of_production, longitude, height, broad, service_door, category, comment, terms, status, created_at, updated_at, delete_at, business_id, type_id)VALUES ('V9Z915','ninguno','ninguno','2017',0,0,0,0,'ninguno','ninguno','ninguno',true,'2022-02-25 21:42:35.22039+00','2022-02-25 21:42:35.22039+00','2022-02-25 21:42:35.22039+00','20602825583',2);</v>
      </c>
    </row>
    <row r="1027" spans="1:19" x14ac:dyDescent="0.25">
      <c r="A1027" t="s">
        <v>1027</v>
      </c>
      <c r="B1027" t="s">
        <v>1296</v>
      </c>
      <c r="C1027" t="s">
        <v>1296</v>
      </c>
      <c r="D1027">
        <v>2016</v>
      </c>
      <c r="E1027">
        <v>0</v>
      </c>
      <c r="F1027">
        <v>0</v>
      </c>
      <c r="G1027">
        <v>0</v>
      </c>
      <c r="H1027">
        <v>0</v>
      </c>
      <c r="I1027" t="s">
        <v>1296</v>
      </c>
      <c r="J1027" t="s">
        <v>1296</v>
      </c>
      <c r="K1027" t="s">
        <v>1296</v>
      </c>
      <c r="L1027" t="s">
        <v>1303</v>
      </c>
      <c r="M1027" t="s">
        <v>1304</v>
      </c>
      <c r="N1027" t="s">
        <v>1304</v>
      </c>
      <c r="O1027" t="s">
        <v>1304</v>
      </c>
      <c r="P1027">
        <v>20602825583</v>
      </c>
      <c r="Q1027" t="s">
        <v>1298</v>
      </c>
      <c r="R1027">
        <f>VLOOKUP(Q1027,type!$B$2:$G$7,6,FALSE)</f>
        <v>2</v>
      </c>
      <c r="S1027" t="str">
        <f t="shared" si="16"/>
        <v>INSERT INTO public."Vehicles"(plate, mark, model, year_of_production, longitude, height, broad, service_door, category, comment, terms, status, created_at, updated_at, delete_at, business_id, type_id)VALUES ('ANO745','ninguno','ninguno','2016',0,0,0,0,'ninguno','ninguno','ninguno',true,'2022-02-25 21:42:35.22039+00','2022-02-25 21:42:35.22039+00','2022-02-25 21:42:35.22039+00','20602825583',2);</v>
      </c>
    </row>
    <row r="1028" spans="1:19" x14ac:dyDescent="0.25">
      <c r="A1028" t="s">
        <v>1028</v>
      </c>
      <c r="B1028" t="s">
        <v>1296</v>
      </c>
      <c r="C1028" t="s">
        <v>1296</v>
      </c>
      <c r="D1028">
        <v>2011</v>
      </c>
      <c r="E1028">
        <v>0</v>
      </c>
      <c r="F1028">
        <v>0</v>
      </c>
      <c r="G1028">
        <v>0</v>
      </c>
      <c r="H1028">
        <v>0</v>
      </c>
      <c r="I1028" t="s">
        <v>1296</v>
      </c>
      <c r="J1028" t="s">
        <v>1296</v>
      </c>
      <c r="K1028" t="s">
        <v>1296</v>
      </c>
      <c r="L1028" t="s">
        <v>1303</v>
      </c>
      <c r="M1028" t="s">
        <v>1304</v>
      </c>
      <c r="N1028" t="s">
        <v>1304</v>
      </c>
      <c r="O1028" t="s">
        <v>1304</v>
      </c>
      <c r="P1028">
        <v>20602825583</v>
      </c>
      <c r="Q1028" t="s">
        <v>1297</v>
      </c>
      <c r="R1028">
        <f>VLOOKUP(Q1028,type!$B$2:$G$7,6,FALSE)</f>
        <v>1</v>
      </c>
      <c r="S1028" t="str">
        <f t="shared" si="16"/>
        <v>INSERT INTO public."Vehicles"(plate, mark, model, year_of_production, longitude, height, broad, service_door, category, comment, terms, status, created_at, updated_at, delete_at, business_id, type_id)VALUES ('V1W729','ninguno','ninguno','2011',0,0,0,0,'ninguno','ninguno','ninguno',true,'2022-02-25 21:42:35.22039+00','2022-02-25 21:42:35.22039+00','2022-02-25 21:42:35.22039+00','20602825583',1);</v>
      </c>
    </row>
    <row r="1029" spans="1:19" x14ac:dyDescent="0.25">
      <c r="A1029" t="s">
        <v>1029</v>
      </c>
      <c r="B1029" t="s">
        <v>1296</v>
      </c>
      <c r="C1029" t="s">
        <v>1296</v>
      </c>
      <c r="D1029">
        <v>2010</v>
      </c>
      <c r="E1029">
        <v>0</v>
      </c>
      <c r="F1029">
        <v>0</v>
      </c>
      <c r="G1029">
        <v>0</v>
      </c>
      <c r="H1029">
        <v>0</v>
      </c>
      <c r="I1029" t="s">
        <v>1296</v>
      </c>
      <c r="J1029" t="s">
        <v>1296</v>
      </c>
      <c r="K1029" t="s">
        <v>1296</v>
      </c>
      <c r="L1029" t="s">
        <v>1303</v>
      </c>
      <c r="M1029" t="s">
        <v>1304</v>
      </c>
      <c r="N1029" t="s">
        <v>1304</v>
      </c>
      <c r="O1029" t="s">
        <v>1304</v>
      </c>
      <c r="P1029">
        <v>20602825583</v>
      </c>
      <c r="Q1029" t="s">
        <v>1297</v>
      </c>
      <c r="R1029">
        <f>VLOOKUP(Q1029,type!$B$2:$G$7,6,FALSE)</f>
        <v>1</v>
      </c>
      <c r="S1029" t="str">
        <f t="shared" si="16"/>
        <v>INSERT INTO public."Vehicles"(plate, mark, model, year_of_production, longitude, height, broad, service_door, category, comment, terms, status, created_at, updated_at, delete_at, business_id, type_id)VALUES ('V1M743','ninguno','ninguno','2010',0,0,0,0,'ninguno','ninguno','ninguno',true,'2022-02-25 21:42:35.22039+00','2022-02-25 21:42:35.22039+00','2022-02-25 21:42:35.22039+00','20602825583',1);</v>
      </c>
    </row>
    <row r="1030" spans="1:19" x14ac:dyDescent="0.25">
      <c r="A1030" t="s">
        <v>1030</v>
      </c>
      <c r="B1030" t="s">
        <v>1296</v>
      </c>
      <c r="C1030" t="s">
        <v>1296</v>
      </c>
      <c r="D1030">
        <v>2013</v>
      </c>
      <c r="E1030">
        <v>0</v>
      </c>
      <c r="F1030">
        <v>0</v>
      </c>
      <c r="G1030">
        <v>0</v>
      </c>
      <c r="H1030">
        <v>0</v>
      </c>
      <c r="I1030" t="s">
        <v>1296</v>
      </c>
      <c r="J1030" t="s">
        <v>1296</v>
      </c>
      <c r="K1030" t="s">
        <v>1296</v>
      </c>
      <c r="L1030" t="s">
        <v>1303</v>
      </c>
      <c r="M1030" t="s">
        <v>1304</v>
      </c>
      <c r="N1030" t="s">
        <v>1304</v>
      </c>
      <c r="O1030" t="s">
        <v>1304</v>
      </c>
      <c r="P1030">
        <v>20602825583</v>
      </c>
      <c r="Q1030" t="s">
        <v>1298</v>
      </c>
      <c r="R1030">
        <f>VLOOKUP(Q1030,type!$B$2:$G$7,6,FALSE)</f>
        <v>2</v>
      </c>
      <c r="S1030" t="str">
        <f t="shared" si="16"/>
        <v>INSERT INTO public."Vehicles"(plate, mark, model, year_of_production, longitude, height, broad, service_door, category, comment, terms, status, created_at, updated_at, delete_at, business_id, type_id)VALUES ('V6E900','ninguno','ninguno','2013',0,0,0,0,'ninguno','ninguno','ninguno',true,'2022-02-25 21:42:35.22039+00','2022-02-25 21:42:35.22039+00','2022-02-25 21:42:35.22039+00','20602825583',2);</v>
      </c>
    </row>
    <row r="1031" spans="1:19" x14ac:dyDescent="0.25">
      <c r="A1031" t="s">
        <v>1031</v>
      </c>
      <c r="B1031" t="s">
        <v>1296</v>
      </c>
      <c r="C1031" t="s">
        <v>1296</v>
      </c>
      <c r="D1031">
        <v>2010</v>
      </c>
      <c r="E1031">
        <v>0</v>
      </c>
      <c r="F1031">
        <v>0</v>
      </c>
      <c r="G1031">
        <v>0</v>
      </c>
      <c r="H1031">
        <v>0</v>
      </c>
      <c r="I1031" t="s">
        <v>1296</v>
      </c>
      <c r="J1031" t="s">
        <v>1296</v>
      </c>
      <c r="K1031" t="s">
        <v>1296</v>
      </c>
      <c r="L1031" t="s">
        <v>1303</v>
      </c>
      <c r="M1031" t="s">
        <v>1304</v>
      </c>
      <c r="N1031" t="s">
        <v>1304</v>
      </c>
      <c r="O1031" t="s">
        <v>1304</v>
      </c>
      <c r="P1031">
        <v>20602825583</v>
      </c>
      <c r="Q1031" t="s">
        <v>1297</v>
      </c>
      <c r="R1031">
        <f>VLOOKUP(Q1031,type!$B$2:$G$7,6,FALSE)</f>
        <v>1</v>
      </c>
      <c r="S1031" t="str">
        <f t="shared" si="16"/>
        <v>INSERT INTO public."Vehicles"(plate, mark, model, year_of_production, longitude, height, broad, service_door, category, comment, terms, status, created_at, updated_at, delete_at, business_id, type_id)VALUES ('X1M757','ninguno','ninguno','2010',0,0,0,0,'ninguno','ninguno','ninguno',true,'2022-02-25 21:42:35.22039+00','2022-02-25 21:42:35.22039+00','2022-02-25 21:42:35.22039+00','20602825583',1);</v>
      </c>
    </row>
    <row r="1032" spans="1:19" x14ac:dyDescent="0.25">
      <c r="A1032" t="s">
        <v>1032</v>
      </c>
      <c r="B1032" t="s">
        <v>1296</v>
      </c>
      <c r="C1032" t="s">
        <v>1296</v>
      </c>
      <c r="D1032">
        <v>2010</v>
      </c>
      <c r="E1032">
        <v>0</v>
      </c>
      <c r="F1032">
        <v>0</v>
      </c>
      <c r="G1032">
        <v>0</v>
      </c>
      <c r="H1032">
        <v>0</v>
      </c>
      <c r="I1032" t="s">
        <v>1296</v>
      </c>
      <c r="J1032" t="s">
        <v>1296</v>
      </c>
      <c r="K1032" t="s">
        <v>1296</v>
      </c>
      <c r="L1032" t="s">
        <v>1303</v>
      </c>
      <c r="M1032" t="s">
        <v>1304</v>
      </c>
      <c r="N1032" t="s">
        <v>1304</v>
      </c>
      <c r="O1032" t="s">
        <v>1304</v>
      </c>
      <c r="P1032">
        <v>20602825583</v>
      </c>
      <c r="Q1032" t="s">
        <v>1297</v>
      </c>
      <c r="R1032">
        <f>VLOOKUP(Q1032,type!$B$2:$G$7,6,FALSE)</f>
        <v>1</v>
      </c>
      <c r="S1032" t="str">
        <f t="shared" si="16"/>
        <v>INSERT INTO public."Vehicles"(plate, mark, model, year_of_production, longitude, height, broad, service_door, category, comment, terms, status, created_at, updated_at, delete_at, business_id, type_id)VALUES ('A4C755','ninguno','ninguno','2010',0,0,0,0,'ninguno','ninguno','ninguno',true,'2022-02-25 21:42:35.22039+00','2022-02-25 21:42:35.22039+00','2022-02-25 21:42:35.22039+00','20602825583',1);</v>
      </c>
    </row>
    <row r="1033" spans="1:19" x14ac:dyDescent="0.25">
      <c r="A1033" t="s">
        <v>1033</v>
      </c>
      <c r="B1033" t="s">
        <v>1296</v>
      </c>
      <c r="C1033" t="s">
        <v>1296</v>
      </c>
      <c r="D1033">
        <v>2015</v>
      </c>
      <c r="E1033">
        <v>0</v>
      </c>
      <c r="F1033">
        <v>0</v>
      </c>
      <c r="G1033">
        <v>0</v>
      </c>
      <c r="H1033">
        <v>0</v>
      </c>
      <c r="I1033" t="s">
        <v>1296</v>
      </c>
      <c r="J1033" t="s">
        <v>1296</v>
      </c>
      <c r="K1033" t="s">
        <v>1296</v>
      </c>
      <c r="L1033" t="s">
        <v>1303</v>
      </c>
      <c r="M1033" t="s">
        <v>1304</v>
      </c>
      <c r="N1033" t="s">
        <v>1304</v>
      </c>
      <c r="O1033" t="s">
        <v>1304</v>
      </c>
      <c r="P1033">
        <v>20602825583</v>
      </c>
      <c r="Q1033" t="s">
        <v>1297</v>
      </c>
      <c r="R1033">
        <f>VLOOKUP(Q1033,type!$B$2:$G$7,6,FALSE)</f>
        <v>1</v>
      </c>
      <c r="S1033" t="str">
        <f t="shared" si="16"/>
        <v>INSERT INTO public."Vehicles"(plate, mark, model, year_of_production, longitude, height, broad, service_door, category, comment, terms, status, created_at, updated_at, delete_at, business_id, type_id)VALUES ('V9F782','ninguno','ninguno','2015',0,0,0,0,'ninguno','ninguno','ninguno',true,'2022-02-25 21:42:35.22039+00','2022-02-25 21:42:35.22039+00','2022-02-25 21:42:35.22039+00','20602825583',1);</v>
      </c>
    </row>
    <row r="1034" spans="1:19" x14ac:dyDescent="0.25">
      <c r="A1034" t="s">
        <v>1034</v>
      </c>
      <c r="B1034" t="s">
        <v>1296</v>
      </c>
      <c r="C1034" t="s">
        <v>1296</v>
      </c>
      <c r="D1034">
        <v>2011</v>
      </c>
      <c r="E1034">
        <v>0</v>
      </c>
      <c r="F1034">
        <v>0</v>
      </c>
      <c r="G1034">
        <v>0</v>
      </c>
      <c r="H1034">
        <v>0</v>
      </c>
      <c r="I1034" t="s">
        <v>1296</v>
      </c>
      <c r="J1034" t="s">
        <v>1296</v>
      </c>
      <c r="K1034" t="s">
        <v>1296</v>
      </c>
      <c r="L1034" t="s">
        <v>1303</v>
      </c>
      <c r="M1034" t="s">
        <v>1304</v>
      </c>
      <c r="N1034" t="s">
        <v>1304</v>
      </c>
      <c r="O1034" t="s">
        <v>1304</v>
      </c>
      <c r="P1034">
        <v>20602825583</v>
      </c>
      <c r="Q1034" t="s">
        <v>1300</v>
      </c>
      <c r="R1034">
        <f>VLOOKUP(Q1034,type!$B$2:$G$7,6,FALSE)</f>
        <v>3</v>
      </c>
      <c r="S1034" t="str">
        <f t="shared" si="16"/>
        <v>INSERT INTO public."Vehicles"(plate, mark, model, year_of_production, longitude, height, broad, service_door, category, comment, terms, status, created_at, updated_at, delete_at, business_id, type_id)VALUES ('V2R720','ninguno','ninguno','2011',0,0,0,0,'ninguno','ninguno','ninguno',true,'2022-02-25 21:42:35.22039+00','2022-02-25 21:42:35.22039+00','2022-02-25 21:42:35.22039+00','20602825583',3);</v>
      </c>
    </row>
    <row r="1035" spans="1:19" x14ac:dyDescent="0.25">
      <c r="A1035" t="s">
        <v>1035</v>
      </c>
      <c r="B1035" t="s">
        <v>1296</v>
      </c>
      <c r="C1035" t="s">
        <v>1296</v>
      </c>
      <c r="D1035">
        <v>2017</v>
      </c>
      <c r="E1035">
        <v>0</v>
      </c>
      <c r="F1035">
        <v>0</v>
      </c>
      <c r="G1035">
        <v>0</v>
      </c>
      <c r="H1035">
        <v>0</v>
      </c>
      <c r="I1035" t="s">
        <v>1296</v>
      </c>
      <c r="J1035" t="s">
        <v>1296</v>
      </c>
      <c r="K1035" t="s">
        <v>1296</v>
      </c>
      <c r="L1035" t="s">
        <v>1303</v>
      </c>
      <c r="M1035" t="s">
        <v>1304</v>
      </c>
      <c r="N1035" t="s">
        <v>1304</v>
      </c>
      <c r="O1035" t="s">
        <v>1304</v>
      </c>
      <c r="P1035">
        <v>20602825583</v>
      </c>
      <c r="Q1035" t="s">
        <v>1298</v>
      </c>
      <c r="R1035">
        <f>VLOOKUP(Q1035,type!$B$2:$G$7,6,FALSE)</f>
        <v>2</v>
      </c>
      <c r="S1035" t="str">
        <f t="shared" si="16"/>
        <v>INSERT INTO public."Vehicles"(plate, mark, model, year_of_production, longitude, height, broad, service_door, category, comment, terms, status, created_at, updated_at, delete_at, business_id, type_id)VALUES ('AWF892','ninguno','ninguno','2017',0,0,0,0,'ninguno','ninguno','ninguno',true,'2022-02-25 21:42:35.22039+00','2022-02-25 21:42:35.22039+00','2022-02-25 21:42:35.22039+00','20602825583',2);</v>
      </c>
    </row>
    <row r="1036" spans="1:19" x14ac:dyDescent="0.25">
      <c r="A1036" t="s">
        <v>1036</v>
      </c>
      <c r="B1036" t="s">
        <v>1296</v>
      </c>
      <c r="C1036" t="s">
        <v>1296</v>
      </c>
      <c r="D1036">
        <v>2017</v>
      </c>
      <c r="E1036">
        <v>0</v>
      </c>
      <c r="F1036">
        <v>0</v>
      </c>
      <c r="G1036">
        <v>0</v>
      </c>
      <c r="H1036">
        <v>0</v>
      </c>
      <c r="I1036" t="s">
        <v>1296</v>
      </c>
      <c r="J1036" t="s">
        <v>1296</v>
      </c>
      <c r="K1036" t="s">
        <v>1296</v>
      </c>
      <c r="L1036" t="s">
        <v>1303</v>
      </c>
      <c r="M1036" t="s">
        <v>1304</v>
      </c>
      <c r="N1036" t="s">
        <v>1304</v>
      </c>
      <c r="O1036" t="s">
        <v>1304</v>
      </c>
      <c r="P1036">
        <v>20602825583</v>
      </c>
      <c r="Q1036" t="s">
        <v>1298</v>
      </c>
      <c r="R1036">
        <f>VLOOKUP(Q1036,type!$B$2:$G$7,6,FALSE)</f>
        <v>2</v>
      </c>
      <c r="S1036" t="str">
        <f t="shared" si="16"/>
        <v>INSERT INTO public."Vehicles"(plate, mark, model, year_of_production, longitude, height, broad, service_door, category, comment, terms, status, created_at, updated_at, delete_at, business_id, type_id)VALUES ('V0B830','ninguno','ninguno','2017',0,0,0,0,'ninguno','ninguno','ninguno',true,'2022-02-25 21:42:35.22039+00','2022-02-25 21:42:35.22039+00','2022-02-25 21:42:35.22039+00','20602825583',2);</v>
      </c>
    </row>
    <row r="1037" spans="1:19" x14ac:dyDescent="0.25">
      <c r="A1037" t="s">
        <v>1037</v>
      </c>
      <c r="B1037" t="s">
        <v>1296</v>
      </c>
      <c r="C1037" t="s">
        <v>1296</v>
      </c>
      <c r="D1037">
        <v>2010</v>
      </c>
      <c r="E1037">
        <v>0</v>
      </c>
      <c r="F1037">
        <v>0</v>
      </c>
      <c r="G1037">
        <v>0</v>
      </c>
      <c r="H1037">
        <v>0</v>
      </c>
      <c r="I1037" t="s">
        <v>1296</v>
      </c>
      <c r="J1037" t="s">
        <v>1296</v>
      </c>
      <c r="K1037" t="s">
        <v>1296</v>
      </c>
      <c r="L1037" t="s">
        <v>1303</v>
      </c>
      <c r="M1037" t="s">
        <v>1304</v>
      </c>
      <c r="N1037" t="s">
        <v>1304</v>
      </c>
      <c r="O1037" t="s">
        <v>1304</v>
      </c>
      <c r="P1037">
        <v>20602825583</v>
      </c>
      <c r="Q1037" t="s">
        <v>1297</v>
      </c>
      <c r="R1037">
        <f>VLOOKUP(Q1037,type!$B$2:$G$7,6,FALSE)</f>
        <v>1</v>
      </c>
      <c r="S1037" t="str">
        <f t="shared" si="16"/>
        <v>INSERT INTO public."Vehicles"(plate, mark, model, year_of_production, longitude, height, broad, service_door, category, comment, terms, status, created_at, updated_at, delete_at, business_id, type_id)VALUES ('V1F748','ninguno','ninguno','2010',0,0,0,0,'ninguno','ninguno','ninguno',true,'2022-02-25 21:42:35.22039+00','2022-02-25 21:42:35.22039+00','2022-02-25 21:42:35.22039+00','20602825583',1);</v>
      </c>
    </row>
    <row r="1038" spans="1:19" x14ac:dyDescent="0.25">
      <c r="A1038" t="s">
        <v>1038</v>
      </c>
      <c r="B1038" t="s">
        <v>1296</v>
      </c>
      <c r="C1038" t="s">
        <v>1296</v>
      </c>
      <c r="D1038">
        <v>2016</v>
      </c>
      <c r="E1038">
        <v>0</v>
      </c>
      <c r="F1038">
        <v>0</v>
      </c>
      <c r="G1038">
        <v>0</v>
      </c>
      <c r="H1038">
        <v>0</v>
      </c>
      <c r="I1038" t="s">
        <v>1296</v>
      </c>
      <c r="J1038" t="s">
        <v>1296</v>
      </c>
      <c r="K1038" t="s">
        <v>1296</v>
      </c>
      <c r="L1038" t="s">
        <v>1303</v>
      </c>
      <c r="M1038" t="s">
        <v>1304</v>
      </c>
      <c r="N1038" t="s">
        <v>1304</v>
      </c>
      <c r="O1038" t="s">
        <v>1304</v>
      </c>
      <c r="P1038">
        <v>20602825583</v>
      </c>
      <c r="Q1038" t="s">
        <v>1298</v>
      </c>
      <c r="R1038">
        <f>VLOOKUP(Q1038,type!$B$2:$G$7,6,FALSE)</f>
        <v>2</v>
      </c>
      <c r="S1038" t="str">
        <f t="shared" si="16"/>
        <v>INSERT INTO public."Vehicles"(plate, mark, model, year_of_production, longitude, height, broad, service_door, category, comment, terms, status, created_at, updated_at, delete_at, business_id, type_id)VALUES ('V8W860','ninguno','ninguno','2016',0,0,0,0,'ninguno','ninguno','ninguno',true,'2022-02-25 21:42:35.22039+00','2022-02-25 21:42:35.22039+00','2022-02-25 21:42:35.22039+00','20602825583',2);</v>
      </c>
    </row>
    <row r="1039" spans="1:19" x14ac:dyDescent="0.25">
      <c r="A1039" t="s">
        <v>1039</v>
      </c>
      <c r="B1039" t="s">
        <v>1296</v>
      </c>
      <c r="C1039" t="s">
        <v>1296</v>
      </c>
      <c r="D1039">
        <v>2011</v>
      </c>
      <c r="E1039">
        <v>0</v>
      </c>
      <c r="F1039">
        <v>0</v>
      </c>
      <c r="G1039">
        <v>0</v>
      </c>
      <c r="H1039">
        <v>0</v>
      </c>
      <c r="I1039" t="s">
        <v>1296</v>
      </c>
      <c r="J1039" t="s">
        <v>1296</v>
      </c>
      <c r="K1039" t="s">
        <v>1296</v>
      </c>
      <c r="L1039" t="s">
        <v>1303</v>
      </c>
      <c r="M1039" t="s">
        <v>1304</v>
      </c>
      <c r="N1039" t="s">
        <v>1304</v>
      </c>
      <c r="O1039" t="s">
        <v>1304</v>
      </c>
      <c r="P1039">
        <v>20602825583</v>
      </c>
      <c r="Q1039" t="s">
        <v>1299</v>
      </c>
      <c r="R1039">
        <f>VLOOKUP(Q1039,type!$B$2:$G$7,6,FALSE)</f>
        <v>4</v>
      </c>
      <c r="S1039" t="str">
        <f t="shared" si="16"/>
        <v>INSERT INTO public."Vehicles"(plate, mark, model, year_of_production, longitude, height, broad, service_door, category, comment, terms, status, created_at, updated_at, delete_at, business_id, type_id)VALUES ('B7K487','ninguno','ninguno','2011',0,0,0,0,'ninguno','ninguno','ninguno',true,'2022-02-25 21:42:35.22039+00','2022-02-25 21:42:35.22039+00','2022-02-25 21:42:35.22039+00','20602825583',4);</v>
      </c>
    </row>
    <row r="1040" spans="1:19" x14ac:dyDescent="0.25">
      <c r="A1040" t="s">
        <v>1040</v>
      </c>
      <c r="B1040" t="s">
        <v>1296</v>
      </c>
      <c r="C1040" t="s">
        <v>1296</v>
      </c>
      <c r="D1040">
        <v>2017</v>
      </c>
      <c r="E1040">
        <v>0</v>
      </c>
      <c r="F1040">
        <v>0</v>
      </c>
      <c r="G1040">
        <v>0</v>
      </c>
      <c r="H1040">
        <v>0</v>
      </c>
      <c r="I1040" t="s">
        <v>1296</v>
      </c>
      <c r="J1040" t="s">
        <v>1296</v>
      </c>
      <c r="K1040" t="s">
        <v>1296</v>
      </c>
      <c r="L1040" t="s">
        <v>1303</v>
      </c>
      <c r="M1040" t="s">
        <v>1304</v>
      </c>
      <c r="N1040" t="s">
        <v>1304</v>
      </c>
      <c r="O1040" t="s">
        <v>1304</v>
      </c>
      <c r="P1040">
        <v>20602825583</v>
      </c>
      <c r="Q1040" t="s">
        <v>1298</v>
      </c>
      <c r="R1040">
        <f>VLOOKUP(Q1040,type!$B$2:$G$7,6,FALSE)</f>
        <v>2</v>
      </c>
      <c r="S1040" t="str">
        <f t="shared" si="16"/>
        <v>INSERT INTO public."Vehicles"(plate, mark, model, year_of_production, longitude, height, broad, service_door, category, comment, terms, status, created_at, updated_at, delete_at, business_id, type_id)VALUES ('V9L770','ninguno','ninguno','2017',0,0,0,0,'ninguno','ninguno','ninguno',true,'2022-02-25 21:42:35.22039+00','2022-02-25 21:42:35.22039+00','2022-02-25 21:42:35.22039+00','20602825583',2);</v>
      </c>
    </row>
    <row r="1041" spans="1:19" x14ac:dyDescent="0.25">
      <c r="A1041" t="s">
        <v>1041</v>
      </c>
      <c r="B1041" t="s">
        <v>1296</v>
      </c>
      <c r="C1041" t="s">
        <v>1296</v>
      </c>
      <c r="D1041">
        <v>2013</v>
      </c>
      <c r="E1041">
        <v>0</v>
      </c>
      <c r="F1041">
        <v>0</v>
      </c>
      <c r="G1041">
        <v>0</v>
      </c>
      <c r="H1041">
        <v>0</v>
      </c>
      <c r="I1041" t="s">
        <v>1296</v>
      </c>
      <c r="J1041" t="s">
        <v>1296</v>
      </c>
      <c r="K1041" t="s">
        <v>1296</v>
      </c>
      <c r="L1041" t="s">
        <v>1303</v>
      </c>
      <c r="M1041" t="s">
        <v>1304</v>
      </c>
      <c r="N1041" t="s">
        <v>1304</v>
      </c>
      <c r="O1041" t="s">
        <v>1304</v>
      </c>
      <c r="P1041">
        <v>20602825583</v>
      </c>
      <c r="Q1041" t="s">
        <v>1299</v>
      </c>
      <c r="R1041">
        <f>VLOOKUP(Q1041,type!$B$2:$G$7,6,FALSE)</f>
        <v>4</v>
      </c>
      <c r="S1041" t="str">
        <f t="shared" si="16"/>
        <v>INSERT INTO public."Vehicles"(plate, mark, model, year_of_production, longitude, height, broad, service_door, category, comment, terms, status, created_at, updated_at, delete_at, business_id, type_id)VALUES ('X3F816','ninguno','ninguno','2013',0,0,0,0,'ninguno','ninguno','ninguno',true,'2022-02-25 21:42:35.22039+00','2022-02-25 21:42:35.22039+00','2022-02-25 21:42:35.22039+00','20602825583',4);</v>
      </c>
    </row>
    <row r="1042" spans="1:19" x14ac:dyDescent="0.25">
      <c r="A1042" t="s">
        <v>1042</v>
      </c>
      <c r="B1042" t="s">
        <v>1296</v>
      </c>
      <c r="C1042" t="s">
        <v>1296</v>
      </c>
      <c r="D1042">
        <v>2012</v>
      </c>
      <c r="E1042">
        <v>0</v>
      </c>
      <c r="F1042">
        <v>0</v>
      </c>
      <c r="G1042">
        <v>0</v>
      </c>
      <c r="H1042">
        <v>0</v>
      </c>
      <c r="I1042" t="s">
        <v>1296</v>
      </c>
      <c r="J1042" t="s">
        <v>1296</v>
      </c>
      <c r="K1042" t="s">
        <v>1296</v>
      </c>
      <c r="L1042" t="s">
        <v>1303</v>
      </c>
      <c r="M1042" t="s">
        <v>1304</v>
      </c>
      <c r="N1042" t="s">
        <v>1304</v>
      </c>
      <c r="O1042" t="s">
        <v>1304</v>
      </c>
      <c r="P1042">
        <v>20602825583</v>
      </c>
      <c r="Q1042" t="s">
        <v>1299</v>
      </c>
      <c r="R1042">
        <f>VLOOKUP(Q1042,type!$B$2:$G$7,6,FALSE)</f>
        <v>4</v>
      </c>
      <c r="S1042" t="str">
        <f t="shared" si="16"/>
        <v>INSERT INTO public."Vehicles"(plate, mark, model, year_of_production, longitude, height, broad, service_door, category, comment, terms, status, created_at, updated_at, delete_at, business_id, type_id)VALUES ('D1R795','ninguno','ninguno','2012',0,0,0,0,'ninguno','ninguno','ninguno',true,'2022-02-25 21:42:35.22039+00','2022-02-25 21:42:35.22039+00','2022-02-25 21:42:35.22039+00','20602825583',4);</v>
      </c>
    </row>
    <row r="1043" spans="1:19" x14ac:dyDescent="0.25">
      <c r="A1043" t="s">
        <v>1043</v>
      </c>
      <c r="B1043" t="s">
        <v>1296</v>
      </c>
      <c r="C1043" t="s">
        <v>1296</v>
      </c>
      <c r="D1043">
        <v>2012</v>
      </c>
      <c r="E1043">
        <v>0</v>
      </c>
      <c r="F1043">
        <v>0</v>
      </c>
      <c r="G1043">
        <v>0</v>
      </c>
      <c r="H1043">
        <v>0</v>
      </c>
      <c r="I1043" t="s">
        <v>1296</v>
      </c>
      <c r="J1043" t="s">
        <v>1296</v>
      </c>
      <c r="K1043" t="s">
        <v>1296</v>
      </c>
      <c r="L1043" t="s">
        <v>1303</v>
      </c>
      <c r="M1043" t="s">
        <v>1304</v>
      </c>
      <c r="N1043" t="s">
        <v>1304</v>
      </c>
      <c r="O1043" t="s">
        <v>1304</v>
      </c>
      <c r="P1043">
        <v>20602825583</v>
      </c>
      <c r="Q1043" t="s">
        <v>1298</v>
      </c>
      <c r="R1043">
        <f>VLOOKUP(Q1043,type!$B$2:$G$7,6,FALSE)</f>
        <v>2</v>
      </c>
      <c r="S1043" t="str">
        <f t="shared" si="16"/>
        <v>INSERT INTO public."Vehicles"(plate, mark, model, year_of_production, longitude, height, broad, service_door, category, comment, terms, status, created_at, updated_at, delete_at, business_id, type_id)VALUES ('X2K776','ninguno','ninguno','2012',0,0,0,0,'ninguno','ninguno','ninguno',true,'2022-02-25 21:42:35.22039+00','2022-02-25 21:42:35.22039+00','2022-02-25 21:42:35.22039+00','20602825583',2);</v>
      </c>
    </row>
    <row r="1044" spans="1:19" x14ac:dyDescent="0.25">
      <c r="A1044" t="s">
        <v>1044</v>
      </c>
      <c r="B1044" t="s">
        <v>1296</v>
      </c>
      <c r="C1044" t="s">
        <v>1296</v>
      </c>
      <c r="D1044">
        <v>2013</v>
      </c>
      <c r="E1044">
        <v>0</v>
      </c>
      <c r="F1044">
        <v>0</v>
      </c>
      <c r="G1044">
        <v>0</v>
      </c>
      <c r="H1044">
        <v>0</v>
      </c>
      <c r="I1044" t="s">
        <v>1296</v>
      </c>
      <c r="J1044" t="s">
        <v>1296</v>
      </c>
      <c r="K1044" t="s">
        <v>1296</v>
      </c>
      <c r="L1044" t="s">
        <v>1303</v>
      </c>
      <c r="M1044" t="s">
        <v>1304</v>
      </c>
      <c r="N1044" t="s">
        <v>1304</v>
      </c>
      <c r="O1044" t="s">
        <v>1304</v>
      </c>
      <c r="P1044">
        <v>20602825583</v>
      </c>
      <c r="Q1044" t="s">
        <v>1299</v>
      </c>
      <c r="R1044">
        <f>VLOOKUP(Q1044,type!$B$2:$G$7,6,FALSE)</f>
        <v>4</v>
      </c>
      <c r="S1044" t="str">
        <f t="shared" si="16"/>
        <v>INSERT INTO public."Vehicles"(plate, mark, model, year_of_production, longitude, height, broad, service_door, category, comment, terms, status, created_at, updated_at, delete_at, business_id, type_id)VALUES ('X3G899','ninguno','ninguno','2013',0,0,0,0,'ninguno','ninguno','ninguno',true,'2022-02-25 21:42:35.22039+00','2022-02-25 21:42:35.22039+00','2022-02-25 21:42:35.22039+00','20602825583',4);</v>
      </c>
    </row>
    <row r="1045" spans="1:19" x14ac:dyDescent="0.25">
      <c r="A1045" t="s">
        <v>1045</v>
      </c>
      <c r="B1045" t="s">
        <v>1296</v>
      </c>
      <c r="C1045" t="s">
        <v>1296</v>
      </c>
      <c r="D1045">
        <v>2012</v>
      </c>
      <c r="E1045">
        <v>0</v>
      </c>
      <c r="F1045">
        <v>0</v>
      </c>
      <c r="G1045">
        <v>0</v>
      </c>
      <c r="H1045">
        <v>0</v>
      </c>
      <c r="I1045" t="s">
        <v>1296</v>
      </c>
      <c r="J1045" t="s">
        <v>1296</v>
      </c>
      <c r="K1045" t="s">
        <v>1296</v>
      </c>
      <c r="L1045" t="s">
        <v>1303</v>
      </c>
      <c r="M1045" t="s">
        <v>1304</v>
      </c>
      <c r="N1045" t="s">
        <v>1304</v>
      </c>
      <c r="O1045" t="s">
        <v>1304</v>
      </c>
      <c r="P1045">
        <v>20602825583</v>
      </c>
      <c r="Q1045" t="s">
        <v>1298</v>
      </c>
      <c r="R1045">
        <f>VLOOKUP(Q1045,type!$B$2:$G$7,6,FALSE)</f>
        <v>2</v>
      </c>
      <c r="S1045" t="str">
        <f t="shared" si="16"/>
        <v>INSERT INTO public."Vehicles"(plate, mark, model, year_of_production, longitude, height, broad, service_door, category, comment, terms, status, created_at, updated_at, delete_at, business_id, type_id)VALUES ('B3K761','ninguno','ninguno','2012',0,0,0,0,'ninguno','ninguno','ninguno',true,'2022-02-25 21:42:35.22039+00','2022-02-25 21:42:35.22039+00','2022-02-25 21:42:35.22039+00','20602825583',2);</v>
      </c>
    </row>
    <row r="1046" spans="1:19" x14ac:dyDescent="0.25">
      <c r="A1046" t="s">
        <v>1046</v>
      </c>
      <c r="B1046" t="s">
        <v>1296</v>
      </c>
      <c r="C1046" t="s">
        <v>1296</v>
      </c>
      <c r="D1046">
        <v>2010</v>
      </c>
      <c r="E1046">
        <v>0</v>
      </c>
      <c r="F1046">
        <v>0</v>
      </c>
      <c r="G1046">
        <v>0</v>
      </c>
      <c r="H1046">
        <v>0</v>
      </c>
      <c r="I1046" t="s">
        <v>1296</v>
      </c>
      <c r="J1046" t="s">
        <v>1296</v>
      </c>
      <c r="K1046" t="s">
        <v>1296</v>
      </c>
      <c r="L1046" t="s">
        <v>1303</v>
      </c>
      <c r="M1046" t="s">
        <v>1304</v>
      </c>
      <c r="N1046" t="s">
        <v>1304</v>
      </c>
      <c r="O1046" t="s">
        <v>1304</v>
      </c>
      <c r="P1046">
        <v>20602825583</v>
      </c>
      <c r="Q1046" t="s">
        <v>1297</v>
      </c>
      <c r="R1046">
        <f>VLOOKUP(Q1046,type!$B$2:$G$7,6,FALSE)</f>
        <v>1</v>
      </c>
      <c r="S1046" t="str">
        <f t="shared" si="16"/>
        <v>INSERT INTO public."Vehicles"(plate, mark, model, year_of_production, longitude, height, broad, service_door, category, comment, terms, status, created_at, updated_at, delete_at, business_id, type_id)VALUES ('X1D758','ninguno','ninguno','2010',0,0,0,0,'ninguno','ninguno','ninguno',true,'2022-02-25 21:42:35.22039+00','2022-02-25 21:42:35.22039+00','2022-02-25 21:42:35.22039+00','20602825583',1);</v>
      </c>
    </row>
    <row r="1047" spans="1:19" x14ac:dyDescent="0.25">
      <c r="A1047" t="s">
        <v>1047</v>
      </c>
      <c r="B1047" t="s">
        <v>1296</v>
      </c>
      <c r="C1047" t="s">
        <v>1296</v>
      </c>
      <c r="D1047">
        <v>2009</v>
      </c>
      <c r="E1047">
        <v>0</v>
      </c>
      <c r="F1047">
        <v>0</v>
      </c>
      <c r="G1047">
        <v>0</v>
      </c>
      <c r="H1047">
        <v>0</v>
      </c>
      <c r="I1047" t="s">
        <v>1296</v>
      </c>
      <c r="J1047" t="s">
        <v>1296</v>
      </c>
      <c r="K1047" t="s">
        <v>1296</v>
      </c>
      <c r="L1047" t="s">
        <v>1303</v>
      </c>
      <c r="M1047" t="s">
        <v>1304</v>
      </c>
      <c r="N1047" t="s">
        <v>1304</v>
      </c>
      <c r="O1047" t="s">
        <v>1304</v>
      </c>
      <c r="P1047">
        <v>20602825583</v>
      </c>
      <c r="Q1047" t="s">
        <v>1297</v>
      </c>
      <c r="R1047">
        <f>VLOOKUP(Q1047,type!$B$2:$G$7,6,FALSE)</f>
        <v>1</v>
      </c>
      <c r="S1047" t="str">
        <f t="shared" si="16"/>
        <v>INSERT INTO public."Vehicles"(plate, mark, model, year_of_production, longitude, height, broad, service_door, category, comment, terms, status, created_at, updated_at, delete_at, business_id, type_id)VALUES ('V1Z702','ninguno','ninguno','2009',0,0,0,0,'ninguno','ninguno','ninguno',true,'2022-02-25 21:42:35.22039+00','2022-02-25 21:42:35.22039+00','2022-02-25 21:42:35.22039+00','20602825583',1);</v>
      </c>
    </row>
    <row r="1048" spans="1:19" x14ac:dyDescent="0.25">
      <c r="A1048" t="s">
        <v>1048</v>
      </c>
      <c r="B1048" t="s">
        <v>1296</v>
      </c>
      <c r="C1048" t="s">
        <v>1296</v>
      </c>
      <c r="D1048">
        <v>2014</v>
      </c>
      <c r="E1048">
        <v>0</v>
      </c>
      <c r="F1048">
        <v>0</v>
      </c>
      <c r="G1048">
        <v>0</v>
      </c>
      <c r="H1048">
        <v>0</v>
      </c>
      <c r="I1048" t="s">
        <v>1296</v>
      </c>
      <c r="J1048" t="s">
        <v>1296</v>
      </c>
      <c r="K1048" t="s">
        <v>1296</v>
      </c>
      <c r="L1048" t="s">
        <v>1303</v>
      </c>
      <c r="M1048" t="s">
        <v>1304</v>
      </c>
      <c r="N1048" t="s">
        <v>1304</v>
      </c>
      <c r="O1048" t="s">
        <v>1304</v>
      </c>
      <c r="P1048">
        <v>20602825583</v>
      </c>
      <c r="Q1048" t="s">
        <v>1298</v>
      </c>
      <c r="R1048">
        <f>VLOOKUP(Q1048,type!$B$2:$G$7,6,FALSE)</f>
        <v>2</v>
      </c>
      <c r="S1048" t="str">
        <f t="shared" si="16"/>
        <v>INSERT INTO public."Vehicles"(plate, mark, model, year_of_production, longitude, height, broad, service_door, category, comment, terms, status, created_at, updated_at, delete_at, business_id, type_id)VALUES ('V9P958','ninguno','ninguno','2014',0,0,0,0,'ninguno','ninguno','ninguno',true,'2022-02-25 21:42:35.22039+00','2022-02-25 21:42:35.22039+00','2022-02-25 21:42:35.22039+00','20602825583',2);</v>
      </c>
    </row>
    <row r="1049" spans="1:19" x14ac:dyDescent="0.25">
      <c r="A1049" t="s">
        <v>1049</v>
      </c>
      <c r="B1049" t="s">
        <v>1296</v>
      </c>
      <c r="C1049" t="s">
        <v>1296</v>
      </c>
      <c r="D1049">
        <v>2011</v>
      </c>
      <c r="E1049">
        <v>0</v>
      </c>
      <c r="F1049">
        <v>0</v>
      </c>
      <c r="G1049">
        <v>0</v>
      </c>
      <c r="H1049">
        <v>0</v>
      </c>
      <c r="I1049" t="s">
        <v>1296</v>
      </c>
      <c r="J1049" t="s">
        <v>1296</v>
      </c>
      <c r="K1049" t="s">
        <v>1296</v>
      </c>
      <c r="L1049" t="s">
        <v>1303</v>
      </c>
      <c r="M1049" t="s">
        <v>1304</v>
      </c>
      <c r="N1049" t="s">
        <v>1304</v>
      </c>
      <c r="O1049" t="s">
        <v>1304</v>
      </c>
      <c r="P1049">
        <v>20602825583</v>
      </c>
      <c r="Q1049" t="s">
        <v>1299</v>
      </c>
      <c r="R1049">
        <f>VLOOKUP(Q1049,type!$B$2:$G$7,6,FALSE)</f>
        <v>4</v>
      </c>
      <c r="S1049" t="str">
        <f t="shared" si="16"/>
        <v>INSERT INTO public."Vehicles"(plate, mark, model, year_of_production, longitude, height, broad, service_door, category, comment, terms, status, created_at, updated_at, delete_at, business_id, type_id)VALUES ('V2X781','ninguno','ninguno','2011',0,0,0,0,'ninguno','ninguno','ninguno',true,'2022-02-25 21:42:35.22039+00','2022-02-25 21:42:35.22039+00','2022-02-25 21:42:35.22039+00','20602825583',4);</v>
      </c>
    </row>
    <row r="1050" spans="1:19" x14ac:dyDescent="0.25">
      <c r="A1050" t="s">
        <v>1050</v>
      </c>
      <c r="B1050" t="s">
        <v>1296</v>
      </c>
      <c r="C1050" t="s">
        <v>1296</v>
      </c>
      <c r="D1050">
        <v>2011</v>
      </c>
      <c r="E1050">
        <v>0</v>
      </c>
      <c r="F1050">
        <v>0</v>
      </c>
      <c r="G1050">
        <v>0</v>
      </c>
      <c r="H1050">
        <v>0</v>
      </c>
      <c r="I1050" t="s">
        <v>1296</v>
      </c>
      <c r="J1050" t="s">
        <v>1296</v>
      </c>
      <c r="K1050" t="s">
        <v>1296</v>
      </c>
      <c r="L1050" t="s">
        <v>1303</v>
      </c>
      <c r="M1050" t="s">
        <v>1304</v>
      </c>
      <c r="N1050" t="s">
        <v>1304</v>
      </c>
      <c r="O1050" t="s">
        <v>1304</v>
      </c>
      <c r="P1050">
        <v>20602825583</v>
      </c>
      <c r="Q1050" t="s">
        <v>1300</v>
      </c>
      <c r="R1050">
        <f>VLOOKUP(Q1050,type!$B$2:$G$7,6,FALSE)</f>
        <v>3</v>
      </c>
      <c r="S1050" t="str">
        <f t="shared" si="16"/>
        <v>INSERT INTO public."Vehicles"(plate, mark, model, year_of_production, longitude, height, broad, service_door, category, comment, terms, status, created_at, updated_at, delete_at, business_id, type_id)VALUES ('Z2G286','ninguno','ninguno','2011',0,0,0,0,'ninguno','ninguno','ninguno',true,'2022-02-25 21:42:35.22039+00','2022-02-25 21:42:35.22039+00','2022-02-25 21:42:35.22039+00','20602825583',3);</v>
      </c>
    </row>
    <row r="1051" spans="1:19" x14ac:dyDescent="0.25">
      <c r="A1051" t="s">
        <v>1051</v>
      </c>
      <c r="B1051" t="s">
        <v>1296</v>
      </c>
      <c r="C1051" t="s">
        <v>1296</v>
      </c>
      <c r="D1051">
        <v>2013</v>
      </c>
      <c r="E1051">
        <v>0</v>
      </c>
      <c r="F1051">
        <v>0</v>
      </c>
      <c r="G1051">
        <v>0</v>
      </c>
      <c r="H1051">
        <v>0</v>
      </c>
      <c r="I1051" t="s">
        <v>1296</v>
      </c>
      <c r="J1051" t="s">
        <v>1296</v>
      </c>
      <c r="K1051" t="s">
        <v>1296</v>
      </c>
      <c r="L1051" t="s">
        <v>1303</v>
      </c>
      <c r="M1051" t="s">
        <v>1304</v>
      </c>
      <c r="N1051" t="s">
        <v>1304</v>
      </c>
      <c r="O1051" t="s">
        <v>1304</v>
      </c>
      <c r="P1051">
        <v>20602825583</v>
      </c>
      <c r="Q1051" t="s">
        <v>1299</v>
      </c>
      <c r="R1051">
        <f>VLOOKUP(Q1051,type!$B$2:$G$7,6,FALSE)</f>
        <v>4</v>
      </c>
      <c r="S1051" t="str">
        <f t="shared" si="16"/>
        <v>INSERT INTO public."Vehicles"(plate, mark, model, year_of_production, longitude, height, broad, service_door, category, comment, terms, status, created_at, updated_at, delete_at, business_id, type_id)VALUES ('V7Y950','ninguno','ninguno','2013',0,0,0,0,'ninguno','ninguno','ninguno',true,'2022-02-25 21:42:35.22039+00','2022-02-25 21:42:35.22039+00','2022-02-25 21:42:35.22039+00','20602825583',4);</v>
      </c>
    </row>
    <row r="1052" spans="1:19" x14ac:dyDescent="0.25">
      <c r="A1052" t="s">
        <v>1052</v>
      </c>
      <c r="B1052" t="s">
        <v>1296</v>
      </c>
      <c r="C1052" t="s">
        <v>1296</v>
      </c>
      <c r="D1052">
        <v>2011</v>
      </c>
      <c r="E1052">
        <v>0</v>
      </c>
      <c r="F1052">
        <v>0</v>
      </c>
      <c r="G1052">
        <v>0</v>
      </c>
      <c r="H1052">
        <v>0</v>
      </c>
      <c r="I1052" t="s">
        <v>1296</v>
      </c>
      <c r="J1052" t="s">
        <v>1296</v>
      </c>
      <c r="K1052" t="s">
        <v>1296</v>
      </c>
      <c r="L1052" t="s">
        <v>1303</v>
      </c>
      <c r="M1052" t="s">
        <v>1304</v>
      </c>
      <c r="N1052" t="s">
        <v>1304</v>
      </c>
      <c r="O1052" t="s">
        <v>1304</v>
      </c>
      <c r="P1052">
        <v>20602825583</v>
      </c>
      <c r="Q1052" t="s">
        <v>1297</v>
      </c>
      <c r="R1052">
        <f>VLOOKUP(Q1052,type!$B$2:$G$7,6,FALSE)</f>
        <v>1</v>
      </c>
      <c r="S1052" t="str">
        <f t="shared" si="16"/>
        <v>INSERT INTO public."Vehicles"(plate, mark, model, year_of_production, longitude, height, broad, service_door, category, comment, terms, status, created_at, updated_at, delete_at, business_id, type_id)VALUES ('V1Z711','ninguno','ninguno','2011',0,0,0,0,'ninguno','ninguno','ninguno',true,'2022-02-25 21:42:35.22039+00','2022-02-25 21:42:35.22039+00','2022-02-25 21:42:35.22039+00','20602825583',1);</v>
      </c>
    </row>
    <row r="1053" spans="1:19" x14ac:dyDescent="0.25">
      <c r="A1053" t="s">
        <v>1053</v>
      </c>
      <c r="B1053" t="s">
        <v>1296</v>
      </c>
      <c r="C1053" t="s">
        <v>1296</v>
      </c>
      <c r="D1053">
        <v>2011</v>
      </c>
      <c r="E1053">
        <v>0</v>
      </c>
      <c r="F1053">
        <v>0</v>
      </c>
      <c r="G1053">
        <v>0</v>
      </c>
      <c r="H1053">
        <v>0</v>
      </c>
      <c r="I1053" t="s">
        <v>1296</v>
      </c>
      <c r="J1053" t="s">
        <v>1296</v>
      </c>
      <c r="K1053" t="s">
        <v>1296</v>
      </c>
      <c r="L1053" t="s">
        <v>1303</v>
      </c>
      <c r="M1053" t="s">
        <v>1304</v>
      </c>
      <c r="N1053" t="s">
        <v>1304</v>
      </c>
      <c r="O1053" t="s">
        <v>1304</v>
      </c>
      <c r="P1053">
        <v>20602825583</v>
      </c>
      <c r="Q1053" t="s">
        <v>1298</v>
      </c>
      <c r="R1053">
        <f>VLOOKUP(Q1053,type!$B$2:$G$7,6,FALSE)</f>
        <v>2</v>
      </c>
      <c r="S1053" t="str">
        <f t="shared" si="16"/>
        <v>INSERT INTO public."Vehicles"(plate, mark, model, year_of_production, longitude, height, broad, service_door, category, comment, terms, status, created_at, updated_at, delete_at, business_id, type_id)VALUES ('B3B764','ninguno','ninguno','2011',0,0,0,0,'ninguno','ninguno','ninguno',true,'2022-02-25 21:42:35.22039+00','2022-02-25 21:42:35.22039+00','2022-02-25 21:42:35.22039+00','20602825583',2);</v>
      </c>
    </row>
    <row r="1054" spans="1:19" x14ac:dyDescent="0.25">
      <c r="A1054" t="s">
        <v>1054</v>
      </c>
      <c r="B1054" t="s">
        <v>1296</v>
      </c>
      <c r="C1054" t="s">
        <v>1296</v>
      </c>
      <c r="D1054">
        <v>2015</v>
      </c>
      <c r="E1054">
        <v>0</v>
      </c>
      <c r="F1054">
        <v>0</v>
      </c>
      <c r="G1054">
        <v>0</v>
      </c>
      <c r="H1054">
        <v>0</v>
      </c>
      <c r="I1054" t="s">
        <v>1296</v>
      </c>
      <c r="J1054" t="s">
        <v>1296</v>
      </c>
      <c r="K1054" t="s">
        <v>1296</v>
      </c>
      <c r="L1054" t="s">
        <v>1303</v>
      </c>
      <c r="M1054" t="s">
        <v>1304</v>
      </c>
      <c r="N1054" t="s">
        <v>1304</v>
      </c>
      <c r="O1054" t="s">
        <v>1304</v>
      </c>
      <c r="P1054">
        <v>20602825583</v>
      </c>
      <c r="Q1054" t="s">
        <v>1299</v>
      </c>
      <c r="R1054">
        <f>VLOOKUP(Q1054,type!$B$2:$G$7,6,FALSE)</f>
        <v>4</v>
      </c>
      <c r="S1054" t="str">
        <f t="shared" si="16"/>
        <v>INSERT INTO public."Vehicles"(plate, mark, model, year_of_production, longitude, height, broad, service_door, category, comment, terms, status, created_at, updated_at, delete_at, business_id, type_id)VALUES ('V9D836','ninguno','ninguno','2015',0,0,0,0,'ninguno','ninguno','ninguno',true,'2022-02-25 21:42:35.22039+00','2022-02-25 21:42:35.22039+00','2022-02-25 21:42:35.22039+00','20602825583',4);</v>
      </c>
    </row>
    <row r="1055" spans="1:19" x14ac:dyDescent="0.25">
      <c r="A1055" t="s">
        <v>1055</v>
      </c>
      <c r="B1055" t="s">
        <v>1296</v>
      </c>
      <c r="C1055" t="s">
        <v>1296</v>
      </c>
      <c r="D1055">
        <v>2016</v>
      </c>
      <c r="E1055">
        <v>0</v>
      </c>
      <c r="F1055">
        <v>0</v>
      </c>
      <c r="G1055">
        <v>0</v>
      </c>
      <c r="H1055">
        <v>0</v>
      </c>
      <c r="I1055" t="s">
        <v>1296</v>
      </c>
      <c r="J1055" t="s">
        <v>1296</v>
      </c>
      <c r="K1055" t="s">
        <v>1296</v>
      </c>
      <c r="L1055" t="s">
        <v>1303</v>
      </c>
      <c r="M1055" t="s">
        <v>1304</v>
      </c>
      <c r="N1055" t="s">
        <v>1304</v>
      </c>
      <c r="O1055" t="s">
        <v>1304</v>
      </c>
      <c r="P1055">
        <v>20602825583</v>
      </c>
      <c r="Q1055" t="s">
        <v>1298</v>
      </c>
      <c r="R1055">
        <f>VLOOKUP(Q1055,type!$B$2:$G$7,6,FALSE)</f>
        <v>2</v>
      </c>
      <c r="S1055" t="str">
        <f t="shared" si="16"/>
        <v>INSERT INTO public."Vehicles"(plate, mark, model, year_of_production, longitude, height, broad, service_door, category, comment, terms, status, created_at, updated_at, delete_at, business_id, type_id)VALUES ('V8U734','ninguno','ninguno','2016',0,0,0,0,'ninguno','ninguno','ninguno',true,'2022-02-25 21:42:35.22039+00','2022-02-25 21:42:35.22039+00','2022-02-25 21:42:35.22039+00','20602825583',2);</v>
      </c>
    </row>
    <row r="1056" spans="1:19" x14ac:dyDescent="0.25">
      <c r="A1056" t="s">
        <v>1056</v>
      </c>
      <c r="B1056" t="s">
        <v>1296</v>
      </c>
      <c r="C1056" t="s">
        <v>1296</v>
      </c>
      <c r="D1056">
        <v>2010</v>
      </c>
      <c r="E1056">
        <v>0</v>
      </c>
      <c r="F1056">
        <v>0</v>
      </c>
      <c r="G1056">
        <v>0</v>
      </c>
      <c r="H1056">
        <v>0</v>
      </c>
      <c r="I1056" t="s">
        <v>1296</v>
      </c>
      <c r="J1056" t="s">
        <v>1296</v>
      </c>
      <c r="K1056" t="s">
        <v>1296</v>
      </c>
      <c r="L1056" t="s">
        <v>1303</v>
      </c>
      <c r="M1056" t="s">
        <v>1304</v>
      </c>
      <c r="N1056" t="s">
        <v>1304</v>
      </c>
      <c r="O1056" t="s">
        <v>1304</v>
      </c>
      <c r="P1056">
        <v>20602825583</v>
      </c>
      <c r="Q1056" t="s">
        <v>1297</v>
      </c>
      <c r="R1056">
        <f>VLOOKUP(Q1056,type!$B$2:$G$7,6,FALSE)</f>
        <v>1</v>
      </c>
      <c r="S1056" t="str">
        <f t="shared" si="16"/>
        <v>INSERT INTO public."Vehicles"(plate, mark, model, year_of_production, longitude, height, broad, service_door, category, comment, terms, status, created_at, updated_at, delete_at, business_id, type_id)VALUES ('V2S796','ninguno','ninguno','2010',0,0,0,0,'ninguno','ninguno','ninguno',true,'2022-02-25 21:42:35.22039+00','2022-02-25 21:42:35.22039+00','2022-02-25 21:42:35.22039+00','20602825583',1);</v>
      </c>
    </row>
    <row r="1057" spans="1:19" x14ac:dyDescent="0.25">
      <c r="A1057" t="s">
        <v>1057</v>
      </c>
      <c r="B1057" t="s">
        <v>1296</v>
      </c>
      <c r="C1057" t="s">
        <v>1296</v>
      </c>
      <c r="D1057">
        <v>2011</v>
      </c>
      <c r="E1057">
        <v>0</v>
      </c>
      <c r="F1057">
        <v>0</v>
      </c>
      <c r="G1057">
        <v>0</v>
      </c>
      <c r="H1057">
        <v>0</v>
      </c>
      <c r="I1057" t="s">
        <v>1296</v>
      </c>
      <c r="J1057" t="s">
        <v>1296</v>
      </c>
      <c r="K1057" t="s">
        <v>1296</v>
      </c>
      <c r="L1057" t="s">
        <v>1303</v>
      </c>
      <c r="M1057" t="s">
        <v>1304</v>
      </c>
      <c r="N1057" t="s">
        <v>1304</v>
      </c>
      <c r="O1057" t="s">
        <v>1304</v>
      </c>
      <c r="P1057">
        <v>20602825583</v>
      </c>
      <c r="Q1057" t="s">
        <v>1299</v>
      </c>
      <c r="R1057">
        <f>VLOOKUP(Q1057,type!$B$2:$G$7,6,FALSE)</f>
        <v>4</v>
      </c>
      <c r="S1057" t="str">
        <f t="shared" si="16"/>
        <v>INSERT INTO public."Vehicles"(plate, mark, model, year_of_production, longitude, height, broad, service_door, category, comment, terms, status, created_at, updated_at, delete_at, business_id, type_id)VALUES ('B4B768','ninguno','ninguno','2011',0,0,0,0,'ninguno','ninguno','ninguno',true,'2022-02-25 21:42:35.22039+00','2022-02-25 21:42:35.22039+00','2022-02-25 21:42:35.22039+00','20602825583',4);</v>
      </c>
    </row>
    <row r="1058" spans="1:19" x14ac:dyDescent="0.25">
      <c r="A1058" t="s">
        <v>1058</v>
      </c>
      <c r="B1058" t="s">
        <v>1296</v>
      </c>
      <c r="C1058" t="s">
        <v>1296</v>
      </c>
      <c r="D1058">
        <v>2015</v>
      </c>
      <c r="E1058">
        <v>0</v>
      </c>
      <c r="F1058">
        <v>0</v>
      </c>
      <c r="G1058">
        <v>0</v>
      </c>
      <c r="H1058">
        <v>0</v>
      </c>
      <c r="I1058" t="s">
        <v>1296</v>
      </c>
      <c r="J1058" t="s">
        <v>1296</v>
      </c>
      <c r="K1058" t="s">
        <v>1296</v>
      </c>
      <c r="L1058" t="s">
        <v>1303</v>
      </c>
      <c r="M1058" t="s">
        <v>1304</v>
      </c>
      <c r="N1058" t="s">
        <v>1304</v>
      </c>
      <c r="O1058" t="s">
        <v>1304</v>
      </c>
      <c r="P1058">
        <v>20602825583</v>
      </c>
      <c r="Q1058" t="s">
        <v>1299</v>
      </c>
      <c r="R1058">
        <f>VLOOKUP(Q1058,type!$B$2:$G$7,6,FALSE)</f>
        <v>4</v>
      </c>
      <c r="S1058" t="str">
        <f t="shared" si="16"/>
        <v>INSERT INTO public."Vehicles"(plate, mark, model, year_of_production, longitude, height, broad, service_door, category, comment, terms, status, created_at, updated_at, delete_at, business_id, type_id)VALUES ('VAA964','ninguno','ninguno','2015',0,0,0,0,'ninguno','ninguno','ninguno',true,'2022-02-25 21:42:35.22039+00','2022-02-25 21:42:35.22039+00','2022-02-25 21:42:35.22039+00','20602825583',4);</v>
      </c>
    </row>
    <row r="1059" spans="1:19" x14ac:dyDescent="0.25">
      <c r="A1059" t="s">
        <v>1059</v>
      </c>
      <c r="B1059" t="s">
        <v>1296</v>
      </c>
      <c r="C1059" t="s">
        <v>1296</v>
      </c>
      <c r="D1059">
        <v>2011</v>
      </c>
      <c r="E1059">
        <v>0</v>
      </c>
      <c r="F1059">
        <v>0</v>
      </c>
      <c r="G1059">
        <v>0</v>
      </c>
      <c r="H1059">
        <v>0</v>
      </c>
      <c r="I1059" t="s">
        <v>1296</v>
      </c>
      <c r="J1059" t="s">
        <v>1296</v>
      </c>
      <c r="K1059" t="s">
        <v>1296</v>
      </c>
      <c r="L1059" t="s">
        <v>1303</v>
      </c>
      <c r="M1059" t="s">
        <v>1304</v>
      </c>
      <c r="N1059" t="s">
        <v>1304</v>
      </c>
      <c r="O1059" t="s">
        <v>1304</v>
      </c>
      <c r="P1059">
        <v>20602825583</v>
      </c>
      <c r="Q1059" t="s">
        <v>1297</v>
      </c>
      <c r="R1059">
        <f>VLOOKUP(Q1059,type!$B$2:$G$7,6,FALSE)</f>
        <v>1</v>
      </c>
      <c r="S1059" t="str">
        <f t="shared" si="16"/>
        <v>INSERT INTO public."Vehicles"(plate, mark, model, year_of_production, longitude, height, broad, service_door, category, comment, terms, status, created_at, updated_at, delete_at, business_id, type_id)VALUES ('X1U731','ninguno','ninguno','2011',0,0,0,0,'ninguno','ninguno','ninguno',true,'2022-02-25 21:42:35.22039+00','2022-02-25 21:42:35.22039+00','2022-02-25 21:42:35.22039+00','20602825583',1);</v>
      </c>
    </row>
    <row r="1060" spans="1:19" x14ac:dyDescent="0.25">
      <c r="A1060" t="s">
        <v>1060</v>
      </c>
      <c r="B1060" t="s">
        <v>1296</v>
      </c>
      <c r="C1060" t="s">
        <v>1296</v>
      </c>
      <c r="D1060">
        <v>2012</v>
      </c>
      <c r="E1060">
        <v>0</v>
      </c>
      <c r="F1060">
        <v>0</v>
      </c>
      <c r="G1060">
        <v>0</v>
      </c>
      <c r="H1060">
        <v>0</v>
      </c>
      <c r="I1060" t="s">
        <v>1296</v>
      </c>
      <c r="J1060" t="s">
        <v>1296</v>
      </c>
      <c r="K1060" t="s">
        <v>1296</v>
      </c>
      <c r="L1060" t="s">
        <v>1303</v>
      </c>
      <c r="M1060" t="s">
        <v>1304</v>
      </c>
      <c r="N1060" t="s">
        <v>1304</v>
      </c>
      <c r="O1060" t="s">
        <v>1304</v>
      </c>
      <c r="P1060">
        <v>20602825583</v>
      </c>
      <c r="Q1060" t="s">
        <v>1298</v>
      </c>
      <c r="R1060">
        <f>VLOOKUP(Q1060,type!$B$2:$G$7,6,FALSE)</f>
        <v>2</v>
      </c>
      <c r="S1060" t="str">
        <f t="shared" si="16"/>
        <v>INSERT INTO public."Vehicles"(plate, mark, model, year_of_production, longitude, height, broad, service_door, category, comment, terms, status, created_at, updated_at, delete_at, business_id, type_id)VALUES ('V3K740','ninguno','ninguno','2012',0,0,0,0,'ninguno','ninguno','ninguno',true,'2022-02-25 21:42:35.22039+00','2022-02-25 21:42:35.22039+00','2022-02-25 21:42:35.22039+00','20602825583',2);</v>
      </c>
    </row>
    <row r="1061" spans="1:19" x14ac:dyDescent="0.25">
      <c r="A1061" t="s">
        <v>1061</v>
      </c>
      <c r="B1061" t="s">
        <v>1296</v>
      </c>
      <c r="C1061" t="s">
        <v>1296</v>
      </c>
      <c r="D1061">
        <v>2014</v>
      </c>
      <c r="E1061">
        <v>0</v>
      </c>
      <c r="F1061">
        <v>0</v>
      </c>
      <c r="G1061">
        <v>0</v>
      </c>
      <c r="H1061">
        <v>0</v>
      </c>
      <c r="I1061" t="s">
        <v>1296</v>
      </c>
      <c r="J1061" t="s">
        <v>1296</v>
      </c>
      <c r="K1061" t="s">
        <v>1296</v>
      </c>
      <c r="L1061" t="s">
        <v>1303</v>
      </c>
      <c r="M1061" t="s">
        <v>1304</v>
      </c>
      <c r="N1061" t="s">
        <v>1304</v>
      </c>
      <c r="O1061" t="s">
        <v>1304</v>
      </c>
      <c r="P1061">
        <v>20602825583</v>
      </c>
      <c r="Q1061" t="s">
        <v>1299</v>
      </c>
      <c r="R1061">
        <f>VLOOKUP(Q1061,type!$B$2:$G$7,6,FALSE)</f>
        <v>4</v>
      </c>
      <c r="S1061" t="str">
        <f t="shared" si="16"/>
        <v>INSERT INTO public."Vehicles"(plate, mark, model, year_of_production, longitude, height, broad, service_door, category, comment, terms, status, created_at, updated_at, delete_at, business_id, type_id)VALUES ('V7B899','ninguno','ninguno','2014',0,0,0,0,'ninguno','ninguno','ninguno',true,'2022-02-25 21:42:35.22039+00','2022-02-25 21:42:35.22039+00','2022-02-25 21:42:35.22039+00','20602825583',4);</v>
      </c>
    </row>
    <row r="1062" spans="1:19" x14ac:dyDescent="0.25">
      <c r="A1062" t="s">
        <v>1062</v>
      </c>
      <c r="B1062" t="s">
        <v>1296</v>
      </c>
      <c r="C1062" t="s">
        <v>1296</v>
      </c>
      <c r="D1062">
        <v>2017</v>
      </c>
      <c r="E1062">
        <v>0</v>
      </c>
      <c r="F1062">
        <v>0</v>
      </c>
      <c r="G1062">
        <v>0</v>
      </c>
      <c r="H1062">
        <v>0</v>
      </c>
      <c r="I1062" t="s">
        <v>1296</v>
      </c>
      <c r="J1062" t="s">
        <v>1296</v>
      </c>
      <c r="K1062" t="s">
        <v>1296</v>
      </c>
      <c r="L1062" t="s">
        <v>1303</v>
      </c>
      <c r="M1062" t="s">
        <v>1304</v>
      </c>
      <c r="N1062" t="s">
        <v>1304</v>
      </c>
      <c r="O1062" t="s">
        <v>1304</v>
      </c>
      <c r="P1062">
        <v>20602825583</v>
      </c>
      <c r="Q1062" t="s">
        <v>1298</v>
      </c>
      <c r="R1062">
        <f>VLOOKUP(Q1062,type!$B$2:$G$7,6,FALSE)</f>
        <v>2</v>
      </c>
      <c r="S1062" t="str">
        <f t="shared" si="16"/>
        <v>INSERT INTO public."Vehicles"(plate, mark, model, year_of_production, longitude, height, broad, service_door, category, comment, terms, status, created_at, updated_at, delete_at, business_id, type_id)VALUES ('V9S733','ninguno','ninguno','2017',0,0,0,0,'ninguno','ninguno','ninguno',true,'2022-02-25 21:42:35.22039+00','2022-02-25 21:42:35.22039+00','2022-02-25 21:42:35.22039+00','20602825583',2);</v>
      </c>
    </row>
    <row r="1063" spans="1:19" x14ac:dyDescent="0.25">
      <c r="A1063" t="s">
        <v>1063</v>
      </c>
      <c r="B1063" t="s">
        <v>1296</v>
      </c>
      <c r="C1063" t="s">
        <v>1296</v>
      </c>
      <c r="D1063">
        <v>2008</v>
      </c>
      <c r="E1063">
        <v>0</v>
      </c>
      <c r="F1063">
        <v>0</v>
      </c>
      <c r="G1063">
        <v>0</v>
      </c>
      <c r="H1063">
        <v>0</v>
      </c>
      <c r="I1063" t="s">
        <v>1296</v>
      </c>
      <c r="J1063" t="s">
        <v>1296</v>
      </c>
      <c r="K1063" t="s">
        <v>1296</v>
      </c>
      <c r="L1063" t="s">
        <v>1303</v>
      </c>
      <c r="M1063" t="s">
        <v>1304</v>
      </c>
      <c r="N1063" t="s">
        <v>1304</v>
      </c>
      <c r="O1063" t="s">
        <v>1304</v>
      </c>
      <c r="P1063">
        <v>20602825583</v>
      </c>
      <c r="Q1063" t="s">
        <v>1297</v>
      </c>
      <c r="R1063">
        <f>VLOOKUP(Q1063,type!$B$2:$G$7,6,FALSE)</f>
        <v>1</v>
      </c>
      <c r="S1063" t="str">
        <f t="shared" si="16"/>
        <v>INSERT INTO public."Vehicles"(plate, mark, model, year_of_production, longitude, height, broad, service_door, category, comment, terms, status, created_at, updated_at, delete_at, business_id, type_id)VALUES ('A7N778','ninguno','ninguno','2008',0,0,0,0,'ninguno','ninguno','ninguno',true,'2022-02-25 21:42:35.22039+00','2022-02-25 21:42:35.22039+00','2022-02-25 21:42:35.22039+00','20602825583',1);</v>
      </c>
    </row>
    <row r="1064" spans="1:19" x14ac:dyDescent="0.25">
      <c r="A1064" t="s">
        <v>1064</v>
      </c>
      <c r="B1064" t="s">
        <v>1296</v>
      </c>
      <c r="C1064" t="s">
        <v>1296</v>
      </c>
      <c r="D1064">
        <v>2007</v>
      </c>
      <c r="E1064">
        <v>0</v>
      </c>
      <c r="F1064">
        <v>0</v>
      </c>
      <c r="G1064">
        <v>0</v>
      </c>
      <c r="H1064">
        <v>0</v>
      </c>
      <c r="I1064" t="s">
        <v>1296</v>
      </c>
      <c r="J1064" t="s">
        <v>1296</v>
      </c>
      <c r="K1064" t="s">
        <v>1296</v>
      </c>
      <c r="L1064" t="s">
        <v>1303</v>
      </c>
      <c r="M1064" t="s">
        <v>1304</v>
      </c>
      <c r="N1064" t="s">
        <v>1304</v>
      </c>
      <c r="O1064" t="s">
        <v>1304</v>
      </c>
      <c r="P1064">
        <v>20602825583</v>
      </c>
      <c r="Q1064" t="s">
        <v>1297</v>
      </c>
      <c r="R1064">
        <f>VLOOKUP(Q1064,type!$B$2:$G$7,6,FALSE)</f>
        <v>1</v>
      </c>
      <c r="S1064" t="str">
        <f t="shared" si="16"/>
        <v>INSERT INTO public."Vehicles"(plate, mark, model, year_of_production, longitude, height, broad, service_door, category, comment, terms, status, created_at, updated_at, delete_at, business_id, type_id)VALUES ('B1I736','ninguno','ninguno','2007',0,0,0,0,'ninguno','ninguno','ninguno',true,'2022-02-25 21:42:35.22039+00','2022-02-25 21:42:35.22039+00','2022-02-25 21:42:35.22039+00','20602825583',1);</v>
      </c>
    </row>
    <row r="1065" spans="1:19" x14ac:dyDescent="0.25">
      <c r="A1065" t="s">
        <v>1065</v>
      </c>
      <c r="B1065" t="s">
        <v>1296</v>
      </c>
      <c r="C1065" t="s">
        <v>1296</v>
      </c>
      <c r="D1065">
        <v>2013</v>
      </c>
      <c r="E1065">
        <v>0</v>
      </c>
      <c r="F1065">
        <v>0</v>
      </c>
      <c r="G1065">
        <v>0</v>
      </c>
      <c r="H1065">
        <v>0</v>
      </c>
      <c r="I1065" t="s">
        <v>1296</v>
      </c>
      <c r="J1065" t="s">
        <v>1296</v>
      </c>
      <c r="K1065" t="s">
        <v>1296</v>
      </c>
      <c r="L1065" t="s">
        <v>1303</v>
      </c>
      <c r="M1065" t="s">
        <v>1304</v>
      </c>
      <c r="N1065" t="s">
        <v>1304</v>
      </c>
      <c r="O1065" t="s">
        <v>1304</v>
      </c>
      <c r="P1065">
        <v>20602825583</v>
      </c>
      <c r="Q1065" t="s">
        <v>1297</v>
      </c>
      <c r="R1065">
        <f>VLOOKUP(Q1065,type!$B$2:$G$7,6,FALSE)</f>
        <v>1</v>
      </c>
      <c r="S1065" t="str">
        <f t="shared" si="16"/>
        <v>INSERT INTO public."Vehicles"(plate, mark, model, year_of_production, longitude, height, broad, service_door, category, comment, terms, status, created_at, updated_at, delete_at, business_id, type_id)VALUES ('V7Q778','ninguno','ninguno','2013',0,0,0,0,'ninguno','ninguno','ninguno',true,'2022-02-25 21:42:35.22039+00','2022-02-25 21:42:35.22039+00','2022-02-25 21:42:35.22039+00','20602825583',1);</v>
      </c>
    </row>
    <row r="1066" spans="1:19" x14ac:dyDescent="0.25">
      <c r="A1066" t="s">
        <v>1066</v>
      </c>
      <c r="B1066" t="s">
        <v>1296</v>
      </c>
      <c r="C1066" t="s">
        <v>1296</v>
      </c>
      <c r="D1066">
        <v>2001</v>
      </c>
      <c r="E1066">
        <v>0</v>
      </c>
      <c r="F1066">
        <v>0</v>
      </c>
      <c r="G1066">
        <v>0</v>
      </c>
      <c r="H1066">
        <v>0</v>
      </c>
      <c r="I1066" t="s">
        <v>1296</v>
      </c>
      <c r="J1066" t="s">
        <v>1296</v>
      </c>
      <c r="K1066" t="s">
        <v>1296</v>
      </c>
      <c r="L1066" t="s">
        <v>1303</v>
      </c>
      <c r="M1066" t="s">
        <v>1304</v>
      </c>
      <c r="N1066" t="s">
        <v>1304</v>
      </c>
      <c r="O1066" t="s">
        <v>1304</v>
      </c>
      <c r="P1066">
        <v>20602825583</v>
      </c>
      <c r="Q1066" t="s">
        <v>1297</v>
      </c>
      <c r="R1066">
        <f>VLOOKUP(Q1066,type!$B$2:$G$7,6,FALSE)</f>
        <v>1</v>
      </c>
      <c r="S1066" t="str">
        <f t="shared" si="16"/>
        <v>INSERT INTO public."Vehicles"(plate, mark, model, year_of_production, longitude, height, broad, service_door, category, comment, terms, status, created_at, updated_at, delete_at, business_id, type_id)VALUES ('A5D709','ninguno','ninguno','2001',0,0,0,0,'ninguno','ninguno','ninguno',true,'2022-02-25 21:42:35.22039+00','2022-02-25 21:42:35.22039+00','2022-02-25 21:42:35.22039+00','20602825583',1);</v>
      </c>
    </row>
    <row r="1067" spans="1:19" x14ac:dyDescent="0.25">
      <c r="A1067" t="s">
        <v>1067</v>
      </c>
      <c r="B1067" t="s">
        <v>1296</v>
      </c>
      <c r="C1067" t="s">
        <v>1296</v>
      </c>
      <c r="D1067">
        <v>2009</v>
      </c>
      <c r="E1067">
        <v>0</v>
      </c>
      <c r="F1067">
        <v>0</v>
      </c>
      <c r="G1067">
        <v>0</v>
      </c>
      <c r="H1067">
        <v>0</v>
      </c>
      <c r="I1067" t="s">
        <v>1296</v>
      </c>
      <c r="J1067" t="s">
        <v>1296</v>
      </c>
      <c r="K1067" t="s">
        <v>1296</v>
      </c>
      <c r="L1067" t="s">
        <v>1303</v>
      </c>
      <c r="M1067" t="s">
        <v>1304</v>
      </c>
      <c r="N1067" t="s">
        <v>1304</v>
      </c>
      <c r="O1067" t="s">
        <v>1304</v>
      </c>
      <c r="P1067">
        <v>20602825583</v>
      </c>
      <c r="Q1067" t="s">
        <v>1297</v>
      </c>
      <c r="R1067">
        <f>VLOOKUP(Q1067,type!$B$2:$G$7,6,FALSE)</f>
        <v>1</v>
      </c>
      <c r="S1067" t="str">
        <f t="shared" si="16"/>
        <v>INSERT INTO public."Vehicles"(plate, mark, model, year_of_production, longitude, height, broad, service_door, category, comment, terms, status, created_at, updated_at, delete_at, business_id, type_id)VALUES ('D0C909','ninguno','ninguno','2009',0,0,0,0,'ninguno','ninguno','ninguno',true,'2022-02-25 21:42:35.22039+00','2022-02-25 21:42:35.22039+00','2022-02-25 21:42:35.22039+00','20602825583',1);</v>
      </c>
    </row>
    <row r="1068" spans="1:19" x14ac:dyDescent="0.25">
      <c r="A1068" t="s">
        <v>1068</v>
      </c>
      <c r="B1068" t="s">
        <v>1296</v>
      </c>
      <c r="C1068" t="s">
        <v>1296</v>
      </c>
      <c r="D1068">
        <v>2017</v>
      </c>
      <c r="E1068">
        <v>0</v>
      </c>
      <c r="F1068">
        <v>0</v>
      </c>
      <c r="G1068">
        <v>0</v>
      </c>
      <c r="H1068">
        <v>0</v>
      </c>
      <c r="I1068" t="s">
        <v>1296</v>
      </c>
      <c r="J1068" t="s">
        <v>1296</v>
      </c>
      <c r="K1068" t="s">
        <v>1296</v>
      </c>
      <c r="L1068" t="s">
        <v>1303</v>
      </c>
      <c r="M1068" t="s">
        <v>1304</v>
      </c>
      <c r="N1068" t="s">
        <v>1304</v>
      </c>
      <c r="O1068" t="s">
        <v>1304</v>
      </c>
      <c r="P1068">
        <v>20602825583</v>
      </c>
      <c r="Q1068" t="s">
        <v>1298</v>
      </c>
      <c r="R1068">
        <f>VLOOKUP(Q1068,type!$B$2:$G$7,6,FALSE)</f>
        <v>2</v>
      </c>
      <c r="S1068" t="str">
        <f t="shared" si="16"/>
        <v>INSERT INTO public."Vehicles"(plate, mark, model, year_of_production, longitude, height, broad, service_door, category, comment, terms, status, created_at, updated_at, delete_at, business_id, type_id)VALUES ('V9L861','ninguno','ninguno','2017',0,0,0,0,'ninguno','ninguno','ninguno',true,'2022-02-25 21:42:35.22039+00','2022-02-25 21:42:35.22039+00','2022-02-25 21:42:35.22039+00','20602825583',2);</v>
      </c>
    </row>
    <row r="1069" spans="1:19" x14ac:dyDescent="0.25">
      <c r="A1069" t="s">
        <v>1069</v>
      </c>
      <c r="B1069" t="s">
        <v>1296</v>
      </c>
      <c r="C1069" t="s">
        <v>1296</v>
      </c>
      <c r="D1069">
        <v>2012</v>
      </c>
      <c r="E1069">
        <v>0</v>
      </c>
      <c r="F1069">
        <v>0</v>
      </c>
      <c r="G1069">
        <v>0</v>
      </c>
      <c r="H1069">
        <v>0</v>
      </c>
      <c r="I1069" t="s">
        <v>1296</v>
      </c>
      <c r="J1069" t="s">
        <v>1296</v>
      </c>
      <c r="K1069" t="s">
        <v>1296</v>
      </c>
      <c r="L1069" t="s">
        <v>1303</v>
      </c>
      <c r="M1069" t="s">
        <v>1304</v>
      </c>
      <c r="N1069" t="s">
        <v>1304</v>
      </c>
      <c r="O1069" t="s">
        <v>1304</v>
      </c>
      <c r="P1069">
        <v>20602825583</v>
      </c>
      <c r="Q1069" t="s">
        <v>1300</v>
      </c>
      <c r="R1069">
        <f>VLOOKUP(Q1069,type!$B$2:$G$7,6,FALSE)</f>
        <v>3</v>
      </c>
      <c r="S1069" t="str">
        <f t="shared" si="16"/>
        <v>INSERT INTO public."Vehicles"(plate, mark, model, year_of_production, longitude, height, broad, service_door, category, comment, terms, status, created_at, updated_at, delete_at, business_id, type_id)VALUES ('C6Y770','ninguno','ninguno','2012',0,0,0,0,'ninguno','ninguno','ninguno',true,'2022-02-25 21:42:35.22039+00','2022-02-25 21:42:35.22039+00','2022-02-25 21:42:35.22039+00','20602825583',3);</v>
      </c>
    </row>
    <row r="1070" spans="1:19" x14ac:dyDescent="0.25">
      <c r="A1070" t="s">
        <v>1070</v>
      </c>
      <c r="B1070" t="s">
        <v>1296</v>
      </c>
      <c r="C1070" t="s">
        <v>1296</v>
      </c>
      <c r="D1070">
        <v>2009</v>
      </c>
      <c r="E1070">
        <v>0</v>
      </c>
      <c r="F1070">
        <v>0</v>
      </c>
      <c r="G1070">
        <v>0</v>
      </c>
      <c r="H1070">
        <v>0</v>
      </c>
      <c r="I1070" t="s">
        <v>1296</v>
      </c>
      <c r="J1070" t="s">
        <v>1296</v>
      </c>
      <c r="K1070" t="s">
        <v>1296</v>
      </c>
      <c r="L1070" t="s">
        <v>1303</v>
      </c>
      <c r="M1070" t="s">
        <v>1304</v>
      </c>
      <c r="N1070" t="s">
        <v>1304</v>
      </c>
      <c r="O1070" t="s">
        <v>1304</v>
      </c>
      <c r="P1070">
        <v>20602825583</v>
      </c>
      <c r="Q1070" t="s">
        <v>1297</v>
      </c>
      <c r="R1070">
        <f>VLOOKUP(Q1070,type!$B$2:$G$7,6,FALSE)</f>
        <v>1</v>
      </c>
      <c r="S1070" t="str">
        <f t="shared" si="16"/>
        <v>INSERT INTO public."Vehicles"(plate, mark, model, year_of_production, longitude, height, broad, service_door, category, comment, terms, status, created_at, updated_at, delete_at, business_id, type_id)VALUES ('C6K420','ninguno','ninguno','2009',0,0,0,0,'ninguno','ninguno','ninguno',true,'2022-02-25 21:42:35.22039+00','2022-02-25 21:42:35.22039+00','2022-02-25 21:42:35.22039+00','20602825583',1);</v>
      </c>
    </row>
    <row r="1071" spans="1:19" x14ac:dyDescent="0.25">
      <c r="A1071" t="s">
        <v>1071</v>
      </c>
      <c r="B1071" t="s">
        <v>1296</v>
      </c>
      <c r="C1071" t="s">
        <v>1296</v>
      </c>
      <c r="D1071">
        <v>2012</v>
      </c>
      <c r="E1071">
        <v>0</v>
      </c>
      <c r="F1071">
        <v>0</v>
      </c>
      <c r="G1071">
        <v>0</v>
      </c>
      <c r="H1071">
        <v>0</v>
      </c>
      <c r="I1071" t="s">
        <v>1296</v>
      </c>
      <c r="J1071" t="s">
        <v>1296</v>
      </c>
      <c r="K1071" t="s">
        <v>1296</v>
      </c>
      <c r="L1071" t="s">
        <v>1303</v>
      </c>
      <c r="M1071" t="s">
        <v>1304</v>
      </c>
      <c r="N1071" t="s">
        <v>1304</v>
      </c>
      <c r="O1071" t="s">
        <v>1304</v>
      </c>
      <c r="P1071">
        <v>20602825583</v>
      </c>
      <c r="Q1071" t="s">
        <v>1299</v>
      </c>
      <c r="R1071">
        <f>VLOOKUP(Q1071,type!$B$2:$G$7,6,FALSE)</f>
        <v>4</v>
      </c>
      <c r="S1071" t="str">
        <f t="shared" si="16"/>
        <v>INSERT INTO public."Vehicles"(plate, mark, model, year_of_production, longitude, height, broad, service_door, category, comment, terms, status, created_at, updated_at, delete_at, business_id, type_id)VALUES ('X2U736','ninguno','ninguno','2012',0,0,0,0,'ninguno','ninguno','ninguno',true,'2022-02-25 21:42:35.22039+00','2022-02-25 21:42:35.22039+00','2022-02-25 21:42:35.22039+00','20602825583',4);</v>
      </c>
    </row>
    <row r="1072" spans="1:19" x14ac:dyDescent="0.25">
      <c r="A1072" t="s">
        <v>1072</v>
      </c>
      <c r="B1072" t="s">
        <v>1296</v>
      </c>
      <c r="C1072" t="s">
        <v>1296</v>
      </c>
      <c r="D1072">
        <v>2011</v>
      </c>
      <c r="E1072">
        <v>0</v>
      </c>
      <c r="F1072">
        <v>0</v>
      </c>
      <c r="G1072">
        <v>0</v>
      </c>
      <c r="H1072">
        <v>0</v>
      </c>
      <c r="I1072" t="s">
        <v>1296</v>
      </c>
      <c r="J1072" t="s">
        <v>1296</v>
      </c>
      <c r="K1072" t="s">
        <v>1296</v>
      </c>
      <c r="L1072" t="s">
        <v>1303</v>
      </c>
      <c r="M1072" t="s">
        <v>1304</v>
      </c>
      <c r="N1072" t="s">
        <v>1304</v>
      </c>
      <c r="O1072" t="s">
        <v>1304</v>
      </c>
      <c r="P1072">
        <v>20602825583</v>
      </c>
      <c r="Q1072" t="s">
        <v>1300</v>
      </c>
      <c r="R1072">
        <f>VLOOKUP(Q1072,type!$B$2:$G$7,6,FALSE)</f>
        <v>3</v>
      </c>
      <c r="S1072" t="str">
        <f t="shared" si="16"/>
        <v>INSERT INTO public."Vehicles"(plate, mark, model, year_of_production, longitude, height, broad, service_door, category, comment, terms, status, created_at, updated_at, delete_at, business_id, type_id)VALUES ('V2X023','ninguno','ninguno','2011',0,0,0,0,'ninguno','ninguno','ninguno',true,'2022-02-25 21:42:35.22039+00','2022-02-25 21:42:35.22039+00','2022-02-25 21:42:35.22039+00','20602825583',3);</v>
      </c>
    </row>
    <row r="1073" spans="1:19" x14ac:dyDescent="0.25">
      <c r="A1073" t="s">
        <v>1073</v>
      </c>
      <c r="B1073" t="s">
        <v>1296</v>
      </c>
      <c r="C1073" t="s">
        <v>1296</v>
      </c>
      <c r="D1073">
        <v>2013</v>
      </c>
      <c r="E1073">
        <v>0</v>
      </c>
      <c r="F1073">
        <v>0</v>
      </c>
      <c r="G1073">
        <v>0</v>
      </c>
      <c r="H1073">
        <v>0</v>
      </c>
      <c r="I1073" t="s">
        <v>1296</v>
      </c>
      <c r="J1073" t="s">
        <v>1296</v>
      </c>
      <c r="K1073" t="s">
        <v>1296</v>
      </c>
      <c r="L1073" t="s">
        <v>1303</v>
      </c>
      <c r="M1073" t="s">
        <v>1304</v>
      </c>
      <c r="N1073" t="s">
        <v>1304</v>
      </c>
      <c r="O1073" t="s">
        <v>1304</v>
      </c>
      <c r="P1073">
        <v>20602825583</v>
      </c>
      <c r="Q1073" t="s">
        <v>1299</v>
      </c>
      <c r="R1073">
        <f>VLOOKUP(Q1073,type!$B$2:$G$7,6,FALSE)</f>
        <v>4</v>
      </c>
      <c r="S1073" t="str">
        <f t="shared" si="16"/>
        <v>INSERT INTO public."Vehicles"(plate, mark, model, year_of_production, longitude, height, broad, service_door, category, comment, terms, status, created_at, updated_at, delete_at, business_id, type_id)VALUES ('X3H773','ninguno','ninguno','2013',0,0,0,0,'ninguno','ninguno','ninguno',true,'2022-02-25 21:42:35.22039+00','2022-02-25 21:42:35.22039+00','2022-02-25 21:42:35.22039+00','20602825583',4);</v>
      </c>
    </row>
    <row r="1074" spans="1:19" x14ac:dyDescent="0.25">
      <c r="A1074" t="s">
        <v>1074</v>
      </c>
      <c r="B1074" t="s">
        <v>1296</v>
      </c>
      <c r="C1074" t="s">
        <v>1296</v>
      </c>
      <c r="D1074">
        <v>2014</v>
      </c>
      <c r="E1074">
        <v>0</v>
      </c>
      <c r="F1074">
        <v>0</v>
      </c>
      <c r="G1074">
        <v>0</v>
      </c>
      <c r="H1074">
        <v>0</v>
      </c>
      <c r="I1074" t="s">
        <v>1296</v>
      </c>
      <c r="J1074" t="s">
        <v>1296</v>
      </c>
      <c r="K1074" t="s">
        <v>1296</v>
      </c>
      <c r="L1074" t="s">
        <v>1303</v>
      </c>
      <c r="M1074" t="s">
        <v>1304</v>
      </c>
      <c r="N1074" t="s">
        <v>1304</v>
      </c>
      <c r="O1074" t="s">
        <v>1304</v>
      </c>
      <c r="P1074">
        <v>20602825583</v>
      </c>
      <c r="Q1074" t="s">
        <v>1300</v>
      </c>
      <c r="R1074">
        <f>VLOOKUP(Q1074,type!$B$2:$G$7,6,FALSE)</f>
        <v>3</v>
      </c>
      <c r="S1074" t="str">
        <f t="shared" si="16"/>
        <v>INSERT INTO public."Vehicles"(plate, mark, model, year_of_production, longitude, height, broad, service_door, category, comment, terms, status, created_at, updated_at, delete_at, business_id, type_id)VALUES ('V8D935','ninguno','ninguno','2014',0,0,0,0,'ninguno','ninguno','ninguno',true,'2022-02-25 21:42:35.22039+00','2022-02-25 21:42:35.22039+00','2022-02-25 21:42:35.22039+00','20602825583',3);</v>
      </c>
    </row>
    <row r="1075" spans="1:19" x14ac:dyDescent="0.25">
      <c r="A1075" t="s">
        <v>1075</v>
      </c>
      <c r="B1075" t="s">
        <v>1296</v>
      </c>
      <c r="C1075" t="s">
        <v>1296</v>
      </c>
      <c r="D1075">
        <v>2014</v>
      </c>
      <c r="E1075">
        <v>0</v>
      </c>
      <c r="F1075">
        <v>0</v>
      </c>
      <c r="G1075">
        <v>0</v>
      </c>
      <c r="H1075">
        <v>0</v>
      </c>
      <c r="I1075" t="s">
        <v>1296</v>
      </c>
      <c r="J1075" t="s">
        <v>1296</v>
      </c>
      <c r="K1075" t="s">
        <v>1296</v>
      </c>
      <c r="L1075" t="s">
        <v>1303</v>
      </c>
      <c r="M1075" t="s">
        <v>1304</v>
      </c>
      <c r="N1075" t="s">
        <v>1304</v>
      </c>
      <c r="O1075" t="s">
        <v>1304</v>
      </c>
      <c r="P1075">
        <v>20602825583</v>
      </c>
      <c r="Q1075" t="s">
        <v>1299</v>
      </c>
      <c r="R1075">
        <f>VLOOKUP(Q1075,type!$B$2:$G$7,6,FALSE)</f>
        <v>4</v>
      </c>
      <c r="S1075" t="str">
        <f t="shared" si="16"/>
        <v>INSERT INTO public."Vehicles"(plate, mark, model, year_of_production, longitude, height, broad, service_door, category, comment, terms, status, created_at, updated_at, delete_at, business_id, type_id)VALUES ('V8Y961','ninguno','ninguno','2014',0,0,0,0,'ninguno','ninguno','ninguno',true,'2022-02-25 21:42:35.22039+00','2022-02-25 21:42:35.22039+00','2022-02-25 21:42:35.22039+00','20602825583',4);</v>
      </c>
    </row>
    <row r="1076" spans="1:19" x14ac:dyDescent="0.25">
      <c r="A1076" t="s">
        <v>1076</v>
      </c>
      <c r="B1076" t="s">
        <v>1296</v>
      </c>
      <c r="C1076" t="s">
        <v>1296</v>
      </c>
      <c r="D1076">
        <v>2017</v>
      </c>
      <c r="E1076">
        <v>0</v>
      </c>
      <c r="F1076">
        <v>0</v>
      </c>
      <c r="G1076">
        <v>0</v>
      </c>
      <c r="H1076">
        <v>0</v>
      </c>
      <c r="I1076" t="s">
        <v>1296</v>
      </c>
      <c r="J1076" t="s">
        <v>1296</v>
      </c>
      <c r="K1076" t="s">
        <v>1296</v>
      </c>
      <c r="L1076" t="s">
        <v>1303</v>
      </c>
      <c r="M1076" t="s">
        <v>1304</v>
      </c>
      <c r="N1076" t="s">
        <v>1304</v>
      </c>
      <c r="O1076" t="s">
        <v>1304</v>
      </c>
      <c r="P1076">
        <v>20602825583</v>
      </c>
      <c r="Q1076" t="s">
        <v>1298</v>
      </c>
      <c r="R1076">
        <f>VLOOKUP(Q1076,type!$B$2:$G$7,6,FALSE)</f>
        <v>2</v>
      </c>
      <c r="S1076" t="str">
        <f t="shared" si="16"/>
        <v>INSERT INTO public."Vehicles"(plate, mark, model, year_of_production, longitude, height, broad, service_door, category, comment, terms, status, created_at, updated_at, delete_at, business_id, type_id)VALUES ('V9M878','ninguno','ninguno','2017',0,0,0,0,'ninguno','ninguno','ninguno',true,'2022-02-25 21:42:35.22039+00','2022-02-25 21:42:35.22039+00','2022-02-25 21:42:35.22039+00','20602825583',2);</v>
      </c>
    </row>
    <row r="1077" spans="1:19" x14ac:dyDescent="0.25">
      <c r="A1077" t="s">
        <v>1077</v>
      </c>
      <c r="B1077" t="s">
        <v>1296</v>
      </c>
      <c r="C1077" t="s">
        <v>1296</v>
      </c>
      <c r="D1077">
        <v>2011</v>
      </c>
      <c r="E1077">
        <v>0</v>
      </c>
      <c r="F1077">
        <v>0</v>
      </c>
      <c r="G1077">
        <v>0</v>
      </c>
      <c r="H1077">
        <v>0</v>
      </c>
      <c r="I1077" t="s">
        <v>1296</v>
      </c>
      <c r="J1077" t="s">
        <v>1296</v>
      </c>
      <c r="K1077" t="s">
        <v>1296</v>
      </c>
      <c r="L1077" t="s">
        <v>1303</v>
      </c>
      <c r="M1077" t="s">
        <v>1304</v>
      </c>
      <c r="N1077" t="s">
        <v>1304</v>
      </c>
      <c r="O1077" t="s">
        <v>1304</v>
      </c>
      <c r="P1077">
        <v>20602825583</v>
      </c>
      <c r="Q1077" t="s">
        <v>1299</v>
      </c>
      <c r="R1077">
        <f>VLOOKUP(Q1077,type!$B$2:$G$7,6,FALSE)</f>
        <v>4</v>
      </c>
      <c r="S1077" t="str">
        <f t="shared" si="16"/>
        <v>INSERT INTO public."Vehicles"(plate, mark, model, year_of_production, longitude, height, broad, service_door, category, comment, terms, status, created_at, updated_at, delete_at, business_id, type_id)VALUES ('V5U966','ninguno','ninguno','2011',0,0,0,0,'ninguno','ninguno','ninguno',true,'2022-02-25 21:42:35.22039+00','2022-02-25 21:42:35.22039+00','2022-02-25 21:42:35.22039+00','20602825583',4);</v>
      </c>
    </row>
    <row r="1078" spans="1:19" x14ac:dyDescent="0.25">
      <c r="A1078" t="s">
        <v>1078</v>
      </c>
      <c r="B1078" t="s">
        <v>1296</v>
      </c>
      <c r="C1078" t="s">
        <v>1296</v>
      </c>
      <c r="D1078">
        <v>2014</v>
      </c>
      <c r="E1078">
        <v>0</v>
      </c>
      <c r="F1078">
        <v>0</v>
      </c>
      <c r="G1078">
        <v>0</v>
      </c>
      <c r="H1078">
        <v>0</v>
      </c>
      <c r="I1078" t="s">
        <v>1296</v>
      </c>
      <c r="J1078" t="s">
        <v>1296</v>
      </c>
      <c r="K1078" t="s">
        <v>1296</v>
      </c>
      <c r="L1078" t="s">
        <v>1303</v>
      </c>
      <c r="M1078" t="s">
        <v>1304</v>
      </c>
      <c r="N1078" t="s">
        <v>1304</v>
      </c>
      <c r="O1078" t="s">
        <v>1304</v>
      </c>
      <c r="P1078">
        <v>20602825583</v>
      </c>
      <c r="Q1078" t="s">
        <v>1299</v>
      </c>
      <c r="R1078">
        <f>VLOOKUP(Q1078,type!$B$2:$G$7,6,FALSE)</f>
        <v>4</v>
      </c>
      <c r="S1078" t="str">
        <f t="shared" si="16"/>
        <v>INSERT INTO public."Vehicles"(plate, mark, model, year_of_production, longitude, height, broad, service_door, category, comment, terms, status, created_at, updated_at, delete_at, business_id, type_id)VALUES ('V8U965','ninguno','ninguno','2014',0,0,0,0,'ninguno','ninguno','ninguno',true,'2022-02-25 21:42:35.22039+00','2022-02-25 21:42:35.22039+00','2022-02-25 21:42:35.22039+00','20602825583',4);</v>
      </c>
    </row>
    <row r="1079" spans="1:19" x14ac:dyDescent="0.25">
      <c r="A1079" t="s">
        <v>1079</v>
      </c>
      <c r="B1079" t="s">
        <v>1296</v>
      </c>
      <c r="C1079" t="s">
        <v>1296</v>
      </c>
      <c r="D1079">
        <v>2018</v>
      </c>
      <c r="E1079">
        <v>0</v>
      </c>
      <c r="F1079">
        <v>0</v>
      </c>
      <c r="G1079">
        <v>0</v>
      </c>
      <c r="H1079">
        <v>0</v>
      </c>
      <c r="I1079" t="s">
        <v>1296</v>
      </c>
      <c r="J1079" t="s">
        <v>1296</v>
      </c>
      <c r="K1079" t="s">
        <v>1296</v>
      </c>
      <c r="L1079" t="s">
        <v>1303</v>
      </c>
      <c r="M1079" t="s">
        <v>1304</v>
      </c>
      <c r="N1079" t="s">
        <v>1304</v>
      </c>
      <c r="O1079" t="s">
        <v>1304</v>
      </c>
      <c r="P1079">
        <v>20602825583</v>
      </c>
      <c r="Q1079" t="s">
        <v>1298</v>
      </c>
      <c r="R1079">
        <f>VLOOKUP(Q1079,type!$B$2:$G$7,6,FALSE)</f>
        <v>2</v>
      </c>
      <c r="S1079" t="str">
        <f t="shared" si="16"/>
        <v>INSERT INTO public."Vehicles"(plate, mark, model, year_of_production, longitude, height, broad, service_door, category, comment, terms, status, created_at, updated_at, delete_at, business_id, type_id)VALUES ('V0C729','ninguno','ninguno','2018',0,0,0,0,'ninguno','ninguno','ninguno',true,'2022-02-25 21:42:35.22039+00','2022-02-25 21:42:35.22039+00','2022-02-25 21:42:35.22039+00','20602825583',2);</v>
      </c>
    </row>
    <row r="1080" spans="1:19" x14ac:dyDescent="0.25">
      <c r="A1080" t="s">
        <v>1080</v>
      </c>
      <c r="B1080" t="s">
        <v>1296</v>
      </c>
      <c r="C1080" t="s">
        <v>1296</v>
      </c>
      <c r="D1080">
        <v>2011</v>
      </c>
      <c r="E1080">
        <v>0</v>
      </c>
      <c r="F1080">
        <v>0</v>
      </c>
      <c r="G1080">
        <v>0</v>
      </c>
      <c r="H1080">
        <v>0</v>
      </c>
      <c r="I1080" t="s">
        <v>1296</v>
      </c>
      <c r="J1080" t="s">
        <v>1296</v>
      </c>
      <c r="K1080" t="s">
        <v>1296</v>
      </c>
      <c r="L1080" t="s">
        <v>1303</v>
      </c>
      <c r="M1080" t="s">
        <v>1304</v>
      </c>
      <c r="N1080" t="s">
        <v>1304</v>
      </c>
      <c r="O1080" t="s">
        <v>1304</v>
      </c>
      <c r="P1080">
        <v>20602825583</v>
      </c>
      <c r="Q1080" t="s">
        <v>1299</v>
      </c>
      <c r="R1080">
        <f>VLOOKUP(Q1080,type!$B$2:$G$7,6,FALSE)</f>
        <v>4</v>
      </c>
      <c r="S1080" t="str">
        <f t="shared" si="16"/>
        <v>INSERT INTO public."Vehicles"(plate, mark, model, year_of_production, longitude, height, broad, service_door, category, comment, terms, status, created_at, updated_at, delete_at, business_id, type_id)VALUES ('V3B732','ninguno','ninguno','2011',0,0,0,0,'ninguno','ninguno','ninguno',true,'2022-02-25 21:42:35.22039+00','2022-02-25 21:42:35.22039+00','2022-02-25 21:42:35.22039+00','20602825583',4);</v>
      </c>
    </row>
    <row r="1081" spans="1:19" x14ac:dyDescent="0.25">
      <c r="A1081" t="s">
        <v>1081</v>
      </c>
      <c r="B1081" t="s">
        <v>1296</v>
      </c>
      <c r="C1081" t="s">
        <v>1296</v>
      </c>
      <c r="D1081">
        <v>2008</v>
      </c>
      <c r="E1081">
        <v>0</v>
      </c>
      <c r="F1081">
        <v>0</v>
      </c>
      <c r="G1081">
        <v>0</v>
      </c>
      <c r="H1081">
        <v>0</v>
      </c>
      <c r="I1081" t="s">
        <v>1296</v>
      </c>
      <c r="J1081" t="s">
        <v>1296</v>
      </c>
      <c r="K1081" t="s">
        <v>1296</v>
      </c>
      <c r="L1081" t="s">
        <v>1303</v>
      </c>
      <c r="M1081" t="s">
        <v>1304</v>
      </c>
      <c r="N1081" t="s">
        <v>1304</v>
      </c>
      <c r="O1081" t="s">
        <v>1304</v>
      </c>
      <c r="P1081">
        <v>20602825583</v>
      </c>
      <c r="Q1081" t="s">
        <v>1297</v>
      </c>
      <c r="R1081">
        <f>VLOOKUP(Q1081,type!$B$2:$G$7,6,FALSE)</f>
        <v>1</v>
      </c>
      <c r="S1081" t="str">
        <f t="shared" si="16"/>
        <v>INSERT INTO public."Vehicles"(plate, mark, model, year_of_production, longitude, height, broad, service_door, category, comment, terms, status, created_at, updated_at, delete_at, business_id, type_id)VALUES ('B2E755','ninguno','ninguno','2008',0,0,0,0,'ninguno','ninguno','ninguno',true,'2022-02-25 21:42:35.22039+00','2022-02-25 21:42:35.22039+00','2022-02-25 21:42:35.22039+00','20602825583',1);</v>
      </c>
    </row>
    <row r="1082" spans="1:19" x14ac:dyDescent="0.25">
      <c r="A1082" t="s">
        <v>1082</v>
      </c>
      <c r="B1082" t="s">
        <v>1296</v>
      </c>
      <c r="C1082" t="s">
        <v>1296</v>
      </c>
      <c r="D1082">
        <v>2009</v>
      </c>
      <c r="E1082">
        <v>0</v>
      </c>
      <c r="F1082">
        <v>0</v>
      </c>
      <c r="G1082">
        <v>0</v>
      </c>
      <c r="H1082">
        <v>0</v>
      </c>
      <c r="I1082" t="s">
        <v>1296</v>
      </c>
      <c r="J1082" t="s">
        <v>1296</v>
      </c>
      <c r="K1082" t="s">
        <v>1296</v>
      </c>
      <c r="L1082" t="s">
        <v>1303</v>
      </c>
      <c r="M1082" t="s">
        <v>1304</v>
      </c>
      <c r="N1082" t="s">
        <v>1304</v>
      </c>
      <c r="O1082" t="s">
        <v>1304</v>
      </c>
      <c r="P1082">
        <v>20602825583</v>
      </c>
      <c r="Q1082" t="s">
        <v>1297</v>
      </c>
      <c r="R1082">
        <f>VLOOKUP(Q1082,type!$B$2:$G$7,6,FALSE)</f>
        <v>1</v>
      </c>
      <c r="S1082" t="str">
        <f t="shared" si="16"/>
        <v>INSERT INTO public."Vehicles"(plate, mark, model, year_of_production, longitude, height, broad, service_door, category, comment, terms, status, created_at, updated_at, delete_at, business_id, type_id)VALUES ('V6N178','ninguno','ninguno','2009',0,0,0,0,'ninguno','ninguno','ninguno',true,'2022-02-25 21:42:35.22039+00','2022-02-25 21:42:35.22039+00','2022-02-25 21:42:35.22039+00','20602825583',1);</v>
      </c>
    </row>
    <row r="1083" spans="1:19" x14ac:dyDescent="0.25">
      <c r="A1083" t="s">
        <v>1083</v>
      </c>
      <c r="B1083" t="s">
        <v>1296</v>
      </c>
      <c r="C1083" t="s">
        <v>1296</v>
      </c>
      <c r="D1083">
        <v>2012</v>
      </c>
      <c r="E1083">
        <v>0</v>
      </c>
      <c r="F1083">
        <v>0</v>
      </c>
      <c r="G1083">
        <v>0</v>
      </c>
      <c r="H1083">
        <v>0</v>
      </c>
      <c r="I1083" t="s">
        <v>1296</v>
      </c>
      <c r="J1083" t="s">
        <v>1296</v>
      </c>
      <c r="K1083" t="s">
        <v>1296</v>
      </c>
      <c r="L1083" t="s">
        <v>1303</v>
      </c>
      <c r="M1083" t="s">
        <v>1304</v>
      </c>
      <c r="N1083" t="s">
        <v>1304</v>
      </c>
      <c r="O1083" t="s">
        <v>1304</v>
      </c>
      <c r="P1083">
        <v>20602825583</v>
      </c>
      <c r="Q1083" t="s">
        <v>1298</v>
      </c>
      <c r="R1083">
        <f>VLOOKUP(Q1083,type!$B$2:$G$7,6,FALSE)</f>
        <v>2</v>
      </c>
      <c r="S1083" t="str">
        <f t="shared" si="16"/>
        <v>INSERT INTO public."Vehicles"(plate, mark, model, year_of_production, longitude, height, broad, service_door, category, comment, terms, status, created_at, updated_at, delete_at, business_id, type_id)VALUES ('C3K785','ninguno','ninguno','2012',0,0,0,0,'ninguno','ninguno','ninguno',true,'2022-02-25 21:42:35.22039+00','2022-02-25 21:42:35.22039+00','2022-02-25 21:42:35.22039+00','20602825583',2);</v>
      </c>
    </row>
    <row r="1084" spans="1:19" x14ac:dyDescent="0.25">
      <c r="A1084" t="s">
        <v>1084</v>
      </c>
      <c r="B1084" t="s">
        <v>1296</v>
      </c>
      <c r="C1084" t="s">
        <v>1296</v>
      </c>
      <c r="D1084">
        <v>2009</v>
      </c>
      <c r="E1084">
        <v>0</v>
      </c>
      <c r="F1084">
        <v>0</v>
      </c>
      <c r="G1084">
        <v>0</v>
      </c>
      <c r="H1084">
        <v>0</v>
      </c>
      <c r="I1084" t="s">
        <v>1296</v>
      </c>
      <c r="J1084" t="s">
        <v>1296</v>
      </c>
      <c r="K1084" t="s">
        <v>1296</v>
      </c>
      <c r="L1084" t="s">
        <v>1303</v>
      </c>
      <c r="M1084" t="s">
        <v>1304</v>
      </c>
      <c r="N1084" t="s">
        <v>1304</v>
      </c>
      <c r="O1084" t="s">
        <v>1304</v>
      </c>
      <c r="P1084">
        <v>20602825583</v>
      </c>
      <c r="Q1084" t="s">
        <v>1297</v>
      </c>
      <c r="R1084">
        <f>VLOOKUP(Q1084,type!$B$2:$G$7,6,FALSE)</f>
        <v>1</v>
      </c>
      <c r="S1084" t="str">
        <f t="shared" si="16"/>
        <v>INSERT INTO public."Vehicles"(plate, mark, model, year_of_production, longitude, height, broad, service_door, category, comment, terms, status, created_at, updated_at, delete_at, business_id, type_id)VALUES ('V4W755','ninguno','ninguno','2009',0,0,0,0,'ninguno','ninguno','ninguno',true,'2022-02-25 21:42:35.22039+00','2022-02-25 21:42:35.22039+00','2022-02-25 21:42:35.22039+00','20602825583',1);</v>
      </c>
    </row>
    <row r="1085" spans="1:19" x14ac:dyDescent="0.25">
      <c r="A1085" t="s">
        <v>1085</v>
      </c>
      <c r="B1085" t="s">
        <v>1296</v>
      </c>
      <c r="C1085" t="s">
        <v>1296</v>
      </c>
      <c r="D1085">
        <v>2009</v>
      </c>
      <c r="E1085">
        <v>0</v>
      </c>
      <c r="F1085">
        <v>0</v>
      </c>
      <c r="G1085">
        <v>0</v>
      </c>
      <c r="H1085">
        <v>0</v>
      </c>
      <c r="I1085" t="s">
        <v>1296</v>
      </c>
      <c r="J1085" t="s">
        <v>1296</v>
      </c>
      <c r="K1085" t="s">
        <v>1296</v>
      </c>
      <c r="L1085" t="s">
        <v>1303</v>
      </c>
      <c r="M1085" t="s">
        <v>1304</v>
      </c>
      <c r="N1085" t="s">
        <v>1304</v>
      </c>
      <c r="O1085" t="s">
        <v>1304</v>
      </c>
      <c r="P1085">
        <v>20602825583</v>
      </c>
      <c r="Q1085" t="s">
        <v>1297</v>
      </c>
      <c r="R1085">
        <f>VLOOKUP(Q1085,type!$B$2:$G$7,6,FALSE)</f>
        <v>1</v>
      </c>
      <c r="S1085" t="str">
        <f t="shared" si="16"/>
        <v>INSERT INTO public."Vehicles"(plate, mark, model, year_of_production, longitude, height, broad, service_door, category, comment, terms, status, created_at, updated_at, delete_at, business_id, type_id)VALUES ('A6L727','ninguno','ninguno','2009',0,0,0,0,'ninguno','ninguno','ninguno',true,'2022-02-25 21:42:35.22039+00','2022-02-25 21:42:35.22039+00','2022-02-25 21:42:35.22039+00','20602825583',1);</v>
      </c>
    </row>
    <row r="1086" spans="1:19" x14ac:dyDescent="0.25">
      <c r="A1086" t="s">
        <v>1086</v>
      </c>
      <c r="B1086" t="s">
        <v>1296</v>
      </c>
      <c r="C1086" t="s">
        <v>1296</v>
      </c>
      <c r="D1086">
        <v>2014</v>
      </c>
      <c r="E1086">
        <v>0</v>
      </c>
      <c r="F1086">
        <v>0</v>
      </c>
      <c r="G1086">
        <v>0</v>
      </c>
      <c r="H1086">
        <v>0</v>
      </c>
      <c r="I1086" t="s">
        <v>1296</v>
      </c>
      <c r="J1086" t="s">
        <v>1296</v>
      </c>
      <c r="K1086" t="s">
        <v>1296</v>
      </c>
      <c r="L1086" t="s">
        <v>1303</v>
      </c>
      <c r="M1086" t="s">
        <v>1304</v>
      </c>
      <c r="N1086" t="s">
        <v>1304</v>
      </c>
      <c r="O1086" t="s">
        <v>1304</v>
      </c>
      <c r="P1086">
        <v>20602825583</v>
      </c>
      <c r="Q1086" t="s">
        <v>1299</v>
      </c>
      <c r="R1086">
        <f>VLOOKUP(Q1086,type!$B$2:$G$7,6,FALSE)</f>
        <v>4</v>
      </c>
      <c r="S1086" t="str">
        <f t="shared" si="16"/>
        <v>INSERT INTO public."Vehicles"(plate, mark, model, year_of_production, longitude, height, broad, service_door, category, comment, terms, status, created_at, updated_at, delete_at, business_id, type_id)VALUES ('V8N729','ninguno','ninguno','2014',0,0,0,0,'ninguno','ninguno','ninguno',true,'2022-02-25 21:42:35.22039+00','2022-02-25 21:42:35.22039+00','2022-02-25 21:42:35.22039+00','20602825583',4);</v>
      </c>
    </row>
    <row r="1087" spans="1:19" x14ac:dyDescent="0.25">
      <c r="A1087" t="s">
        <v>1087</v>
      </c>
      <c r="B1087" t="s">
        <v>1296</v>
      </c>
      <c r="C1087" t="s">
        <v>1296</v>
      </c>
      <c r="D1087">
        <v>2014</v>
      </c>
      <c r="E1087">
        <v>0</v>
      </c>
      <c r="F1087">
        <v>0</v>
      </c>
      <c r="G1087">
        <v>0</v>
      </c>
      <c r="H1087">
        <v>0</v>
      </c>
      <c r="I1087" t="s">
        <v>1296</v>
      </c>
      <c r="J1087" t="s">
        <v>1296</v>
      </c>
      <c r="K1087" t="s">
        <v>1296</v>
      </c>
      <c r="L1087" t="s">
        <v>1303</v>
      </c>
      <c r="M1087" t="s">
        <v>1304</v>
      </c>
      <c r="N1087" t="s">
        <v>1304</v>
      </c>
      <c r="O1087" t="s">
        <v>1304</v>
      </c>
      <c r="P1087">
        <v>20602825583</v>
      </c>
      <c r="Q1087" t="s">
        <v>1299</v>
      </c>
      <c r="R1087">
        <f>VLOOKUP(Q1087,type!$B$2:$G$7,6,FALSE)</f>
        <v>4</v>
      </c>
      <c r="S1087" t="str">
        <f t="shared" si="16"/>
        <v>INSERT INTO public."Vehicles"(plate, mark, model, year_of_production, longitude, height, broad, service_door, category, comment, terms, status, created_at, updated_at, delete_at, business_id, type_id)VALUES ('V8R952','ninguno','ninguno','2014',0,0,0,0,'ninguno','ninguno','ninguno',true,'2022-02-25 21:42:35.22039+00','2022-02-25 21:42:35.22039+00','2022-02-25 21:42:35.22039+00','20602825583',4);</v>
      </c>
    </row>
    <row r="1088" spans="1:19" x14ac:dyDescent="0.25">
      <c r="A1088" t="s">
        <v>1088</v>
      </c>
      <c r="B1088" t="s">
        <v>1296</v>
      </c>
      <c r="C1088" t="s">
        <v>1296</v>
      </c>
      <c r="D1088">
        <v>2014</v>
      </c>
      <c r="E1088">
        <v>0</v>
      </c>
      <c r="F1088">
        <v>0</v>
      </c>
      <c r="G1088">
        <v>0</v>
      </c>
      <c r="H1088">
        <v>0</v>
      </c>
      <c r="I1088" t="s">
        <v>1296</v>
      </c>
      <c r="J1088" t="s">
        <v>1296</v>
      </c>
      <c r="K1088" t="s">
        <v>1296</v>
      </c>
      <c r="L1088" t="s">
        <v>1303</v>
      </c>
      <c r="M1088" t="s">
        <v>1304</v>
      </c>
      <c r="N1088" t="s">
        <v>1304</v>
      </c>
      <c r="O1088" t="s">
        <v>1304</v>
      </c>
      <c r="P1088">
        <v>20602825583</v>
      </c>
      <c r="Q1088" t="s">
        <v>1299</v>
      </c>
      <c r="R1088">
        <f>VLOOKUP(Q1088,type!$B$2:$G$7,6,FALSE)</f>
        <v>4</v>
      </c>
      <c r="S1088" t="str">
        <f t="shared" si="16"/>
        <v>INSERT INTO public."Vehicles"(plate, mark, model, year_of_production, longitude, height, broad, service_door, category, comment, terms, status, created_at, updated_at, delete_at, business_id, type_id)VALUES ('V8S953','ninguno','ninguno','2014',0,0,0,0,'ninguno','ninguno','ninguno',true,'2022-02-25 21:42:35.22039+00','2022-02-25 21:42:35.22039+00','2022-02-25 21:42:35.22039+00','20602825583',4);</v>
      </c>
    </row>
    <row r="1089" spans="1:19" x14ac:dyDescent="0.25">
      <c r="A1089" t="s">
        <v>1089</v>
      </c>
      <c r="B1089" t="s">
        <v>1296</v>
      </c>
      <c r="C1089" t="s">
        <v>1296</v>
      </c>
      <c r="D1089">
        <v>2011</v>
      </c>
      <c r="E1089">
        <v>0</v>
      </c>
      <c r="F1089">
        <v>0</v>
      </c>
      <c r="G1089">
        <v>0</v>
      </c>
      <c r="H1089">
        <v>0</v>
      </c>
      <c r="I1089" t="s">
        <v>1296</v>
      </c>
      <c r="J1089" t="s">
        <v>1296</v>
      </c>
      <c r="K1089" t="s">
        <v>1296</v>
      </c>
      <c r="L1089" t="s">
        <v>1303</v>
      </c>
      <c r="M1089" t="s">
        <v>1304</v>
      </c>
      <c r="N1089" t="s">
        <v>1304</v>
      </c>
      <c r="O1089" t="s">
        <v>1304</v>
      </c>
      <c r="P1089">
        <v>20602825583</v>
      </c>
      <c r="Q1089" t="s">
        <v>1299</v>
      </c>
      <c r="R1089">
        <f>VLOOKUP(Q1089,type!$B$2:$G$7,6,FALSE)</f>
        <v>4</v>
      </c>
      <c r="S1089" t="str">
        <f t="shared" ref="S1089:S1152" si="17">CONCATENATE($A$1,"'",A1089,"','",B1089,"','",C1089,"','",D1089,"',",E1089,",",F1089,",",G1089,",",H1089,",'",I1089,"','",J1089,"','",K1089,"',",L1089,",'",M1089,"','",N1089,"','",O1089,"','",P1089,"',",R1089,");")</f>
        <v>INSERT INTO public."Vehicles"(plate, mark, model, year_of_production, longitude, height, broad, service_door, category, comment, terms, status, created_at, updated_at, delete_at, business_id, type_id)VALUES ('B7K958','ninguno','ninguno','2011',0,0,0,0,'ninguno','ninguno','ninguno',true,'2022-02-25 21:42:35.22039+00','2022-02-25 21:42:35.22039+00','2022-02-25 21:42:35.22039+00','20602825583',4);</v>
      </c>
    </row>
    <row r="1090" spans="1:19" x14ac:dyDescent="0.25">
      <c r="A1090" t="s">
        <v>1090</v>
      </c>
      <c r="B1090" t="s">
        <v>1296</v>
      </c>
      <c r="C1090" t="s">
        <v>1296</v>
      </c>
      <c r="D1090">
        <v>2014</v>
      </c>
      <c r="E1090">
        <v>0</v>
      </c>
      <c r="F1090">
        <v>0</v>
      </c>
      <c r="G1090">
        <v>0</v>
      </c>
      <c r="H1090">
        <v>0</v>
      </c>
      <c r="I1090" t="s">
        <v>1296</v>
      </c>
      <c r="J1090" t="s">
        <v>1296</v>
      </c>
      <c r="K1090" t="s">
        <v>1296</v>
      </c>
      <c r="L1090" t="s">
        <v>1303</v>
      </c>
      <c r="M1090" t="s">
        <v>1304</v>
      </c>
      <c r="N1090" t="s">
        <v>1304</v>
      </c>
      <c r="O1090" t="s">
        <v>1304</v>
      </c>
      <c r="P1090">
        <v>20602825583</v>
      </c>
      <c r="Q1090" t="s">
        <v>1299</v>
      </c>
      <c r="R1090">
        <f>VLOOKUP(Q1090,type!$B$2:$G$7,6,FALSE)</f>
        <v>4</v>
      </c>
      <c r="S1090" t="str">
        <f t="shared" si="17"/>
        <v>INSERT INTO public."Vehicles"(plate, mark, model, year_of_production, longitude, height, broad, service_door, category, comment, terms, status, created_at, updated_at, delete_at, business_id, type_id)VALUES ('V0F954','ninguno','ninguno','2014',0,0,0,0,'ninguno','ninguno','ninguno',true,'2022-02-25 21:42:35.22039+00','2022-02-25 21:42:35.22039+00','2022-02-25 21:42:35.22039+00','20602825583',4);</v>
      </c>
    </row>
    <row r="1091" spans="1:19" x14ac:dyDescent="0.25">
      <c r="A1091" t="s">
        <v>1091</v>
      </c>
      <c r="B1091" t="s">
        <v>1296</v>
      </c>
      <c r="C1091" t="s">
        <v>1296</v>
      </c>
      <c r="D1091">
        <v>2013</v>
      </c>
      <c r="E1091">
        <v>0</v>
      </c>
      <c r="F1091">
        <v>0</v>
      </c>
      <c r="G1091">
        <v>0</v>
      </c>
      <c r="H1091">
        <v>0</v>
      </c>
      <c r="I1091" t="s">
        <v>1296</v>
      </c>
      <c r="J1091" t="s">
        <v>1296</v>
      </c>
      <c r="K1091" t="s">
        <v>1296</v>
      </c>
      <c r="L1091" t="s">
        <v>1303</v>
      </c>
      <c r="M1091" t="s">
        <v>1304</v>
      </c>
      <c r="N1091" t="s">
        <v>1304</v>
      </c>
      <c r="O1091" t="s">
        <v>1304</v>
      </c>
      <c r="P1091">
        <v>20602825583</v>
      </c>
      <c r="Q1091" t="s">
        <v>1297</v>
      </c>
      <c r="R1091">
        <f>VLOOKUP(Q1091,type!$B$2:$G$7,6,FALSE)</f>
        <v>1</v>
      </c>
      <c r="S1091" t="str">
        <f t="shared" si="17"/>
        <v>INSERT INTO public."Vehicles"(plate, mark, model, year_of_production, longitude, height, broad, service_door, category, comment, terms, status, created_at, updated_at, delete_at, business_id, type_id)VALUES ('V5N733','ninguno','ninguno','2013',0,0,0,0,'ninguno','ninguno','ninguno',true,'2022-02-25 21:42:35.22039+00','2022-02-25 21:42:35.22039+00','2022-02-25 21:42:35.22039+00','20602825583',1);</v>
      </c>
    </row>
    <row r="1092" spans="1:19" x14ac:dyDescent="0.25">
      <c r="A1092" t="s">
        <v>1092</v>
      </c>
      <c r="B1092" t="s">
        <v>1296</v>
      </c>
      <c r="C1092" t="s">
        <v>1296</v>
      </c>
      <c r="D1092">
        <v>2011</v>
      </c>
      <c r="E1092">
        <v>0</v>
      </c>
      <c r="F1092">
        <v>0</v>
      </c>
      <c r="G1092">
        <v>0</v>
      </c>
      <c r="H1092">
        <v>0</v>
      </c>
      <c r="I1092" t="s">
        <v>1296</v>
      </c>
      <c r="J1092" t="s">
        <v>1296</v>
      </c>
      <c r="K1092" t="s">
        <v>1296</v>
      </c>
      <c r="L1092" t="s">
        <v>1303</v>
      </c>
      <c r="M1092" t="s">
        <v>1304</v>
      </c>
      <c r="N1092" t="s">
        <v>1304</v>
      </c>
      <c r="O1092" t="s">
        <v>1304</v>
      </c>
      <c r="P1092">
        <v>20602825583</v>
      </c>
      <c r="Q1092" t="s">
        <v>1297</v>
      </c>
      <c r="R1092">
        <f>VLOOKUP(Q1092,type!$B$2:$G$7,6,FALSE)</f>
        <v>1</v>
      </c>
      <c r="S1092" t="str">
        <f t="shared" si="17"/>
        <v>INSERT INTO public."Vehicles"(plate, mark, model, year_of_production, longitude, height, broad, service_door, category, comment, terms, status, created_at, updated_at, delete_at, business_id, type_id)VALUES ('X4I968','ninguno','ninguno','2011',0,0,0,0,'ninguno','ninguno','ninguno',true,'2022-02-25 21:42:35.22039+00','2022-02-25 21:42:35.22039+00','2022-02-25 21:42:35.22039+00','20602825583',1);</v>
      </c>
    </row>
    <row r="1093" spans="1:19" x14ac:dyDescent="0.25">
      <c r="A1093" t="s">
        <v>1093</v>
      </c>
      <c r="B1093" t="s">
        <v>1296</v>
      </c>
      <c r="C1093" t="s">
        <v>1296</v>
      </c>
      <c r="D1093">
        <v>2018</v>
      </c>
      <c r="E1093">
        <v>0</v>
      </c>
      <c r="F1093">
        <v>0</v>
      </c>
      <c r="G1093">
        <v>0</v>
      </c>
      <c r="H1093">
        <v>0</v>
      </c>
      <c r="I1093" t="s">
        <v>1296</v>
      </c>
      <c r="J1093" t="s">
        <v>1296</v>
      </c>
      <c r="K1093" t="s">
        <v>1296</v>
      </c>
      <c r="L1093" t="s">
        <v>1303</v>
      </c>
      <c r="M1093" t="s">
        <v>1304</v>
      </c>
      <c r="N1093" t="s">
        <v>1304</v>
      </c>
      <c r="O1093" t="s">
        <v>1304</v>
      </c>
      <c r="P1093">
        <v>20602825583</v>
      </c>
      <c r="Q1093" t="s">
        <v>1298</v>
      </c>
      <c r="R1093">
        <f>VLOOKUP(Q1093,type!$B$2:$G$7,6,FALSE)</f>
        <v>2</v>
      </c>
      <c r="S1093" t="str">
        <f t="shared" si="17"/>
        <v>INSERT INTO public."Vehicles"(plate, mark, model, year_of_production, longitude, height, broad, service_door, category, comment, terms, status, created_at, updated_at, delete_at, business_id, type_id)VALUES ('V0A717','ninguno','ninguno','2018',0,0,0,0,'ninguno','ninguno','ninguno',true,'2022-02-25 21:42:35.22039+00','2022-02-25 21:42:35.22039+00','2022-02-25 21:42:35.22039+00','20602825583',2);</v>
      </c>
    </row>
    <row r="1094" spans="1:19" x14ac:dyDescent="0.25">
      <c r="A1094" t="s">
        <v>1094</v>
      </c>
      <c r="B1094" t="s">
        <v>1296</v>
      </c>
      <c r="C1094" t="s">
        <v>1296</v>
      </c>
      <c r="D1094">
        <v>2014</v>
      </c>
      <c r="E1094">
        <v>0</v>
      </c>
      <c r="F1094">
        <v>0</v>
      </c>
      <c r="G1094">
        <v>0</v>
      </c>
      <c r="H1094">
        <v>0</v>
      </c>
      <c r="I1094" t="s">
        <v>1296</v>
      </c>
      <c r="J1094" t="s">
        <v>1296</v>
      </c>
      <c r="K1094" t="s">
        <v>1296</v>
      </c>
      <c r="L1094" t="s">
        <v>1303</v>
      </c>
      <c r="M1094" t="s">
        <v>1304</v>
      </c>
      <c r="N1094" t="s">
        <v>1304</v>
      </c>
      <c r="O1094" t="s">
        <v>1304</v>
      </c>
      <c r="P1094">
        <v>20602825583</v>
      </c>
      <c r="Q1094" t="s">
        <v>1300</v>
      </c>
      <c r="R1094">
        <f>VLOOKUP(Q1094,type!$B$2:$G$7,6,FALSE)</f>
        <v>3</v>
      </c>
      <c r="S1094" t="str">
        <f t="shared" si="17"/>
        <v>INSERT INTO public."Vehicles"(plate, mark, model, year_of_production, longitude, height, broad, service_door, category, comment, terms, status, created_at, updated_at, delete_at, business_id, type_id)VALUES ('Z6B902','ninguno','ninguno','2014',0,0,0,0,'ninguno','ninguno','ninguno',true,'2022-02-25 21:42:35.22039+00','2022-02-25 21:42:35.22039+00','2022-02-25 21:42:35.22039+00','20602825583',3);</v>
      </c>
    </row>
    <row r="1095" spans="1:19" x14ac:dyDescent="0.25">
      <c r="A1095" t="s">
        <v>1095</v>
      </c>
      <c r="B1095" t="s">
        <v>1296</v>
      </c>
      <c r="C1095" t="s">
        <v>1296</v>
      </c>
      <c r="D1095">
        <v>2011</v>
      </c>
      <c r="E1095">
        <v>0</v>
      </c>
      <c r="F1095">
        <v>0</v>
      </c>
      <c r="G1095">
        <v>0</v>
      </c>
      <c r="H1095">
        <v>0</v>
      </c>
      <c r="I1095" t="s">
        <v>1296</v>
      </c>
      <c r="J1095" t="s">
        <v>1296</v>
      </c>
      <c r="K1095" t="s">
        <v>1296</v>
      </c>
      <c r="L1095" t="s">
        <v>1303</v>
      </c>
      <c r="M1095" t="s">
        <v>1304</v>
      </c>
      <c r="N1095" t="s">
        <v>1304</v>
      </c>
      <c r="O1095" t="s">
        <v>1304</v>
      </c>
      <c r="P1095">
        <v>20602825583</v>
      </c>
      <c r="Q1095" t="s">
        <v>1298</v>
      </c>
      <c r="R1095">
        <f>VLOOKUP(Q1095,type!$B$2:$G$7,6,FALSE)</f>
        <v>2</v>
      </c>
      <c r="S1095" t="str">
        <f t="shared" si="17"/>
        <v>INSERT INTO public."Vehicles"(plate, mark, model, year_of_production, longitude, height, broad, service_door, category, comment, terms, status, created_at, updated_at, delete_at, business_id, type_id)VALUES ('V2V739','ninguno','ninguno','2011',0,0,0,0,'ninguno','ninguno','ninguno',true,'2022-02-25 21:42:35.22039+00','2022-02-25 21:42:35.22039+00','2022-02-25 21:42:35.22039+00','20602825583',2);</v>
      </c>
    </row>
    <row r="1096" spans="1:19" x14ac:dyDescent="0.25">
      <c r="A1096" t="s">
        <v>1096</v>
      </c>
      <c r="B1096" t="s">
        <v>1296</v>
      </c>
      <c r="C1096" t="s">
        <v>1296</v>
      </c>
      <c r="D1096">
        <v>2014</v>
      </c>
      <c r="E1096">
        <v>0</v>
      </c>
      <c r="F1096">
        <v>0</v>
      </c>
      <c r="G1096">
        <v>0</v>
      </c>
      <c r="H1096">
        <v>0</v>
      </c>
      <c r="I1096" t="s">
        <v>1296</v>
      </c>
      <c r="J1096" t="s">
        <v>1296</v>
      </c>
      <c r="K1096" t="s">
        <v>1296</v>
      </c>
      <c r="L1096" t="s">
        <v>1303</v>
      </c>
      <c r="M1096" t="s">
        <v>1304</v>
      </c>
      <c r="N1096" t="s">
        <v>1304</v>
      </c>
      <c r="O1096" t="s">
        <v>1304</v>
      </c>
      <c r="P1096">
        <v>20602825583</v>
      </c>
      <c r="Q1096" t="s">
        <v>1298</v>
      </c>
      <c r="R1096">
        <f>VLOOKUP(Q1096,type!$B$2:$G$7,6,FALSE)</f>
        <v>2</v>
      </c>
      <c r="S1096" t="str">
        <f t="shared" si="17"/>
        <v>INSERT INTO public."Vehicles"(plate, mark, model, year_of_production, longitude, height, broad, service_door, category, comment, terms, status, created_at, updated_at, delete_at, business_id, type_id)VALUES ('V7V875','ninguno','ninguno','2014',0,0,0,0,'ninguno','ninguno','ninguno',true,'2022-02-25 21:42:35.22039+00','2022-02-25 21:42:35.22039+00','2022-02-25 21:42:35.22039+00','20602825583',2);</v>
      </c>
    </row>
    <row r="1097" spans="1:19" x14ac:dyDescent="0.25">
      <c r="A1097" t="s">
        <v>1097</v>
      </c>
      <c r="B1097" t="s">
        <v>1296</v>
      </c>
      <c r="C1097" t="s">
        <v>1296</v>
      </c>
      <c r="D1097">
        <v>2010</v>
      </c>
      <c r="E1097">
        <v>0</v>
      </c>
      <c r="F1097">
        <v>0</v>
      </c>
      <c r="G1097">
        <v>0</v>
      </c>
      <c r="H1097">
        <v>0</v>
      </c>
      <c r="I1097" t="s">
        <v>1296</v>
      </c>
      <c r="J1097" t="s">
        <v>1296</v>
      </c>
      <c r="K1097" t="s">
        <v>1296</v>
      </c>
      <c r="L1097" t="s">
        <v>1303</v>
      </c>
      <c r="M1097" t="s">
        <v>1304</v>
      </c>
      <c r="N1097" t="s">
        <v>1304</v>
      </c>
      <c r="O1097" t="s">
        <v>1304</v>
      </c>
      <c r="P1097">
        <v>20602825583</v>
      </c>
      <c r="Q1097" t="s">
        <v>1298</v>
      </c>
      <c r="R1097">
        <f>VLOOKUP(Q1097,type!$B$2:$G$7,6,FALSE)</f>
        <v>2</v>
      </c>
      <c r="S1097" t="str">
        <f t="shared" si="17"/>
        <v>INSERT INTO public."Vehicles"(plate, mark, model, year_of_production, longitude, height, broad, service_door, category, comment, terms, status, created_at, updated_at, delete_at, business_id, type_id)VALUES ('A8V751','ninguno','ninguno','2010',0,0,0,0,'ninguno','ninguno','ninguno',true,'2022-02-25 21:42:35.22039+00','2022-02-25 21:42:35.22039+00','2022-02-25 21:42:35.22039+00','20602825583',2);</v>
      </c>
    </row>
    <row r="1098" spans="1:19" x14ac:dyDescent="0.25">
      <c r="A1098" t="s">
        <v>1098</v>
      </c>
      <c r="B1098" t="s">
        <v>1296</v>
      </c>
      <c r="C1098" t="s">
        <v>1296</v>
      </c>
      <c r="D1098">
        <v>2007</v>
      </c>
      <c r="E1098">
        <v>0</v>
      </c>
      <c r="F1098">
        <v>0</v>
      </c>
      <c r="G1098">
        <v>0</v>
      </c>
      <c r="H1098">
        <v>0</v>
      </c>
      <c r="I1098" t="s">
        <v>1296</v>
      </c>
      <c r="J1098" t="s">
        <v>1296</v>
      </c>
      <c r="K1098" t="s">
        <v>1296</v>
      </c>
      <c r="L1098" t="s">
        <v>1303</v>
      </c>
      <c r="M1098" t="s">
        <v>1304</v>
      </c>
      <c r="N1098" t="s">
        <v>1304</v>
      </c>
      <c r="O1098" t="s">
        <v>1304</v>
      </c>
      <c r="P1098">
        <v>20602825583</v>
      </c>
      <c r="Q1098" t="s">
        <v>1297</v>
      </c>
      <c r="R1098">
        <f>VLOOKUP(Q1098,type!$B$2:$G$7,6,FALSE)</f>
        <v>1</v>
      </c>
      <c r="S1098" t="str">
        <f t="shared" si="17"/>
        <v>INSERT INTO public."Vehicles"(plate, mark, model, year_of_production, longitude, height, broad, service_door, category, comment, terms, status, created_at, updated_at, delete_at, business_id, type_id)VALUES ('A7O755','ninguno','ninguno','2007',0,0,0,0,'ninguno','ninguno','ninguno',true,'2022-02-25 21:42:35.22039+00','2022-02-25 21:42:35.22039+00','2022-02-25 21:42:35.22039+00','20602825583',1);</v>
      </c>
    </row>
    <row r="1099" spans="1:19" x14ac:dyDescent="0.25">
      <c r="A1099" t="s">
        <v>1099</v>
      </c>
      <c r="B1099" t="s">
        <v>1296</v>
      </c>
      <c r="C1099" t="s">
        <v>1296</v>
      </c>
      <c r="D1099">
        <v>2011</v>
      </c>
      <c r="E1099">
        <v>0</v>
      </c>
      <c r="F1099">
        <v>0</v>
      </c>
      <c r="G1099">
        <v>0</v>
      </c>
      <c r="H1099">
        <v>0</v>
      </c>
      <c r="I1099" t="s">
        <v>1296</v>
      </c>
      <c r="J1099" t="s">
        <v>1296</v>
      </c>
      <c r="K1099" t="s">
        <v>1296</v>
      </c>
      <c r="L1099" t="s">
        <v>1303</v>
      </c>
      <c r="M1099" t="s">
        <v>1304</v>
      </c>
      <c r="N1099" t="s">
        <v>1304</v>
      </c>
      <c r="O1099" t="s">
        <v>1304</v>
      </c>
      <c r="P1099">
        <v>20602825583</v>
      </c>
      <c r="Q1099" t="s">
        <v>1300</v>
      </c>
      <c r="R1099">
        <f>VLOOKUP(Q1099,type!$B$2:$G$7,6,FALSE)</f>
        <v>3</v>
      </c>
      <c r="S1099" t="str">
        <f t="shared" si="17"/>
        <v>INSERT INTO public."Vehicles"(plate, mark, model, year_of_production, longitude, height, broad, service_door, category, comment, terms, status, created_at, updated_at, delete_at, business_id, type_id)VALUES ('V1Y763','ninguno','ninguno','2011',0,0,0,0,'ninguno','ninguno','ninguno',true,'2022-02-25 21:42:35.22039+00','2022-02-25 21:42:35.22039+00','2022-02-25 21:42:35.22039+00','20602825583',3);</v>
      </c>
    </row>
    <row r="1100" spans="1:19" x14ac:dyDescent="0.25">
      <c r="A1100" t="s">
        <v>1100</v>
      </c>
      <c r="B1100" t="s">
        <v>1296</v>
      </c>
      <c r="C1100" t="s">
        <v>1296</v>
      </c>
      <c r="D1100">
        <v>2010</v>
      </c>
      <c r="E1100">
        <v>0</v>
      </c>
      <c r="F1100">
        <v>0</v>
      </c>
      <c r="G1100">
        <v>0</v>
      </c>
      <c r="H1100">
        <v>0</v>
      </c>
      <c r="I1100" t="s">
        <v>1296</v>
      </c>
      <c r="J1100" t="s">
        <v>1296</v>
      </c>
      <c r="K1100" t="s">
        <v>1296</v>
      </c>
      <c r="L1100" t="s">
        <v>1303</v>
      </c>
      <c r="M1100" t="s">
        <v>1304</v>
      </c>
      <c r="N1100" t="s">
        <v>1304</v>
      </c>
      <c r="O1100" t="s">
        <v>1304</v>
      </c>
      <c r="P1100">
        <v>20602825583</v>
      </c>
      <c r="Q1100" t="s">
        <v>1297</v>
      </c>
      <c r="R1100">
        <f>VLOOKUP(Q1100,type!$B$2:$G$7,6,FALSE)</f>
        <v>1</v>
      </c>
      <c r="S1100" t="str">
        <f t="shared" si="17"/>
        <v>INSERT INTO public."Vehicles"(plate, mark, model, year_of_production, longitude, height, broad, service_door, category, comment, terms, status, created_at, updated_at, delete_at, business_id, type_id)VALUES ('Z3C791','ninguno','ninguno','2010',0,0,0,0,'ninguno','ninguno','ninguno',true,'2022-02-25 21:42:35.22039+00','2022-02-25 21:42:35.22039+00','2022-02-25 21:42:35.22039+00','20602825583',1);</v>
      </c>
    </row>
    <row r="1101" spans="1:19" x14ac:dyDescent="0.25">
      <c r="A1101" t="s">
        <v>1101</v>
      </c>
      <c r="B1101" t="s">
        <v>1296</v>
      </c>
      <c r="C1101" t="s">
        <v>1296</v>
      </c>
      <c r="D1101">
        <v>2013</v>
      </c>
      <c r="E1101">
        <v>0</v>
      </c>
      <c r="F1101">
        <v>0</v>
      </c>
      <c r="G1101">
        <v>0</v>
      </c>
      <c r="H1101">
        <v>0</v>
      </c>
      <c r="I1101" t="s">
        <v>1296</v>
      </c>
      <c r="J1101" t="s">
        <v>1296</v>
      </c>
      <c r="K1101" t="s">
        <v>1296</v>
      </c>
      <c r="L1101" t="s">
        <v>1303</v>
      </c>
      <c r="M1101" t="s">
        <v>1304</v>
      </c>
      <c r="N1101" t="s">
        <v>1304</v>
      </c>
      <c r="O1101" t="s">
        <v>1304</v>
      </c>
      <c r="P1101">
        <v>20602825583</v>
      </c>
      <c r="Q1101" t="s">
        <v>1299</v>
      </c>
      <c r="R1101">
        <f>VLOOKUP(Q1101,type!$B$2:$G$7,6,FALSE)</f>
        <v>4</v>
      </c>
      <c r="S1101" t="str">
        <f t="shared" si="17"/>
        <v>INSERT INTO public."Vehicles"(plate, mark, model, year_of_production, longitude, height, broad, service_door, category, comment, terms, status, created_at, updated_at, delete_at, business_id, type_id)VALUES ('X2Z935','ninguno','ninguno','2013',0,0,0,0,'ninguno','ninguno','ninguno',true,'2022-02-25 21:42:35.22039+00','2022-02-25 21:42:35.22039+00','2022-02-25 21:42:35.22039+00','20602825583',4);</v>
      </c>
    </row>
    <row r="1102" spans="1:19" x14ac:dyDescent="0.25">
      <c r="A1102" t="s">
        <v>1102</v>
      </c>
      <c r="B1102" t="s">
        <v>1296</v>
      </c>
      <c r="C1102" t="s">
        <v>1296</v>
      </c>
      <c r="D1102">
        <v>2014</v>
      </c>
      <c r="E1102">
        <v>0</v>
      </c>
      <c r="F1102">
        <v>0</v>
      </c>
      <c r="G1102">
        <v>0</v>
      </c>
      <c r="H1102">
        <v>0</v>
      </c>
      <c r="I1102" t="s">
        <v>1296</v>
      </c>
      <c r="J1102" t="s">
        <v>1296</v>
      </c>
      <c r="K1102" t="s">
        <v>1296</v>
      </c>
      <c r="L1102" t="s">
        <v>1303</v>
      </c>
      <c r="M1102" t="s">
        <v>1304</v>
      </c>
      <c r="N1102" t="s">
        <v>1304</v>
      </c>
      <c r="O1102" t="s">
        <v>1304</v>
      </c>
      <c r="P1102">
        <v>20602825583</v>
      </c>
      <c r="Q1102" t="s">
        <v>1299</v>
      </c>
      <c r="R1102">
        <f>VLOOKUP(Q1102,type!$B$2:$G$7,6,FALSE)</f>
        <v>4</v>
      </c>
      <c r="S1102" t="str">
        <f t="shared" si="17"/>
        <v>INSERT INTO public."Vehicles"(plate, mark, model, year_of_production, longitude, height, broad, service_door, category, comment, terms, status, created_at, updated_at, delete_at, business_id, type_id)VALUES ('V9I954','ninguno','ninguno','2014',0,0,0,0,'ninguno','ninguno','ninguno',true,'2022-02-25 21:42:35.22039+00','2022-02-25 21:42:35.22039+00','2022-02-25 21:42:35.22039+00','20602825583',4);</v>
      </c>
    </row>
    <row r="1103" spans="1:19" x14ac:dyDescent="0.25">
      <c r="A1103" t="s">
        <v>1103</v>
      </c>
      <c r="B1103" t="s">
        <v>1296</v>
      </c>
      <c r="C1103" t="s">
        <v>1296</v>
      </c>
      <c r="D1103">
        <v>2011</v>
      </c>
      <c r="E1103">
        <v>0</v>
      </c>
      <c r="F1103">
        <v>0</v>
      </c>
      <c r="G1103">
        <v>0</v>
      </c>
      <c r="H1103">
        <v>0</v>
      </c>
      <c r="I1103" t="s">
        <v>1296</v>
      </c>
      <c r="J1103" t="s">
        <v>1296</v>
      </c>
      <c r="K1103" t="s">
        <v>1296</v>
      </c>
      <c r="L1103" t="s">
        <v>1303</v>
      </c>
      <c r="M1103" t="s">
        <v>1304</v>
      </c>
      <c r="N1103" t="s">
        <v>1304</v>
      </c>
      <c r="O1103" t="s">
        <v>1304</v>
      </c>
      <c r="P1103">
        <v>20602825583</v>
      </c>
      <c r="Q1103" t="s">
        <v>1298</v>
      </c>
      <c r="R1103">
        <f>VLOOKUP(Q1103,type!$B$2:$G$7,6,FALSE)</f>
        <v>2</v>
      </c>
      <c r="S1103" t="str">
        <f t="shared" si="17"/>
        <v>INSERT INTO public."Vehicles"(plate, mark, model, year_of_production, longitude, height, broad, service_door, category, comment, terms, status, created_at, updated_at, delete_at, business_id, type_id)VALUES ('B1F775','ninguno','ninguno','2011',0,0,0,0,'ninguno','ninguno','ninguno',true,'2022-02-25 21:42:35.22039+00','2022-02-25 21:42:35.22039+00','2022-02-25 21:42:35.22039+00','20602825583',2);</v>
      </c>
    </row>
    <row r="1104" spans="1:19" x14ac:dyDescent="0.25">
      <c r="A1104" t="s">
        <v>1104</v>
      </c>
      <c r="B1104" t="s">
        <v>1296</v>
      </c>
      <c r="C1104" t="s">
        <v>1296</v>
      </c>
      <c r="D1104">
        <v>2011</v>
      </c>
      <c r="E1104">
        <v>0</v>
      </c>
      <c r="F1104">
        <v>0</v>
      </c>
      <c r="G1104">
        <v>0</v>
      </c>
      <c r="H1104">
        <v>0</v>
      </c>
      <c r="I1104" t="s">
        <v>1296</v>
      </c>
      <c r="J1104" t="s">
        <v>1296</v>
      </c>
      <c r="K1104" t="s">
        <v>1296</v>
      </c>
      <c r="L1104" t="s">
        <v>1303</v>
      </c>
      <c r="M1104" t="s">
        <v>1304</v>
      </c>
      <c r="N1104" t="s">
        <v>1304</v>
      </c>
      <c r="O1104" t="s">
        <v>1304</v>
      </c>
      <c r="P1104">
        <v>20602825583</v>
      </c>
      <c r="Q1104" t="s">
        <v>1300</v>
      </c>
      <c r="R1104">
        <f>VLOOKUP(Q1104,type!$B$2:$G$7,6,FALSE)</f>
        <v>3</v>
      </c>
      <c r="S1104" t="str">
        <f t="shared" si="17"/>
        <v>INSERT INTO public."Vehicles"(plate, mark, model, year_of_production, longitude, height, broad, service_door, category, comment, terms, status, created_at, updated_at, delete_at, business_id, type_id)VALUES ('V4F723','ninguno','ninguno','2011',0,0,0,0,'ninguno','ninguno','ninguno',true,'2022-02-25 21:42:35.22039+00','2022-02-25 21:42:35.22039+00','2022-02-25 21:42:35.22039+00','20602825583',3);</v>
      </c>
    </row>
    <row r="1105" spans="1:19" x14ac:dyDescent="0.25">
      <c r="A1105" t="s">
        <v>1105</v>
      </c>
      <c r="B1105" t="s">
        <v>1296</v>
      </c>
      <c r="C1105" t="s">
        <v>1296</v>
      </c>
      <c r="D1105">
        <v>2014</v>
      </c>
      <c r="E1105">
        <v>0</v>
      </c>
      <c r="F1105">
        <v>0</v>
      </c>
      <c r="G1105">
        <v>0</v>
      </c>
      <c r="H1105">
        <v>0</v>
      </c>
      <c r="I1105" t="s">
        <v>1296</v>
      </c>
      <c r="J1105" t="s">
        <v>1296</v>
      </c>
      <c r="K1105" t="s">
        <v>1296</v>
      </c>
      <c r="L1105" t="s">
        <v>1303</v>
      </c>
      <c r="M1105" t="s">
        <v>1304</v>
      </c>
      <c r="N1105" t="s">
        <v>1304</v>
      </c>
      <c r="O1105" t="s">
        <v>1304</v>
      </c>
      <c r="P1105">
        <v>20602825583</v>
      </c>
      <c r="Q1105" t="s">
        <v>1300</v>
      </c>
      <c r="R1105">
        <f>VLOOKUP(Q1105,type!$B$2:$G$7,6,FALSE)</f>
        <v>3</v>
      </c>
      <c r="S1105" t="str">
        <f t="shared" si="17"/>
        <v>INSERT INTO public."Vehicles"(plate, mark, model, year_of_production, longitude, height, broad, service_door, category, comment, terms, status, created_at, updated_at, delete_at, business_id, type_id)VALUES ('V7M887','ninguno','ninguno','2014',0,0,0,0,'ninguno','ninguno','ninguno',true,'2022-02-25 21:42:35.22039+00','2022-02-25 21:42:35.22039+00','2022-02-25 21:42:35.22039+00','20602825583',3);</v>
      </c>
    </row>
    <row r="1106" spans="1:19" x14ac:dyDescent="0.25">
      <c r="A1106" t="s">
        <v>1106</v>
      </c>
      <c r="B1106" t="s">
        <v>1296</v>
      </c>
      <c r="C1106" t="s">
        <v>1296</v>
      </c>
      <c r="D1106">
        <v>2014</v>
      </c>
      <c r="E1106">
        <v>0</v>
      </c>
      <c r="F1106">
        <v>0</v>
      </c>
      <c r="G1106">
        <v>0</v>
      </c>
      <c r="H1106">
        <v>0</v>
      </c>
      <c r="I1106" t="s">
        <v>1296</v>
      </c>
      <c r="J1106" t="s">
        <v>1296</v>
      </c>
      <c r="K1106" t="s">
        <v>1296</v>
      </c>
      <c r="L1106" t="s">
        <v>1303</v>
      </c>
      <c r="M1106" t="s">
        <v>1304</v>
      </c>
      <c r="N1106" t="s">
        <v>1304</v>
      </c>
      <c r="O1106" t="s">
        <v>1304</v>
      </c>
      <c r="P1106">
        <v>20602825583</v>
      </c>
      <c r="Q1106" t="s">
        <v>1299</v>
      </c>
      <c r="R1106">
        <f>VLOOKUP(Q1106,type!$B$2:$G$7,6,FALSE)</f>
        <v>4</v>
      </c>
      <c r="S1106" t="str">
        <f t="shared" si="17"/>
        <v>INSERT INTO public."Vehicles"(plate, mark, model, year_of_production, longitude, height, broad, service_door, category, comment, terms, status, created_at, updated_at, delete_at, business_id, type_id)VALUES ('V9S769','ninguno','ninguno','2014',0,0,0,0,'ninguno','ninguno','ninguno',true,'2022-02-25 21:42:35.22039+00','2022-02-25 21:42:35.22039+00','2022-02-25 21:42:35.22039+00','20602825583',4);</v>
      </c>
    </row>
    <row r="1107" spans="1:19" x14ac:dyDescent="0.25">
      <c r="A1107" t="s">
        <v>1107</v>
      </c>
      <c r="B1107" t="s">
        <v>1296</v>
      </c>
      <c r="C1107" t="s">
        <v>1296</v>
      </c>
      <c r="D1107">
        <v>2009</v>
      </c>
      <c r="E1107">
        <v>0</v>
      </c>
      <c r="F1107">
        <v>0</v>
      </c>
      <c r="G1107">
        <v>0</v>
      </c>
      <c r="H1107">
        <v>0</v>
      </c>
      <c r="I1107" t="s">
        <v>1296</v>
      </c>
      <c r="J1107" t="s">
        <v>1296</v>
      </c>
      <c r="K1107" t="s">
        <v>1296</v>
      </c>
      <c r="L1107" t="s">
        <v>1303</v>
      </c>
      <c r="M1107" t="s">
        <v>1304</v>
      </c>
      <c r="N1107" t="s">
        <v>1304</v>
      </c>
      <c r="O1107" t="s">
        <v>1304</v>
      </c>
      <c r="P1107">
        <v>20602825583</v>
      </c>
      <c r="Q1107" t="s">
        <v>1297</v>
      </c>
      <c r="R1107">
        <f>VLOOKUP(Q1107,type!$B$2:$G$7,6,FALSE)</f>
        <v>1</v>
      </c>
      <c r="S1107" t="str">
        <f t="shared" si="17"/>
        <v>INSERT INTO public."Vehicles"(plate, mark, model, year_of_production, longitude, height, broad, service_door, category, comment, terms, status, created_at, updated_at, delete_at, business_id, type_id)VALUES ('A2Z954','ninguno','ninguno','2009',0,0,0,0,'ninguno','ninguno','ninguno',true,'2022-02-25 21:42:35.22039+00','2022-02-25 21:42:35.22039+00','2022-02-25 21:42:35.22039+00','20602825583',1);</v>
      </c>
    </row>
    <row r="1108" spans="1:19" x14ac:dyDescent="0.25">
      <c r="A1108" t="s">
        <v>1108</v>
      </c>
      <c r="B1108" t="s">
        <v>1296</v>
      </c>
      <c r="C1108" t="s">
        <v>1296</v>
      </c>
      <c r="D1108">
        <v>2011</v>
      </c>
      <c r="E1108">
        <v>0</v>
      </c>
      <c r="F1108">
        <v>0</v>
      </c>
      <c r="G1108">
        <v>0</v>
      </c>
      <c r="H1108">
        <v>0</v>
      </c>
      <c r="I1108" t="s">
        <v>1296</v>
      </c>
      <c r="J1108" t="s">
        <v>1296</v>
      </c>
      <c r="K1108" t="s">
        <v>1296</v>
      </c>
      <c r="L1108" t="s">
        <v>1303</v>
      </c>
      <c r="M1108" t="s">
        <v>1304</v>
      </c>
      <c r="N1108" t="s">
        <v>1304</v>
      </c>
      <c r="O1108" t="s">
        <v>1304</v>
      </c>
      <c r="P1108">
        <v>20602825583</v>
      </c>
      <c r="Q1108" t="s">
        <v>1298</v>
      </c>
      <c r="R1108">
        <f>VLOOKUP(Q1108,type!$B$2:$G$7,6,FALSE)</f>
        <v>2</v>
      </c>
      <c r="S1108" t="str">
        <f t="shared" si="17"/>
        <v>INSERT INTO public."Vehicles"(plate, mark, model, year_of_production, longitude, height, broad, service_door, category, comment, terms, status, created_at, updated_at, delete_at, business_id, type_id)VALUES ('V2Z123','ninguno','ninguno','2011',0,0,0,0,'ninguno','ninguno','ninguno',true,'2022-02-25 21:42:35.22039+00','2022-02-25 21:42:35.22039+00','2022-02-25 21:42:35.22039+00','20602825583',2);</v>
      </c>
    </row>
    <row r="1109" spans="1:19" x14ac:dyDescent="0.25">
      <c r="A1109" t="s">
        <v>1109</v>
      </c>
      <c r="B1109" t="s">
        <v>1296</v>
      </c>
      <c r="C1109" t="s">
        <v>1296</v>
      </c>
      <c r="D1109">
        <v>2015</v>
      </c>
      <c r="E1109">
        <v>0</v>
      </c>
      <c r="F1109">
        <v>0</v>
      </c>
      <c r="G1109">
        <v>0</v>
      </c>
      <c r="H1109">
        <v>0</v>
      </c>
      <c r="I1109" t="s">
        <v>1296</v>
      </c>
      <c r="J1109" t="s">
        <v>1296</v>
      </c>
      <c r="K1109" t="s">
        <v>1296</v>
      </c>
      <c r="L1109" t="s">
        <v>1303</v>
      </c>
      <c r="M1109" t="s">
        <v>1304</v>
      </c>
      <c r="N1109" t="s">
        <v>1304</v>
      </c>
      <c r="O1109" t="s">
        <v>1304</v>
      </c>
      <c r="P1109">
        <v>20602825583</v>
      </c>
      <c r="Q1109" t="s">
        <v>1299</v>
      </c>
      <c r="R1109">
        <f>VLOOKUP(Q1109,type!$B$2:$G$7,6,FALSE)</f>
        <v>4</v>
      </c>
      <c r="S1109" t="str">
        <f t="shared" si="17"/>
        <v>INSERT INTO public."Vehicles"(plate, mark, model, year_of_production, longitude, height, broad, service_door, category, comment, terms, status, created_at, updated_at, delete_at, business_id, type_id)VALUES ('V8Z736','ninguno','ninguno','2015',0,0,0,0,'ninguno','ninguno','ninguno',true,'2022-02-25 21:42:35.22039+00','2022-02-25 21:42:35.22039+00','2022-02-25 21:42:35.22039+00','20602825583',4);</v>
      </c>
    </row>
    <row r="1110" spans="1:19" x14ac:dyDescent="0.25">
      <c r="A1110" t="s">
        <v>1110</v>
      </c>
      <c r="B1110" t="s">
        <v>1296</v>
      </c>
      <c r="C1110" t="s">
        <v>1296</v>
      </c>
      <c r="D1110">
        <v>2008</v>
      </c>
      <c r="E1110">
        <v>0</v>
      </c>
      <c r="F1110">
        <v>0</v>
      </c>
      <c r="G1110">
        <v>0</v>
      </c>
      <c r="H1110">
        <v>0</v>
      </c>
      <c r="I1110" t="s">
        <v>1296</v>
      </c>
      <c r="J1110" t="s">
        <v>1296</v>
      </c>
      <c r="K1110" t="s">
        <v>1296</v>
      </c>
      <c r="L1110" t="s">
        <v>1303</v>
      </c>
      <c r="M1110" t="s">
        <v>1304</v>
      </c>
      <c r="N1110" t="s">
        <v>1304</v>
      </c>
      <c r="O1110" t="s">
        <v>1304</v>
      </c>
      <c r="P1110">
        <v>20602825583</v>
      </c>
      <c r="Q1110" t="s">
        <v>1297</v>
      </c>
      <c r="R1110">
        <f>VLOOKUP(Q1110,type!$B$2:$G$7,6,FALSE)</f>
        <v>1</v>
      </c>
      <c r="S1110" t="str">
        <f t="shared" si="17"/>
        <v>INSERT INTO public."Vehicles"(plate, mark, model, year_of_production, longitude, height, broad, service_door, category, comment, terms, status, created_at, updated_at, delete_at, business_id, type_id)VALUES ('B2E757','ninguno','ninguno','2008',0,0,0,0,'ninguno','ninguno','ninguno',true,'2022-02-25 21:42:35.22039+00','2022-02-25 21:42:35.22039+00','2022-02-25 21:42:35.22039+00','20602825583',1);</v>
      </c>
    </row>
    <row r="1111" spans="1:19" x14ac:dyDescent="0.25">
      <c r="A1111" t="s">
        <v>1111</v>
      </c>
      <c r="B1111" t="s">
        <v>1296</v>
      </c>
      <c r="C1111" t="s">
        <v>1296</v>
      </c>
      <c r="D1111">
        <v>2017</v>
      </c>
      <c r="E1111">
        <v>0</v>
      </c>
      <c r="F1111">
        <v>0</v>
      </c>
      <c r="G1111">
        <v>0</v>
      </c>
      <c r="H1111">
        <v>0</v>
      </c>
      <c r="I1111" t="s">
        <v>1296</v>
      </c>
      <c r="J1111" t="s">
        <v>1296</v>
      </c>
      <c r="K1111" t="s">
        <v>1296</v>
      </c>
      <c r="L1111" t="s">
        <v>1303</v>
      </c>
      <c r="M1111" t="s">
        <v>1304</v>
      </c>
      <c r="N1111" t="s">
        <v>1304</v>
      </c>
      <c r="O1111" t="s">
        <v>1304</v>
      </c>
      <c r="P1111">
        <v>20602825583</v>
      </c>
      <c r="Q1111" t="s">
        <v>1298</v>
      </c>
      <c r="R1111">
        <f>VLOOKUP(Q1111,type!$B$2:$G$7,6,FALSE)</f>
        <v>2</v>
      </c>
      <c r="S1111" t="str">
        <f t="shared" si="17"/>
        <v>INSERT INTO public."Vehicles"(plate, mark, model, year_of_production, longitude, height, broad, service_door, category, comment, terms, status, created_at, updated_at, delete_at, business_id, type_id)VALUES ('V9W947','ninguno','ninguno','2017',0,0,0,0,'ninguno','ninguno','ninguno',true,'2022-02-25 21:42:35.22039+00','2022-02-25 21:42:35.22039+00','2022-02-25 21:42:35.22039+00','20602825583',2);</v>
      </c>
    </row>
    <row r="1112" spans="1:19" x14ac:dyDescent="0.25">
      <c r="A1112" t="s">
        <v>1112</v>
      </c>
      <c r="B1112" t="s">
        <v>1296</v>
      </c>
      <c r="C1112" t="s">
        <v>1296</v>
      </c>
      <c r="D1112">
        <v>2008</v>
      </c>
      <c r="E1112">
        <v>0</v>
      </c>
      <c r="F1112">
        <v>0</v>
      </c>
      <c r="G1112">
        <v>0</v>
      </c>
      <c r="H1112">
        <v>0</v>
      </c>
      <c r="I1112" t="s">
        <v>1296</v>
      </c>
      <c r="J1112" t="s">
        <v>1296</v>
      </c>
      <c r="K1112" t="s">
        <v>1296</v>
      </c>
      <c r="L1112" t="s">
        <v>1303</v>
      </c>
      <c r="M1112" t="s">
        <v>1304</v>
      </c>
      <c r="N1112" t="s">
        <v>1304</v>
      </c>
      <c r="O1112" t="s">
        <v>1304</v>
      </c>
      <c r="P1112">
        <v>20602825583</v>
      </c>
      <c r="Q1112" t="s">
        <v>1297</v>
      </c>
      <c r="R1112">
        <f>VLOOKUP(Q1112,type!$B$2:$G$7,6,FALSE)</f>
        <v>1</v>
      </c>
      <c r="S1112" t="str">
        <f t="shared" si="17"/>
        <v>INSERT INTO public."Vehicles"(plate, mark, model, year_of_production, longitude, height, broad, service_door, category, comment, terms, status, created_at, updated_at, delete_at, business_id, type_id)VALUES ('B2E758','ninguno','ninguno','2008',0,0,0,0,'ninguno','ninguno','ninguno',true,'2022-02-25 21:42:35.22039+00','2022-02-25 21:42:35.22039+00','2022-02-25 21:42:35.22039+00','20602825583',1);</v>
      </c>
    </row>
    <row r="1113" spans="1:19" x14ac:dyDescent="0.25">
      <c r="A1113" t="s">
        <v>1113</v>
      </c>
      <c r="B1113" t="s">
        <v>1296</v>
      </c>
      <c r="C1113" t="s">
        <v>1296</v>
      </c>
      <c r="D1113">
        <v>2010</v>
      </c>
      <c r="E1113">
        <v>0</v>
      </c>
      <c r="F1113">
        <v>0</v>
      </c>
      <c r="G1113">
        <v>0</v>
      </c>
      <c r="H1113">
        <v>0</v>
      </c>
      <c r="I1113" t="s">
        <v>1296</v>
      </c>
      <c r="J1113" t="s">
        <v>1296</v>
      </c>
      <c r="K1113" t="s">
        <v>1296</v>
      </c>
      <c r="L1113" t="s">
        <v>1303</v>
      </c>
      <c r="M1113" t="s">
        <v>1304</v>
      </c>
      <c r="N1113" t="s">
        <v>1304</v>
      </c>
      <c r="O1113" t="s">
        <v>1304</v>
      </c>
      <c r="P1113">
        <v>20602825583</v>
      </c>
      <c r="Q1113" t="s">
        <v>1297</v>
      </c>
      <c r="R1113">
        <f>VLOOKUP(Q1113,type!$B$2:$G$7,6,FALSE)</f>
        <v>1</v>
      </c>
      <c r="S1113" t="str">
        <f t="shared" si="17"/>
        <v>INSERT INTO public."Vehicles"(plate, mark, model, year_of_production, longitude, height, broad, service_door, category, comment, terms, status, created_at, updated_at, delete_at, business_id, type_id)VALUES ('A2M781','ninguno','ninguno','2010',0,0,0,0,'ninguno','ninguno','ninguno',true,'2022-02-25 21:42:35.22039+00','2022-02-25 21:42:35.22039+00','2022-02-25 21:42:35.22039+00','20602825583',1);</v>
      </c>
    </row>
    <row r="1114" spans="1:19" x14ac:dyDescent="0.25">
      <c r="A1114" t="s">
        <v>1114</v>
      </c>
      <c r="B1114" t="s">
        <v>1296</v>
      </c>
      <c r="C1114" t="s">
        <v>1296</v>
      </c>
      <c r="D1114">
        <v>2012</v>
      </c>
      <c r="E1114">
        <v>0</v>
      </c>
      <c r="F1114">
        <v>0</v>
      </c>
      <c r="G1114">
        <v>0</v>
      </c>
      <c r="H1114">
        <v>0</v>
      </c>
      <c r="I1114" t="s">
        <v>1296</v>
      </c>
      <c r="J1114" t="s">
        <v>1296</v>
      </c>
      <c r="K1114" t="s">
        <v>1296</v>
      </c>
      <c r="L1114" t="s">
        <v>1303</v>
      </c>
      <c r="M1114" t="s">
        <v>1304</v>
      </c>
      <c r="N1114" t="s">
        <v>1304</v>
      </c>
      <c r="O1114" t="s">
        <v>1304</v>
      </c>
      <c r="P1114">
        <v>20602825583</v>
      </c>
      <c r="Q1114" t="s">
        <v>1298</v>
      </c>
      <c r="R1114">
        <f>VLOOKUP(Q1114,type!$B$2:$G$7,6,FALSE)</f>
        <v>2</v>
      </c>
      <c r="S1114" t="str">
        <f t="shared" si="17"/>
        <v>INSERT INTO public."Vehicles"(plate, mark, model, year_of_production, longitude, height, broad, service_door, category, comment, terms, status, created_at, updated_at, delete_at, business_id, type_id)VALUES ('V5G702','ninguno','ninguno','2012',0,0,0,0,'ninguno','ninguno','ninguno',true,'2022-02-25 21:42:35.22039+00','2022-02-25 21:42:35.22039+00','2022-02-25 21:42:35.22039+00','20602825583',2);</v>
      </c>
    </row>
    <row r="1115" spans="1:19" x14ac:dyDescent="0.25">
      <c r="A1115" t="s">
        <v>1115</v>
      </c>
      <c r="B1115" t="s">
        <v>1296</v>
      </c>
      <c r="C1115" t="s">
        <v>1296</v>
      </c>
      <c r="D1115">
        <v>2012</v>
      </c>
      <c r="E1115">
        <v>0</v>
      </c>
      <c r="F1115">
        <v>0</v>
      </c>
      <c r="G1115">
        <v>0</v>
      </c>
      <c r="H1115">
        <v>0</v>
      </c>
      <c r="I1115" t="s">
        <v>1296</v>
      </c>
      <c r="J1115" t="s">
        <v>1296</v>
      </c>
      <c r="K1115" t="s">
        <v>1296</v>
      </c>
      <c r="L1115" t="s">
        <v>1303</v>
      </c>
      <c r="M1115" t="s">
        <v>1304</v>
      </c>
      <c r="N1115" t="s">
        <v>1304</v>
      </c>
      <c r="O1115" t="s">
        <v>1304</v>
      </c>
      <c r="P1115">
        <v>20602825583</v>
      </c>
      <c r="Q1115" t="s">
        <v>1298</v>
      </c>
      <c r="R1115">
        <f>VLOOKUP(Q1115,type!$B$2:$G$7,6,FALSE)</f>
        <v>2</v>
      </c>
      <c r="S1115" t="str">
        <f t="shared" si="17"/>
        <v>INSERT INTO public."Vehicles"(plate, mark, model, year_of_production, longitude, height, broad, service_door, category, comment, terms, status, created_at, updated_at, delete_at, business_id, type_id)VALUES ('C1X709','ninguno','ninguno','2012',0,0,0,0,'ninguno','ninguno','ninguno',true,'2022-02-25 21:42:35.22039+00','2022-02-25 21:42:35.22039+00','2022-02-25 21:42:35.22039+00','20602825583',2);</v>
      </c>
    </row>
    <row r="1116" spans="1:19" x14ac:dyDescent="0.25">
      <c r="A1116" t="s">
        <v>1116</v>
      </c>
      <c r="B1116" t="s">
        <v>1296</v>
      </c>
      <c r="C1116" t="s">
        <v>1296</v>
      </c>
      <c r="D1116">
        <v>2011</v>
      </c>
      <c r="E1116">
        <v>0</v>
      </c>
      <c r="F1116">
        <v>0</v>
      </c>
      <c r="G1116">
        <v>0</v>
      </c>
      <c r="H1116">
        <v>0</v>
      </c>
      <c r="I1116" t="s">
        <v>1296</v>
      </c>
      <c r="J1116" t="s">
        <v>1296</v>
      </c>
      <c r="K1116" t="s">
        <v>1296</v>
      </c>
      <c r="L1116" t="s">
        <v>1303</v>
      </c>
      <c r="M1116" t="s">
        <v>1304</v>
      </c>
      <c r="N1116" t="s">
        <v>1304</v>
      </c>
      <c r="O1116" t="s">
        <v>1304</v>
      </c>
      <c r="P1116">
        <v>20602825583</v>
      </c>
      <c r="Q1116" t="s">
        <v>1298</v>
      </c>
      <c r="R1116">
        <f>VLOOKUP(Q1116,type!$B$2:$G$7,6,FALSE)</f>
        <v>2</v>
      </c>
      <c r="S1116" t="str">
        <f t="shared" si="17"/>
        <v>INSERT INTO public."Vehicles"(plate, mark, model, year_of_production, longitude, height, broad, service_door, category, comment, terms, status, created_at, updated_at, delete_at, business_id, type_id)VALUES ('V2U703','ninguno','ninguno','2011',0,0,0,0,'ninguno','ninguno','ninguno',true,'2022-02-25 21:42:35.22039+00','2022-02-25 21:42:35.22039+00','2022-02-25 21:42:35.22039+00','20602825583',2);</v>
      </c>
    </row>
    <row r="1117" spans="1:19" x14ac:dyDescent="0.25">
      <c r="A1117" t="s">
        <v>1117</v>
      </c>
      <c r="B1117" t="s">
        <v>1296</v>
      </c>
      <c r="C1117" t="s">
        <v>1296</v>
      </c>
      <c r="D1117">
        <v>2011</v>
      </c>
      <c r="E1117">
        <v>0</v>
      </c>
      <c r="F1117">
        <v>0</v>
      </c>
      <c r="G1117">
        <v>0</v>
      </c>
      <c r="H1117">
        <v>0</v>
      </c>
      <c r="I1117" t="s">
        <v>1296</v>
      </c>
      <c r="J1117" t="s">
        <v>1296</v>
      </c>
      <c r="K1117" t="s">
        <v>1296</v>
      </c>
      <c r="L1117" t="s">
        <v>1303</v>
      </c>
      <c r="M1117" t="s">
        <v>1304</v>
      </c>
      <c r="N1117" t="s">
        <v>1304</v>
      </c>
      <c r="O1117" t="s">
        <v>1304</v>
      </c>
      <c r="P1117">
        <v>20602825583</v>
      </c>
      <c r="Q1117" t="s">
        <v>1297</v>
      </c>
      <c r="R1117">
        <f>VLOOKUP(Q1117,type!$B$2:$G$7,6,FALSE)</f>
        <v>1</v>
      </c>
      <c r="S1117" t="str">
        <f t="shared" si="17"/>
        <v>INSERT INTO public."Vehicles"(plate, mark, model, year_of_production, longitude, height, broad, service_door, category, comment, terms, status, created_at, updated_at, delete_at, business_id, type_id)VALUES ('X1U754','ninguno','ninguno','2011',0,0,0,0,'ninguno','ninguno','ninguno',true,'2022-02-25 21:42:35.22039+00','2022-02-25 21:42:35.22039+00','2022-02-25 21:42:35.22039+00','20602825583',1);</v>
      </c>
    </row>
    <row r="1118" spans="1:19" x14ac:dyDescent="0.25">
      <c r="A1118" t="s">
        <v>1118</v>
      </c>
      <c r="B1118" t="s">
        <v>1296</v>
      </c>
      <c r="C1118" t="s">
        <v>1296</v>
      </c>
      <c r="D1118">
        <v>2011</v>
      </c>
      <c r="E1118">
        <v>0</v>
      </c>
      <c r="F1118">
        <v>0</v>
      </c>
      <c r="G1118">
        <v>0</v>
      </c>
      <c r="H1118">
        <v>0</v>
      </c>
      <c r="I1118" t="s">
        <v>1296</v>
      </c>
      <c r="J1118" t="s">
        <v>1296</v>
      </c>
      <c r="K1118" t="s">
        <v>1296</v>
      </c>
      <c r="L1118" t="s">
        <v>1303</v>
      </c>
      <c r="M1118" t="s">
        <v>1304</v>
      </c>
      <c r="N1118" t="s">
        <v>1304</v>
      </c>
      <c r="O1118" t="s">
        <v>1304</v>
      </c>
      <c r="P1118">
        <v>20602825583</v>
      </c>
      <c r="Q1118" t="s">
        <v>1298</v>
      </c>
      <c r="R1118">
        <f>VLOOKUP(Q1118,type!$B$2:$G$7,6,FALSE)</f>
        <v>2</v>
      </c>
      <c r="S1118" t="str">
        <f t="shared" si="17"/>
        <v>INSERT INTO public."Vehicles"(plate, mark, model, year_of_production, longitude, height, broad, service_door, category, comment, terms, status, created_at, updated_at, delete_at, business_id, type_id)VALUES ('B9A492','ninguno','ninguno','2011',0,0,0,0,'ninguno','ninguno','ninguno',true,'2022-02-25 21:42:35.22039+00','2022-02-25 21:42:35.22039+00','2022-02-25 21:42:35.22039+00','20602825583',2);</v>
      </c>
    </row>
    <row r="1119" spans="1:19" x14ac:dyDescent="0.25">
      <c r="A1119" t="s">
        <v>1119</v>
      </c>
      <c r="B1119" t="s">
        <v>1296</v>
      </c>
      <c r="C1119" t="s">
        <v>1296</v>
      </c>
      <c r="D1119">
        <v>2011</v>
      </c>
      <c r="E1119">
        <v>0</v>
      </c>
      <c r="F1119">
        <v>0</v>
      </c>
      <c r="G1119">
        <v>0</v>
      </c>
      <c r="H1119">
        <v>0</v>
      </c>
      <c r="I1119" t="s">
        <v>1296</v>
      </c>
      <c r="J1119" t="s">
        <v>1296</v>
      </c>
      <c r="K1119" t="s">
        <v>1296</v>
      </c>
      <c r="L1119" t="s">
        <v>1303</v>
      </c>
      <c r="M1119" t="s">
        <v>1304</v>
      </c>
      <c r="N1119" t="s">
        <v>1304</v>
      </c>
      <c r="O1119" t="s">
        <v>1304</v>
      </c>
      <c r="P1119">
        <v>20602825583</v>
      </c>
      <c r="Q1119" t="s">
        <v>1298</v>
      </c>
      <c r="R1119">
        <f>VLOOKUP(Q1119,type!$B$2:$G$7,6,FALSE)</f>
        <v>2</v>
      </c>
      <c r="S1119" t="str">
        <f t="shared" si="17"/>
        <v>INSERT INTO public."Vehicles"(plate, mark, model, year_of_production, longitude, height, broad, service_door, category, comment, terms, status, created_at, updated_at, delete_at, business_id, type_id)VALUES ('B8O286','ninguno','ninguno','2011',0,0,0,0,'ninguno','ninguno','ninguno',true,'2022-02-25 21:42:35.22039+00','2022-02-25 21:42:35.22039+00','2022-02-25 21:42:35.22039+00','20602825583',2);</v>
      </c>
    </row>
    <row r="1120" spans="1:19" x14ac:dyDescent="0.25">
      <c r="A1120" t="s">
        <v>1120</v>
      </c>
      <c r="B1120" t="s">
        <v>1296</v>
      </c>
      <c r="C1120" t="s">
        <v>1296</v>
      </c>
      <c r="D1120">
        <v>2011</v>
      </c>
      <c r="E1120">
        <v>0</v>
      </c>
      <c r="F1120">
        <v>0</v>
      </c>
      <c r="G1120">
        <v>0</v>
      </c>
      <c r="H1120">
        <v>0</v>
      </c>
      <c r="I1120" t="s">
        <v>1296</v>
      </c>
      <c r="J1120" t="s">
        <v>1296</v>
      </c>
      <c r="K1120" t="s">
        <v>1296</v>
      </c>
      <c r="L1120" t="s">
        <v>1303</v>
      </c>
      <c r="M1120" t="s">
        <v>1304</v>
      </c>
      <c r="N1120" t="s">
        <v>1304</v>
      </c>
      <c r="O1120" t="s">
        <v>1304</v>
      </c>
      <c r="P1120">
        <v>20602825583</v>
      </c>
      <c r="Q1120" t="s">
        <v>1300</v>
      </c>
      <c r="R1120">
        <f>VLOOKUP(Q1120,type!$B$2:$G$7,6,FALSE)</f>
        <v>3</v>
      </c>
      <c r="S1120" t="str">
        <f t="shared" si="17"/>
        <v>INSERT INTO public."Vehicles"(plate, mark, model, year_of_production, longitude, height, broad, service_door, category, comment, terms, status, created_at, updated_at, delete_at, business_id, type_id)VALUES ('B2J795','ninguno','ninguno','2011',0,0,0,0,'ninguno','ninguno','ninguno',true,'2022-02-25 21:42:35.22039+00','2022-02-25 21:42:35.22039+00','2022-02-25 21:42:35.22039+00','20602825583',3);</v>
      </c>
    </row>
    <row r="1121" spans="1:19" x14ac:dyDescent="0.25">
      <c r="A1121" t="s">
        <v>1121</v>
      </c>
      <c r="B1121" t="s">
        <v>1296</v>
      </c>
      <c r="C1121" t="s">
        <v>1296</v>
      </c>
      <c r="D1121">
        <v>2010</v>
      </c>
      <c r="E1121">
        <v>0</v>
      </c>
      <c r="F1121">
        <v>0</v>
      </c>
      <c r="G1121">
        <v>0</v>
      </c>
      <c r="H1121">
        <v>0</v>
      </c>
      <c r="I1121" t="s">
        <v>1296</v>
      </c>
      <c r="J1121" t="s">
        <v>1296</v>
      </c>
      <c r="K1121" t="s">
        <v>1296</v>
      </c>
      <c r="L1121" t="s">
        <v>1303</v>
      </c>
      <c r="M1121" t="s">
        <v>1304</v>
      </c>
      <c r="N1121" t="s">
        <v>1304</v>
      </c>
      <c r="O1121" t="s">
        <v>1304</v>
      </c>
      <c r="P1121">
        <v>20602825583</v>
      </c>
      <c r="Q1121" t="s">
        <v>1300</v>
      </c>
      <c r="R1121">
        <f>VLOOKUP(Q1121,type!$B$2:$G$7,6,FALSE)</f>
        <v>3</v>
      </c>
      <c r="S1121" t="str">
        <f t="shared" si="17"/>
        <v>INSERT INTO public."Vehicles"(plate, mark, model, year_of_production, longitude, height, broad, service_door, category, comment, terms, status, created_at, updated_at, delete_at, business_id, type_id)VALUES ('B4O763','ninguno','ninguno','2010',0,0,0,0,'ninguno','ninguno','ninguno',true,'2022-02-25 21:42:35.22039+00','2022-02-25 21:42:35.22039+00','2022-02-25 21:42:35.22039+00','20602825583',3);</v>
      </c>
    </row>
    <row r="1122" spans="1:19" x14ac:dyDescent="0.25">
      <c r="A1122" t="s">
        <v>1122</v>
      </c>
      <c r="B1122" t="s">
        <v>1296</v>
      </c>
      <c r="C1122" t="s">
        <v>1296</v>
      </c>
      <c r="D1122">
        <v>2010</v>
      </c>
      <c r="E1122">
        <v>0</v>
      </c>
      <c r="F1122">
        <v>0</v>
      </c>
      <c r="G1122">
        <v>0</v>
      </c>
      <c r="H1122">
        <v>0</v>
      </c>
      <c r="I1122" t="s">
        <v>1296</v>
      </c>
      <c r="J1122" t="s">
        <v>1296</v>
      </c>
      <c r="K1122" t="s">
        <v>1296</v>
      </c>
      <c r="L1122" t="s">
        <v>1303</v>
      </c>
      <c r="M1122" t="s">
        <v>1304</v>
      </c>
      <c r="N1122" t="s">
        <v>1304</v>
      </c>
      <c r="O1122" t="s">
        <v>1304</v>
      </c>
      <c r="P1122">
        <v>20602825583</v>
      </c>
      <c r="Q1122" t="s">
        <v>1297</v>
      </c>
      <c r="R1122">
        <f>VLOOKUP(Q1122,type!$B$2:$G$7,6,FALSE)</f>
        <v>1</v>
      </c>
      <c r="S1122" t="str">
        <f t="shared" si="17"/>
        <v>INSERT INTO public."Vehicles"(plate, mark, model, year_of_production, longitude, height, broad, service_door, category, comment, terms, status, created_at, updated_at, delete_at, business_id, type_id)VALUES ('A4T711','ninguno','ninguno','2010',0,0,0,0,'ninguno','ninguno','ninguno',true,'2022-02-25 21:42:35.22039+00','2022-02-25 21:42:35.22039+00','2022-02-25 21:42:35.22039+00','20602825583',1);</v>
      </c>
    </row>
    <row r="1123" spans="1:19" x14ac:dyDescent="0.25">
      <c r="A1123" t="s">
        <v>1123</v>
      </c>
      <c r="B1123" t="s">
        <v>1296</v>
      </c>
      <c r="C1123" t="s">
        <v>1296</v>
      </c>
      <c r="D1123">
        <v>2010</v>
      </c>
      <c r="E1123">
        <v>0</v>
      </c>
      <c r="F1123">
        <v>0</v>
      </c>
      <c r="G1123">
        <v>0</v>
      </c>
      <c r="H1123">
        <v>0</v>
      </c>
      <c r="I1123" t="s">
        <v>1296</v>
      </c>
      <c r="J1123" t="s">
        <v>1296</v>
      </c>
      <c r="K1123" t="s">
        <v>1296</v>
      </c>
      <c r="L1123" t="s">
        <v>1303</v>
      </c>
      <c r="M1123" t="s">
        <v>1304</v>
      </c>
      <c r="N1123" t="s">
        <v>1304</v>
      </c>
      <c r="O1123" t="s">
        <v>1304</v>
      </c>
      <c r="P1123">
        <v>20602825583</v>
      </c>
      <c r="Q1123" t="s">
        <v>1297</v>
      </c>
      <c r="R1123">
        <f>VLOOKUP(Q1123,type!$B$2:$G$7,6,FALSE)</f>
        <v>1</v>
      </c>
      <c r="S1123" t="str">
        <f t="shared" si="17"/>
        <v>INSERT INTO public."Vehicles"(plate, mark, model, year_of_production, longitude, height, broad, service_door, category, comment, terms, status, created_at, updated_at, delete_at, business_id, type_id)VALUES ('Z2P786','ninguno','ninguno','2010',0,0,0,0,'ninguno','ninguno','ninguno',true,'2022-02-25 21:42:35.22039+00','2022-02-25 21:42:35.22039+00','2022-02-25 21:42:35.22039+00','20602825583',1);</v>
      </c>
    </row>
    <row r="1124" spans="1:19" x14ac:dyDescent="0.25">
      <c r="A1124" t="s">
        <v>1124</v>
      </c>
      <c r="B1124" t="s">
        <v>1296</v>
      </c>
      <c r="C1124" t="s">
        <v>1296</v>
      </c>
      <c r="D1124">
        <v>2018</v>
      </c>
      <c r="E1124">
        <v>0</v>
      </c>
      <c r="F1124">
        <v>0</v>
      </c>
      <c r="G1124">
        <v>0</v>
      </c>
      <c r="H1124">
        <v>0</v>
      </c>
      <c r="I1124" t="s">
        <v>1296</v>
      </c>
      <c r="J1124" t="s">
        <v>1296</v>
      </c>
      <c r="K1124" t="s">
        <v>1296</v>
      </c>
      <c r="L1124" t="s">
        <v>1303</v>
      </c>
      <c r="M1124" t="s">
        <v>1304</v>
      </c>
      <c r="N1124" t="s">
        <v>1304</v>
      </c>
      <c r="O1124" t="s">
        <v>1304</v>
      </c>
      <c r="P1124">
        <v>20602825583</v>
      </c>
      <c r="Q1124" t="s">
        <v>1298</v>
      </c>
      <c r="R1124">
        <f>VLOOKUP(Q1124,type!$B$2:$G$7,6,FALSE)</f>
        <v>2</v>
      </c>
      <c r="S1124" t="str">
        <f t="shared" si="17"/>
        <v>INSERT INTO public."Vehicles"(plate, mark, model, year_of_production, longitude, height, broad, service_door, category, comment, terms, status, created_at, updated_at, delete_at, business_id, type_id)VALUES ('V0G779','ninguno','ninguno','2018',0,0,0,0,'ninguno','ninguno','ninguno',true,'2022-02-25 21:42:35.22039+00','2022-02-25 21:42:35.22039+00','2022-02-25 21:42:35.22039+00','20602825583',2);</v>
      </c>
    </row>
    <row r="1125" spans="1:19" x14ac:dyDescent="0.25">
      <c r="A1125" t="s">
        <v>1125</v>
      </c>
      <c r="B1125" t="s">
        <v>1296</v>
      </c>
      <c r="C1125" t="s">
        <v>1296</v>
      </c>
      <c r="D1125">
        <v>2018</v>
      </c>
      <c r="E1125">
        <v>0</v>
      </c>
      <c r="F1125">
        <v>0</v>
      </c>
      <c r="G1125">
        <v>0</v>
      </c>
      <c r="H1125">
        <v>0</v>
      </c>
      <c r="I1125" t="s">
        <v>1296</v>
      </c>
      <c r="J1125" t="s">
        <v>1296</v>
      </c>
      <c r="K1125" t="s">
        <v>1296</v>
      </c>
      <c r="L1125" t="s">
        <v>1303</v>
      </c>
      <c r="M1125" t="s">
        <v>1304</v>
      </c>
      <c r="N1125" t="s">
        <v>1304</v>
      </c>
      <c r="O1125" t="s">
        <v>1304</v>
      </c>
      <c r="P1125">
        <v>20602825583</v>
      </c>
      <c r="Q1125" t="s">
        <v>1298</v>
      </c>
      <c r="R1125">
        <f>VLOOKUP(Q1125,type!$B$2:$G$7,6,FALSE)</f>
        <v>2</v>
      </c>
      <c r="S1125" t="str">
        <f t="shared" si="17"/>
        <v>INSERT INTO public."Vehicles"(plate, mark, model, year_of_production, longitude, height, broad, service_door, category, comment, terms, status, created_at, updated_at, delete_at, business_id, type_id)VALUES ('V9Z797','ninguno','ninguno','2018',0,0,0,0,'ninguno','ninguno','ninguno',true,'2022-02-25 21:42:35.22039+00','2022-02-25 21:42:35.22039+00','2022-02-25 21:42:35.22039+00','20602825583',2);</v>
      </c>
    </row>
    <row r="1126" spans="1:19" x14ac:dyDescent="0.25">
      <c r="A1126" t="s">
        <v>1126</v>
      </c>
      <c r="B1126" t="s">
        <v>1296</v>
      </c>
      <c r="C1126" t="s">
        <v>1296</v>
      </c>
      <c r="D1126">
        <v>2017</v>
      </c>
      <c r="E1126">
        <v>0</v>
      </c>
      <c r="F1126">
        <v>0</v>
      </c>
      <c r="G1126">
        <v>0</v>
      </c>
      <c r="H1126">
        <v>0</v>
      </c>
      <c r="I1126" t="s">
        <v>1296</v>
      </c>
      <c r="J1126" t="s">
        <v>1296</v>
      </c>
      <c r="K1126" t="s">
        <v>1296</v>
      </c>
      <c r="L1126" t="s">
        <v>1303</v>
      </c>
      <c r="M1126" t="s">
        <v>1304</v>
      </c>
      <c r="N1126" t="s">
        <v>1304</v>
      </c>
      <c r="O1126" t="s">
        <v>1304</v>
      </c>
      <c r="P1126">
        <v>20602825583</v>
      </c>
      <c r="Q1126" t="s">
        <v>1298</v>
      </c>
      <c r="R1126">
        <f>VLOOKUP(Q1126,type!$B$2:$G$7,6,FALSE)</f>
        <v>2</v>
      </c>
      <c r="S1126" t="str">
        <f t="shared" si="17"/>
        <v>INSERT INTO public."Vehicles"(plate, mark, model, year_of_production, longitude, height, broad, service_door, category, comment, terms, status, created_at, updated_at, delete_at, business_id, type_id)VALUES ('V9E887','ninguno','ninguno','2017',0,0,0,0,'ninguno','ninguno','ninguno',true,'2022-02-25 21:42:35.22039+00','2022-02-25 21:42:35.22039+00','2022-02-25 21:42:35.22039+00','20602825583',2);</v>
      </c>
    </row>
    <row r="1127" spans="1:19" x14ac:dyDescent="0.25">
      <c r="A1127" t="s">
        <v>1127</v>
      </c>
      <c r="B1127" t="s">
        <v>1296</v>
      </c>
      <c r="C1127" t="s">
        <v>1296</v>
      </c>
      <c r="D1127">
        <v>2017</v>
      </c>
      <c r="E1127">
        <v>0</v>
      </c>
      <c r="F1127">
        <v>0</v>
      </c>
      <c r="G1127">
        <v>0</v>
      </c>
      <c r="H1127">
        <v>0</v>
      </c>
      <c r="I1127" t="s">
        <v>1296</v>
      </c>
      <c r="J1127" t="s">
        <v>1296</v>
      </c>
      <c r="K1127" t="s">
        <v>1296</v>
      </c>
      <c r="L1127" t="s">
        <v>1303</v>
      </c>
      <c r="M1127" t="s">
        <v>1304</v>
      </c>
      <c r="N1127" t="s">
        <v>1304</v>
      </c>
      <c r="O1127" t="s">
        <v>1304</v>
      </c>
      <c r="P1127">
        <v>20602825583</v>
      </c>
      <c r="Q1127" t="s">
        <v>1298</v>
      </c>
      <c r="R1127">
        <f>VLOOKUP(Q1127,type!$B$2:$G$7,6,FALSE)</f>
        <v>2</v>
      </c>
      <c r="S1127" t="str">
        <f t="shared" si="17"/>
        <v>INSERT INTO public."Vehicles"(plate, mark, model, year_of_production, longitude, height, broad, service_door, category, comment, terms, status, created_at, updated_at, delete_at, business_id, type_id)VALUES ('V9Q814','ninguno','ninguno','2017',0,0,0,0,'ninguno','ninguno','ninguno',true,'2022-02-25 21:42:35.22039+00','2022-02-25 21:42:35.22039+00','2022-02-25 21:42:35.22039+00','20602825583',2);</v>
      </c>
    </row>
    <row r="1128" spans="1:19" x14ac:dyDescent="0.25">
      <c r="A1128" t="s">
        <v>1128</v>
      </c>
      <c r="B1128" t="s">
        <v>1296</v>
      </c>
      <c r="C1128" t="s">
        <v>1296</v>
      </c>
      <c r="D1128">
        <v>2018</v>
      </c>
      <c r="E1128">
        <v>0</v>
      </c>
      <c r="F1128">
        <v>0</v>
      </c>
      <c r="G1128">
        <v>0</v>
      </c>
      <c r="H1128">
        <v>0</v>
      </c>
      <c r="I1128" t="s">
        <v>1296</v>
      </c>
      <c r="J1128" t="s">
        <v>1296</v>
      </c>
      <c r="K1128" t="s">
        <v>1296</v>
      </c>
      <c r="L1128" t="s">
        <v>1303</v>
      </c>
      <c r="M1128" t="s">
        <v>1304</v>
      </c>
      <c r="N1128" t="s">
        <v>1304</v>
      </c>
      <c r="O1128" t="s">
        <v>1304</v>
      </c>
      <c r="P1128">
        <v>20602825583</v>
      </c>
      <c r="Q1128" t="s">
        <v>1298</v>
      </c>
      <c r="R1128">
        <f>VLOOKUP(Q1128,type!$B$2:$G$7,6,FALSE)</f>
        <v>2</v>
      </c>
      <c r="S1128" t="str">
        <f t="shared" si="17"/>
        <v>INSERT INTO public."Vehicles"(plate, mark, model, year_of_production, longitude, height, broad, service_door, category, comment, terms, status, created_at, updated_at, delete_at, business_id, type_id)VALUES ('V9M763','ninguno','ninguno','2018',0,0,0,0,'ninguno','ninguno','ninguno',true,'2022-02-25 21:42:35.22039+00','2022-02-25 21:42:35.22039+00','2022-02-25 21:42:35.22039+00','20602825583',2);</v>
      </c>
    </row>
    <row r="1129" spans="1:19" x14ac:dyDescent="0.25">
      <c r="A1129" t="s">
        <v>1129</v>
      </c>
      <c r="B1129" t="s">
        <v>1296</v>
      </c>
      <c r="C1129" t="s">
        <v>1296</v>
      </c>
      <c r="D1129">
        <v>2018</v>
      </c>
      <c r="E1129">
        <v>0</v>
      </c>
      <c r="F1129">
        <v>0</v>
      </c>
      <c r="G1129">
        <v>0</v>
      </c>
      <c r="H1129">
        <v>0</v>
      </c>
      <c r="I1129" t="s">
        <v>1296</v>
      </c>
      <c r="J1129" t="s">
        <v>1296</v>
      </c>
      <c r="K1129" t="s">
        <v>1296</v>
      </c>
      <c r="L1129" t="s">
        <v>1303</v>
      </c>
      <c r="M1129" t="s">
        <v>1304</v>
      </c>
      <c r="N1129" t="s">
        <v>1304</v>
      </c>
      <c r="O1129" t="s">
        <v>1304</v>
      </c>
      <c r="P1129">
        <v>20602825583</v>
      </c>
      <c r="Q1129" t="s">
        <v>1298</v>
      </c>
      <c r="R1129">
        <f>VLOOKUP(Q1129,type!$B$2:$G$7,6,FALSE)</f>
        <v>2</v>
      </c>
      <c r="S1129" t="str">
        <f t="shared" si="17"/>
        <v>INSERT INTO public."Vehicles"(plate, mark, model, year_of_production, longitude, height, broad, service_door, category, comment, terms, status, created_at, updated_at, delete_at, business_id, type_id)VALUES ('V9L802','ninguno','ninguno','2018',0,0,0,0,'ninguno','ninguno','ninguno',true,'2022-02-25 21:42:35.22039+00','2022-02-25 21:42:35.22039+00','2022-02-25 21:42:35.22039+00','20602825583',2);</v>
      </c>
    </row>
    <row r="1130" spans="1:19" x14ac:dyDescent="0.25">
      <c r="A1130" t="s">
        <v>1130</v>
      </c>
      <c r="B1130" t="s">
        <v>1296</v>
      </c>
      <c r="C1130" t="s">
        <v>1296</v>
      </c>
      <c r="D1130">
        <v>2017</v>
      </c>
      <c r="E1130">
        <v>0</v>
      </c>
      <c r="F1130">
        <v>0</v>
      </c>
      <c r="G1130">
        <v>0</v>
      </c>
      <c r="H1130">
        <v>0</v>
      </c>
      <c r="I1130" t="s">
        <v>1296</v>
      </c>
      <c r="J1130" t="s">
        <v>1296</v>
      </c>
      <c r="K1130" t="s">
        <v>1296</v>
      </c>
      <c r="L1130" t="s">
        <v>1303</v>
      </c>
      <c r="M1130" t="s">
        <v>1304</v>
      </c>
      <c r="N1130" t="s">
        <v>1304</v>
      </c>
      <c r="O1130" t="s">
        <v>1304</v>
      </c>
      <c r="P1130">
        <v>20602825583</v>
      </c>
      <c r="Q1130" t="s">
        <v>1298</v>
      </c>
      <c r="R1130">
        <f>VLOOKUP(Q1130,type!$B$2:$G$7,6,FALSE)</f>
        <v>2</v>
      </c>
      <c r="S1130" t="str">
        <f t="shared" si="17"/>
        <v>INSERT INTO public."Vehicles"(plate, mark, model, year_of_production, longitude, height, broad, service_door, category, comment, terms, status, created_at, updated_at, delete_at, business_id, type_id)VALUES ('V9S704','ninguno','ninguno','2017',0,0,0,0,'ninguno','ninguno','ninguno',true,'2022-02-25 21:42:35.22039+00','2022-02-25 21:42:35.22039+00','2022-02-25 21:42:35.22039+00','20602825583',2);</v>
      </c>
    </row>
    <row r="1131" spans="1:19" x14ac:dyDescent="0.25">
      <c r="A1131" t="s">
        <v>1131</v>
      </c>
      <c r="B1131" t="s">
        <v>1296</v>
      </c>
      <c r="C1131" t="s">
        <v>1296</v>
      </c>
      <c r="D1131">
        <v>2017</v>
      </c>
      <c r="E1131">
        <v>0</v>
      </c>
      <c r="F1131">
        <v>0</v>
      </c>
      <c r="G1131">
        <v>0</v>
      </c>
      <c r="H1131">
        <v>0</v>
      </c>
      <c r="I1131" t="s">
        <v>1296</v>
      </c>
      <c r="J1131" t="s">
        <v>1296</v>
      </c>
      <c r="K1131" t="s">
        <v>1296</v>
      </c>
      <c r="L1131" t="s">
        <v>1303</v>
      </c>
      <c r="M1131" t="s">
        <v>1304</v>
      </c>
      <c r="N1131" t="s">
        <v>1304</v>
      </c>
      <c r="O1131" t="s">
        <v>1304</v>
      </c>
      <c r="P1131">
        <v>20602825583</v>
      </c>
      <c r="Q1131" t="s">
        <v>1298</v>
      </c>
      <c r="R1131">
        <f>VLOOKUP(Q1131,type!$B$2:$G$7,6,FALSE)</f>
        <v>2</v>
      </c>
      <c r="S1131" t="str">
        <f t="shared" si="17"/>
        <v>INSERT INTO public."Vehicles"(plate, mark, model, year_of_production, longitude, height, broad, service_door, category, comment, terms, status, created_at, updated_at, delete_at, business_id, type_id)VALUES ('V9V711','ninguno','ninguno','2017',0,0,0,0,'ninguno','ninguno','ninguno',true,'2022-02-25 21:42:35.22039+00','2022-02-25 21:42:35.22039+00','2022-02-25 21:42:35.22039+00','20602825583',2);</v>
      </c>
    </row>
    <row r="1132" spans="1:19" x14ac:dyDescent="0.25">
      <c r="A1132" t="s">
        <v>1132</v>
      </c>
      <c r="B1132" t="s">
        <v>1296</v>
      </c>
      <c r="C1132" t="s">
        <v>1296</v>
      </c>
      <c r="D1132">
        <v>2017</v>
      </c>
      <c r="E1132">
        <v>0</v>
      </c>
      <c r="F1132">
        <v>0</v>
      </c>
      <c r="G1132">
        <v>0</v>
      </c>
      <c r="H1132">
        <v>0</v>
      </c>
      <c r="I1132" t="s">
        <v>1296</v>
      </c>
      <c r="J1132" t="s">
        <v>1296</v>
      </c>
      <c r="K1132" t="s">
        <v>1296</v>
      </c>
      <c r="L1132" t="s">
        <v>1303</v>
      </c>
      <c r="M1132" t="s">
        <v>1304</v>
      </c>
      <c r="N1132" t="s">
        <v>1304</v>
      </c>
      <c r="O1132" t="s">
        <v>1304</v>
      </c>
      <c r="P1132">
        <v>20602825583</v>
      </c>
      <c r="Q1132" t="s">
        <v>1298</v>
      </c>
      <c r="R1132">
        <f>VLOOKUP(Q1132,type!$B$2:$G$7,6,FALSE)</f>
        <v>2</v>
      </c>
      <c r="S1132" t="str">
        <f t="shared" si="17"/>
        <v>INSERT INTO public."Vehicles"(plate, mark, model, year_of_production, longitude, height, broad, service_door, category, comment, terms, status, created_at, updated_at, delete_at, business_id, type_id)VALUES ('V9T757','ninguno','ninguno','2017',0,0,0,0,'ninguno','ninguno','ninguno',true,'2022-02-25 21:42:35.22039+00','2022-02-25 21:42:35.22039+00','2022-02-25 21:42:35.22039+00','20602825583',2);</v>
      </c>
    </row>
    <row r="1133" spans="1:19" x14ac:dyDescent="0.25">
      <c r="A1133" t="s">
        <v>1133</v>
      </c>
      <c r="B1133" t="s">
        <v>1296</v>
      </c>
      <c r="C1133" t="s">
        <v>1296</v>
      </c>
      <c r="D1133">
        <v>2016</v>
      </c>
      <c r="E1133">
        <v>0</v>
      </c>
      <c r="F1133">
        <v>0</v>
      </c>
      <c r="G1133">
        <v>0</v>
      </c>
      <c r="H1133">
        <v>0</v>
      </c>
      <c r="I1133" t="s">
        <v>1296</v>
      </c>
      <c r="J1133" t="s">
        <v>1296</v>
      </c>
      <c r="K1133" t="s">
        <v>1296</v>
      </c>
      <c r="L1133" t="s">
        <v>1303</v>
      </c>
      <c r="M1133" t="s">
        <v>1304</v>
      </c>
      <c r="N1133" t="s">
        <v>1304</v>
      </c>
      <c r="O1133" t="s">
        <v>1304</v>
      </c>
      <c r="P1133">
        <v>20602825583</v>
      </c>
      <c r="Q1133" t="s">
        <v>1297</v>
      </c>
      <c r="R1133">
        <f>VLOOKUP(Q1133,type!$B$2:$G$7,6,FALSE)</f>
        <v>1</v>
      </c>
      <c r="S1133" t="str">
        <f t="shared" si="17"/>
        <v>INSERT INTO public."Vehicles"(plate, mark, model, year_of_production, longitude, height, broad, service_door, category, comment, terms, status, created_at, updated_at, delete_at, business_id, type_id)VALUES ('V8Q760','ninguno','ninguno','2016',0,0,0,0,'ninguno','ninguno','ninguno',true,'2022-02-25 21:42:35.22039+00','2022-02-25 21:42:35.22039+00','2022-02-25 21:42:35.22039+00','20602825583',1);</v>
      </c>
    </row>
    <row r="1134" spans="1:19" x14ac:dyDescent="0.25">
      <c r="A1134" t="s">
        <v>1134</v>
      </c>
      <c r="B1134" t="s">
        <v>1296</v>
      </c>
      <c r="C1134" t="s">
        <v>1296</v>
      </c>
      <c r="D1134">
        <v>2016</v>
      </c>
      <c r="E1134">
        <v>0</v>
      </c>
      <c r="F1134">
        <v>0</v>
      </c>
      <c r="G1134">
        <v>0</v>
      </c>
      <c r="H1134">
        <v>0</v>
      </c>
      <c r="I1134" t="s">
        <v>1296</v>
      </c>
      <c r="J1134" t="s">
        <v>1296</v>
      </c>
      <c r="K1134" t="s">
        <v>1296</v>
      </c>
      <c r="L1134" t="s">
        <v>1303</v>
      </c>
      <c r="M1134" t="s">
        <v>1304</v>
      </c>
      <c r="N1134" t="s">
        <v>1304</v>
      </c>
      <c r="O1134" t="s">
        <v>1304</v>
      </c>
      <c r="P1134">
        <v>20602825583</v>
      </c>
      <c r="Q1134" t="s">
        <v>1298</v>
      </c>
      <c r="R1134">
        <f>VLOOKUP(Q1134,type!$B$2:$G$7,6,FALSE)</f>
        <v>2</v>
      </c>
      <c r="S1134" t="str">
        <f t="shared" si="17"/>
        <v>INSERT INTO public."Vehicles"(plate, mark, model, year_of_production, longitude, height, broad, service_door, category, comment, terms, status, created_at, updated_at, delete_at, business_id, type_id)VALUES ('ASK757','ninguno','ninguno','2016',0,0,0,0,'ninguno','ninguno','ninguno',true,'2022-02-25 21:42:35.22039+00','2022-02-25 21:42:35.22039+00','2022-02-25 21:42:35.22039+00','20602825583',2);</v>
      </c>
    </row>
    <row r="1135" spans="1:19" x14ac:dyDescent="0.25">
      <c r="A1135" t="s">
        <v>1135</v>
      </c>
      <c r="B1135" t="s">
        <v>1296</v>
      </c>
      <c r="C1135" t="s">
        <v>1296</v>
      </c>
      <c r="D1135">
        <v>2015</v>
      </c>
      <c r="E1135">
        <v>0</v>
      </c>
      <c r="F1135">
        <v>0</v>
      </c>
      <c r="G1135">
        <v>0</v>
      </c>
      <c r="H1135">
        <v>0</v>
      </c>
      <c r="I1135" t="s">
        <v>1296</v>
      </c>
      <c r="J1135" t="s">
        <v>1296</v>
      </c>
      <c r="K1135" t="s">
        <v>1296</v>
      </c>
      <c r="L1135" t="s">
        <v>1303</v>
      </c>
      <c r="M1135" t="s">
        <v>1304</v>
      </c>
      <c r="N1135" t="s">
        <v>1304</v>
      </c>
      <c r="O1135" t="s">
        <v>1304</v>
      </c>
      <c r="P1135">
        <v>20602825583</v>
      </c>
      <c r="Q1135" t="s">
        <v>1300</v>
      </c>
      <c r="R1135">
        <f>VLOOKUP(Q1135,type!$B$2:$G$7,6,FALSE)</f>
        <v>3</v>
      </c>
      <c r="S1135" t="str">
        <f t="shared" si="17"/>
        <v>INSERT INTO public."Vehicles"(plate, mark, model, year_of_production, longitude, height, broad, service_door, category, comment, terms, status, created_at, updated_at, delete_at, business_id, type_id)VALUES ('V8Q832','ninguno','ninguno','2015',0,0,0,0,'ninguno','ninguno','ninguno',true,'2022-02-25 21:42:35.22039+00','2022-02-25 21:42:35.22039+00','2022-02-25 21:42:35.22039+00','20602825583',3);</v>
      </c>
    </row>
    <row r="1136" spans="1:19" x14ac:dyDescent="0.25">
      <c r="A1136" t="s">
        <v>1136</v>
      </c>
      <c r="B1136" t="s">
        <v>1296</v>
      </c>
      <c r="C1136" t="s">
        <v>1296</v>
      </c>
      <c r="D1136">
        <v>2015</v>
      </c>
      <c r="E1136">
        <v>0</v>
      </c>
      <c r="F1136">
        <v>0</v>
      </c>
      <c r="G1136">
        <v>0</v>
      </c>
      <c r="H1136">
        <v>0</v>
      </c>
      <c r="I1136" t="s">
        <v>1296</v>
      </c>
      <c r="J1136" t="s">
        <v>1296</v>
      </c>
      <c r="K1136" t="s">
        <v>1296</v>
      </c>
      <c r="L1136" t="s">
        <v>1303</v>
      </c>
      <c r="M1136" t="s">
        <v>1304</v>
      </c>
      <c r="N1136" t="s">
        <v>1304</v>
      </c>
      <c r="O1136" t="s">
        <v>1304</v>
      </c>
      <c r="P1136">
        <v>20602825583</v>
      </c>
      <c r="Q1136" t="s">
        <v>1299</v>
      </c>
      <c r="R1136">
        <f>VLOOKUP(Q1136,type!$B$2:$G$7,6,FALSE)</f>
        <v>4</v>
      </c>
      <c r="S1136" t="str">
        <f t="shared" si="17"/>
        <v>INSERT INTO public."Vehicles"(plate, mark, model, year_of_production, longitude, height, broad, service_door, category, comment, terms, status, created_at, updated_at, delete_at, business_id, type_id)VALUES ('ALX864','ninguno','ninguno','2015',0,0,0,0,'ninguno','ninguno','ninguno',true,'2022-02-25 21:42:35.22039+00','2022-02-25 21:42:35.22039+00','2022-02-25 21:42:35.22039+00','20602825583',4);</v>
      </c>
    </row>
    <row r="1137" spans="1:19" x14ac:dyDescent="0.25">
      <c r="A1137" t="s">
        <v>1137</v>
      </c>
      <c r="B1137" t="s">
        <v>1296</v>
      </c>
      <c r="C1137" t="s">
        <v>1296</v>
      </c>
      <c r="D1137">
        <v>2015</v>
      </c>
      <c r="E1137">
        <v>0</v>
      </c>
      <c r="F1137">
        <v>0</v>
      </c>
      <c r="G1137">
        <v>0</v>
      </c>
      <c r="H1137">
        <v>0</v>
      </c>
      <c r="I1137" t="s">
        <v>1296</v>
      </c>
      <c r="J1137" t="s">
        <v>1296</v>
      </c>
      <c r="K1137" t="s">
        <v>1296</v>
      </c>
      <c r="L1137" t="s">
        <v>1303</v>
      </c>
      <c r="M1137" t="s">
        <v>1304</v>
      </c>
      <c r="N1137" t="s">
        <v>1304</v>
      </c>
      <c r="O1137" t="s">
        <v>1304</v>
      </c>
      <c r="P1137">
        <v>20602825583</v>
      </c>
      <c r="Q1137" t="s">
        <v>1298</v>
      </c>
      <c r="R1137">
        <f>VLOOKUP(Q1137,type!$B$2:$G$7,6,FALSE)</f>
        <v>2</v>
      </c>
      <c r="S1137" t="str">
        <f t="shared" si="17"/>
        <v>INSERT INTO public."Vehicles"(plate, mark, model, year_of_production, longitude, height, broad, service_door, category, comment, terms, status, created_at, updated_at, delete_at, business_id, type_id)VALUES ('V8P713','ninguno','ninguno','2015',0,0,0,0,'ninguno','ninguno','ninguno',true,'2022-02-25 21:42:35.22039+00','2022-02-25 21:42:35.22039+00','2022-02-25 21:42:35.22039+00','20602825583',2);</v>
      </c>
    </row>
    <row r="1138" spans="1:19" x14ac:dyDescent="0.25">
      <c r="A1138" t="s">
        <v>1138</v>
      </c>
      <c r="B1138" t="s">
        <v>1296</v>
      </c>
      <c r="C1138" t="s">
        <v>1296</v>
      </c>
      <c r="D1138">
        <v>2015</v>
      </c>
      <c r="E1138">
        <v>0</v>
      </c>
      <c r="F1138">
        <v>0</v>
      </c>
      <c r="G1138">
        <v>0</v>
      </c>
      <c r="H1138">
        <v>0</v>
      </c>
      <c r="I1138" t="s">
        <v>1296</v>
      </c>
      <c r="J1138" t="s">
        <v>1296</v>
      </c>
      <c r="K1138" t="s">
        <v>1296</v>
      </c>
      <c r="L1138" t="s">
        <v>1303</v>
      </c>
      <c r="M1138" t="s">
        <v>1304</v>
      </c>
      <c r="N1138" t="s">
        <v>1304</v>
      </c>
      <c r="O1138" t="s">
        <v>1304</v>
      </c>
      <c r="P1138">
        <v>20602825583</v>
      </c>
      <c r="Q1138" t="s">
        <v>1299</v>
      </c>
      <c r="R1138">
        <f>VLOOKUP(Q1138,type!$B$2:$G$7,6,FALSE)</f>
        <v>4</v>
      </c>
      <c r="S1138" t="str">
        <f t="shared" si="17"/>
        <v>INSERT INTO public."Vehicles"(plate, mark, model, year_of_production, longitude, height, broad, service_door, category, comment, terms, status, created_at, updated_at, delete_at, business_id, type_id)VALUES ('AMN765','ninguno','ninguno','2015',0,0,0,0,'ninguno','ninguno','ninguno',true,'2022-02-25 21:42:35.22039+00','2022-02-25 21:42:35.22039+00','2022-02-25 21:42:35.22039+00','20602825583',4);</v>
      </c>
    </row>
    <row r="1139" spans="1:19" x14ac:dyDescent="0.25">
      <c r="A1139" t="s">
        <v>1139</v>
      </c>
      <c r="B1139" t="s">
        <v>1296</v>
      </c>
      <c r="C1139" t="s">
        <v>1296</v>
      </c>
      <c r="D1139">
        <v>2015</v>
      </c>
      <c r="E1139">
        <v>0</v>
      </c>
      <c r="F1139">
        <v>0</v>
      </c>
      <c r="G1139">
        <v>0</v>
      </c>
      <c r="H1139">
        <v>0</v>
      </c>
      <c r="I1139" t="s">
        <v>1296</v>
      </c>
      <c r="J1139" t="s">
        <v>1296</v>
      </c>
      <c r="K1139" t="s">
        <v>1296</v>
      </c>
      <c r="L1139" t="s">
        <v>1303</v>
      </c>
      <c r="M1139" t="s">
        <v>1304</v>
      </c>
      <c r="N1139" t="s">
        <v>1304</v>
      </c>
      <c r="O1139" t="s">
        <v>1304</v>
      </c>
      <c r="P1139">
        <v>20602825583</v>
      </c>
      <c r="Q1139" t="s">
        <v>1299</v>
      </c>
      <c r="R1139">
        <f>VLOOKUP(Q1139,type!$B$2:$G$7,6,FALSE)</f>
        <v>4</v>
      </c>
      <c r="S1139" t="str">
        <f t="shared" si="17"/>
        <v>INSERT INTO public."Vehicles"(plate, mark, model, year_of_production, longitude, height, broad, service_door, category, comment, terms, status, created_at, updated_at, delete_at, business_id, type_id)VALUES ('VAZ952','ninguno','ninguno','2015',0,0,0,0,'ninguno','ninguno','ninguno',true,'2022-02-25 21:42:35.22039+00','2022-02-25 21:42:35.22039+00','2022-02-25 21:42:35.22039+00','20602825583',4);</v>
      </c>
    </row>
    <row r="1140" spans="1:19" x14ac:dyDescent="0.25">
      <c r="A1140" t="s">
        <v>1140</v>
      </c>
      <c r="B1140" t="s">
        <v>1296</v>
      </c>
      <c r="C1140" t="s">
        <v>1296</v>
      </c>
      <c r="D1140">
        <v>2014</v>
      </c>
      <c r="E1140">
        <v>0</v>
      </c>
      <c r="F1140">
        <v>0</v>
      </c>
      <c r="G1140">
        <v>0</v>
      </c>
      <c r="H1140">
        <v>0</v>
      </c>
      <c r="I1140" t="s">
        <v>1296</v>
      </c>
      <c r="J1140" t="s">
        <v>1296</v>
      </c>
      <c r="K1140" t="s">
        <v>1296</v>
      </c>
      <c r="L1140" t="s">
        <v>1303</v>
      </c>
      <c r="M1140" t="s">
        <v>1304</v>
      </c>
      <c r="N1140" t="s">
        <v>1304</v>
      </c>
      <c r="O1140" t="s">
        <v>1304</v>
      </c>
      <c r="P1140">
        <v>20602825583</v>
      </c>
      <c r="Q1140" t="s">
        <v>1298</v>
      </c>
      <c r="R1140">
        <f>VLOOKUP(Q1140,type!$B$2:$G$7,6,FALSE)</f>
        <v>2</v>
      </c>
      <c r="S1140" t="str">
        <f t="shared" si="17"/>
        <v>INSERT INTO public."Vehicles"(plate, mark, model, year_of_production, longitude, height, broad, service_door, category, comment, terms, status, created_at, updated_at, delete_at, business_id, type_id)VALUES ('V8L779','ninguno','ninguno','2014',0,0,0,0,'ninguno','ninguno','ninguno',true,'2022-02-25 21:42:35.22039+00','2022-02-25 21:42:35.22039+00','2022-02-25 21:42:35.22039+00','20602825583',2);</v>
      </c>
    </row>
    <row r="1141" spans="1:19" x14ac:dyDescent="0.25">
      <c r="A1141" t="s">
        <v>1141</v>
      </c>
      <c r="B1141" t="s">
        <v>1296</v>
      </c>
      <c r="C1141" t="s">
        <v>1296</v>
      </c>
      <c r="D1141">
        <v>2014</v>
      </c>
      <c r="E1141">
        <v>0</v>
      </c>
      <c r="F1141">
        <v>0</v>
      </c>
      <c r="G1141">
        <v>0</v>
      </c>
      <c r="H1141">
        <v>0</v>
      </c>
      <c r="I1141" t="s">
        <v>1296</v>
      </c>
      <c r="J1141" t="s">
        <v>1296</v>
      </c>
      <c r="K1141" t="s">
        <v>1296</v>
      </c>
      <c r="L1141" t="s">
        <v>1303</v>
      </c>
      <c r="M1141" t="s">
        <v>1304</v>
      </c>
      <c r="N1141" t="s">
        <v>1304</v>
      </c>
      <c r="O1141" t="s">
        <v>1304</v>
      </c>
      <c r="P1141">
        <v>20602825583</v>
      </c>
      <c r="Q1141" t="s">
        <v>1299</v>
      </c>
      <c r="R1141">
        <f>VLOOKUP(Q1141,type!$B$2:$G$7,6,FALSE)</f>
        <v>4</v>
      </c>
      <c r="S1141" t="str">
        <f t="shared" si="17"/>
        <v>INSERT INTO public."Vehicles"(plate, mark, model, year_of_production, longitude, height, broad, service_door, category, comment, terms, status, created_at, updated_at, delete_at, business_id, type_id)VALUES ('V7W868','ninguno','ninguno','2014',0,0,0,0,'ninguno','ninguno','ninguno',true,'2022-02-25 21:42:35.22039+00','2022-02-25 21:42:35.22039+00','2022-02-25 21:42:35.22039+00','20602825583',4);</v>
      </c>
    </row>
    <row r="1142" spans="1:19" x14ac:dyDescent="0.25">
      <c r="A1142" t="s">
        <v>1142</v>
      </c>
      <c r="B1142" t="s">
        <v>1296</v>
      </c>
      <c r="C1142" t="s">
        <v>1296</v>
      </c>
      <c r="D1142">
        <v>2014</v>
      </c>
      <c r="E1142">
        <v>0</v>
      </c>
      <c r="F1142">
        <v>0</v>
      </c>
      <c r="G1142">
        <v>0</v>
      </c>
      <c r="H1142">
        <v>0</v>
      </c>
      <c r="I1142" t="s">
        <v>1296</v>
      </c>
      <c r="J1142" t="s">
        <v>1296</v>
      </c>
      <c r="K1142" t="s">
        <v>1296</v>
      </c>
      <c r="L1142" t="s">
        <v>1303</v>
      </c>
      <c r="M1142" t="s">
        <v>1304</v>
      </c>
      <c r="N1142" t="s">
        <v>1304</v>
      </c>
      <c r="O1142" t="s">
        <v>1304</v>
      </c>
      <c r="P1142">
        <v>20602825583</v>
      </c>
      <c r="Q1142" t="s">
        <v>1299</v>
      </c>
      <c r="R1142">
        <f>VLOOKUP(Q1142,type!$B$2:$G$7,6,FALSE)</f>
        <v>4</v>
      </c>
      <c r="S1142" t="str">
        <f t="shared" si="17"/>
        <v>INSERT INTO public."Vehicles"(plate, mark, model, year_of_production, longitude, height, broad, service_door, category, comment, terms, status, created_at, updated_at, delete_at, business_id, type_id)VALUES ('V7V727','ninguno','ninguno','2014',0,0,0,0,'ninguno','ninguno','ninguno',true,'2022-02-25 21:42:35.22039+00','2022-02-25 21:42:35.22039+00','2022-02-25 21:42:35.22039+00','20602825583',4);</v>
      </c>
    </row>
    <row r="1143" spans="1:19" x14ac:dyDescent="0.25">
      <c r="A1143" t="s">
        <v>1143</v>
      </c>
      <c r="B1143" t="s">
        <v>1296</v>
      </c>
      <c r="C1143" t="s">
        <v>1296</v>
      </c>
      <c r="D1143">
        <v>2014</v>
      </c>
      <c r="E1143">
        <v>0</v>
      </c>
      <c r="F1143">
        <v>0</v>
      </c>
      <c r="G1143">
        <v>0</v>
      </c>
      <c r="H1143">
        <v>0</v>
      </c>
      <c r="I1143" t="s">
        <v>1296</v>
      </c>
      <c r="J1143" t="s">
        <v>1296</v>
      </c>
      <c r="K1143" t="s">
        <v>1296</v>
      </c>
      <c r="L1143" t="s">
        <v>1303</v>
      </c>
      <c r="M1143" t="s">
        <v>1304</v>
      </c>
      <c r="N1143" t="s">
        <v>1304</v>
      </c>
      <c r="O1143" t="s">
        <v>1304</v>
      </c>
      <c r="P1143">
        <v>20602825583</v>
      </c>
      <c r="Q1143" t="s">
        <v>1299</v>
      </c>
      <c r="R1143">
        <f>VLOOKUP(Q1143,type!$B$2:$G$7,6,FALSE)</f>
        <v>4</v>
      </c>
      <c r="S1143" t="str">
        <f t="shared" si="17"/>
        <v>INSERT INTO public."Vehicles"(plate, mark, model, year_of_production, longitude, height, broad, service_door, category, comment, terms, status, created_at, updated_at, delete_at, business_id, type_id)VALUES ('V7M831','ninguno','ninguno','2014',0,0,0,0,'ninguno','ninguno','ninguno',true,'2022-02-25 21:42:35.22039+00','2022-02-25 21:42:35.22039+00','2022-02-25 21:42:35.22039+00','20602825583',4);</v>
      </c>
    </row>
    <row r="1144" spans="1:19" x14ac:dyDescent="0.25">
      <c r="A1144" t="s">
        <v>1144</v>
      </c>
      <c r="B1144" t="s">
        <v>1296</v>
      </c>
      <c r="C1144" t="s">
        <v>1296</v>
      </c>
      <c r="D1144">
        <v>2014</v>
      </c>
      <c r="E1144">
        <v>0</v>
      </c>
      <c r="F1144">
        <v>0</v>
      </c>
      <c r="G1144">
        <v>0</v>
      </c>
      <c r="H1144">
        <v>0</v>
      </c>
      <c r="I1144" t="s">
        <v>1296</v>
      </c>
      <c r="J1144" t="s">
        <v>1296</v>
      </c>
      <c r="K1144" t="s">
        <v>1296</v>
      </c>
      <c r="L1144" t="s">
        <v>1303</v>
      </c>
      <c r="M1144" t="s">
        <v>1304</v>
      </c>
      <c r="N1144" t="s">
        <v>1304</v>
      </c>
      <c r="O1144" t="s">
        <v>1304</v>
      </c>
      <c r="P1144">
        <v>20602825583</v>
      </c>
      <c r="Q1144" t="s">
        <v>1299</v>
      </c>
      <c r="R1144">
        <f>VLOOKUP(Q1144,type!$B$2:$G$7,6,FALSE)</f>
        <v>4</v>
      </c>
      <c r="S1144" t="str">
        <f t="shared" si="17"/>
        <v>INSERT INTO public."Vehicles"(plate, mark, model, year_of_production, longitude, height, broad, service_door, category, comment, terms, status, created_at, updated_at, delete_at, business_id, type_id)VALUES ('V7Z710','ninguno','ninguno','2014',0,0,0,0,'ninguno','ninguno','ninguno',true,'2022-02-25 21:42:35.22039+00','2022-02-25 21:42:35.22039+00','2022-02-25 21:42:35.22039+00','20602825583',4);</v>
      </c>
    </row>
    <row r="1145" spans="1:19" x14ac:dyDescent="0.25">
      <c r="A1145" t="s">
        <v>1145</v>
      </c>
      <c r="B1145" t="s">
        <v>1296</v>
      </c>
      <c r="C1145" t="s">
        <v>1296</v>
      </c>
      <c r="D1145">
        <v>2014</v>
      </c>
      <c r="E1145">
        <v>0</v>
      </c>
      <c r="F1145">
        <v>0</v>
      </c>
      <c r="G1145">
        <v>0</v>
      </c>
      <c r="H1145">
        <v>0</v>
      </c>
      <c r="I1145" t="s">
        <v>1296</v>
      </c>
      <c r="J1145" t="s">
        <v>1296</v>
      </c>
      <c r="K1145" t="s">
        <v>1296</v>
      </c>
      <c r="L1145" t="s">
        <v>1303</v>
      </c>
      <c r="M1145" t="s">
        <v>1304</v>
      </c>
      <c r="N1145" t="s">
        <v>1304</v>
      </c>
      <c r="O1145" t="s">
        <v>1304</v>
      </c>
      <c r="P1145">
        <v>20602825583</v>
      </c>
      <c r="Q1145" t="s">
        <v>1299</v>
      </c>
      <c r="R1145">
        <f>VLOOKUP(Q1145,type!$B$2:$G$7,6,FALSE)</f>
        <v>4</v>
      </c>
      <c r="S1145" t="str">
        <f t="shared" si="17"/>
        <v>INSERT INTO public."Vehicles"(plate, mark, model, year_of_production, longitude, height, broad, service_door, category, comment, terms, status, created_at, updated_at, delete_at, business_id, type_id)VALUES ('V7Z738','ninguno','ninguno','2014',0,0,0,0,'ninguno','ninguno','ninguno',true,'2022-02-25 21:42:35.22039+00','2022-02-25 21:42:35.22039+00','2022-02-25 21:42:35.22039+00','20602825583',4);</v>
      </c>
    </row>
    <row r="1146" spans="1:19" x14ac:dyDescent="0.25">
      <c r="A1146" t="s">
        <v>1146</v>
      </c>
      <c r="B1146" t="s">
        <v>1296</v>
      </c>
      <c r="C1146" t="s">
        <v>1296</v>
      </c>
      <c r="D1146">
        <v>2014</v>
      </c>
      <c r="E1146">
        <v>0</v>
      </c>
      <c r="F1146">
        <v>0</v>
      </c>
      <c r="G1146">
        <v>0</v>
      </c>
      <c r="H1146">
        <v>0</v>
      </c>
      <c r="I1146" t="s">
        <v>1296</v>
      </c>
      <c r="J1146" t="s">
        <v>1296</v>
      </c>
      <c r="K1146" t="s">
        <v>1296</v>
      </c>
      <c r="L1146" t="s">
        <v>1303</v>
      </c>
      <c r="M1146" t="s">
        <v>1304</v>
      </c>
      <c r="N1146" t="s">
        <v>1304</v>
      </c>
      <c r="O1146" t="s">
        <v>1304</v>
      </c>
      <c r="P1146">
        <v>20602825583</v>
      </c>
      <c r="Q1146" t="s">
        <v>1300</v>
      </c>
      <c r="R1146">
        <f>VLOOKUP(Q1146,type!$B$2:$G$7,6,FALSE)</f>
        <v>3</v>
      </c>
      <c r="S1146" t="str">
        <f t="shared" si="17"/>
        <v>INSERT INTO public."Vehicles"(plate, mark, model, year_of_production, longitude, height, broad, service_door, category, comment, terms, status, created_at, updated_at, delete_at, business_id, type_id)VALUES ('V7P826','ninguno','ninguno','2014',0,0,0,0,'ninguno','ninguno','ninguno',true,'2022-02-25 21:42:35.22039+00','2022-02-25 21:42:35.22039+00','2022-02-25 21:42:35.22039+00','20602825583',3);</v>
      </c>
    </row>
    <row r="1147" spans="1:19" x14ac:dyDescent="0.25">
      <c r="A1147" t="s">
        <v>1147</v>
      </c>
      <c r="B1147" t="s">
        <v>1296</v>
      </c>
      <c r="C1147" t="s">
        <v>1296</v>
      </c>
      <c r="D1147">
        <v>2014</v>
      </c>
      <c r="E1147">
        <v>0</v>
      </c>
      <c r="F1147">
        <v>0</v>
      </c>
      <c r="G1147">
        <v>0</v>
      </c>
      <c r="H1147">
        <v>0</v>
      </c>
      <c r="I1147" t="s">
        <v>1296</v>
      </c>
      <c r="J1147" t="s">
        <v>1296</v>
      </c>
      <c r="K1147" t="s">
        <v>1296</v>
      </c>
      <c r="L1147" t="s">
        <v>1303</v>
      </c>
      <c r="M1147" t="s">
        <v>1304</v>
      </c>
      <c r="N1147" t="s">
        <v>1304</v>
      </c>
      <c r="O1147" t="s">
        <v>1304</v>
      </c>
      <c r="P1147">
        <v>20602825583</v>
      </c>
      <c r="Q1147" t="s">
        <v>1298</v>
      </c>
      <c r="R1147">
        <f>VLOOKUP(Q1147,type!$B$2:$G$7,6,FALSE)</f>
        <v>2</v>
      </c>
      <c r="S1147" t="str">
        <f t="shared" si="17"/>
        <v>INSERT INTO public."Vehicles"(plate, mark, model, year_of_production, longitude, height, broad, service_door, category, comment, terms, status, created_at, updated_at, delete_at, business_id, type_id)VALUES ('ACE920','ninguno','ninguno','2014',0,0,0,0,'ninguno','ninguno','ninguno',true,'2022-02-25 21:42:35.22039+00','2022-02-25 21:42:35.22039+00','2022-02-25 21:42:35.22039+00','20602825583',2);</v>
      </c>
    </row>
    <row r="1148" spans="1:19" x14ac:dyDescent="0.25">
      <c r="A1148" t="s">
        <v>1148</v>
      </c>
      <c r="B1148" t="s">
        <v>1296</v>
      </c>
      <c r="C1148" t="s">
        <v>1296</v>
      </c>
      <c r="D1148">
        <v>2014</v>
      </c>
      <c r="E1148">
        <v>0</v>
      </c>
      <c r="F1148">
        <v>0</v>
      </c>
      <c r="G1148">
        <v>0</v>
      </c>
      <c r="H1148">
        <v>0</v>
      </c>
      <c r="I1148" t="s">
        <v>1296</v>
      </c>
      <c r="J1148" t="s">
        <v>1296</v>
      </c>
      <c r="K1148" t="s">
        <v>1296</v>
      </c>
      <c r="L1148" t="s">
        <v>1303</v>
      </c>
      <c r="M1148" t="s">
        <v>1304</v>
      </c>
      <c r="N1148" t="s">
        <v>1304</v>
      </c>
      <c r="O1148" t="s">
        <v>1304</v>
      </c>
      <c r="P1148">
        <v>20602825583</v>
      </c>
      <c r="Q1148" t="s">
        <v>1300</v>
      </c>
      <c r="R1148">
        <f>VLOOKUP(Q1148,type!$B$2:$G$7,6,FALSE)</f>
        <v>3</v>
      </c>
      <c r="S1148" t="str">
        <f t="shared" si="17"/>
        <v>INSERT INTO public."Vehicles"(plate, mark, model, year_of_production, longitude, height, broad, service_door, category, comment, terms, status, created_at, updated_at, delete_at, business_id, type_id)VALUES ('V8D910','ninguno','ninguno','2014',0,0,0,0,'ninguno','ninguno','ninguno',true,'2022-02-25 21:42:35.22039+00','2022-02-25 21:42:35.22039+00','2022-02-25 21:42:35.22039+00','20602825583',3);</v>
      </c>
    </row>
    <row r="1149" spans="1:19" x14ac:dyDescent="0.25">
      <c r="A1149" t="s">
        <v>1149</v>
      </c>
      <c r="B1149" t="s">
        <v>1296</v>
      </c>
      <c r="C1149" t="s">
        <v>1296</v>
      </c>
      <c r="D1149">
        <v>2013</v>
      </c>
      <c r="E1149">
        <v>0</v>
      </c>
      <c r="F1149">
        <v>0</v>
      </c>
      <c r="G1149">
        <v>0</v>
      </c>
      <c r="H1149">
        <v>0</v>
      </c>
      <c r="I1149" t="s">
        <v>1296</v>
      </c>
      <c r="J1149" t="s">
        <v>1296</v>
      </c>
      <c r="K1149" t="s">
        <v>1296</v>
      </c>
      <c r="L1149" t="s">
        <v>1303</v>
      </c>
      <c r="M1149" t="s">
        <v>1304</v>
      </c>
      <c r="N1149" t="s">
        <v>1304</v>
      </c>
      <c r="O1149" t="s">
        <v>1304</v>
      </c>
      <c r="P1149">
        <v>20602825583</v>
      </c>
      <c r="Q1149" t="s">
        <v>1300</v>
      </c>
      <c r="R1149">
        <f>VLOOKUP(Q1149,type!$B$2:$G$7,6,FALSE)</f>
        <v>3</v>
      </c>
      <c r="S1149" t="str">
        <f t="shared" si="17"/>
        <v>INSERT INTO public."Vehicles"(plate, mark, model, year_of_production, longitude, height, broad, service_door, category, comment, terms, status, created_at, updated_at, delete_at, business_id, type_id)VALUES ('V8I797','ninguno','ninguno','2013',0,0,0,0,'ninguno','ninguno','ninguno',true,'2022-02-25 21:42:35.22039+00','2022-02-25 21:42:35.22039+00','2022-02-25 21:42:35.22039+00','20602825583',3);</v>
      </c>
    </row>
    <row r="1150" spans="1:19" x14ac:dyDescent="0.25">
      <c r="A1150" t="s">
        <v>1150</v>
      </c>
      <c r="B1150" t="s">
        <v>1296</v>
      </c>
      <c r="C1150" t="s">
        <v>1296</v>
      </c>
      <c r="D1150">
        <v>2013</v>
      </c>
      <c r="E1150">
        <v>0</v>
      </c>
      <c r="F1150">
        <v>0</v>
      </c>
      <c r="G1150">
        <v>0</v>
      </c>
      <c r="H1150">
        <v>0</v>
      </c>
      <c r="I1150" t="s">
        <v>1296</v>
      </c>
      <c r="J1150" t="s">
        <v>1296</v>
      </c>
      <c r="K1150" t="s">
        <v>1296</v>
      </c>
      <c r="L1150" t="s">
        <v>1303</v>
      </c>
      <c r="M1150" t="s">
        <v>1304</v>
      </c>
      <c r="N1150" t="s">
        <v>1304</v>
      </c>
      <c r="O1150" t="s">
        <v>1304</v>
      </c>
      <c r="P1150">
        <v>20602825583</v>
      </c>
      <c r="Q1150" t="s">
        <v>1299</v>
      </c>
      <c r="R1150">
        <f>VLOOKUP(Q1150,type!$B$2:$G$7,6,FALSE)</f>
        <v>4</v>
      </c>
      <c r="S1150" t="str">
        <f t="shared" si="17"/>
        <v>INSERT INTO public."Vehicles"(plate, mark, model, year_of_production, longitude, height, broad, service_door, category, comment, terms, status, created_at, updated_at, delete_at, business_id, type_id)VALUES ('V6D870','ninguno','ninguno','2013',0,0,0,0,'ninguno','ninguno','ninguno',true,'2022-02-25 21:42:35.22039+00','2022-02-25 21:42:35.22039+00','2022-02-25 21:42:35.22039+00','20602825583',4);</v>
      </c>
    </row>
    <row r="1151" spans="1:19" x14ac:dyDescent="0.25">
      <c r="A1151" t="s">
        <v>1151</v>
      </c>
      <c r="B1151" t="s">
        <v>1296</v>
      </c>
      <c r="C1151" t="s">
        <v>1296</v>
      </c>
      <c r="D1151">
        <v>2013</v>
      </c>
      <c r="E1151">
        <v>0</v>
      </c>
      <c r="F1151">
        <v>0</v>
      </c>
      <c r="G1151">
        <v>0</v>
      </c>
      <c r="H1151">
        <v>0</v>
      </c>
      <c r="I1151" t="s">
        <v>1296</v>
      </c>
      <c r="J1151" t="s">
        <v>1296</v>
      </c>
      <c r="K1151" t="s">
        <v>1296</v>
      </c>
      <c r="L1151" t="s">
        <v>1303</v>
      </c>
      <c r="M1151" t="s">
        <v>1304</v>
      </c>
      <c r="N1151" t="s">
        <v>1304</v>
      </c>
      <c r="O1151" t="s">
        <v>1304</v>
      </c>
      <c r="P1151">
        <v>20602825583</v>
      </c>
      <c r="Q1151" t="s">
        <v>1297</v>
      </c>
      <c r="R1151">
        <f>VLOOKUP(Q1151,type!$B$2:$G$7,6,FALSE)</f>
        <v>1</v>
      </c>
      <c r="S1151" t="str">
        <f t="shared" si="17"/>
        <v>INSERT INTO public."Vehicles"(plate, mark, model, year_of_production, longitude, height, broad, service_door, category, comment, terms, status, created_at, updated_at, delete_at, business_id, type_id)VALUES ('V6G883','ninguno','ninguno','2013',0,0,0,0,'ninguno','ninguno','ninguno',true,'2022-02-25 21:42:35.22039+00','2022-02-25 21:42:35.22039+00','2022-02-25 21:42:35.22039+00','20602825583',1);</v>
      </c>
    </row>
    <row r="1152" spans="1:19" x14ac:dyDescent="0.25">
      <c r="A1152" t="s">
        <v>1152</v>
      </c>
      <c r="B1152" t="s">
        <v>1296</v>
      </c>
      <c r="C1152" t="s">
        <v>1296</v>
      </c>
      <c r="D1152">
        <v>2013</v>
      </c>
      <c r="E1152">
        <v>0</v>
      </c>
      <c r="F1152">
        <v>0</v>
      </c>
      <c r="G1152">
        <v>0</v>
      </c>
      <c r="H1152">
        <v>0</v>
      </c>
      <c r="I1152" t="s">
        <v>1296</v>
      </c>
      <c r="J1152" t="s">
        <v>1296</v>
      </c>
      <c r="K1152" t="s">
        <v>1296</v>
      </c>
      <c r="L1152" t="s">
        <v>1303</v>
      </c>
      <c r="M1152" t="s">
        <v>1304</v>
      </c>
      <c r="N1152" t="s">
        <v>1304</v>
      </c>
      <c r="O1152" t="s">
        <v>1304</v>
      </c>
      <c r="P1152">
        <v>20602825583</v>
      </c>
      <c r="Q1152" t="s">
        <v>1300</v>
      </c>
      <c r="R1152">
        <f>VLOOKUP(Q1152,type!$B$2:$G$7,6,FALSE)</f>
        <v>3</v>
      </c>
      <c r="S1152" t="str">
        <f t="shared" si="17"/>
        <v>INSERT INTO public."Vehicles"(plate, mark, model, year_of_production, longitude, height, broad, service_door, category, comment, terms, status, created_at, updated_at, delete_at, business_id, type_id)VALUES ('V6M842','ninguno','ninguno','2013',0,0,0,0,'ninguno','ninguno','ninguno',true,'2022-02-25 21:42:35.22039+00','2022-02-25 21:42:35.22039+00','2022-02-25 21:42:35.22039+00','20602825583',3);</v>
      </c>
    </row>
    <row r="1153" spans="1:19" x14ac:dyDescent="0.25">
      <c r="A1153" t="s">
        <v>1153</v>
      </c>
      <c r="B1153" t="s">
        <v>1296</v>
      </c>
      <c r="C1153" t="s">
        <v>1296</v>
      </c>
      <c r="D1153">
        <v>2013</v>
      </c>
      <c r="E1153">
        <v>0</v>
      </c>
      <c r="F1153">
        <v>0</v>
      </c>
      <c r="G1153">
        <v>0</v>
      </c>
      <c r="H1153">
        <v>0</v>
      </c>
      <c r="I1153" t="s">
        <v>1296</v>
      </c>
      <c r="J1153" t="s">
        <v>1296</v>
      </c>
      <c r="K1153" t="s">
        <v>1296</v>
      </c>
      <c r="L1153" t="s">
        <v>1303</v>
      </c>
      <c r="M1153" t="s">
        <v>1304</v>
      </c>
      <c r="N1153" t="s">
        <v>1304</v>
      </c>
      <c r="O1153" t="s">
        <v>1304</v>
      </c>
      <c r="P1153">
        <v>20602825583</v>
      </c>
      <c r="Q1153" t="s">
        <v>1300</v>
      </c>
      <c r="R1153">
        <f>VLOOKUP(Q1153,type!$B$2:$G$7,6,FALSE)</f>
        <v>3</v>
      </c>
      <c r="S1153" t="str">
        <f t="shared" ref="S1153:S1216" si="18">CONCATENATE($A$1,"'",A1153,"','",B1153,"','",C1153,"','",D1153,"',",E1153,",",F1153,",",G1153,",",H1153,",'",I1153,"','",J1153,"','",K1153,"',",L1153,",'",M1153,"','",N1153,"','",O1153,"','",P1153,"',",R1153,");")</f>
        <v>INSERT INTO public."Vehicles"(plate, mark, model, year_of_production, longitude, height, broad, service_door, category, comment, terms, status, created_at, updated_at, delete_at, business_id, type_id)VALUES ('V6I778','ninguno','ninguno','2013',0,0,0,0,'ninguno','ninguno','ninguno',true,'2022-02-25 21:42:35.22039+00','2022-02-25 21:42:35.22039+00','2022-02-25 21:42:35.22039+00','20602825583',3);</v>
      </c>
    </row>
    <row r="1154" spans="1:19" x14ac:dyDescent="0.25">
      <c r="A1154" t="s">
        <v>1154</v>
      </c>
      <c r="B1154" t="s">
        <v>1296</v>
      </c>
      <c r="C1154" t="s">
        <v>1296</v>
      </c>
      <c r="D1154">
        <v>2013</v>
      </c>
      <c r="E1154">
        <v>0</v>
      </c>
      <c r="F1154">
        <v>0</v>
      </c>
      <c r="G1154">
        <v>0</v>
      </c>
      <c r="H1154">
        <v>0</v>
      </c>
      <c r="I1154" t="s">
        <v>1296</v>
      </c>
      <c r="J1154" t="s">
        <v>1296</v>
      </c>
      <c r="K1154" t="s">
        <v>1296</v>
      </c>
      <c r="L1154" t="s">
        <v>1303</v>
      </c>
      <c r="M1154" t="s">
        <v>1304</v>
      </c>
      <c r="N1154" t="s">
        <v>1304</v>
      </c>
      <c r="O1154" t="s">
        <v>1304</v>
      </c>
      <c r="P1154">
        <v>20602825583</v>
      </c>
      <c r="Q1154" t="s">
        <v>1298</v>
      </c>
      <c r="R1154">
        <f>VLOOKUP(Q1154,type!$B$2:$G$7,6,FALSE)</f>
        <v>2</v>
      </c>
      <c r="S1154" t="str">
        <f t="shared" si="18"/>
        <v>INSERT INTO public."Vehicles"(plate, mark, model, year_of_production, longitude, height, broad, service_door, category, comment, terms, status, created_at, updated_at, delete_at, business_id, type_id)VALUES ('V6S780','ninguno','ninguno','2013',0,0,0,0,'ninguno','ninguno','ninguno',true,'2022-02-25 21:42:35.22039+00','2022-02-25 21:42:35.22039+00','2022-02-25 21:42:35.22039+00','20602825583',2);</v>
      </c>
    </row>
    <row r="1155" spans="1:19" x14ac:dyDescent="0.25">
      <c r="A1155" t="s">
        <v>1155</v>
      </c>
      <c r="B1155" t="s">
        <v>1296</v>
      </c>
      <c r="C1155" t="s">
        <v>1296</v>
      </c>
      <c r="D1155">
        <v>2013</v>
      </c>
      <c r="E1155">
        <v>0</v>
      </c>
      <c r="F1155">
        <v>0</v>
      </c>
      <c r="G1155">
        <v>0</v>
      </c>
      <c r="H1155">
        <v>0</v>
      </c>
      <c r="I1155" t="s">
        <v>1296</v>
      </c>
      <c r="J1155" t="s">
        <v>1296</v>
      </c>
      <c r="K1155" t="s">
        <v>1296</v>
      </c>
      <c r="L1155" t="s">
        <v>1303</v>
      </c>
      <c r="M1155" t="s">
        <v>1304</v>
      </c>
      <c r="N1155" t="s">
        <v>1304</v>
      </c>
      <c r="O1155" t="s">
        <v>1304</v>
      </c>
      <c r="P1155">
        <v>20602825583</v>
      </c>
      <c r="Q1155" t="s">
        <v>1300</v>
      </c>
      <c r="R1155">
        <f>VLOOKUP(Q1155,type!$B$2:$G$7,6,FALSE)</f>
        <v>3</v>
      </c>
      <c r="S1155" t="str">
        <f t="shared" si="18"/>
        <v>INSERT INTO public."Vehicles"(plate, mark, model, year_of_production, longitude, height, broad, service_door, category, comment, terms, status, created_at, updated_at, delete_at, business_id, type_id)VALUES ('V6U947','ninguno','ninguno','2013',0,0,0,0,'ninguno','ninguno','ninguno',true,'2022-02-25 21:42:35.22039+00','2022-02-25 21:42:35.22039+00','2022-02-25 21:42:35.22039+00','20602825583',3);</v>
      </c>
    </row>
    <row r="1156" spans="1:19" x14ac:dyDescent="0.25">
      <c r="A1156" t="s">
        <v>1156</v>
      </c>
      <c r="B1156" t="s">
        <v>1296</v>
      </c>
      <c r="C1156" t="s">
        <v>1296</v>
      </c>
      <c r="D1156">
        <v>2013</v>
      </c>
      <c r="E1156">
        <v>0</v>
      </c>
      <c r="F1156">
        <v>0</v>
      </c>
      <c r="G1156">
        <v>0</v>
      </c>
      <c r="H1156">
        <v>0</v>
      </c>
      <c r="I1156" t="s">
        <v>1296</v>
      </c>
      <c r="J1156" t="s">
        <v>1296</v>
      </c>
      <c r="K1156" t="s">
        <v>1296</v>
      </c>
      <c r="L1156" t="s">
        <v>1303</v>
      </c>
      <c r="M1156" t="s">
        <v>1304</v>
      </c>
      <c r="N1156" t="s">
        <v>1304</v>
      </c>
      <c r="O1156" t="s">
        <v>1304</v>
      </c>
      <c r="P1156">
        <v>20602825583</v>
      </c>
      <c r="Q1156" t="s">
        <v>1298</v>
      </c>
      <c r="R1156">
        <f>VLOOKUP(Q1156,type!$B$2:$G$7,6,FALSE)</f>
        <v>2</v>
      </c>
      <c r="S1156" t="str">
        <f t="shared" si="18"/>
        <v>INSERT INTO public."Vehicles"(plate, mark, model, year_of_production, longitude, height, broad, service_door, category, comment, terms, status, created_at, updated_at, delete_at, business_id, type_id)VALUES ('V6L772','ninguno','ninguno','2013',0,0,0,0,'ninguno','ninguno','ninguno',true,'2022-02-25 21:42:35.22039+00','2022-02-25 21:42:35.22039+00','2022-02-25 21:42:35.22039+00','20602825583',2);</v>
      </c>
    </row>
    <row r="1157" spans="1:19" x14ac:dyDescent="0.25">
      <c r="A1157" t="s">
        <v>1157</v>
      </c>
      <c r="B1157" t="s">
        <v>1296</v>
      </c>
      <c r="C1157" t="s">
        <v>1296</v>
      </c>
      <c r="D1157">
        <v>2013</v>
      </c>
      <c r="E1157">
        <v>0</v>
      </c>
      <c r="F1157">
        <v>0</v>
      </c>
      <c r="G1157">
        <v>0</v>
      </c>
      <c r="H1157">
        <v>0</v>
      </c>
      <c r="I1157" t="s">
        <v>1296</v>
      </c>
      <c r="J1157" t="s">
        <v>1296</v>
      </c>
      <c r="K1157" t="s">
        <v>1296</v>
      </c>
      <c r="L1157" t="s">
        <v>1303</v>
      </c>
      <c r="M1157" t="s">
        <v>1304</v>
      </c>
      <c r="N1157" t="s">
        <v>1304</v>
      </c>
      <c r="O1157" t="s">
        <v>1304</v>
      </c>
      <c r="P1157">
        <v>20602825583</v>
      </c>
      <c r="Q1157" t="s">
        <v>1300</v>
      </c>
      <c r="R1157">
        <f>VLOOKUP(Q1157,type!$B$2:$G$7,6,FALSE)</f>
        <v>3</v>
      </c>
      <c r="S1157" t="str">
        <f t="shared" si="18"/>
        <v>INSERT INTO public."Vehicles"(plate, mark, model, year_of_production, longitude, height, broad, service_door, category, comment, terms, status, created_at, updated_at, delete_at, business_id, type_id)VALUES ('V6V762','ninguno','ninguno','2013',0,0,0,0,'ninguno','ninguno','ninguno',true,'2022-02-25 21:42:35.22039+00','2022-02-25 21:42:35.22039+00','2022-02-25 21:42:35.22039+00','20602825583',3);</v>
      </c>
    </row>
    <row r="1158" spans="1:19" x14ac:dyDescent="0.25">
      <c r="A1158" t="s">
        <v>1158</v>
      </c>
      <c r="B1158" t="s">
        <v>1296</v>
      </c>
      <c r="C1158" t="s">
        <v>1296</v>
      </c>
      <c r="D1158">
        <v>2013</v>
      </c>
      <c r="E1158">
        <v>0</v>
      </c>
      <c r="F1158">
        <v>0</v>
      </c>
      <c r="G1158">
        <v>0</v>
      </c>
      <c r="H1158">
        <v>0</v>
      </c>
      <c r="I1158" t="s">
        <v>1296</v>
      </c>
      <c r="J1158" t="s">
        <v>1296</v>
      </c>
      <c r="K1158" t="s">
        <v>1296</v>
      </c>
      <c r="L1158" t="s">
        <v>1303</v>
      </c>
      <c r="M1158" t="s">
        <v>1304</v>
      </c>
      <c r="N1158" t="s">
        <v>1304</v>
      </c>
      <c r="O1158" t="s">
        <v>1304</v>
      </c>
      <c r="P1158">
        <v>20602825583</v>
      </c>
      <c r="Q1158" t="s">
        <v>1299</v>
      </c>
      <c r="R1158">
        <f>VLOOKUP(Q1158,type!$B$2:$G$7,6,FALSE)</f>
        <v>4</v>
      </c>
      <c r="S1158" t="str">
        <f t="shared" si="18"/>
        <v>INSERT INTO public."Vehicles"(plate, mark, model, year_of_production, longitude, height, broad, service_door, category, comment, terms, status, created_at, updated_at, delete_at, business_id, type_id)VALUES ('V5K895','ninguno','ninguno','2013',0,0,0,0,'ninguno','ninguno','ninguno',true,'2022-02-25 21:42:35.22039+00','2022-02-25 21:42:35.22039+00','2022-02-25 21:42:35.22039+00','20602825583',4);</v>
      </c>
    </row>
    <row r="1159" spans="1:19" x14ac:dyDescent="0.25">
      <c r="A1159" t="s">
        <v>1159</v>
      </c>
      <c r="B1159" t="s">
        <v>1296</v>
      </c>
      <c r="C1159" t="s">
        <v>1296</v>
      </c>
      <c r="D1159">
        <v>2012</v>
      </c>
      <c r="E1159">
        <v>0</v>
      </c>
      <c r="F1159">
        <v>0</v>
      </c>
      <c r="G1159">
        <v>0</v>
      </c>
      <c r="H1159">
        <v>0</v>
      </c>
      <c r="I1159" t="s">
        <v>1296</v>
      </c>
      <c r="J1159" t="s">
        <v>1296</v>
      </c>
      <c r="K1159" t="s">
        <v>1296</v>
      </c>
      <c r="L1159" t="s">
        <v>1303</v>
      </c>
      <c r="M1159" t="s">
        <v>1304</v>
      </c>
      <c r="N1159" t="s">
        <v>1304</v>
      </c>
      <c r="O1159" t="s">
        <v>1304</v>
      </c>
      <c r="P1159">
        <v>20602825583</v>
      </c>
      <c r="Q1159" t="s">
        <v>1300</v>
      </c>
      <c r="R1159">
        <f>VLOOKUP(Q1159,type!$B$2:$G$7,6,FALSE)</f>
        <v>3</v>
      </c>
      <c r="S1159" t="str">
        <f t="shared" si="18"/>
        <v>INSERT INTO public."Vehicles"(plate, mark, model, year_of_production, longitude, height, broad, service_door, category, comment, terms, status, created_at, updated_at, delete_at, business_id, type_id)VALUES ('V6A923','ninguno','ninguno','2012',0,0,0,0,'ninguno','ninguno','ninguno',true,'2022-02-25 21:42:35.22039+00','2022-02-25 21:42:35.22039+00','2022-02-25 21:42:35.22039+00','20602825583',3);</v>
      </c>
    </row>
    <row r="1160" spans="1:19" x14ac:dyDescent="0.25">
      <c r="A1160" t="s">
        <v>1160</v>
      </c>
      <c r="B1160" t="s">
        <v>1296</v>
      </c>
      <c r="C1160" t="s">
        <v>1296</v>
      </c>
      <c r="D1160">
        <v>2012</v>
      </c>
      <c r="E1160">
        <v>0</v>
      </c>
      <c r="F1160">
        <v>0</v>
      </c>
      <c r="G1160">
        <v>0</v>
      </c>
      <c r="H1160">
        <v>0</v>
      </c>
      <c r="I1160" t="s">
        <v>1296</v>
      </c>
      <c r="J1160" t="s">
        <v>1296</v>
      </c>
      <c r="K1160" t="s">
        <v>1296</v>
      </c>
      <c r="L1160" t="s">
        <v>1303</v>
      </c>
      <c r="M1160" t="s">
        <v>1304</v>
      </c>
      <c r="N1160" t="s">
        <v>1304</v>
      </c>
      <c r="O1160" t="s">
        <v>1304</v>
      </c>
      <c r="P1160">
        <v>20602825583</v>
      </c>
      <c r="Q1160" t="s">
        <v>1300</v>
      </c>
      <c r="R1160">
        <f>VLOOKUP(Q1160,type!$B$2:$G$7,6,FALSE)</f>
        <v>3</v>
      </c>
      <c r="S1160" t="str">
        <f t="shared" si="18"/>
        <v>INSERT INTO public."Vehicles"(plate, mark, model, year_of_production, longitude, height, broad, service_door, category, comment, terms, status, created_at, updated_at, delete_at, business_id, type_id)VALUES ('V8D860','ninguno','ninguno','2012',0,0,0,0,'ninguno','ninguno','ninguno',true,'2022-02-25 21:42:35.22039+00','2022-02-25 21:42:35.22039+00','2022-02-25 21:42:35.22039+00','20602825583',3);</v>
      </c>
    </row>
    <row r="1161" spans="1:19" x14ac:dyDescent="0.25">
      <c r="A1161" t="s">
        <v>1161</v>
      </c>
      <c r="B1161" t="s">
        <v>1296</v>
      </c>
      <c r="C1161" t="s">
        <v>1296</v>
      </c>
      <c r="D1161">
        <v>2011</v>
      </c>
      <c r="E1161">
        <v>0</v>
      </c>
      <c r="F1161">
        <v>0</v>
      </c>
      <c r="G1161">
        <v>0</v>
      </c>
      <c r="H1161">
        <v>0</v>
      </c>
      <c r="I1161" t="s">
        <v>1296</v>
      </c>
      <c r="J1161" t="s">
        <v>1296</v>
      </c>
      <c r="K1161" t="s">
        <v>1296</v>
      </c>
      <c r="L1161" t="s">
        <v>1303</v>
      </c>
      <c r="M1161" t="s">
        <v>1304</v>
      </c>
      <c r="N1161" t="s">
        <v>1304</v>
      </c>
      <c r="O1161" t="s">
        <v>1304</v>
      </c>
      <c r="P1161">
        <v>20602825583</v>
      </c>
      <c r="Q1161" t="s">
        <v>1297</v>
      </c>
      <c r="R1161">
        <f>VLOOKUP(Q1161,type!$B$2:$G$7,6,FALSE)</f>
        <v>1</v>
      </c>
      <c r="S1161" t="str">
        <f t="shared" si="18"/>
        <v>INSERT INTO public."Vehicles"(plate, mark, model, year_of_production, longitude, height, broad, service_door, category, comment, terms, status, created_at, updated_at, delete_at, business_id, type_id)VALUES ('X1R772','ninguno','ninguno','2011',0,0,0,0,'ninguno','ninguno','ninguno',true,'2022-02-25 21:42:35.22039+00','2022-02-25 21:42:35.22039+00','2022-02-25 21:42:35.22039+00','20602825583',1);</v>
      </c>
    </row>
    <row r="1162" spans="1:19" x14ac:dyDescent="0.25">
      <c r="A1162" t="s">
        <v>1162</v>
      </c>
      <c r="B1162" t="s">
        <v>1296</v>
      </c>
      <c r="C1162" t="s">
        <v>1296</v>
      </c>
      <c r="D1162">
        <v>2011</v>
      </c>
      <c r="E1162">
        <v>0</v>
      </c>
      <c r="F1162">
        <v>0</v>
      </c>
      <c r="G1162">
        <v>0</v>
      </c>
      <c r="H1162">
        <v>0</v>
      </c>
      <c r="I1162" t="s">
        <v>1296</v>
      </c>
      <c r="J1162" t="s">
        <v>1296</v>
      </c>
      <c r="K1162" t="s">
        <v>1296</v>
      </c>
      <c r="L1162" t="s">
        <v>1303</v>
      </c>
      <c r="M1162" t="s">
        <v>1304</v>
      </c>
      <c r="N1162" t="s">
        <v>1304</v>
      </c>
      <c r="O1162" t="s">
        <v>1304</v>
      </c>
      <c r="P1162">
        <v>20602825583</v>
      </c>
      <c r="Q1162" t="s">
        <v>1300</v>
      </c>
      <c r="R1162">
        <f>VLOOKUP(Q1162,type!$B$2:$G$7,6,FALSE)</f>
        <v>3</v>
      </c>
      <c r="S1162" t="str">
        <f t="shared" si="18"/>
        <v>INSERT INTO public."Vehicles"(plate, mark, model, year_of_production, longitude, height, broad, service_door, category, comment, terms, status, created_at, updated_at, delete_at, business_id, type_id)VALUES ('A9J758','ninguno','ninguno','2011',0,0,0,0,'ninguno','ninguno','ninguno',true,'2022-02-25 21:42:35.22039+00','2022-02-25 21:42:35.22039+00','2022-02-25 21:42:35.22039+00','20602825583',3);</v>
      </c>
    </row>
    <row r="1163" spans="1:19" x14ac:dyDescent="0.25">
      <c r="A1163" t="s">
        <v>1163</v>
      </c>
      <c r="B1163" t="s">
        <v>1296</v>
      </c>
      <c r="C1163" t="s">
        <v>1296</v>
      </c>
      <c r="D1163">
        <v>2011</v>
      </c>
      <c r="E1163">
        <v>0</v>
      </c>
      <c r="F1163">
        <v>0</v>
      </c>
      <c r="G1163">
        <v>0</v>
      </c>
      <c r="H1163">
        <v>0</v>
      </c>
      <c r="I1163" t="s">
        <v>1296</v>
      </c>
      <c r="J1163" t="s">
        <v>1296</v>
      </c>
      <c r="K1163" t="s">
        <v>1296</v>
      </c>
      <c r="L1163" t="s">
        <v>1303</v>
      </c>
      <c r="M1163" t="s">
        <v>1304</v>
      </c>
      <c r="N1163" t="s">
        <v>1304</v>
      </c>
      <c r="O1163" t="s">
        <v>1304</v>
      </c>
      <c r="P1163">
        <v>20602825583</v>
      </c>
      <c r="Q1163" t="s">
        <v>1298</v>
      </c>
      <c r="R1163">
        <f>VLOOKUP(Q1163,type!$B$2:$G$7,6,FALSE)</f>
        <v>2</v>
      </c>
      <c r="S1163" t="str">
        <f t="shared" si="18"/>
        <v>INSERT INTO public."Vehicles"(plate, mark, model, year_of_production, longitude, height, broad, service_door, category, comment, terms, status, created_at, updated_at, delete_at, business_id, type_id)VALUES ('V2A744','ninguno','ninguno','2011',0,0,0,0,'ninguno','ninguno','ninguno',true,'2022-02-25 21:42:35.22039+00','2022-02-25 21:42:35.22039+00','2022-02-25 21:42:35.22039+00','20602825583',2);</v>
      </c>
    </row>
    <row r="1164" spans="1:19" x14ac:dyDescent="0.25">
      <c r="A1164" t="s">
        <v>1164</v>
      </c>
      <c r="B1164" t="s">
        <v>1296</v>
      </c>
      <c r="C1164" t="s">
        <v>1296</v>
      </c>
      <c r="D1164">
        <v>2011</v>
      </c>
      <c r="E1164">
        <v>0</v>
      </c>
      <c r="F1164">
        <v>0</v>
      </c>
      <c r="G1164">
        <v>0</v>
      </c>
      <c r="H1164">
        <v>0</v>
      </c>
      <c r="I1164" t="s">
        <v>1296</v>
      </c>
      <c r="J1164" t="s">
        <v>1296</v>
      </c>
      <c r="K1164" t="s">
        <v>1296</v>
      </c>
      <c r="L1164" t="s">
        <v>1303</v>
      </c>
      <c r="M1164" t="s">
        <v>1304</v>
      </c>
      <c r="N1164" t="s">
        <v>1304</v>
      </c>
      <c r="O1164" t="s">
        <v>1304</v>
      </c>
      <c r="P1164">
        <v>20602825583</v>
      </c>
      <c r="Q1164" t="s">
        <v>1299</v>
      </c>
      <c r="R1164">
        <f>VLOOKUP(Q1164,type!$B$2:$G$7,6,FALSE)</f>
        <v>4</v>
      </c>
      <c r="S1164" t="str">
        <f t="shared" si="18"/>
        <v>INSERT INTO public."Vehicles"(plate, mark, model, year_of_production, longitude, height, broad, service_door, category, comment, terms, status, created_at, updated_at, delete_at, business_id, type_id)VALUES ('V1Z733','ninguno','ninguno','2011',0,0,0,0,'ninguno','ninguno','ninguno',true,'2022-02-25 21:42:35.22039+00','2022-02-25 21:42:35.22039+00','2022-02-25 21:42:35.22039+00','20602825583',4);</v>
      </c>
    </row>
    <row r="1165" spans="1:19" x14ac:dyDescent="0.25">
      <c r="A1165" t="s">
        <v>1165</v>
      </c>
      <c r="B1165" t="s">
        <v>1296</v>
      </c>
      <c r="C1165" t="s">
        <v>1296</v>
      </c>
      <c r="D1165">
        <v>2011</v>
      </c>
      <c r="E1165">
        <v>0</v>
      </c>
      <c r="F1165">
        <v>0</v>
      </c>
      <c r="G1165">
        <v>0</v>
      </c>
      <c r="H1165">
        <v>0</v>
      </c>
      <c r="I1165" t="s">
        <v>1296</v>
      </c>
      <c r="J1165" t="s">
        <v>1296</v>
      </c>
      <c r="K1165" t="s">
        <v>1296</v>
      </c>
      <c r="L1165" t="s">
        <v>1303</v>
      </c>
      <c r="M1165" t="s">
        <v>1304</v>
      </c>
      <c r="N1165" t="s">
        <v>1304</v>
      </c>
      <c r="O1165" t="s">
        <v>1304</v>
      </c>
      <c r="P1165">
        <v>20602825583</v>
      </c>
      <c r="Q1165" t="s">
        <v>1297</v>
      </c>
      <c r="R1165">
        <f>VLOOKUP(Q1165,type!$B$2:$G$7,6,FALSE)</f>
        <v>1</v>
      </c>
      <c r="S1165" t="str">
        <f t="shared" si="18"/>
        <v>INSERT INTO public."Vehicles"(plate, mark, model, year_of_production, longitude, height, broad, service_door, category, comment, terms, status, created_at, updated_at, delete_at, business_id, type_id)VALUES ('W2M575','ninguno','ninguno','2011',0,0,0,0,'ninguno','ninguno','ninguno',true,'2022-02-25 21:42:35.22039+00','2022-02-25 21:42:35.22039+00','2022-02-25 21:42:35.22039+00','20602825583',1);</v>
      </c>
    </row>
    <row r="1166" spans="1:19" x14ac:dyDescent="0.25">
      <c r="A1166" t="s">
        <v>1166</v>
      </c>
      <c r="B1166" t="s">
        <v>1296</v>
      </c>
      <c r="C1166" t="s">
        <v>1296</v>
      </c>
      <c r="D1166">
        <v>2011</v>
      </c>
      <c r="E1166">
        <v>0</v>
      </c>
      <c r="F1166">
        <v>0</v>
      </c>
      <c r="G1166">
        <v>0</v>
      </c>
      <c r="H1166">
        <v>0</v>
      </c>
      <c r="I1166" t="s">
        <v>1296</v>
      </c>
      <c r="J1166" t="s">
        <v>1296</v>
      </c>
      <c r="K1166" t="s">
        <v>1296</v>
      </c>
      <c r="L1166" t="s">
        <v>1303</v>
      </c>
      <c r="M1166" t="s">
        <v>1304</v>
      </c>
      <c r="N1166" t="s">
        <v>1304</v>
      </c>
      <c r="O1166" t="s">
        <v>1304</v>
      </c>
      <c r="P1166">
        <v>20602825583</v>
      </c>
      <c r="Q1166" t="s">
        <v>1297</v>
      </c>
      <c r="R1166">
        <f>VLOOKUP(Q1166,type!$B$2:$G$7,6,FALSE)</f>
        <v>1</v>
      </c>
      <c r="S1166" t="str">
        <f t="shared" si="18"/>
        <v>INSERT INTO public."Vehicles"(plate, mark, model, year_of_production, longitude, height, broad, service_door, category, comment, terms, status, created_at, updated_at, delete_at, business_id, type_id)VALUES ('V4O959','ninguno','ninguno','2011',0,0,0,0,'ninguno','ninguno','ninguno',true,'2022-02-25 21:42:35.22039+00','2022-02-25 21:42:35.22039+00','2022-02-25 21:42:35.22039+00','20602825583',1);</v>
      </c>
    </row>
    <row r="1167" spans="1:19" x14ac:dyDescent="0.25">
      <c r="A1167" t="s">
        <v>1167</v>
      </c>
      <c r="B1167" t="s">
        <v>1296</v>
      </c>
      <c r="C1167" t="s">
        <v>1296</v>
      </c>
      <c r="D1167">
        <v>2009</v>
      </c>
      <c r="E1167">
        <v>0</v>
      </c>
      <c r="F1167">
        <v>0</v>
      </c>
      <c r="G1167">
        <v>0</v>
      </c>
      <c r="H1167">
        <v>0</v>
      </c>
      <c r="I1167" t="s">
        <v>1296</v>
      </c>
      <c r="J1167" t="s">
        <v>1296</v>
      </c>
      <c r="K1167" t="s">
        <v>1296</v>
      </c>
      <c r="L1167" t="s">
        <v>1303</v>
      </c>
      <c r="M1167" t="s">
        <v>1304</v>
      </c>
      <c r="N1167" t="s">
        <v>1304</v>
      </c>
      <c r="O1167" t="s">
        <v>1304</v>
      </c>
      <c r="P1167">
        <v>20602825583</v>
      </c>
      <c r="Q1167" t="s">
        <v>1299</v>
      </c>
      <c r="R1167">
        <f>VLOOKUP(Q1167,type!$B$2:$G$7,6,FALSE)</f>
        <v>4</v>
      </c>
      <c r="S1167" t="str">
        <f t="shared" si="18"/>
        <v>INSERT INTO public."Vehicles"(plate, mark, model, year_of_production, longitude, height, broad, service_door, category, comment, terms, status, created_at, updated_at, delete_at, business_id, type_id)VALUES ('D8A534','ninguno','ninguno','2009',0,0,0,0,'ninguno','ninguno','ninguno',true,'2022-02-25 21:42:35.22039+00','2022-02-25 21:42:35.22039+00','2022-02-25 21:42:35.22039+00','20602825583',4);</v>
      </c>
    </row>
    <row r="1168" spans="1:19" x14ac:dyDescent="0.25">
      <c r="A1168" t="s">
        <v>1168</v>
      </c>
      <c r="B1168" t="s">
        <v>1296</v>
      </c>
      <c r="C1168" t="s">
        <v>1296</v>
      </c>
      <c r="D1168">
        <v>2009</v>
      </c>
      <c r="E1168">
        <v>0</v>
      </c>
      <c r="F1168">
        <v>0</v>
      </c>
      <c r="G1168">
        <v>0</v>
      </c>
      <c r="H1168">
        <v>0</v>
      </c>
      <c r="I1168" t="s">
        <v>1296</v>
      </c>
      <c r="J1168" t="s">
        <v>1296</v>
      </c>
      <c r="K1168" t="s">
        <v>1296</v>
      </c>
      <c r="L1168" t="s">
        <v>1303</v>
      </c>
      <c r="M1168" t="s">
        <v>1304</v>
      </c>
      <c r="N1168" t="s">
        <v>1304</v>
      </c>
      <c r="O1168" t="s">
        <v>1304</v>
      </c>
      <c r="P1168">
        <v>20602825583</v>
      </c>
      <c r="Q1168" t="s">
        <v>1297</v>
      </c>
      <c r="R1168">
        <f>VLOOKUP(Q1168,type!$B$2:$G$7,6,FALSE)</f>
        <v>1</v>
      </c>
      <c r="S1168" t="str">
        <f t="shared" si="18"/>
        <v>INSERT INTO public."Vehicles"(plate, mark, model, year_of_production, longitude, height, broad, service_door, category, comment, terms, status, created_at, updated_at, delete_at, business_id, type_id)VALUES ('H1Y962','ninguno','ninguno','2009',0,0,0,0,'ninguno','ninguno','ninguno',true,'2022-02-25 21:42:35.22039+00','2022-02-25 21:42:35.22039+00','2022-02-25 21:42:35.22039+00','20602825583',1);</v>
      </c>
    </row>
    <row r="1169" spans="1:19" x14ac:dyDescent="0.25">
      <c r="A1169" t="s">
        <v>1169</v>
      </c>
      <c r="B1169" t="s">
        <v>1296</v>
      </c>
      <c r="C1169" t="s">
        <v>1296</v>
      </c>
      <c r="D1169">
        <v>2009</v>
      </c>
      <c r="E1169">
        <v>0</v>
      </c>
      <c r="F1169">
        <v>0</v>
      </c>
      <c r="G1169">
        <v>0</v>
      </c>
      <c r="H1169">
        <v>0</v>
      </c>
      <c r="I1169" t="s">
        <v>1296</v>
      </c>
      <c r="J1169" t="s">
        <v>1296</v>
      </c>
      <c r="K1169" t="s">
        <v>1296</v>
      </c>
      <c r="L1169" t="s">
        <v>1303</v>
      </c>
      <c r="M1169" t="s">
        <v>1304</v>
      </c>
      <c r="N1169" t="s">
        <v>1304</v>
      </c>
      <c r="O1169" t="s">
        <v>1304</v>
      </c>
      <c r="P1169">
        <v>20602825583</v>
      </c>
      <c r="Q1169" t="s">
        <v>1298</v>
      </c>
      <c r="R1169">
        <f>VLOOKUP(Q1169,type!$B$2:$G$7,6,FALSE)</f>
        <v>2</v>
      </c>
      <c r="S1169" t="str">
        <f t="shared" si="18"/>
        <v>INSERT INTO public."Vehicles"(plate, mark, model, year_of_production, longitude, height, broad, service_door, category, comment, terms, status, created_at, updated_at, delete_at, business_id, type_id)VALUES ('V4S962','ninguno','ninguno','2009',0,0,0,0,'ninguno','ninguno','ninguno',true,'2022-02-25 21:42:35.22039+00','2022-02-25 21:42:35.22039+00','2022-02-25 21:42:35.22039+00','20602825583',2);</v>
      </c>
    </row>
    <row r="1170" spans="1:19" x14ac:dyDescent="0.25">
      <c r="A1170" t="s">
        <v>1170</v>
      </c>
      <c r="B1170" t="s">
        <v>1296</v>
      </c>
      <c r="C1170" t="s">
        <v>1296</v>
      </c>
      <c r="D1170">
        <v>2014</v>
      </c>
      <c r="E1170">
        <v>0</v>
      </c>
      <c r="F1170">
        <v>0</v>
      </c>
      <c r="G1170">
        <v>0</v>
      </c>
      <c r="H1170">
        <v>0</v>
      </c>
      <c r="I1170" t="s">
        <v>1296</v>
      </c>
      <c r="J1170" t="s">
        <v>1296</v>
      </c>
      <c r="K1170" t="s">
        <v>1296</v>
      </c>
      <c r="L1170" t="s">
        <v>1303</v>
      </c>
      <c r="M1170" t="s">
        <v>1304</v>
      </c>
      <c r="N1170" t="s">
        <v>1304</v>
      </c>
      <c r="O1170" t="s">
        <v>1304</v>
      </c>
      <c r="P1170">
        <v>20602825583</v>
      </c>
      <c r="Q1170" t="s">
        <v>1298</v>
      </c>
      <c r="R1170">
        <f>VLOOKUP(Q1170,type!$B$2:$G$7,6,FALSE)</f>
        <v>2</v>
      </c>
      <c r="S1170" t="str">
        <f t="shared" si="18"/>
        <v>INSERT INTO public."Vehicles"(plate, mark, model, year_of_production, longitude, height, broad, service_door, category, comment, terms, status, created_at, updated_at, delete_at, business_id, type_id)VALUES ('V7J834','ninguno','ninguno','2014',0,0,0,0,'ninguno','ninguno','ninguno',true,'2022-02-25 21:42:35.22039+00','2022-02-25 21:42:35.22039+00','2022-02-25 21:42:35.22039+00','20602825583',2);</v>
      </c>
    </row>
    <row r="1171" spans="1:19" x14ac:dyDescent="0.25">
      <c r="A1171" t="s">
        <v>1171</v>
      </c>
      <c r="B1171" t="s">
        <v>1296</v>
      </c>
      <c r="C1171" t="s">
        <v>1296</v>
      </c>
      <c r="D1171">
        <v>2013</v>
      </c>
      <c r="E1171">
        <v>0</v>
      </c>
      <c r="F1171">
        <v>0</v>
      </c>
      <c r="G1171">
        <v>0</v>
      </c>
      <c r="H1171">
        <v>0</v>
      </c>
      <c r="I1171" t="s">
        <v>1296</v>
      </c>
      <c r="J1171" t="s">
        <v>1296</v>
      </c>
      <c r="K1171" t="s">
        <v>1296</v>
      </c>
      <c r="L1171" t="s">
        <v>1303</v>
      </c>
      <c r="M1171" t="s">
        <v>1304</v>
      </c>
      <c r="N1171" t="s">
        <v>1304</v>
      </c>
      <c r="O1171" t="s">
        <v>1304</v>
      </c>
      <c r="P1171">
        <v>20602825583</v>
      </c>
      <c r="Q1171" t="s">
        <v>1298</v>
      </c>
      <c r="R1171">
        <f>VLOOKUP(Q1171,type!$B$2:$G$7,6,FALSE)</f>
        <v>2</v>
      </c>
      <c r="S1171" t="str">
        <f t="shared" si="18"/>
        <v>INSERT INTO public."Vehicles"(plate, mark, model, year_of_production, longitude, height, broad, service_door, category, comment, terms, status, created_at, updated_at, delete_at, business_id, type_id)VALUES ('X3H826','ninguno','ninguno','2013',0,0,0,0,'ninguno','ninguno','ninguno',true,'2022-02-25 21:42:35.22039+00','2022-02-25 21:42:35.22039+00','2022-02-25 21:42:35.22039+00','20602825583',2);</v>
      </c>
    </row>
    <row r="1172" spans="1:19" x14ac:dyDescent="0.25">
      <c r="A1172" t="s">
        <v>1172</v>
      </c>
      <c r="B1172" t="s">
        <v>1296</v>
      </c>
      <c r="C1172" t="s">
        <v>1296</v>
      </c>
      <c r="D1172">
        <v>2013</v>
      </c>
      <c r="E1172">
        <v>0</v>
      </c>
      <c r="F1172">
        <v>0</v>
      </c>
      <c r="G1172">
        <v>0</v>
      </c>
      <c r="H1172">
        <v>0</v>
      </c>
      <c r="I1172" t="s">
        <v>1296</v>
      </c>
      <c r="J1172" t="s">
        <v>1296</v>
      </c>
      <c r="K1172" t="s">
        <v>1296</v>
      </c>
      <c r="L1172" t="s">
        <v>1303</v>
      </c>
      <c r="M1172" t="s">
        <v>1304</v>
      </c>
      <c r="N1172" t="s">
        <v>1304</v>
      </c>
      <c r="O1172" t="s">
        <v>1304</v>
      </c>
      <c r="P1172">
        <v>20602825583</v>
      </c>
      <c r="Q1172" t="s">
        <v>1299</v>
      </c>
      <c r="R1172">
        <f>VLOOKUP(Q1172,type!$B$2:$G$7,6,FALSE)</f>
        <v>4</v>
      </c>
      <c r="S1172" t="str">
        <f t="shared" si="18"/>
        <v>INSERT INTO public."Vehicles"(plate, mark, model, year_of_production, longitude, height, broad, service_door, category, comment, terms, status, created_at, updated_at, delete_at, business_id, type_id)VALUES ('V5W907','ninguno','ninguno','2013',0,0,0,0,'ninguno','ninguno','ninguno',true,'2022-02-25 21:42:35.22039+00','2022-02-25 21:42:35.22039+00','2022-02-25 21:42:35.22039+00','20602825583',4);</v>
      </c>
    </row>
    <row r="1173" spans="1:19" x14ac:dyDescent="0.25">
      <c r="A1173" t="s">
        <v>1173</v>
      </c>
      <c r="B1173" t="s">
        <v>1296</v>
      </c>
      <c r="C1173" t="s">
        <v>1296</v>
      </c>
      <c r="D1173">
        <v>2012</v>
      </c>
      <c r="E1173">
        <v>0</v>
      </c>
      <c r="F1173">
        <v>0</v>
      </c>
      <c r="G1173">
        <v>0</v>
      </c>
      <c r="H1173">
        <v>0</v>
      </c>
      <c r="I1173" t="s">
        <v>1296</v>
      </c>
      <c r="J1173" t="s">
        <v>1296</v>
      </c>
      <c r="K1173" t="s">
        <v>1296</v>
      </c>
      <c r="L1173" t="s">
        <v>1303</v>
      </c>
      <c r="M1173" t="s">
        <v>1304</v>
      </c>
      <c r="N1173" t="s">
        <v>1304</v>
      </c>
      <c r="O1173" t="s">
        <v>1304</v>
      </c>
      <c r="P1173">
        <v>20602825583</v>
      </c>
      <c r="Q1173" t="s">
        <v>1300</v>
      </c>
      <c r="R1173">
        <f>VLOOKUP(Q1173,type!$B$2:$G$7,6,FALSE)</f>
        <v>3</v>
      </c>
      <c r="S1173" t="str">
        <f t="shared" si="18"/>
        <v>INSERT INTO public."Vehicles"(plate, mark, model, year_of_production, longitude, height, broad, service_door, category, comment, terms, status, created_at, updated_at, delete_at, business_id, type_id)VALUES ('V6F946','ninguno','ninguno','2012',0,0,0,0,'ninguno','ninguno','ninguno',true,'2022-02-25 21:42:35.22039+00','2022-02-25 21:42:35.22039+00','2022-02-25 21:42:35.22039+00','20602825583',3);</v>
      </c>
    </row>
    <row r="1174" spans="1:19" x14ac:dyDescent="0.25">
      <c r="A1174" t="s">
        <v>1174</v>
      </c>
      <c r="B1174" t="s">
        <v>1296</v>
      </c>
      <c r="C1174" t="s">
        <v>1296</v>
      </c>
      <c r="D1174">
        <v>2011</v>
      </c>
      <c r="E1174">
        <v>0</v>
      </c>
      <c r="F1174">
        <v>0</v>
      </c>
      <c r="G1174">
        <v>0</v>
      </c>
      <c r="H1174">
        <v>0</v>
      </c>
      <c r="I1174" t="s">
        <v>1296</v>
      </c>
      <c r="J1174" t="s">
        <v>1296</v>
      </c>
      <c r="K1174" t="s">
        <v>1296</v>
      </c>
      <c r="L1174" t="s">
        <v>1303</v>
      </c>
      <c r="M1174" t="s">
        <v>1304</v>
      </c>
      <c r="N1174" t="s">
        <v>1304</v>
      </c>
      <c r="O1174" t="s">
        <v>1304</v>
      </c>
      <c r="P1174">
        <v>20602825583</v>
      </c>
      <c r="Q1174" t="s">
        <v>1300</v>
      </c>
      <c r="R1174">
        <f>VLOOKUP(Q1174,type!$B$2:$G$7,6,FALSE)</f>
        <v>3</v>
      </c>
      <c r="S1174" t="str">
        <f t="shared" si="18"/>
        <v>INSERT INTO public."Vehicles"(plate, mark, model, year_of_production, longitude, height, broad, service_door, category, comment, terms, status, created_at, updated_at, delete_at, business_id, type_id)VALUES ('V2S764','ninguno','ninguno','2011',0,0,0,0,'ninguno','ninguno','ninguno',true,'2022-02-25 21:42:35.22039+00','2022-02-25 21:42:35.22039+00','2022-02-25 21:42:35.22039+00','20602825583',3);</v>
      </c>
    </row>
    <row r="1175" spans="1:19" x14ac:dyDescent="0.25">
      <c r="A1175" t="s">
        <v>1175</v>
      </c>
      <c r="B1175" t="s">
        <v>1296</v>
      </c>
      <c r="C1175" t="s">
        <v>1296</v>
      </c>
      <c r="D1175">
        <v>2011</v>
      </c>
      <c r="E1175">
        <v>0</v>
      </c>
      <c r="F1175">
        <v>0</v>
      </c>
      <c r="G1175">
        <v>0</v>
      </c>
      <c r="H1175">
        <v>0</v>
      </c>
      <c r="I1175" t="s">
        <v>1296</v>
      </c>
      <c r="J1175" t="s">
        <v>1296</v>
      </c>
      <c r="K1175" t="s">
        <v>1296</v>
      </c>
      <c r="L1175" t="s">
        <v>1303</v>
      </c>
      <c r="M1175" t="s">
        <v>1304</v>
      </c>
      <c r="N1175" t="s">
        <v>1304</v>
      </c>
      <c r="O1175" t="s">
        <v>1304</v>
      </c>
      <c r="P1175">
        <v>20602825583</v>
      </c>
      <c r="Q1175" t="s">
        <v>1300</v>
      </c>
      <c r="R1175">
        <f>VLOOKUP(Q1175,type!$B$2:$G$7,6,FALSE)</f>
        <v>3</v>
      </c>
      <c r="S1175" t="str">
        <f t="shared" si="18"/>
        <v>INSERT INTO public."Vehicles"(plate, mark, model, year_of_production, longitude, height, broad, service_door, category, comment, terms, status, created_at, updated_at, delete_at, business_id, type_id)VALUES ('V5J721','ninguno','ninguno','2011',0,0,0,0,'ninguno','ninguno','ninguno',true,'2022-02-25 21:42:35.22039+00','2022-02-25 21:42:35.22039+00','2022-02-25 21:42:35.22039+00','20602825583',3);</v>
      </c>
    </row>
    <row r="1176" spans="1:19" x14ac:dyDescent="0.25">
      <c r="A1176" t="s">
        <v>1176</v>
      </c>
      <c r="B1176" t="s">
        <v>1296</v>
      </c>
      <c r="C1176" t="s">
        <v>1296</v>
      </c>
      <c r="D1176">
        <v>2011</v>
      </c>
      <c r="E1176">
        <v>0</v>
      </c>
      <c r="F1176">
        <v>0</v>
      </c>
      <c r="G1176">
        <v>0</v>
      </c>
      <c r="H1176">
        <v>0</v>
      </c>
      <c r="I1176" t="s">
        <v>1296</v>
      </c>
      <c r="J1176" t="s">
        <v>1296</v>
      </c>
      <c r="K1176" t="s">
        <v>1296</v>
      </c>
      <c r="L1176" t="s">
        <v>1303</v>
      </c>
      <c r="M1176" t="s">
        <v>1304</v>
      </c>
      <c r="N1176" t="s">
        <v>1304</v>
      </c>
      <c r="O1176" t="s">
        <v>1304</v>
      </c>
      <c r="P1176">
        <v>20602825583</v>
      </c>
      <c r="Q1176" t="s">
        <v>1298</v>
      </c>
      <c r="R1176">
        <f>VLOOKUP(Q1176,type!$B$2:$G$7,6,FALSE)</f>
        <v>2</v>
      </c>
      <c r="S1176" t="str">
        <f t="shared" si="18"/>
        <v>INSERT INTO public."Vehicles"(plate, mark, model, year_of_production, longitude, height, broad, service_door, category, comment, terms, status, created_at, updated_at, delete_at, business_id, type_id)VALUES ('V2R740','ninguno','ninguno','2011',0,0,0,0,'ninguno','ninguno','ninguno',true,'2022-02-25 21:42:35.22039+00','2022-02-25 21:42:35.22039+00','2022-02-25 21:42:35.22039+00','20602825583',2);</v>
      </c>
    </row>
    <row r="1177" spans="1:19" x14ac:dyDescent="0.25">
      <c r="A1177" t="s">
        <v>1177</v>
      </c>
      <c r="B1177" t="s">
        <v>1296</v>
      </c>
      <c r="C1177" t="s">
        <v>1296</v>
      </c>
      <c r="D1177">
        <v>2011</v>
      </c>
      <c r="E1177">
        <v>0</v>
      </c>
      <c r="F1177">
        <v>0</v>
      </c>
      <c r="G1177">
        <v>0</v>
      </c>
      <c r="H1177">
        <v>0</v>
      </c>
      <c r="I1177" t="s">
        <v>1296</v>
      </c>
      <c r="J1177" t="s">
        <v>1296</v>
      </c>
      <c r="K1177" t="s">
        <v>1296</v>
      </c>
      <c r="L1177" t="s">
        <v>1303</v>
      </c>
      <c r="M1177" t="s">
        <v>1304</v>
      </c>
      <c r="N1177" t="s">
        <v>1304</v>
      </c>
      <c r="O1177" t="s">
        <v>1304</v>
      </c>
      <c r="P1177">
        <v>20602825583</v>
      </c>
      <c r="Q1177" t="s">
        <v>1297</v>
      </c>
      <c r="R1177">
        <f>VLOOKUP(Q1177,type!$B$2:$G$7,6,FALSE)</f>
        <v>1</v>
      </c>
      <c r="S1177" t="str">
        <f t="shared" si="18"/>
        <v>INSERT INTO public."Vehicles"(plate, mark, model, year_of_production, longitude, height, broad, service_door, category, comment, terms, status, created_at, updated_at, delete_at, business_id, type_id)VALUES ('V1V797','ninguno','ninguno','2011',0,0,0,0,'ninguno','ninguno','ninguno',true,'2022-02-25 21:42:35.22039+00','2022-02-25 21:42:35.22039+00','2022-02-25 21:42:35.22039+00','20602825583',1);</v>
      </c>
    </row>
    <row r="1178" spans="1:19" x14ac:dyDescent="0.25">
      <c r="A1178" t="s">
        <v>1178</v>
      </c>
      <c r="B1178" t="s">
        <v>1296</v>
      </c>
      <c r="C1178" t="s">
        <v>1296</v>
      </c>
      <c r="D1178">
        <v>2010</v>
      </c>
      <c r="E1178">
        <v>0</v>
      </c>
      <c r="F1178">
        <v>0</v>
      </c>
      <c r="G1178">
        <v>0</v>
      </c>
      <c r="H1178">
        <v>0</v>
      </c>
      <c r="I1178" t="s">
        <v>1296</v>
      </c>
      <c r="J1178" t="s">
        <v>1296</v>
      </c>
      <c r="K1178" t="s">
        <v>1296</v>
      </c>
      <c r="L1178" t="s">
        <v>1303</v>
      </c>
      <c r="M1178" t="s">
        <v>1304</v>
      </c>
      <c r="N1178" t="s">
        <v>1304</v>
      </c>
      <c r="O1178" t="s">
        <v>1304</v>
      </c>
      <c r="P1178">
        <v>20602825583</v>
      </c>
      <c r="Q1178" t="s">
        <v>1297</v>
      </c>
      <c r="R1178">
        <f>VLOOKUP(Q1178,type!$B$2:$G$7,6,FALSE)</f>
        <v>1</v>
      </c>
      <c r="S1178" t="str">
        <f t="shared" si="18"/>
        <v>INSERT INTO public."Vehicles"(plate, mark, model, year_of_production, longitude, height, broad, service_door, category, comment, terms, status, created_at, updated_at, delete_at, business_id, type_id)VALUES ('V1Q793','ninguno','ninguno','2010',0,0,0,0,'ninguno','ninguno','ninguno',true,'2022-02-25 21:42:35.22039+00','2022-02-25 21:42:35.22039+00','2022-02-25 21:42:35.22039+00','20602825583',1);</v>
      </c>
    </row>
    <row r="1179" spans="1:19" x14ac:dyDescent="0.25">
      <c r="A1179" t="s">
        <v>1179</v>
      </c>
      <c r="B1179" t="s">
        <v>1296</v>
      </c>
      <c r="C1179" t="s">
        <v>1296</v>
      </c>
      <c r="D1179">
        <v>2010</v>
      </c>
      <c r="E1179">
        <v>0</v>
      </c>
      <c r="F1179">
        <v>0</v>
      </c>
      <c r="G1179">
        <v>0</v>
      </c>
      <c r="H1179">
        <v>0</v>
      </c>
      <c r="I1179" t="s">
        <v>1296</v>
      </c>
      <c r="J1179" t="s">
        <v>1296</v>
      </c>
      <c r="K1179" t="s">
        <v>1296</v>
      </c>
      <c r="L1179" t="s">
        <v>1303</v>
      </c>
      <c r="M1179" t="s">
        <v>1304</v>
      </c>
      <c r="N1179" t="s">
        <v>1304</v>
      </c>
      <c r="O1179" t="s">
        <v>1304</v>
      </c>
      <c r="P1179">
        <v>20602825583</v>
      </c>
      <c r="Q1179" t="s">
        <v>1297</v>
      </c>
      <c r="R1179">
        <f>VLOOKUP(Q1179,type!$B$2:$G$7,6,FALSE)</f>
        <v>1</v>
      </c>
      <c r="S1179" t="str">
        <f t="shared" si="18"/>
        <v>INSERT INTO public."Vehicles"(plate, mark, model, year_of_production, longitude, height, broad, service_door, category, comment, terms, status, created_at, updated_at, delete_at, business_id, type_id)VALUES ('V1J706','ninguno','ninguno','2010',0,0,0,0,'ninguno','ninguno','ninguno',true,'2022-02-25 21:42:35.22039+00','2022-02-25 21:42:35.22039+00','2022-02-25 21:42:35.22039+00','20602825583',1);</v>
      </c>
    </row>
    <row r="1180" spans="1:19" x14ac:dyDescent="0.25">
      <c r="A1180" t="s">
        <v>1180</v>
      </c>
      <c r="B1180" t="s">
        <v>1296</v>
      </c>
      <c r="C1180" t="s">
        <v>1296</v>
      </c>
      <c r="D1180">
        <v>2009</v>
      </c>
      <c r="E1180">
        <v>0</v>
      </c>
      <c r="F1180">
        <v>0</v>
      </c>
      <c r="G1180">
        <v>0</v>
      </c>
      <c r="H1180">
        <v>0</v>
      </c>
      <c r="I1180" t="s">
        <v>1296</v>
      </c>
      <c r="J1180" t="s">
        <v>1296</v>
      </c>
      <c r="K1180" t="s">
        <v>1296</v>
      </c>
      <c r="L1180" t="s">
        <v>1303</v>
      </c>
      <c r="M1180" t="s">
        <v>1304</v>
      </c>
      <c r="N1180" t="s">
        <v>1304</v>
      </c>
      <c r="O1180" t="s">
        <v>1304</v>
      </c>
      <c r="P1180">
        <v>20602825583</v>
      </c>
      <c r="Q1180" t="s">
        <v>1297</v>
      </c>
      <c r="R1180">
        <f>VLOOKUP(Q1180,type!$B$2:$G$7,6,FALSE)</f>
        <v>1</v>
      </c>
      <c r="S1180" t="str">
        <f t="shared" si="18"/>
        <v>INSERT INTO public."Vehicles"(plate, mark, model, year_of_production, longitude, height, broad, service_door, category, comment, terms, status, created_at, updated_at, delete_at, business_id, type_id)VALUES ('V5V806','ninguno','ninguno','2009',0,0,0,0,'ninguno','ninguno','ninguno',true,'2022-02-25 21:42:35.22039+00','2022-02-25 21:42:35.22039+00','2022-02-25 21:42:35.22039+00','20602825583',1);</v>
      </c>
    </row>
    <row r="1181" spans="1:19" x14ac:dyDescent="0.25">
      <c r="A1181" t="s">
        <v>1181</v>
      </c>
      <c r="B1181" t="s">
        <v>1296</v>
      </c>
      <c r="C1181" t="s">
        <v>1296</v>
      </c>
      <c r="D1181">
        <v>2009</v>
      </c>
      <c r="E1181">
        <v>0</v>
      </c>
      <c r="F1181">
        <v>0</v>
      </c>
      <c r="G1181">
        <v>0</v>
      </c>
      <c r="H1181">
        <v>0</v>
      </c>
      <c r="I1181" t="s">
        <v>1296</v>
      </c>
      <c r="J1181" t="s">
        <v>1296</v>
      </c>
      <c r="K1181" t="s">
        <v>1296</v>
      </c>
      <c r="L1181" t="s">
        <v>1303</v>
      </c>
      <c r="M1181" t="s">
        <v>1304</v>
      </c>
      <c r="N1181" t="s">
        <v>1304</v>
      </c>
      <c r="O1181" t="s">
        <v>1304</v>
      </c>
      <c r="P1181">
        <v>20602825583</v>
      </c>
      <c r="Q1181" t="s">
        <v>1297</v>
      </c>
      <c r="R1181">
        <f>VLOOKUP(Q1181,type!$B$2:$G$7,6,FALSE)</f>
        <v>1</v>
      </c>
      <c r="S1181" t="str">
        <f t="shared" si="18"/>
        <v>INSERT INTO public."Vehicles"(plate, mark, model, year_of_production, longitude, height, broad, service_door, category, comment, terms, status, created_at, updated_at, delete_at, business_id, type_id)VALUES ('F8R009','ninguno','ninguno','2009',0,0,0,0,'ninguno','ninguno','ninguno',true,'2022-02-25 21:42:35.22039+00','2022-02-25 21:42:35.22039+00','2022-02-25 21:42:35.22039+00','20602825583',1);</v>
      </c>
    </row>
    <row r="1182" spans="1:19" x14ac:dyDescent="0.25">
      <c r="A1182" t="s">
        <v>1182</v>
      </c>
      <c r="B1182" t="s">
        <v>1296</v>
      </c>
      <c r="C1182" t="s">
        <v>1296</v>
      </c>
      <c r="D1182">
        <v>2007</v>
      </c>
      <c r="E1182">
        <v>0</v>
      </c>
      <c r="F1182">
        <v>0</v>
      </c>
      <c r="G1182">
        <v>0</v>
      </c>
      <c r="H1182">
        <v>0</v>
      </c>
      <c r="I1182" t="s">
        <v>1296</v>
      </c>
      <c r="J1182" t="s">
        <v>1296</v>
      </c>
      <c r="K1182" t="s">
        <v>1296</v>
      </c>
      <c r="L1182" t="s">
        <v>1303</v>
      </c>
      <c r="M1182" t="s">
        <v>1304</v>
      </c>
      <c r="N1182" t="s">
        <v>1304</v>
      </c>
      <c r="O1182" t="s">
        <v>1304</v>
      </c>
      <c r="P1182">
        <v>20602825583</v>
      </c>
      <c r="Q1182" t="s">
        <v>1297</v>
      </c>
      <c r="R1182">
        <f>VLOOKUP(Q1182,type!$B$2:$G$7,6,FALSE)</f>
        <v>1</v>
      </c>
      <c r="S1182" t="str">
        <f t="shared" si="18"/>
        <v>INSERT INTO public."Vehicles"(plate, mark, model, year_of_production, longitude, height, broad, service_door, category, comment, terms, status, created_at, updated_at, delete_at, business_id, type_id)VALUES ('A7N777','ninguno','ninguno','2007',0,0,0,0,'ninguno','ninguno','ninguno',true,'2022-02-25 21:42:35.22039+00','2022-02-25 21:42:35.22039+00','2022-02-25 21:42:35.22039+00','20602825583',1);</v>
      </c>
    </row>
    <row r="1183" spans="1:19" x14ac:dyDescent="0.25">
      <c r="A1183" t="s">
        <v>1183</v>
      </c>
      <c r="B1183" t="s">
        <v>1296</v>
      </c>
      <c r="C1183" t="s">
        <v>1296</v>
      </c>
      <c r="D1183">
        <v>2007</v>
      </c>
      <c r="E1183">
        <v>0</v>
      </c>
      <c r="F1183">
        <v>0</v>
      </c>
      <c r="G1183">
        <v>0</v>
      </c>
      <c r="H1183">
        <v>0</v>
      </c>
      <c r="I1183" t="s">
        <v>1296</v>
      </c>
      <c r="J1183" t="s">
        <v>1296</v>
      </c>
      <c r="K1183" t="s">
        <v>1296</v>
      </c>
      <c r="L1183" t="s">
        <v>1303</v>
      </c>
      <c r="M1183" t="s">
        <v>1304</v>
      </c>
      <c r="N1183" t="s">
        <v>1304</v>
      </c>
      <c r="O1183" t="s">
        <v>1304</v>
      </c>
      <c r="P1183">
        <v>20602825583</v>
      </c>
      <c r="Q1183" t="s">
        <v>1297</v>
      </c>
      <c r="R1183">
        <f>VLOOKUP(Q1183,type!$B$2:$G$7,6,FALSE)</f>
        <v>1</v>
      </c>
      <c r="S1183" t="str">
        <f t="shared" si="18"/>
        <v>INSERT INTO public."Vehicles"(plate, mark, model, year_of_production, longitude, height, broad, service_door, category, comment, terms, status, created_at, updated_at, delete_at, business_id, type_id)VALUES ('B1B764','ninguno','ninguno','2007',0,0,0,0,'ninguno','ninguno','ninguno',true,'2022-02-25 21:42:35.22039+00','2022-02-25 21:42:35.22039+00','2022-02-25 21:42:35.22039+00','20602825583',1);</v>
      </c>
    </row>
    <row r="1184" spans="1:19" x14ac:dyDescent="0.25">
      <c r="A1184" t="s">
        <v>1184</v>
      </c>
      <c r="B1184" t="s">
        <v>1296</v>
      </c>
      <c r="C1184" t="s">
        <v>1296</v>
      </c>
      <c r="D1184">
        <v>2017</v>
      </c>
      <c r="E1184">
        <v>0</v>
      </c>
      <c r="F1184">
        <v>0</v>
      </c>
      <c r="G1184">
        <v>0</v>
      </c>
      <c r="H1184">
        <v>0</v>
      </c>
      <c r="I1184" t="s">
        <v>1296</v>
      </c>
      <c r="J1184" t="s">
        <v>1296</v>
      </c>
      <c r="K1184" t="s">
        <v>1296</v>
      </c>
      <c r="L1184" t="s">
        <v>1303</v>
      </c>
      <c r="M1184" t="s">
        <v>1304</v>
      </c>
      <c r="N1184" t="s">
        <v>1304</v>
      </c>
      <c r="O1184" t="s">
        <v>1304</v>
      </c>
      <c r="P1184">
        <v>20602769543</v>
      </c>
      <c r="Q1184" t="s">
        <v>1298</v>
      </c>
      <c r="R1184">
        <f>VLOOKUP(Q1184,type!$B$2:$G$7,6,FALSE)</f>
        <v>2</v>
      </c>
      <c r="S1184" t="str">
        <f t="shared" si="18"/>
        <v>INSERT INTO public."Vehicles"(plate, mark, model, year_of_production, longitude, height, broad, service_door, category, comment, terms, status, created_at, updated_at, delete_at, business_id, type_id)VALUES ('V9W945','ninguno','ninguno','2017',0,0,0,0,'ninguno','ninguno','ninguno',true,'2022-02-25 21:42:35.22039+00','2022-02-25 21:42:35.22039+00','2022-02-25 21:42:35.22039+00','20602769543',2);</v>
      </c>
    </row>
    <row r="1185" spans="1:19" x14ac:dyDescent="0.25">
      <c r="A1185" t="s">
        <v>1185</v>
      </c>
      <c r="B1185" t="s">
        <v>1296</v>
      </c>
      <c r="C1185" t="s">
        <v>1296</v>
      </c>
      <c r="D1185">
        <v>2013</v>
      </c>
      <c r="E1185">
        <v>0</v>
      </c>
      <c r="F1185">
        <v>0</v>
      </c>
      <c r="G1185">
        <v>0</v>
      </c>
      <c r="H1185">
        <v>0</v>
      </c>
      <c r="I1185" t="s">
        <v>1296</v>
      </c>
      <c r="J1185" t="s">
        <v>1296</v>
      </c>
      <c r="K1185" t="s">
        <v>1296</v>
      </c>
      <c r="L1185" t="s">
        <v>1303</v>
      </c>
      <c r="M1185" t="s">
        <v>1304</v>
      </c>
      <c r="N1185" t="s">
        <v>1304</v>
      </c>
      <c r="O1185" t="s">
        <v>1304</v>
      </c>
      <c r="P1185">
        <v>20602769543</v>
      </c>
      <c r="Q1185" t="s">
        <v>1300</v>
      </c>
      <c r="R1185">
        <f>VLOOKUP(Q1185,type!$B$2:$G$7,6,FALSE)</f>
        <v>3</v>
      </c>
      <c r="S1185" t="str">
        <f t="shared" si="18"/>
        <v>INSERT INTO public."Vehicles"(plate, mark, model, year_of_production, longitude, height, broad, service_door, category, comment, terms, status, created_at, updated_at, delete_at, business_id, type_id)VALUES ('V6Q932','ninguno','ninguno','2013',0,0,0,0,'ninguno','ninguno','ninguno',true,'2022-02-25 21:42:35.22039+00','2022-02-25 21:42:35.22039+00','2022-02-25 21:42:35.22039+00','20602769543',3);</v>
      </c>
    </row>
    <row r="1186" spans="1:19" x14ac:dyDescent="0.25">
      <c r="A1186" t="s">
        <v>1186</v>
      </c>
      <c r="B1186" t="s">
        <v>1296</v>
      </c>
      <c r="C1186" t="s">
        <v>1296</v>
      </c>
      <c r="D1186">
        <v>2009</v>
      </c>
      <c r="E1186">
        <v>0</v>
      </c>
      <c r="F1186">
        <v>0</v>
      </c>
      <c r="G1186">
        <v>0</v>
      </c>
      <c r="H1186">
        <v>0</v>
      </c>
      <c r="I1186" t="s">
        <v>1296</v>
      </c>
      <c r="J1186" t="s">
        <v>1296</v>
      </c>
      <c r="K1186" t="s">
        <v>1296</v>
      </c>
      <c r="L1186" t="s">
        <v>1303</v>
      </c>
      <c r="M1186" t="s">
        <v>1304</v>
      </c>
      <c r="N1186" t="s">
        <v>1304</v>
      </c>
      <c r="O1186" t="s">
        <v>1304</v>
      </c>
      <c r="P1186">
        <v>20602769543</v>
      </c>
      <c r="Q1186" t="s">
        <v>1297</v>
      </c>
      <c r="R1186">
        <f>VLOOKUP(Q1186,type!$B$2:$G$7,6,FALSE)</f>
        <v>1</v>
      </c>
      <c r="S1186" t="str">
        <f t="shared" si="18"/>
        <v>INSERT INTO public."Vehicles"(plate, mark, model, year_of_production, longitude, height, broad, service_door, category, comment, terms, status, created_at, updated_at, delete_at, business_id, type_id)VALUES ('B1W788','ninguno','ninguno','2009',0,0,0,0,'ninguno','ninguno','ninguno',true,'2022-02-25 21:42:35.22039+00','2022-02-25 21:42:35.22039+00','2022-02-25 21:42:35.22039+00','20602769543',1);</v>
      </c>
    </row>
    <row r="1187" spans="1:19" x14ac:dyDescent="0.25">
      <c r="A1187" t="s">
        <v>1187</v>
      </c>
      <c r="B1187" t="s">
        <v>1296</v>
      </c>
      <c r="C1187" t="s">
        <v>1296</v>
      </c>
      <c r="D1187">
        <v>2015</v>
      </c>
      <c r="E1187">
        <v>0</v>
      </c>
      <c r="F1187">
        <v>0</v>
      </c>
      <c r="G1187">
        <v>0</v>
      </c>
      <c r="H1187">
        <v>0</v>
      </c>
      <c r="I1187" t="s">
        <v>1296</v>
      </c>
      <c r="J1187" t="s">
        <v>1296</v>
      </c>
      <c r="K1187" t="s">
        <v>1296</v>
      </c>
      <c r="L1187" t="s">
        <v>1303</v>
      </c>
      <c r="M1187" t="s">
        <v>1304</v>
      </c>
      <c r="N1187" t="s">
        <v>1304</v>
      </c>
      <c r="O1187" t="s">
        <v>1304</v>
      </c>
      <c r="P1187">
        <v>20602769543</v>
      </c>
      <c r="Q1187" t="s">
        <v>1297</v>
      </c>
      <c r="R1187">
        <f>VLOOKUP(Q1187,type!$B$2:$G$7,6,FALSE)</f>
        <v>1</v>
      </c>
      <c r="S1187" t="str">
        <f t="shared" si="18"/>
        <v>INSERT INTO public."Vehicles"(plate, mark, model, year_of_production, longitude, height, broad, service_door, category, comment, terms, status, created_at, updated_at, delete_at, business_id, type_id)VALUES ('V8X937','ninguno','ninguno','2015',0,0,0,0,'ninguno','ninguno','ninguno',true,'2022-02-25 21:42:35.22039+00','2022-02-25 21:42:35.22039+00','2022-02-25 21:42:35.22039+00','20602769543',1);</v>
      </c>
    </row>
    <row r="1188" spans="1:19" x14ac:dyDescent="0.25">
      <c r="A1188" t="s">
        <v>1188</v>
      </c>
      <c r="B1188" t="s">
        <v>1296</v>
      </c>
      <c r="C1188" t="s">
        <v>1296</v>
      </c>
      <c r="D1188">
        <v>2015</v>
      </c>
      <c r="E1188">
        <v>0</v>
      </c>
      <c r="F1188">
        <v>0</v>
      </c>
      <c r="G1188">
        <v>0</v>
      </c>
      <c r="H1188">
        <v>0</v>
      </c>
      <c r="I1188" t="s">
        <v>1296</v>
      </c>
      <c r="J1188" t="s">
        <v>1296</v>
      </c>
      <c r="K1188" t="s">
        <v>1296</v>
      </c>
      <c r="L1188" t="s">
        <v>1303</v>
      </c>
      <c r="M1188" t="s">
        <v>1304</v>
      </c>
      <c r="N1188" t="s">
        <v>1304</v>
      </c>
      <c r="O1188" t="s">
        <v>1304</v>
      </c>
      <c r="P1188">
        <v>20602769543</v>
      </c>
      <c r="Q1188" t="s">
        <v>1298</v>
      </c>
      <c r="R1188">
        <f>VLOOKUP(Q1188,type!$B$2:$G$7,6,FALSE)</f>
        <v>2</v>
      </c>
      <c r="S1188" t="str">
        <f t="shared" si="18"/>
        <v>INSERT INTO public."Vehicles"(plate, mark, model, year_of_production, longitude, height, broad, service_door, category, comment, terms, status, created_at, updated_at, delete_at, business_id, type_id)VALUES ('V8N745','ninguno','ninguno','2015',0,0,0,0,'ninguno','ninguno','ninguno',true,'2022-02-25 21:42:35.22039+00','2022-02-25 21:42:35.22039+00','2022-02-25 21:42:35.22039+00','20602769543',2);</v>
      </c>
    </row>
    <row r="1189" spans="1:19" x14ac:dyDescent="0.25">
      <c r="A1189" t="s">
        <v>1189</v>
      </c>
      <c r="B1189" t="s">
        <v>1296</v>
      </c>
      <c r="C1189" t="s">
        <v>1296</v>
      </c>
      <c r="D1189">
        <v>2010</v>
      </c>
      <c r="E1189">
        <v>0</v>
      </c>
      <c r="F1189">
        <v>0</v>
      </c>
      <c r="G1189">
        <v>0</v>
      </c>
      <c r="H1189">
        <v>0</v>
      </c>
      <c r="I1189" t="s">
        <v>1296</v>
      </c>
      <c r="J1189" t="s">
        <v>1296</v>
      </c>
      <c r="K1189" t="s">
        <v>1296</v>
      </c>
      <c r="L1189" t="s">
        <v>1303</v>
      </c>
      <c r="M1189" t="s">
        <v>1304</v>
      </c>
      <c r="N1189" t="s">
        <v>1304</v>
      </c>
      <c r="O1189" t="s">
        <v>1304</v>
      </c>
      <c r="P1189">
        <v>20602769543</v>
      </c>
      <c r="Q1189" t="s">
        <v>1297</v>
      </c>
      <c r="R1189">
        <f>VLOOKUP(Q1189,type!$B$2:$G$7,6,FALSE)</f>
        <v>1</v>
      </c>
      <c r="S1189" t="str">
        <f t="shared" si="18"/>
        <v>INSERT INTO public."Vehicles"(plate, mark, model, year_of_production, longitude, height, broad, service_door, category, comment, terms, status, created_at, updated_at, delete_at, business_id, type_id)VALUES ('X1E725','ninguno','ninguno','2010',0,0,0,0,'ninguno','ninguno','ninguno',true,'2022-02-25 21:42:35.22039+00','2022-02-25 21:42:35.22039+00','2022-02-25 21:42:35.22039+00','20602769543',1);</v>
      </c>
    </row>
    <row r="1190" spans="1:19" x14ac:dyDescent="0.25">
      <c r="A1190" t="s">
        <v>1190</v>
      </c>
      <c r="B1190" t="s">
        <v>1296</v>
      </c>
      <c r="C1190" t="s">
        <v>1296</v>
      </c>
      <c r="D1190">
        <v>2014</v>
      </c>
      <c r="E1190">
        <v>0</v>
      </c>
      <c r="F1190">
        <v>0</v>
      </c>
      <c r="G1190">
        <v>0</v>
      </c>
      <c r="H1190">
        <v>0</v>
      </c>
      <c r="I1190" t="s">
        <v>1296</v>
      </c>
      <c r="J1190" t="s">
        <v>1296</v>
      </c>
      <c r="K1190" t="s">
        <v>1296</v>
      </c>
      <c r="L1190" t="s">
        <v>1303</v>
      </c>
      <c r="M1190" t="s">
        <v>1304</v>
      </c>
      <c r="N1190" t="s">
        <v>1304</v>
      </c>
      <c r="O1190" t="s">
        <v>1304</v>
      </c>
      <c r="P1190">
        <v>20602769543</v>
      </c>
      <c r="Q1190" t="s">
        <v>1298</v>
      </c>
      <c r="R1190">
        <f>VLOOKUP(Q1190,type!$B$2:$G$7,6,FALSE)</f>
        <v>2</v>
      </c>
      <c r="S1190" t="str">
        <f t="shared" si="18"/>
        <v>INSERT INTO public."Vehicles"(plate, mark, model, year_of_production, longitude, height, broad, service_door, category, comment, terms, status, created_at, updated_at, delete_at, business_id, type_id)VALUES ('V8S836','ninguno','ninguno','2014',0,0,0,0,'ninguno','ninguno','ninguno',true,'2022-02-25 21:42:35.22039+00','2022-02-25 21:42:35.22039+00','2022-02-25 21:42:35.22039+00','20602769543',2);</v>
      </c>
    </row>
    <row r="1191" spans="1:19" x14ac:dyDescent="0.25">
      <c r="A1191" t="s">
        <v>1191</v>
      </c>
      <c r="B1191" t="s">
        <v>1296</v>
      </c>
      <c r="C1191" t="s">
        <v>1296</v>
      </c>
      <c r="D1191">
        <v>2010</v>
      </c>
      <c r="E1191">
        <v>0</v>
      </c>
      <c r="F1191">
        <v>0</v>
      </c>
      <c r="G1191">
        <v>0</v>
      </c>
      <c r="H1191">
        <v>0</v>
      </c>
      <c r="I1191" t="s">
        <v>1296</v>
      </c>
      <c r="J1191" t="s">
        <v>1296</v>
      </c>
      <c r="K1191" t="s">
        <v>1296</v>
      </c>
      <c r="L1191" t="s">
        <v>1303</v>
      </c>
      <c r="M1191" t="s">
        <v>1304</v>
      </c>
      <c r="N1191" t="s">
        <v>1304</v>
      </c>
      <c r="O1191" t="s">
        <v>1304</v>
      </c>
      <c r="P1191">
        <v>20602769543</v>
      </c>
      <c r="Q1191" t="s">
        <v>1297</v>
      </c>
      <c r="R1191">
        <f>VLOOKUP(Q1191,type!$B$2:$G$7,6,FALSE)</f>
        <v>1</v>
      </c>
      <c r="S1191" t="str">
        <f t="shared" si="18"/>
        <v>INSERT INTO public."Vehicles"(plate, mark, model, year_of_production, longitude, height, broad, service_door, category, comment, terms, status, created_at, updated_at, delete_at, business_id, type_id)VALUES ('A7Z723','ninguno','ninguno','2010',0,0,0,0,'ninguno','ninguno','ninguno',true,'2022-02-25 21:42:35.22039+00','2022-02-25 21:42:35.22039+00','2022-02-25 21:42:35.22039+00','20602769543',1);</v>
      </c>
    </row>
    <row r="1192" spans="1:19" x14ac:dyDescent="0.25">
      <c r="A1192" t="s">
        <v>1192</v>
      </c>
      <c r="B1192" t="s">
        <v>1296</v>
      </c>
      <c r="C1192" t="s">
        <v>1296</v>
      </c>
      <c r="D1192">
        <v>2013</v>
      </c>
      <c r="E1192">
        <v>0</v>
      </c>
      <c r="F1192">
        <v>0</v>
      </c>
      <c r="G1192">
        <v>0</v>
      </c>
      <c r="H1192">
        <v>0</v>
      </c>
      <c r="I1192" t="s">
        <v>1296</v>
      </c>
      <c r="J1192" t="s">
        <v>1296</v>
      </c>
      <c r="K1192" t="s">
        <v>1296</v>
      </c>
      <c r="L1192" t="s">
        <v>1303</v>
      </c>
      <c r="M1192" t="s">
        <v>1304</v>
      </c>
      <c r="N1192" t="s">
        <v>1304</v>
      </c>
      <c r="O1192" t="s">
        <v>1304</v>
      </c>
      <c r="P1192">
        <v>20602769543</v>
      </c>
      <c r="Q1192" t="s">
        <v>1297</v>
      </c>
      <c r="R1192">
        <f>VLOOKUP(Q1192,type!$B$2:$G$7,6,FALSE)</f>
        <v>1</v>
      </c>
      <c r="S1192" t="str">
        <f t="shared" si="18"/>
        <v>INSERT INTO public."Vehicles"(plate, mark, model, year_of_production, longitude, height, broad, service_door, category, comment, terms, status, created_at, updated_at, delete_at, business_id, type_id)VALUES ('V5Z731','ninguno','ninguno','2013',0,0,0,0,'ninguno','ninguno','ninguno',true,'2022-02-25 21:42:35.22039+00','2022-02-25 21:42:35.22039+00','2022-02-25 21:42:35.22039+00','20602769543',1);</v>
      </c>
    </row>
    <row r="1193" spans="1:19" x14ac:dyDescent="0.25">
      <c r="A1193" t="s">
        <v>1193</v>
      </c>
      <c r="B1193" t="s">
        <v>1296</v>
      </c>
      <c r="C1193" t="s">
        <v>1296</v>
      </c>
      <c r="D1193">
        <v>2010</v>
      </c>
      <c r="E1193">
        <v>0</v>
      </c>
      <c r="F1193">
        <v>0</v>
      </c>
      <c r="G1193">
        <v>0</v>
      </c>
      <c r="H1193">
        <v>0</v>
      </c>
      <c r="I1193" t="s">
        <v>1296</v>
      </c>
      <c r="J1193" t="s">
        <v>1296</v>
      </c>
      <c r="K1193" t="s">
        <v>1296</v>
      </c>
      <c r="L1193" t="s">
        <v>1303</v>
      </c>
      <c r="M1193" t="s">
        <v>1304</v>
      </c>
      <c r="N1193" t="s">
        <v>1304</v>
      </c>
      <c r="O1193" t="s">
        <v>1304</v>
      </c>
      <c r="P1193">
        <v>20602769543</v>
      </c>
      <c r="Q1193" t="s">
        <v>1297</v>
      </c>
      <c r="R1193">
        <f>VLOOKUP(Q1193,type!$B$2:$G$7,6,FALSE)</f>
        <v>1</v>
      </c>
      <c r="S1193" t="str">
        <f t="shared" si="18"/>
        <v>INSERT INTO public."Vehicles"(plate, mark, model, year_of_production, longitude, height, broad, service_door, category, comment, terms, status, created_at, updated_at, delete_at, business_id, type_id)VALUES ('V1Q787','ninguno','ninguno','2010',0,0,0,0,'ninguno','ninguno','ninguno',true,'2022-02-25 21:42:35.22039+00','2022-02-25 21:42:35.22039+00','2022-02-25 21:42:35.22039+00','20602769543',1);</v>
      </c>
    </row>
    <row r="1194" spans="1:19" x14ac:dyDescent="0.25">
      <c r="A1194" t="s">
        <v>1194</v>
      </c>
      <c r="B1194" t="s">
        <v>1296</v>
      </c>
      <c r="C1194" t="s">
        <v>1296</v>
      </c>
      <c r="D1194">
        <v>2015</v>
      </c>
      <c r="E1194">
        <v>0</v>
      </c>
      <c r="F1194">
        <v>0</v>
      </c>
      <c r="G1194">
        <v>0</v>
      </c>
      <c r="H1194">
        <v>0</v>
      </c>
      <c r="I1194" t="s">
        <v>1296</v>
      </c>
      <c r="J1194" t="s">
        <v>1296</v>
      </c>
      <c r="K1194" t="s">
        <v>1296</v>
      </c>
      <c r="L1194" t="s">
        <v>1303</v>
      </c>
      <c r="M1194" t="s">
        <v>1304</v>
      </c>
      <c r="N1194" t="s">
        <v>1304</v>
      </c>
      <c r="O1194" t="s">
        <v>1304</v>
      </c>
      <c r="P1194">
        <v>20602769543</v>
      </c>
      <c r="Q1194" t="s">
        <v>1298</v>
      </c>
      <c r="R1194">
        <f>VLOOKUP(Q1194,type!$B$2:$G$7,6,FALSE)</f>
        <v>2</v>
      </c>
      <c r="S1194" t="str">
        <f t="shared" si="18"/>
        <v>INSERT INTO public."Vehicles"(plate, mark, model, year_of_production, longitude, height, broad, service_door, category, comment, terms, status, created_at, updated_at, delete_at, business_id, type_id)VALUES ('V9B825','ninguno','ninguno','2015',0,0,0,0,'ninguno','ninguno','ninguno',true,'2022-02-25 21:42:35.22039+00','2022-02-25 21:42:35.22039+00','2022-02-25 21:42:35.22039+00','20602769543',2);</v>
      </c>
    </row>
    <row r="1195" spans="1:19" x14ac:dyDescent="0.25">
      <c r="A1195" t="s">
        <v>1195</v>
      </c>
      <c r="B1195" t="s">
        <v>1296</v>
      </c>
      <c r="C1195" t="s">
        <v>1296</v>
      </c>
      <c r="D1195">
        <v>2009</v>
      </c>
      <c r="E1195">
        <v>0</v>
      </c>
      <c r="F1195">
        <v>0</v>
      </c>
      <c r="G1195">
        <v>0</v>
      </c>
      <c r="H1195">
        <v>0</v>
      </c>
      <c r="I1195" t="s">
        <v>1296</v>
      </c>
      <c r="J1195" t="s">
        <v>1296</v>
      </c>
      <c r="K1195" t="s">
        <v>1296</v>
      </c>
      <c r="L1195" t="s">
        <v>1303</v>
      </c>
      <c r="M1195" t="s">
        <v>1304</v>
      </c>
      <c r="N1195" t="s">
        <v>1304</v>
      </c>
      <c r="O1195" t="s">
        <v>1304</v>
      </c>
      <c r="P1195">
        <v>20602769543</v>
      </c>
      <c r="Q1195" t="s">
        <v>1297</v>
      </c>
      <c r="R1195">
        <f>VLOOKUP(Q1195,type!$B$2:$G$7,6,FALSE)</f>
        <v>1</v>
      </c>
      <c r="S1195" t="str">
        <f t="shared" si="18"/>
        <v>INSERT INTO public."Vehicles"(plate, mark, model, year_of_production, longitude, height, broad, service_door, category, comment, terms, status, created_at, updated_at, delete_at, business_id, type_id)VALUES ('A3W712','ninguno','ninguno','2009',0,0,0,0,'ninguno','ninguno','ninguno',true,'2022-02-25 21:42:35.22039+00','2022-02-25 21:42:35.22039+00','2022-02-25 21:42:35.22039+00','20602769543',1);</v>
      </c>
    </row>
    <row r="1196" spans="1:19" x14ac:dyDescent="0.25">
      <c r="A1196" t="s">
        <v>1196</v>
      </c>
      <c r="B1196" t="s">
        <v>1296</v>
      </c>
      <c r="C1196" t="s">
        <v>1296</v>
      </c>
      <c r="D1196">
        <v>2018</v>
      </c>
      <c r="E1196">
        <v>0</v>
      </c>
      <c r="F1196">
        <v>0</v>
      </c>
      <c r="G1196">
        <v>0</v>
      </c>
      <c r="H1196">
        <v>0</v>
      </c>
      <c r="I1196" t="s">
        <v>1296</v>
      </c>
      <c r="J1196" t="s">
        <v>1296</v>
      </c>
      <c r="K1196" t="s">
        <v>1296</v>
      </c>
      <c r="L1196" t="s">
        <v>1303</v>
      </c>
      <c r="M1196" t="s">
        <v>1304</v>
      </c>
      <c r="N1196" t="s">
        <v>1304</v>
      </c>
      <c r="O1196" t="s">
        <v>1304</v>
      </c>
      <c r="P1196">
        <v>20602769543</v>
      </c>
      <c r="Q1196" t="s">
        <v>1298</v>
      </c>
      <c r="R1196">
        <f>VLOOKUP(Q1196,type!$B$2:$G$7,6,FALSE)</f>
        <v>2</v>
      </c>
      <c r="S1196" t="str">
        <f t="shared" si="18"/>
        <v>INSERT INTO public."Vehicles"(plate, mark, model, year_of_production, longitude, height, broad, service_door, category, comment, terms, status, created_at, updated_at, delete_at, business_id, type_id)VALUES ('BAS826','ninguno','ninguno','2018',0,0,0,0,'ninguno','ninguno','ninguno',true,'2022-02-25 21:42:35.22039+00','2022-02-25 21:42:35.22039+00','2022-02-25 21:42:35.22039+00','20602769543',2);</v>
      </c>
    </row>
    <row r="1197" spans="1:19" x14ac:dyDescent="0.25">
      <c r="A1197" t="s">
        <v>1197</v>
      </c>
      <c r="B1197" t="s">
        <v>1296</v>
      </c>
      <c r="C1197" t="s">
        <v>1296</v>
      </c>
      <c r="D1197">
        <v>2013</v>
      </c>
      <c r="E1197">
        <v>0</v>
      </c>
      <c r="F1197">
        <v>0</v>
      </c>
      <c r="G1197">
        <v>0</v>
      </c>
      <c r="H1197">
        <v>0</v>
      </c>
      <c r="I1197" t="s">
        <v>1296</v>
      </c>
      <c r="J1197" t="s">
        <v>1296</v>
      </c>
      <c r="K1197" t="s">
        <v>1296</v>
      </c>
      <c r="L1197" t="s">
        <v>1303</v>
      </c>
      <c r="M1197" t="s">
        <v>1304</v>
      </c>
      <c r="N1197" t="s">
        <v>1304</v>
      </c>
      <c r="O1197" t="s">
        <v>1304</v>
      </c>
      <c r="P1197">
        <v>20602769543</v>
      </c>
      <c r="Q1197" t="s">
        <v>1297</v>
      </c>
      <c r="R1197">
        <f>VLOOKUP(Q1197,type!$B$2:$G$7,6,FALSE)</f>
        <v>1</v>
      </c>
      <c r="S1197" t="str">
        <f t="shared" si="18"/>
        <v>INSERT INTO public."Vehicles"(plate, mark, model, year_of_production, longitude, height, broad, service_door, category, comment, terms, status, created_at, updated_at, delete_at, business_id, type_id)VALUES ('V8T968','ninguno','ninguno','2013',0,0,0,0,'ninguno','ninguno','ninguno',true,'2022-02-25 21:42:35.22039+00','2022-02-25 21:42:35.22039+00','2022-02-25 21:42:35.22039+00','20602769543',1);</v>
      </c>
    </row>
    <row r="1198" spans="1:19" x14ac:dyDescent="0.25">
      <c r="A1198" t="s">
        <v>1198</v>
      </c>
      <c r="B1198" t="s">
        <v>1296</v>
      </c>
      <c r="C1198" t="s">
        <v>1296</v>
      </c>
      <c r="D1198">
        <v>2018</v>
      </c>
      <c r="E1198">
        <v>0</v>
      </c>
      <c r="F1198">
        <v>0</v>
      </c>
      <c r="G1198">
        <v>0</v>
      </c>
      <c r="H1198">
        <v>0</v>
      </c>
      <c r="I1198" t="s">
        <v>1296</v>
      </c>
      <c r="J1198" t="s">
        <v>1296</v>
      </c>
      <c r="K1198" t="s">
        <v>1296</v>
      </c>
      <c r="L1198" t="s">
        <v>1303</v>
      </c>
      <c r="M1198" t="s">
        <v>1304</v>
      </c>
      <c r="N1198" t="s">
        <v>1304</v>
      </c>
      <c r="O1198" t="s">
        <v>1304</v>
      </c>
      <c r="P1198">
        <v>20602769543</v>
      </c>
      <c r="Q1198" t="s">
        <v>1297</v>
      </c>
      <c r="R1198">
        <f>VLOOKUP(Q1198,type!$B$2:$G$7,6,FALSE)</f>
        <v>1</v>
      </c>
      <c r="S1198" t="str">
        <f t="shared" si="18"/>
        <v>INSERT INTO public."Vehicles"(plate, mark, model, year_of_production, longitude, height, broad, service_door, category, comment, terms, status, created_at, updated_at, delete_at, business_id, type_id)VALUES ('V0H838','ninguno','ninguno','2018',0,0,0,0,'ninguno','ninguno','ninguno',true,'2022-02-25 21:42:35.22039+00','2022-02-25 21:42:35.22039+00','2022-02-25 21:42:35.22039+00','20602769543',1);</v>
      </c>
    </row>
    <row r="1199" spans="1:19" x14ac:dyDescent="0.25">
      <c r="A1199" t="s">
        <v>1199</v>
      </c>
      <c r="B1199" t="s">
        <v>1296</v>
      </c>
      <c r="C1199" t="s">
        <v>1296</v>
      </c>
      <c r="D1199">
        <v>2009</v>
      </c>
      <c r="E1199">
        <v>0</v>
      </c>
      <c r="F1199">
        <v>0</v>
      </c>
      <c r="G1199">
        <v>0</v>
      </c>
      <c r="H1199">
        <v>0</v>
      </c>
      <c r="I1199" t="s">
        <v>1296</v>
      </c>
      <c r="J1199" t="s">
        <v>1296</v>
      </c>
      <c r="K1199" t="s">
        <v>1296</v>
      </c>
      <c r="L1199" t="s">
        <v>1303</v>
      </c>
      <c r="M1199" t="s">
        <v>1304</v>
      </c>
      <c r="N1199" t="s">
        <v>1304</v>
      </c>
      <c r="O1199" t="s">
        <v>1304</v>
      </c>
      <c r="P1199">
        <v>20602769543</v>
      </c>
      <c r="Q1199" t="s">
        <v>1297</v>
      </c>
      <c r="R1199">
        <f>VLOOKUP(Q1199,type!$B$2:$G$7,6,FALSE)</f>
        <v>1</v>
      </c>
      <c r="S1199" t="str">
        <f t="shared" si="18"/>
        <v>INSERT INTO public."Vehicles"(plate, mark, model, year_of_production, longitude, height, broad, service_door, category, comment, terms, status, created_at, updated_at, delete_at, business_id, type_id)VALUES ('A1M745','ninguno','ninguno','2009',0,0,0,0,'ninguno','ninguno','ninguno',true,'2022-02-25 21:42:35.22039+00','2022-02-25 21:42:35.22039+00','2022-02-25 21:42:35.22039+00','20602769543',1);</v>
      </c>
    </row>
    <row r="1200" spans="1:19" x14ac:dyDescent="0.25">
      <c r="A1200" t="s">
        <v>1200</v>
      </c>
      <c r="B1200" t="s">
        <v>1296</v>
      </c>
      <c r="C1200" t="s">
        <v>1296</v>
      </c>
      <c r="D1200">
        <v>2015</v>
      </c>
      <c r="E1200">
        <v>0</v>
      </c>
      <c r="F1200">
        <v>0</v>
      </c>
      <c r="G1200">
        <v>0</v>
      </c>
      <c r="H1200">
        <v>0</v>
      </c>
      <c r="I1200" t="s">
        <v>1296</v>
      </c>
      <c r="J1200" t="s">
        <v>1296</v>
      </c>
      <c r="K1200" t="s">
        <v>1296</v>
      </c>
      <c r="L1200" t="s">
        <v>1303</v>
      </c>
      <c r="M1200" t="s">
        <v>1304</v>
      </c>
      <c r="N1200" t="s">
        <v>1304</v>
      </c>
      <c r="O1200" t="s">
        <v>1304</v>
      </c>
      <c r="P1200">
        <v>20602769543</v>
      </c>
      <c r="Q1200" t="s">
        <v>1298</v>
      </c>
      <c r="R1200">
        <f>VLOOKUP(Q1200,type!$B$2:$G$7,6,FALSE)</f>
        <v>2</v>
      </c>
      <c r="S1200" t="str">
        <f t="shared" si="18"/>
        <v>INSERT INTO public."Vehicles"(plate, mark, model, year_of_production, longitude, height, broad, service_door, category, comment, terms, status, created_at, updated_at, delete_at, business_id, type_id)VALUES ('V7S226','ninguno','ninguno','2015',0,0,0,0,'ninguno','ninguno','ninguno',true,'2022-02-25 21:42:35.22039+00','2022-02-25 21:42:35.22039+00','2022-02-25 21:42:35.22039+00','20602769543',2);</v>
      </c>
    </row>
    <row r="1201" spans="1:19" x14ac:dyDescent="0.25">
      <c r="A1201" t="s">
        <v>1201</v>
      </c>
      <c r="B1201" t="s">
        <v>1296</v>
      </c>
      <c r="C1201" t="s">
        <v>1296</v>
      </c>
      <c r="D1201">
        <v>2011</v>
      </c>
      <c r="E1201">
        <v>0</v>
      </c>
      <c r="F1201">
        <v>0</v>
      </c>
      <c r="G1201">
        <v>0</v>
      </c>
      <c r="H1201">
        <v>0</v>
      </c>
      <c r="I1201" t="s">
        <v>1296</v>
      </c>
      <c r="J1201" t="s">
        <v>1296</v>
      </c>
      <c r="K1201" t="s">
        <v>1296</v>
      </c>
      <c r="L1201" t="s">
        <v>1303</v>
      </c>
      <c r="M1201" t="s">
        <v>1304</v>
      </c>
      <c r="N1201" t="s">
        <v>1304</v>
      </c>
      <c r="O1201" t="s">
        <v>1304</v>
      </c>
      <c r="P1201">
        <v>20602769543</v>
      </c>
      <c r="Q1201" t="s">
        <v>1297</v>
      </c>
      <c r="R1201">
        <f>VLOOKUP(Q1201,type!$B$2:$G$7,6,FALSE)</f>
        <v>1</v>
      </c>
      <c r="S1201" t="str">
        <f t="shared" si="18"/>
        <v>INSERT INTO public."Vehicles"(plate, mark, model, year_of_production, longitude, height, broad, service_door, category, comment, terms, status, created_at, updated_at, delete_at, business_id, type_id)VALUES ('V5Z965','ninguno','ninguno','2011',0,0,0,0,'ninguno','ninguno','ninguno',true,'2022-02-25 21:42:35.22039+00','2022-02-25 21:42:35.22039+00','2022-02-25 21:42:35.22039+00','20602769543',1);</v>
      </c>
    </row>
    <row r="1202" spans="1:19" x14ac:dyDescent="0.25">
      <c r="A1202" t="s">
        <v>1202</v>
      </c>
      <c r="B1202" t="s">
        <v>1296</v>
      </c>
      <c r="C1202" t="s">
        <v>1296</v>
      </c>
      <c r="D1202">
        <v>2015</v>
      </c>
      <c r="E1202">
        <v>0</v>
      </c>
      <c r="F1202">
        <v>0</v>
      </c>
      <c r="G1202">
        <v>0</v>
      </c>
      <c r="H1202">
        <v>0</v>
      </c>
      <c r="I1202" t="s">
        <v>1296</v>
      </c>
      <c r="J1202" t="s">
        <v>1296</v>
      </c>
      <c r="K1202" t="s">
        <v>1296</v>
      </c>
      <c r="L1202" t="s">
        <v>1303</v>
      </c>
      <c r="M1202" t="s">
        <v>1304</v>
      </c>
      <c r="N1202" t="s">
        <v>1304</v>
      </c>
      <c r="O1202" t="s">
        <v>1304</v>
      </c>
      <c r="P1202">
        <v>20602769543</v>
      </c>
      <c r="Q1202" t="s">
        <v>1297</v>
      </c>
      <c r="R1202">
        <f>VLOOKUP(Q1202,type!$B$2:$G$7,6,FALSE)</f>
        <v>1</v>
      </c>
      <c r="S1202" t="str">
        <f t="shared" si="18"/>
        <v>INSERT INTO public."Vehicles"(plate, mark, model, year_of_production, longitude, height, broad, service_door, category, comment, terms, status, created_at, updated_at, delete_at, business_id, type_id)VALUES ('V8I765','ninguno','ninguno','2015',0,0,0,0,'ninguno','ninguno','ninguno',true,'2022-02-25 21:42:35.22039+00','2022-02-25 21:42:35.22039+00','2022-02-25 21:42:35.22039+00','20602769543',1);</v>
      </c>
    </row>
    <row r="1203" spans="1:19" x14ac:dyDescent="0.25">
      <c r="A1203" t="s">
        <v>1203</v>
      </c>
      <c r="B1203" t="s">
        <v>1296</v>
      </c>
      <c r="C1203" t="s">
        <v>1296</v>
      </c>
      <c r="D1203">
        <v>2011</v>
      </c>
      <c r="E1203">
        <v>0</v>
      </c>
      <c r="F1203">
        <v>0</v>
      </c>
      <c r="G1203">
        <v>0</v>
      </c>
      <c r="H1203">
        <v>0</v>
      </c>
      <c r="I1203" t="s">
        <v>1296</v>
      </c>
      <c r="J1203" t="s">
        <v>1296</v>
      </c>
      <c r="K1203" t="s">
        <v>1296</v>
      </c>
      <c r="L1203" t="s">
        <v>1303</v>
      </c>
      <c r="M1203" t="s">
        <v>1304</v>
      </c>
      <c r="N1203" t="s">
        <v>1304</v>
      </c>
      <c r="O1203" t="s">
        <v>1304</v>
      </c>
      <c r="P1203">
        <v>20602769543</v>
      </c>
      <c r="Q1203" t="s">
        <v>1300</v>
      </c>
      <c r="R1203">
        <f>VLOOKUP(Q1203,type!$B$2:$G$7,6,FALSE)</f>
        <v>3</v>
      </c>
      <c r="S1203" t="str">
        <f t="shared" si="18"/>
        <v>INSERT INTO public."Vehicles"(plate, mark, model, year_of_production, longitude, height, broad, service_door, category, comment, terms, status, created_at, updated_at, delete_at, business_id, type_id)VALUES ('C0P036','ninguno','ninguno','2011',0,0,0,0,'ninguno','ninguno','ninguno',true,'2022-02-25 21:42:35.22039+00','2022-02-25 21:42:35.22039+00','2022-02-25 21:42:35.22039+00','20602769543',3);</v>
      </c>
    </row>
    <row r="1204" spans="1:19" x14ac:dyDescent="0.25">
      <c r="A1204" t="s">
        <v>1204</v>
      </c>
      <c r="B1204" t="s">
        <v>1296</v>
      </c>
      <c r="C1204" t="s">
        <v>1296</v>
      </c>
      <c r="D1204">
        <v>2009</v>
      </c>
      <c r="E1204">
        <v>0</v>
      </c>
      <c r="F1204">
        <v>0</v>
      </c>
      <c r="G1204">
        <v>0</v>
      </c>
      <c r="H1204">
        <v>0</v>
      </c>
      <c r="I1204" t="s">
        <v>1296</v>
      </c>
      <c r="J1204" t="s">
        <v>1296</v>
      </c>
      <c r="K1204" t="s">
        <v>1296</v>
      </c>
      <c r="L1204" t="s">
        <v>1303</v>
      </c>
      <c r="M1204" t="s">
        <v>1304</v>
      </c>
      <c r="N1204" t="s">
        <v>1304</v>
      </c>
      <c r="O1204" t="s">
        <v>1304</v>
      </c>
      <c r="P1204">
        <v>20602769543</v>
      </c>
      <c r="Q1204" t="s">
        <v>1297</v>
      </c>
      <c r="R1204">
        <f>VLOOKUP(Q1204,type!$B$2:$G$7,6,FALSE)</f>
        <v>1</v>
      </c>
      <c r="S1204" t="str">
        <f t="shared" si="18"/>
        <v>INSERT INTO public."Vehicles"(plate, mark, model, year_of_production, longitude, height, broad, service_door, category, comment, terms, status, created_at, updated_at, delete_at, business_id, type_id)VALUES ('A0O788','ninguno','ninguno','2009',0,0,0,0,'ninguno','ninguno','ninguno',true,'2022-02-25 21:42:35.22039+00','2022-02-25 21:42:35.22039+00','2022-02-25 21:42:35.22039+00','20602769543',1);</v>
      </c>
    </row>
    <row r="1205" spans="1:19" x14ac:dyDescent="0.25">
      <c r="A1205" t="s">
        <v>1205</v>
      </c>
      <c r="B1205" t="s">
        <v>1296</v>
      </c>
      <c r="C1205" t="s">
        <v>1296</v>
      </c>
      <c r="D1205">
        <v>2009</v>
      </c>
      <c r="E1205">
        <v>0</v>
      </c>
      <c r="F1205">
        <v>0</v>
      </c>
      <c r="G1205">
        <v>0</v>
      </c>
      <c r="H1205">
        <v>0</v>
      </c>
      <c r="I1205" t="s">
        <v>1296</v>
      </c>
      <c r="J1205" t="s">
        <v>1296</v>
      </c>
      <c r="K1205" t="s">
        <v>1296</v>
      </c>
      <c r="L1205" t="s">
        <v>1303</v>
      </c>
      <c r="M1205" t="s">
        <v>1304</v>
      </c>
      <c r="N1205" t="s">
        <v>1304</v>
      </c>
      <c r="O1205" t="s">
        <v>1304</v>
      </c>
      <c r="P1205">
        <v>20602769543</v>
      </c>
      <c r="Q1205" t="s">
        <v>1297</v>
      </c>
      <c r="R1205">
        <f>VLOOKUP(Q1205,type!$B$2:$G$7,6,FALSE)</f>
        <v>1</v>
      </c>
      <c r="S1205" t="str">
        <f t="shared" si="18"/>
        <v>INSERT INTO public."Vehicles"(plate, mark, model, year_of_production, longitude, height, broad, service_door, category, comment, terms, status, created_at, updated_at, delete_at, business_id, type_id)VALUES ('A1D797','ninguno','ninguno','2009',0,0,0,0,'ninguno','ninguno','ninguno',true,'2022-02-25 21:42:35.22039+00','2022-02-25 21:42:35.22039+00','2022-02-25 21:42:35.22039+00','20602769543',1);</v>
      </c>
    </row>
    <row r="1206" spans="1:19" x14ac:dyDescent="0.25">
      <c r="A1206" t="s">
        <v>1206</v>
      </c>
      <c r="B1206" t="s">
        <v>1296</v>
      </c>
      <c r="C1206" t="s">
        <v>1296</v>
      </c>
      <c r="D1206">
        <v>2014</v>
      </c>
      <c r="E1206">
        <v>0</v>
      </c>
      <c r="F1206">
        <v>0</v>
      </c>
      <c r="G1206">
        <v>0</v>
      </c>
      <c r="H1206">
        <v>0</v>
      </c>
      <c r="I1206" t="s">
        <v>1296</v>
      </c>
      <c r="J1206" t="s">
        <v>1296</v>
      </c>
      <c r="K1206" t="s">
        <v>1296</v>
      </c>
      <c r="L1206" t="s">
        <v>1303</v>
      </c>
      <c r="M1206" t="s">
        <v>1304</v>
      </c>
      <c r="N1206" t="s">
        <v>1304</v>
      </c>
      <c r="O1206" t="s">
        <v>1304</v>
      </c>
      <c r="P1206">
        <v>20602769543</v>
      </c>
      <c r="Q1206" t="s">
        <v>1300</v>
      </c>
      <c r="R1206">
        <f>VLOOKUP(Q1206,type!$B$2:$G$7,6,FALSE)</f>
        <v>3</v>
      </c>
      <c r="S1206" t="str">
        <f t="shared" si="18"/>
        <v>INSERT INTO public."Vehicles"(plate, mark, model, year_of_production, longitude, height, broad, service_door, category, comment, terms, status, created_at, updated_at, delete_at, business_id, type_id)VALUES ('V7Y901','ninguno','ninguno','2014',0,0,0,0,'ninguno','ninguno','ninguno',true,'2022-02-25 21:42:35.22039+00','2022-02-25 21:42:35.22039+00','2022-02-25 21:42:35.22039+00','20602769543',3);</v>
      </c>
    </row>
    <row r="1207" spans="1:19" x14ac:dyDescent="0.25">
      <c r="A1207" t="s">
        <v>1207</v>
      </c>
      <c r="B1207" t="s">
        <v>1296</v>
      </c>
      <c r="C1207" t="s">
        <v>1296</v>
      </c>
      <c r="D1207">
        <v>2014</v>
      </c>
      <c r="E1207">
        <v>0</v>
      </c>
      <c r="F1207">
        <v>0</v>
      </c>
      <c r="G1207">
        <v>0</v>
      </c>
      <c r="H1207">
        <v>0</v>
      </c>
      <c r="I1207" t="s">
        <v>1296</v>
      </c>
      <c r="J1207" t="s">
        <v>1296</v>
      </c>
      <c r="K1207" t="s">
        <v>1296</v>
      </c>
      <c r="L1207" t="s">
        <v>1303</v>
      </c>
      <c r="M1207" t="s">
        <v>1304</v>
      </c>
      <c r="N1207" t="s">
        <v>1304</v>
      </c>
      <c r="O1207" t="s">
        <v>1304</v>
      </c>
      <c r="P1207">
        <v>20602769543</v>
      </c>
      <c r="Q1207" t="s">
        <v>1300</v>
      </c>
      <c r="R1207">
        <f>VLOOKUP(Q1207,type!$B$2:$G$7,6,FALSE)</f>
        <v>3</v>
      </c>
      <c r="S1207" t="str">
        <f t="shared" si="18"/>
        <v>INSERT INTO public."Vehicles"(plate, mark, model, year_of_production, longitude, height, broad, service_door, category, comment, terms, status, created_at, updated_at, delete_at, business_id, type_id)VALUES ('V7W807','ninguno','ninguno','2014',0,0,0,0,'ninguno','ninguno','ninguno',true,'2022-02-25 21:42:35.22039+00','2022-02-25 21:42:35.22039+00','2022-02-25 21:42:35.22039+00','20602769543',3);</v>
      </c>
    </row>
    <row r="1208" spans="1:19" x14ac:dyDescent="0.25">
      <c r="A1208" t="s">
        <v>1208</v>
      </c>
      <c r="B1208" t="s">
        <v>1296</v>
      </c>
      <c r="C1208" t="s">
        <v>1296</v>
      </c>
      <c r="D1208">
        <v>2013</v>
      </c>
      <c r="E1208">
        <v>0</v>
      </c>
      <c r="F1208">
        <v>0</v>
      </c>
      <c r="G1208">
        <v>0</v>
      </c>
      <c r="H1208">
        <v>0</v>
      </c>
      <c r="I1208" t="s">
        <v>1296</v>
      </c>
      <c r="J1208" t="s">
        <v>1296</v>
      </c>
      <c r="K1208" t="s">
        <v>1296</v>
      </c>
      <c r="L1208" t="s">
        <v>1303</v>
      </c>
      <c r="M1208" t="s">
        <v>1304</v>
      </c>
      <c r="N1208" t="s">
        <v>1304</v>
      </c>
      <c r="O1208" t="s">
        <v>1304</v>
      </c>
      <c r="P1208">
        <v>20602769543</v>
      </c>
      <c r="Q1208" t="s">
        <v>1298</v>
      </c>
      <c r="R1208">
        <f>VLOOKUP(Q1208,type!$B$2:$G$7,6,FALSE)</f>
        <v>2</v>
      </c>
      <c r="S1208" t="str">
        <f t="shared" si="18"/>
        <v>INSERT INTO public."Vehicles"(plate, mark, model, year_of_production, longitude, height, broad, service_door, category, comment, terms, status, created_at, updated_at, delete_at, business_id, type_id)VALUES ('X3I715','ninguno','ninguno','2013',0,0,0,0,'ninguno','ninguno','ninguno',true,'2022-02-25 21:42:35.22039+00','2022-02-25 21:42:35.22039+00','2022-02-25 21:42:35.22039+00','20602769543',2);</v>
      </c>
    </row>
    <row r="1209" spans="1:19" x14ac:dyDescent="0.25">
      <c r="A1209" t="s">
        <v>1209</v>
      </c>
      <c r="B1209" t="s">
        <v>1296</v>
      </c>
      <c r="C1209" t="s">
        <v>1296</v>
      </c>
      <c r="D1209">
        <v>2014</v>
      </c>
      <c r="E1209">
        <v>0</v>
      </c>
      <c r="F1209">
        <v>0</v>
      </c>
      <c r="G1209">
        <v>0</v>
      </c>
      <c r="H1209">
        <v>0</v>
      </c>
      <c r="I1209" t="s">
        <v>1296</v>
      </c>
      <c r="J1209" t="s">
        <v>1296</v>
      </c>
      <c r="K1209" t="s">
        <v>1296</v>
      </c>
      <c r="L1209" t="s">
        <v>1303</v>
      </c>
      <c r="M1209" t="s">
        <v>1304</v>
      </c>
      <c r="N1209" t="s">
        <v>1304</v>
      </c>
      <c r="O1209" t="s">
        <v>1304</v>
      </c>
      <c r="P1209">
        <v>20602769543</v>
      </c>
      <c r="Q1209" t="s">
        <v>1298</v>
      </c>
      <c r="R1209">
        <f>VLOOKUP(Q1209,type!$B$2:$G$7,6,FALSE)</f>
        <v>2</v>
      </c>
      <c r="S1209" t="str">
        <f t="shared" si="18"/>
        <v>INSERT INTO public."Vehicles"(plate, mark, model, year_of_production, longitude, height, broad, service_door, category, comment, terms, status, created_at, updated_at, delete_at, business_id, type_id)VALUES ('V7G636','ninguno','ninguno','2014',0,0,0,0,'ninguno','ninguno','ninguno',true,'2022-02-25 21:42:35.22039+00','2022-02-25 21:42:35.22039+00','2022-02-25 21:42:35.22039+00','20602769543',2);</v>
      </c>
    </row>
    <row r="1210" spans="1:19" x14ac:dyDescent="0.25">
      <c r="A1210" t="s">
        <v>1210</v>
      </c>
      <c r="B1210" t="s">
        <v>1296</v>
      </c>
      <c r="C1210" t="s">
        <v>1296</v>
      </c>
      <c r="D1210">
        <v>2016</v>
      </c>
      <c r="E1210">
        <v>0</v>
      </c>
      <c r="F1210">
        <v>0</v>
      </c>
      <c r="G1210">
        <v>0</v>
      </c>
      <c r="H1210">
        <v>0</v>
      </c>
      <c r="I1210" t="s">
        <v>1296</v>
      </c>
      <c r="J1210" t="s">
        <v>1296</v>
      </c>
      <c r="K1210" t="s">
        <v>1296</v>
      </c>
      <c r="L1210" t="s">
        <v>1303</v>
      </c>
      <c r="M1210" t="s">
        <v>1304</v>
      </c>
      <c r="N1210" t="s">
        <v>1304</v>
      </c>
      <c r="O1210" t="s">
        <v>1304</v>
      </c>
      <c r="P1210">
        <v>20602769543</v>
      </c>
      <c r="Q1210" t="s">
        <v>1300</v>
      </c>
      <c r="R1210">
        <f>VLOOKUP(Q1210,type!$B$2:$G$7,6,FALSE)</f>
        <v>3</v>
      </c>
      <c r="S1210" t="str">
        <f t="shared" si="18"/>
        <v>INSERT INTO public."Vehicles"(plate, mark, model, year_of_production, longitude, height, broad, service_door, category, comment, terms, status, created_at, updated_at, delete_at, business_id, type_id)VALUES ('Z6H831','ninguno','ninguno','2016',0,0,0,0,'ninguno','ninguno','ninguno',true,'2022-02-25 21:42:35.22039+00','2022-02-25 21:42:35.22039+00','2022-02-25 21:42:35.22039+00','20602769543',3);</v>
      </c>
    </row>
    <row r="1211" spans="1:19" x14ac:dyDescent="0.25">
      <c r="A1211" t="s">
        <v>1211</v>
      </c>
      <c r="B1211" t="s">
        <v>1296</v>
      </c>
      <c r="C1211" t="s">
        <v>1296</v>
      </c>
      <c r="D1211">
        <v>2013</v>
      </c>
      <c r="E1211">
        <v>0</v>
      </c>
      <c r="F1211">
        <v>0</v>
      </c>
      <c r="G1211">
        <v>0</v>
      </c>
      <c r="H1211">
        <v>0</v>
      </c>
      <c r="I1211" t="s">
        <v>1296</v>
      </c>
      <c r="J1211" t="s">
        <v>1296</v>
      </c>
      <c r="K1211" t="s">
        <v>1296</v>
      </c>
      <c r="L1211" t="s">
        <v>1303</v>
      </c>
      <c r="M1211" t="s">
        <v>1304</v>
      </c>
      <c r="N1211" t="s">
        <v>1304</v>
      </c>
      <c r="O1211" t="s">
        <v>1304</v>
      </c>
      <c r="P1211">
        <v>20602769543</v>
      </c>
      <c r="Q1211" t="s">
        <v>1300</v>
      </c>
      <c r="R1211">
        <f>VLOOKUP(Q1211,type!$B$2:$G$7,6,FALSE)</f>
        <v>3</v>
      </c>
      <c r="S1211" t="str">
        <f t="shared" si="18"/>
        <v>INSERT INTO public."Vehicles"(plate, mark, model, year_of_production, longitude, height, broad, service_door, category, comment, terms, status, created_at, updated_at, delete_at, business_id, type_id)VALUES ('V6I714','ninguno','ninguno','2013',0,0,0,0,'ninguno','ninguno','ninguno',true,'2022-02-25 21:42:35.22039+00','2022-02-25 21:42:35.22039+00','2022-02-25 21:42:35.22039+00','20602769543',3);</v>
      </c>
    </row>
    <row r="1212" spans="1:19" x14ac:dyDescent="0.25">
      <c r="A1212" t="s">
        <v>1212</v>
      </c>
      <c r="B1212" t="s">
        <v>1296</v>
      </c>
      <c r="C1212" t="s">
        <v>1296</v>
      </c>
      <c r="D1212">
        <v>2011</v>
      </c>
      <c r="E1212">
        <v>0</v>
      </c>
      <c r="F1212">
        <v>0</v>
      </c>
      <c r="G1212">
        <v>0</v>
      </c>
      <c r="H1212">
        <v>0</v>
      </c>
      <c r="I1212" t="s">
        <v>1296</v>
      </c>
      <c r="J1212" t="s">
        <v>1296</v>
      </c>
      <c r="K1212" t="s">
        <v>1296</v>
      </c>
      <c r="L1212" t="s">
        <v>1303</v>
      </c>
      <c r="M1212" t="s">
        <v>1304</v>
      </c>
      <c r="N1212" t="s">
        <v>1304</v>
      </c>
      <c r="O1212" t="s">
        <v>1304</v>
      </c>
      <c r="P1212">
        <v>20602769543</v>
      </c>
      <c r="Q1212" t="s">
        <v>1299</v>
      </c>
      <c r="R1212">
        <f>VLOOKUP(Q1212,type!$B$2:$G$7,6,FALSE)</f>
        <v>4</v>
      </c>
      <c r="S1212" t="str">
        <f t="shared" si="18"/>
        <v>INSERT INTO public."Vehicles"(plate, mark, model, year_of_production, longitude, height, broad, service_door, category, comment, terms, status, created_at, updated_at, delete_at, business_id, type_id)VALUES ('V4G965','ninguno','ninguno','2011',0,0,0,0,'ninguno','ninguno','ninguno',true,'2022-02-25 21:42:35.22039+00','2022-02-25 21:42:35.22039+00','2022-02-25 21:42:35.22039+00','20602769543',4);</v>
      </c>
    </row>
    <row r="1213" spans="1:19" x14ac:dyDescent="0.25">
      <c r="A1213" t="s">
        <v>1213</v>
      </c>
      <c r="B1213" t="s">
        <v>1296</v>
      </c>
      <c r="C1213" t="s">
        <v>1296</v>
      </c>
      <c r="D1213">
        <v>2011</v>
      </c>
      <c r="E1213">
        <v>0</v>
      </c>
      <c r="F1213">
        <v>0</v>
      </c>
      <c r="G1213">
        <v>0</v>
      </c>
      <c r="H1213">
        <v>0</v>
      </c>
      <c r="I1213" t="s">
        <v>1296</v>
      </c>
      <c r="J1213" t="s">
        <v>1296</v>
      </c>
      <c r="K1213" t="s">
        <v>1296</v>
      </c>
      <c r="L1213" t="s">
        <v>1303</v>
      </c>
      <c r="M1213" t="s">
        <v>1304</v>
      </c>
      <c r="N1213" t="s">
        <v>1304</v>
      </c>
      <c r="O1213" t="s">
        <v>1304</v>
      </c>
      <c r="P1213">
        <v>20602769543</v>
      </c>
      <c r="Q1213" t="s">
        <v>1300</v>
      </c>
      <c r="R1213">
        <f>VLOOKUP(Q1213,type!$B$2:$G$7,6,FALSE)</f>
        <v>3</v>
      </c>
      <c r="S1213" t="str">
        <f t="shared" si="18"/>
        <v>INSERT INTO public."Vehicles"(plate, mark, model, year_of_production, longitude, height, broad, service_door, category, comment, terms, status, created_at, updated_at, delete_at, business_id, type_id)VALUES ('V4K960','ninguno','ninguno','2011',0,0,0,0,'ninguno','ninguno','ninguno',true,'2022-02-25 21:42:35.22039+00','2022-02-25 21:42:35.22039+00','2022-02-25 21:42:35.22039+00','20602769543',3);</v>
      </c>
    </row>
    <row r="1214" spans="1:19" x14ac:dyDescent="0.25">
      <c r="A1214" t="s">
        <v>1214</v>
      </c>
      <c r="B1214" t="s">
        <v>1296</v>
      </c>
      <c r="C1214" t="s">
        <v>1296</v>
      </c>
      <c r="D1214">
        <v>2008</v>
      </c>
      <c r="E1214">
        <v>0</v>
      </c>
      <c r="F1214">
        <v>0</v>
      </c>
      <c r="G1214">
        <v>0</v>
      </c>
      <c r="H1214">
        <v>0</v>
      </c>
      <c r="I1214" t="s">
        <v>1296</v>
      </c>
      <c r="J1214" t="s">
        <v>1296</v>
      </c>
      <c r="K1214" t="s">
        <v>1296</v>
      </c>
      <c r="L1214" t="s">
        <v>1303</v>
      </c>
      <c r="M1214" t="s">
        <v>1304</v>
      </c>
      <c r="N1214" t="s">
        <v>1304</v>
      </c>
      <c r="O1214" t="s">
        <v>1304</v>
      </c>
      <c r="P1214">
        <v>20602769543</v>
      </c>
      <c r="Q1214" t="s">
        <v>1300</v>
      </c>
      <c r="R1214">
        <f>VLOOKUP(Q1214,type!$B$2:$G$7,6,FALSE)</f>
        <v>3</v>
      </c>
      <c r="S1214" t="str">
        <f t="shared" si="18"/>
        <v>INSERT INTO public."Vehicles"(plate, mark, model, year_of_production, longitude, height, broad, service_door, category, comment, terms, status, created_at, updated_at, delete_at, business_id, type_id)VALUES ('V3J354','ninguno','ninguno','2008',0,0,0,0,'ninguno','ninguno','ninguno',true,'2022-02-25 21:42:35.22039+00','2022-02-25 21:42:35.22039+00','2022-02-25 21:42:35.22039+00','20602769543',3);</v>
      </c>
    </row>
    <row r="1215" spans="1:19" x14ac:dyDescent="0.25">
      <c r="A1215" t="s">
        <v>1215</v>
      </c>
      <c r="B1215" t="s">
        <v>1296</v>
      </c>
      <c r="C1215" t="s">
        <v>1296</v>
      </c>
      <c r="D1215">
        <v>2014</v>
      </c>
      <c r="E1215">
        <v>0</v>
      </c>
      <c r="F1215">
        <v>0</v>
      </c>
      <c r="G1215">
        <v>0</v>
      </c>
      <c r="H1215">
        <v>0</v>
      </c>
      <c r="I1215" t="s">
        <v>1296</v>
      </c>
      <c r="J1215" t="s">
        <v>1296</v>
      </c>
      <c r="K1215" t="s">
        <v>1296</v>
      </c>
      <c r="L1215" t="s">
        <v>1303</v>
      </c>
      <c r="M1215" t="s">
        <v>1304</v>
      </c>
      <c r="N1215" t="s">
        <v>1304</v>
      </c>
      <c r="O1215" t="s">
        <v>1304</v>
      </c>
      <c r="P1215">
        <v>20602769543</v>
      </c>
      <c r="Q1215" t="s">
        <v>1298</v>
      </c>
      <c r="R1215">
        <f>VLOOKUP(Q1215,type!$B$2:$G$7,6,FALSE)</f>
        <v>2</v>
      </c>
      <c r="S1215" t="str">
        <f t="shared" si="18"/>
        <v>INSERT INTO public."Vehicles"(plate, mark, model, year_of_production, longitude, height, broad, service_door, category, comment, terms, status, created_at, updated_at, delete_at, business_id, type_id)VALUES ('V8D806','ninguno','ninguno','2014',0,0,0,0,'ninguno','ninguno','ninguno',true,'2022-02-25 21:42:35.22039+00','2022-02-25 21:42:35.22039+00','2022-02-25 21:42:35.22039+00','20602769543',2);</v>
      </c>
    </row>
    <row r="1216" spans="1:19" x14ac:dyDescent="0.25">
      <c r="A1216" t="s">
        <v>1216</v>
      </c>
      <c r="B1216" t="s">
        <v>1296</v>
      </c>
      <c r="C1216" t="s">
        <v>1296</v>
      </c>
      <c r="D1216">
        <v>2012</v>
      </c>
      <c r="E1216">
        <v>0</v>
      </c>
      <c r="F1216">
        <v>0</v>
      </c>
      <c r="G1216">
        <v>0</v>
      </c>
      <c r="H1216">
        <v>0</v>
      </c>
      <c r="I1216" t="s">
        <v>1296</v>
      </c>
      <c r="J1216" t="s">
        <v>1296</v>
      </c>
      <c r="K1216" t="s">
        <v>1296</v>
      </c>
      <c r="L1216" t="s">
        <v>1303</v>
      </c>
      <c r="M1216" t="s">
        <v>1304</v>
      </c>
      <c r="N1216" t="s">
        <v>1304</v>
      </c>
      <c r="O1216" t="s">
        <v>1304</v>
      </c>
      <c r="P1216">
        <v>20602769543</v>
      </c>
      <c r="Q1216" t="s">
        <v>1299</v>
      </c>
      <c r="R1216">
        <f>VLOOKUP(Q1216,type!$B$2:$G$7,6,FALSE)</f>
        <v>4</v>
      </c>
      <c r="S1216" t="str">
        <f t="shared" si="18"/>
        <v>INSERT INTO public."Vehicles"(plate, mark, model, year_of_production, longitude, height, broad, service_door, category, comment, terms, status, created_at, updated_at, delete_at, business_id, type_id)VALUES ('V8E801','ninguno','ninguno','2012',0,0,0,0,'ninguno','ninguno','ninguno',true,'2022-02-25 21:42:35.22039+00','2022-02-25 21:42:35.22039+00','2022-02-25 21:42:35.22039+00','20602769543',4);</v>
      </c>
    </row>
    <row r="1217" spans="1:19" x14ac:dyDescent="0.25">
      <c r="A1217" t="s">
        <v>1217</v>
      </c>
      <c r="B1217" t="s">
        <v>1296</v>
      </c>
      <c r="C1217" t="s">
        <v>1296</v>
      </c>
      <c r="D1217">
        <v>2010</v>
      </c>
      <c r="E1217">
        <v>0</v>
      </c>
      <c r="F1217">
        <v>0</v>
      </c>
      <c r="G1217">
        <v>0</v>
      </c>
      <c r="H1217">
        <v>0</v>
      </c>
      <c r="I1217" t="s">
        <v>1296</v>
      </c>
      <c r="J1217" t="s">
        <v>1296</v>
      </c>
      <c r="K1217" t="s">
        <v>1296</v>
      </c>
      <c r="L1217" t="s">
        <v>1303</v>
      </c>
      <c r="M1217" t="s">
        <v>1304</v>
      </c>
      <c r="N1217" t="s">
        <v>1304</v>
      </c>
      <c r="O1217" t="s">
        <v>1304</v>
      </c>
      <c r="P1217">
        <v>20602769543</v>
      </c>
      <c r="Q1217" t="s">
        <v>1297</v>
      </c>
      <c r="R1217">
        <f>VLOOKUP(Q1217,type!$B$2:$G$7,6,FALSE)</f>
        <v>1</v>
      </c>
      <c r="S1217" t="str">
        <f t="shared" ref="S1217:S1280" si="19">CONCATENATE($A$1,"'",A1217,"','",B1217,"','",C1217,"','",D1217,"',",E1217,",",F1217,",",G1217,",",H1217,",'",I1217,"','",J1217,"','",K1217,"',",L1217,",'",M1217,"','",N1217,"','",O1217,"','",P1217,"',",R1217,");")</f>
        <v>INSERT INTO public."Vehicles"(plate, mark, model, year_of_production, longitude, height, broad, service_door, category, comment, terms, status, created_at, updated_at, delete_at, business_id, type_id)VALUES ('B2N734','ninguno','ninguno','2010',0,0,0,0,'ninguno','ninguno','ninguno',true,'2022-02-25 21:42:35.22039+00','2022-02-25 21:42:35.22039+00','2022-02-25 21:42:35.22039+00','20602769543',1);</v>
      </c>
    </row>
    <row r="1218" spans="1:19" x14ac:dyDescent="0.25">
      <c r="A1218" t="s">
        <v>1218</v>
      </c>
      <c r="B1218" t="s">
        <v>1296</v>
      </c>
      <c r="C1218" t="s">
        <v>1296</v>
      </c>
      <c r="D1218">
        <v>2014</v>
      </c>
      <c r="E1218">
        <v>0</v>
      </c>
      <c r="F1218">
        <v>0</v>
      </c>
      <c r="G1218">
        <v>0</v>
      </c>
      <c r="H1218">
        <v>0</v>
      </c>
      <c r="I1218" t="s">
        <v>1296</v>
      </c>
      <c r="J1218" t="s">
        <v>1296</v>
      </c>
      <c r="K1218" t="s">
        <v>1296</v>
      </c>
      <c r="L1218" t="s">
        <v>1303</v>
      </c>
      <c r="M1218" t="s">
        <v>1304</v>
      </c>
      <c r="N1218" t="s">
        <v>1304</v>
      </c>
      <c r="O1218" t="s">
        <v>1304</v>
      </c>
      <c r="P1218">
        <v>20602769543</v>
      </c>
      <c r="Q1218" t="s">
        <v>1300</v>
      </c>
      <c r="R1218">
        <f>VLOOKUP(Q1218,type!$B$2:$G$7,6,FALSE)</f>
        <v>3</v>
      </c>
      <c r="S1218" t="str">
        <f t="shared" si="19"/>
        <v>INSERT INTO public."Vehicles"(plate, mark, model, year_of_production, longitude, height, broad, service_door, category, comment, terms, status, created_at, updated_at, delete_at, business_id, type_id)VALUES ('ARA785','ninguno','ninguno','2014',0,0,0,0,'ninguno','ninguno','ninguno',true,'2022-02-25 21:42:35.22039+00','2022-02-25 21:42:35.22039+00','2022-02-25 21:42:35.22039+00','20602769543',3);</v>
      </c>
    </row>
    <row r="1219" spans="1:19" x14ac:dyDescent="0.25">
      <c r="A1219" t="s">
        <v>1219</v>
      </c>
      <c r="B1219" t="s">
        <v>1296</v>
      </c>
      <c r="C1219" t="s">
        <v>1296</v>
      </c>
      <c r="D1219">
        <v>2014</v>
      </c>
      <c r="E1219">
        <v>0</v>
      </c>
      <c r="F1219">
        <v>0</v>
      </c>
      <c r="G1219">
        <v>0</v>
      </c>
      <c r="H1219">
        <v>0</v>
      </c>
      <c r="I1219" t="s">
        <v>1296</v>
      </c>
      <c r="J1219" t="s">
        <v>1296</v>
      </c>
      <c r="K1219" t="s">
        <v>1296</v>
      </c>
      <c r="L1219" t="s">
        <v>1303</v>
      </c>
      <c r="M1219" t="s">
        <v>1304</v>
      </c>
      <c r="N1219" t="s">
        <v>1304</v>
      </c>
      <c r="O1219" t="s">
        <v>1304</v>
      </c>
      <c r="P1219">
        <v>20602769543</v>
      </c>
      <c r="Q1219" t="s">
        <v>1300</v>
      </c>
      <c r="R1219">
        <f>VLOOKUP(Q1219,type!$B$2:$G$7,6,FALSE)</f>
        <v>3</v>
      </c>
      <c r="S1219" t="str">
        <f t="shared" si="19"/>
        <v>INSERT INTO public."Vehicles"(plate, mark, model, year_of_production, longitude, height, broad, service_door, category, comment, terms, status, created_at, updated_at, delete_at, business_id, type_id)VALUES ('V7H865','ninguno','ninguno','2014',0,0,0,0,'ninguno','ninguno','ninguno',true,'2022-02-25 21:42:35.22039+00','2022-02-25 21:42:35.22039+00','2022-02-25 21:42:35.22039+00','20602769543',3);</v>
      </c>
    </row>
    <row r="1220" spans="1:19" x14ac:dyDescent="0.25">
      <c r="A1220" t="s">
        <v>1220</v>
      </c>
      <c r="B1220" t="s">
        <v>1296</v>
      </c>
      <c r="C1220" t="s">
        <v>1296</v>
      </c>
      <c r="D1220">
        <v>2014</v>
      </c>
      <c r="E1220">
        <v>0</v>
      </c>
      <c r="F1220">
        <v>0</v>
      </c>
      <c r="G1220">
        <v>0</v>
      </c>
      <c r="H1220">
        <v>0</v>
      </c>
      <c r="I1220" t="s">
        <v>1296</v>
      </c>
      <c r="J1220" t="s">
        <v>1296</v>
      </c>
      <c r="K1220" t="s">
        <v>1296</v>
      </c>
      <c r="L1220" t="s">
        <v>1303</v>
      </c>
      <c r="M1220" t="s">
        <v>1304</v>
      </c>
      <c r="N1220" t="s">
        <v>1304</v>
      </c>
      <c r="O1220" t="s">
        <v>1304</v>
      </c>
      <c r="P1220">
        <v>20602769543</v>
      </c>
      <c r="Q1220" t="s">
        <v>1300</v>
      </c>
      <c r="R1220">
        <f>VLOOKUP(Q1220,type!$B$2:$G$7,6,FALSE)</f>
        <v>3</v>
      </c>
      <c r="S1220" t="str">
        <f t="shared" si="19"/>
        <v>INSERT INTO public."Vehicles"(plate, mark, model, year_of_production, longitude, height, broad, service_door, category, comment, terms, status, created_at, updated_at, delete_at, business_id, type_id)VALUES ('V7I856','ninguno','ninguno','2014',0,0,0,0,'ninguno','ninguno','ninguno',true,'2022-02-25 21:42:35.22039+00','2022-02-25 21:42:35.22039+00','2022-02-25 21:42:35.22039+00','20602769543',3);</v>
      </c>
    </row>
    <row r="1221" spans="1:19" x14ac:dyDescent="0.25">
      <c r="A1221" t="s">
        <v>1221</v>
      </c>
      <c r="B1221" t="s">
        <v>1296</v>
      </c>
      <c r="C1221" t="s">
        <v>1296</v>
      </c>
      <c r="D1221">
        <v>2011</v>
      </c>
      <c r="E1221">
        <v>0</v>
      </c>
      <c r="F1221">
        <v>0</v>
      </c>
      <c r="G1221">
        <v>0</v>
      </c>
      <c r="H1221">
        <v>0</v>
      </c>
      <c r="I1221" t="s">
        <v>1296</v>
      </c>
      <c r="J1221" t="s">
        <v>1296</v>
      </c>
      <c r="K1221" t="s">
        <v>1296</v>
      </c>
      <c r="L1221" t="s">
        <v>1303</v>
      </c>
      <c r="M1221" t="s">
        <v>1304</v>
      </c>
      <c r="N1221" t="s">
        <v>1304</v>
      </c>
      <c r="O1221" t="s">
        <v>1304</v>
      </c>
      <c r="P1221">
        <v>20602769543</v>
      </c>
      <c r="Q1221" t="s">
        <v>1297</v>
      </c>
      <c r="R1221">
        <f>VLOOKUP(Q1221,type!$B$2:$G$7,6,FALSE)</f>
        <v>1</v>
      </c>
      <c r="S1221" t="str">
        <f t="shared" si="19"/>
        <v>INSERT INTO public."Vehicles"(plate, mark, model, year_of_production, longitude, height, broad, service_door, category, comment, terms, status, created_at, updated_at, delete_at, business_id, type_id)VALUES ('X1S773','ninguno','ninguno','2011',0,0,0,0,'ninguno','ninguno','ninguno',true,'2022-02-25 21:42:35.22039+00','2022-02-25 21:42:35.22039+00','2022-02-25 21:42:35.22039+00','20602769543',1);</v>
      </c>
    </row>
    <row r="1222" spans="1:19" x14ac:dyDescent="0.25">
      <c r="A1222" t="s">
        <v>1222</v>
      </c>
      <c r="B1222" t="s">
        <v>1296</v>
      </c>
      <c r="C1222" t="s">
        <v>1296</v>
      </c>
      <c r="D1222">
        <v>2011</v>
      </c>
      <c r="E1222">
        <v>0</v>
      </c>
      <c r="F1222">
        <v>0</v>
      </c>
      <c r="G1222">
        <v>0</v>
      </c>
      <c r="H1222">
        <v>0</v>
      </c>
      <c r="I1222" t="s">
        <v>1296</v>
      </c>
      <c r="J1222" t="s">
        <v>1296</v>
      </c>
      <c r="K1222" t="s">
        <v>1296</v>
      </c>
      <c r="L1222" t="s">
        <v>1303</v>
      </c>
      <c r="M1222" t="s">
        <v>1304</v>
      </c>
      <c r="N1222" t="s">
        <v>1304</v>
      </c>
      <c r="O1222" t="s">
        <v>1304</v>
      </c>
      <c r="P1222">
        <v>20602769543</v>
      </c>
      <c r="Q1222" t="s">
        <v>1300</v>
      </c>
      <c r="R1222">
        <f>VLOOKUP(Q1222,type!$B$2:$G$7,6,FALSE)</f>
        <v>3</v>
      </c>
      <c r="S1222" t="str">
        <f t="shared" si="19"/>
        <v>INSERT INTO public."Vehicles"(plate, mark, model, year_of_production, longitude, height, broad, service_door, category, comment, terms, status, created_at, updated_at, delete_at, business_id, type_id)VALUES ('X2M798','ninguno','ninguno','2011',0,0,0,0,'ninguno','ninguno','ninguno',true,'2022-02-25 21:42:35.22039+00','2022-02-25 21:42:35.22039+00','2022-02-25 21:42:35.22039+00','20602769543',3);</v>
      </c>
    </row>
    <row r="1223" spans="1:19" x14ac:dyDescent="0.25">
      <c r="A1223" t="s">
        <v>1223</v>
      </c>
      <c r="B1223" t="s">
        <v>1296</v>
      </c>
      <c r="C1223" t="s">
        <v>1296</v>
      </c>
      <c r="D1223">
        <v>2014</v>
      </c>
      <c r="E1223">
        <v>0</v>
      </c>
      <c r="F1223">
        <v>0</v>
      </c>
      <c r="G1223">
        <v>0</v>
      </c>
      <c r="H1223">
        <v>0</v>
      </c>
      <c r="I1223" t="s">
        <v>1296</v>
      </c>
      <c r="J1223" t="s">
        <v>1296</v>
      </c>
      <c r="K1223" t="s">
        <v>1296</v>
      </c>
      <c r="L1223" t="s">
        <v>1303</v>
      </c>
      <c r="M1223" t="s">
        <v>1304</v>
      </c>
      <c r="N1223" t="s">
        <v>1304</v>
      </c>
      <c r="O1223" t="s">
        <v>1304</v>
      </c>
      <c r="P1223">
        <v>20602769543</v>
      </c>
      <c r="Q1223" t="s">
        <v>1298</v>
      </c>
      <c r="R1223">
        <f>VLOOKUP(Q1223,type!$B$2:$G$7,6,FALSE)</f>
        <v>2</v>
      </c>
      <c r="S1223" t="str">
        <f t="shared" si="19"/>
        <v>INSERT INTO public."Vehicles"(plate, mark, model, year_of_production, longitude, height, broad, service_door, category, comment, terms, status, created_at, updated_at, delete_at, business_id, type_id)VALUES ('V7T788','ninguno','ninguno','2014',0,0,0,0,'ninguno','ninguno','ninguno',true,'2022-02-25 21:42:35.22039+00','2022-02-25 21:42:35.22039+00','2022-02-25 21:42:35.22039+00','20602769543',2);</v>
      </c>
    </row>
    <row r="1224" spans="1:19" x14ac:dyDescent="0.25">
      <c r="A1224" t="s">
        <v>1224</v>
      </c>
      <c r="B1224" t="s">
        <v>1296</v>
      </c>
      <c r="C1224" t="s">
        <v>1296</v>
      </c>
      <c r="D1224">
        <v>2013</v>
      </c>
      <c r="E1224">
        <v>0</v>
      </c>
      <c r="F1224">
        <v>0</v>
      </c>
      <c r="G1224">
        <v>0</v>
      </c>
      <c r="H1224">
        <v>0</v>
      </c>
      <c r="I1224" t="s">
        <v>1296</v>
      </c>
      <c r="J1224" t="s">
        <v>1296</v>
      </c>
      <c r="K1224" t="s">
        <v>1296</v>
      </c>
      <c r="L1224" t="s">
        <v>1303</v>
      </c>
      <c r="M1224" t="s">
        <v>1304</v>
      </c>
      <c r="N1224" t="s">
        <v>1304</v>
      </c>
      <c r="O1224" t="s">
        <v>1304</v>
      </c>
      <c r="P1224">
        <v>20602769543</v>
      </c>
      <c r="Q1224" t="s">
        <v>1297</v>
      </c>
      <c r="R1224">
        <f>VLOOKUP(Q1224,type!$B$2:$G$7,6,FALSE)</f>
        <v>1</v>
      </c>
      <c r="S1224" t="str">
        <f t="shared" si="19"/>
        <v>INSERT INTO public."Vehicles"(plate, mark, model, year_of_production, longitude, height, broad, service_door, category, comment, terms, status, created_at, updated_at, delete_at, business_id, type_id)VALUES ('V6F829','ninguno','ninguno','2013',0,0,0,0,'ninguno','ninguno','ninguno',true,'2022-02-25 21:42:35.22039+00','2022-02-25 21:42:35.22039+00','2022-02-25 21:42:35.22039+00','20602769543',1);</v>
      </c>
    </row>
    <row r="1225" spans="1:19" x14ac:dyDescent="0.25">
      <c r="A1225" t="s">
        <v>1225</v>
      </c>
      <c r="B1225" t="s">
        <v>1296</v>
      </c>
      <c r="C1225" t="s">
        <v>1296</v>
      </c>
      <c r="D1225">
        <v>2010</v>
      </c>
      <c r="E1225">
        <v>0</v>
      </c>
      <c r="F1225">
        <v>0</v>
      </c>
      <c r="G1225">
        <v>0</v>
      </c>
      <c r="H1225">
        <v>0</v>
      </c>
      <c r="I1225" t="s">
        <v>1296</v>
      </c>
      <c r="J1225" t="s">
        <v>1296</v>
      </c>
      <c r="K1225" t="s">
        <v>1296</v>
      </c>
      <c r="L1225" t="s">
        <v>1303</v>
      </c>
      <c r="M1225" t="s">
        <v>1304</v>
      </c>
      <c r="N1225" t="s">
        <v>1304</v>
      </c>
      <c r="O1225" t="s">
        <v>1304</v>
      </c>
      <c r="P1225">
        <v>20602769543</v>
      </c>
      <c r="Q1225" t="s">
        <v>1297</v>
      </c>
      <c r="R1225">
        <f>VLOOKUP(Q1225,type!$B$2:$G$7,6,FALSE)</f>
        <v>1</v>
      </c>
      <c r="S1225" t="str">
        <f t="shared" si="19"/>
        <v>INSERT INTO public."Vehicles"(plate, mark, model, year_of_production, longitude, height, broad, service_door, category, comment, terms, status, created_at, updated_at, delete_at, business_id, type_id)VALUES ('A3S702','ninguno','ninguno','2010',0,0,0,0,'ninguno','ninguno','ninguno',true,'2022-02-25 21:42:35.22039+00','2022-02-25 21:42:35.22039+00','2022-02-25 21:42:35.22039+00','20602769543',1);</v>
      </c>
    </row>
    <row r="1226" spans="1:19" x14ac:dyDescent="0.25">
      <c r="A1226" t="s">
        <v>1226</v>
      </c>
      <c r="B1226" t="s">
        <v>1296</v>
      </c>
      <c r="C1226" t="s">
        <v>1296</v>
      </c>
      <c r="D1226">
        <v>2013</v>
      </c>
      <c r="E1226">
        <v>0</v>
      </c>
      <c r="F1226">
        <v>0</v>
      </c>
      <c r="G1226">
        <v>0</v>
      </c>
      <c r="H1226">
        <v>0</v>
      </c>
      <c r="I1226" t="s">
        <v>1296</v>
      </c>
      <c r="J1226" t="s">
        <v>1296</v>
      </c>
      <c r="K1226" t="s">
        <v>1296</v>
      </c>
      <c r="L1226" t="s">
        <v>1303</v>
      </c>
      <c r="M1226" t="s">
        <v>1304</v>
      </c>
      <c r="N1226" t="s">
        <v>1304</v>
      </c>
      <c r="O1226" t="s">
        <v>1304</v>
      </c>
      <c r="P1226">
        <v>20602769543</v>
      </c>
      <c r="Q1226" t="s">
        <v>1297</v>
      </c>
      <c r="R1226">
        <f>VLOOKUP(Q1226,type!$B$2:$G$7,6,FALSE)</f>
        <v>1</v>
      </c>
      <c r="S1226" t="str">
        <f t="shared" si="19"/>
        <v>INSERT INTO public."Vehicles"(plate, mark, model, year_of_production, longitude, height, broad, service_door, category, comment, terms, status, created_at, updated_at, delete_at, business_id, type_id)VALUES ('V5Y743','ninguno','ninguno','2013',0,0,0,0,'ninguno','ninguno','ninguno',true,'2022-02-25 21:42:35.22039+00','2022-02-25 21:42:35.22039+00','2022-02-25 21:42:35.22039+00','20602769543',1);</v>
      </c>
    </row>
    <row r="1227" spans="1:19" x14ac:dyDescent="0.25">
      <c r="A1227" t="s">
        <v>1227</v>
      </c>
      <c r="B1227" t="s">
        <v>1296</v>
      </c>
      <c r="C1227" t="s">
        <v>1296</v>
      </c>
      <c r="D1227">
        <v>2013</v>
      </c>
      <c r="E1227">
        <v>0</v>
      </c>
      <c r="F1227">
        <v>0</v>
      </c>
      <c r="G1227">
        <v>0</v>
      </c>
      <c r="H1227">
        <v>0</v>
      </c>
      <c r="I1227" t="s">
        <v>1296</v>
      </c>
      <c r="J1227" t="s">
        <v>1296</v>
      </c>
      <c r="K1227" t="s">
        <v>1296</v>
      </c>
      <c r="L1227" t="s">
        <v>1303</v>
      </c>
      <c r="M1227" t="s">
        <v>1304</v>
      </c>
      <c r="N1227" t="s">
        <v>1304</v>
      </c>
      <c r="O1227" t="s">
        <v>1304</v>
      </c>
      <c r="P1227">
        <v>20602769543</v>
      </c>
      <c r="Q1227" t="s">
        <v>1299</v>
      </c>
      <c r="R1227">
        <f>VLOOKUP(Q1227,type!$B$2:$G$7,6,FALSE)</f>
        <v>4</v>
      </c>
      <c r="S1227" t="str">
        <f t="shared" si="19"/>
        <v>INSERT INTO public."Vehicles"(plate, mark, model, year_of_production, longitude, height, broad, service_door, category, comment, terms, status, created_at, updated_at, delete_at, business_id, type_id)VALUES ('F2F409','ninguno','ninguno','2013',0,0,0,0,'ninguno','ninguno','ninguno',true,'2022-02-25 21:42:35.22039+00','2022-02-25 21:42:35.22039+00','2022-02-25 21:42:35.22039+00','20602769543',4);</v>
      </c>
    </row>
    <row r="1228" spans="1:19" x14ac:dyDescent="0.25">
      <c r="A1228" t="s">
        <v>1228</v>
      </c>
      <c r="B1228" t="s">
        <v>1296</v>
      </c>
      <c r="C1228" t="s">
        <v>1296</v>
      </c>
      <c r="D1228">
        <v>2009</v>
      </c>
      <c r="E1228">
        <v>0</v>
      </c>
      <c r="F1228">
        <v>0</v>
      </c>
      <c r="G1228">
        <v>0</v>
      </c>
      <c r="H1228">
        <v>0</v>
      </c>
      <c r="I1228" t="s">
        <v>1296</v>
      </c>
      <c r="J1228" t="s">
        <v>1296</v>
      </c>
      <c r="K1228" t="s">
        <v>1296</v>
      </c>
      <c r="L1228" t="s">
        <v>1303</v>
      </c>
      <c r="M1228" t="s">
        <v>1304</v>
      </c>
      <c r="N1228" t="s">
        <v>1304</v>
      </c>
      <c r="O1228" t="s">
        <v>1304</v>
      </c>
      <c r="P1228">
        <v>20602769543</v>
      </c>
      <c r="Q1228" t="s">
        <v>1297</v>
      </c>
      <c r="R1228">
        <f>VLOOKUP(Q1228,type!$B$2:$G$7,6,FALSE)</f>
        <v>1</v>
      </c>
      <c r="S1228" t="str">
        <f t="shared" si="19"/>
        <v>INSERT INTO public."Vehicles"(plate, mark, model, year_of_production, longitude, height, broad, service_door, category, comment, terms, status, created_at, updated_at, delete_at, business_id, type_id)VALUES ('B0A729','ninguno','ninguno','2009',0,0,0,0,'ninguno','ninguno','ninguno',true,'2022-02-25 21:42:35.22039+00','2022-02-25 21:42:35.22039+00','2022-02-25 21:42:35.22039+00','20602769543',1);</v>
      </c>
    </row>
    <row r="1229" spans="1:19" x14ac:dyDescent="0.25">
      <c r="A1229" t="s">
        <v>1229</v>
      </c>
      <c r="B1229" t="s">
        <v>1296</v>
      </c>
      <c r="C1229" t="s">
        <v>1296</v>
      </c>
      <c r="D1229">
        <v>2009</v>
      </c>
      <c r="E1229">
        <v>0</v>
      </c>
      <c r="F1229">
        <v>0</v>
      </c>
      <c r="G1229">
        <v>0</v>
      </c>
      <c r="H1229">
        <v>0</v>
      </c>
      <c r="I1229" t="s">
        <v>1296</v>
      </c>
      <c r="J1229" t="s">
        <v>1296</v>
      </c>
      <c r="K1229" t="s">
        <v>1296</v>
      </c>
      <c r="L1229" t="s">
        <v>1303</v>
      </c>
      <c r="M1229" t="s">
        <v>1304</v>
      </c>
      <c r="N1229" t="s">
        <v>1304</v>
      </c>
      <c r="O1229" t="s">
        <v>1304</v>
      </c>
      <c r="P1229">
        <v>20602769543</v>
      </c>
      <c r="Q1229" t="s">
        <v>1297</v>
      </c>
      <c r="R1229">
        <f>VLOOKUP(Q1229,type!$B$2:$G$7,6,FALSE)</f>
        <v>1</v>
      </c>
      <c r="S1229" t="str">
        <f t="shared" si="19"/>
        <v>INSERT INTO public."Vehicles"(plate, mark, model, year_of_production, longitude, height, broad, service_door, category, comment, terms, status, created_at, updated_at, delete_at, business_id, type_id)VALUES ('A1C711','ninguno','ninguno','2009',0,0,0,0,'ninguno','ninguno','ninguno',true,'2022-02-25 21:42:35.22039+00','2022-02-25 21:42:35.22039+00','2022-02-25 21:42:35.22039+00','20602769543',1);</v>
      </c>
    </row>
    <row r="1230" spans="1:19" x14ac:dyDescent="0.25">
      <c r="A1230" t="s">
        <v>1230</v>
      </c>
      <c r="B1230" t="s">
        <v>1296</v>
      </c>
      <c r="C1230" t="s">
        <v>1296</v>
      </c>
      <c r="D1230">
        <v>2017</v>
      </c>
      <c r="E1230">
        <v>0</v>
      </c>
      <c r="F1230">
        <v>0</v>
      </c>
      <c r="G1230">
        <v>0</v>
      </c>
      <c r="H1230">
        <v>0</v>
      </c>
      <c r="I1230" t="s">
        <v>1296</v>
      </c>
      <c r="J1230" t="s">
        <v>1296</v>
      </c>
      <c r="K1230" t="s">
        <v>1296</v>
      </c>
      <c r="L1230" t="s">
        <v>1303</v>
      </c>
      <c r="M1230" t="s">
        <v>1304</v>
      </c>
      <c r="N1230" t="s">
        <v>1304</v>
      </c>
      <c r="O1230" t="s">
        <v>1304</v>
      </c>
      <c r="P1230">
        <v>20602769543</v>
      </c>
      <c r="Q1230" t="s">
        <v>1298</v>
      </c>
      <c r="R1230">
        <f>VLOOKUP(Q1230,type!$B$2:$G$7,6,FALSE)</f>
        <v>2</v>
      </c>
      <c r="S1230" t="str">
        <f t="shared" si="19"/>
        <v>INSERT INTO public."Vehicles"(plate, mark, model, year_of_production, longitude, height, broad, service_door, category, comment, terms, status, created_at, updated_at, delete_at, business_id, type_id)VALUES ('V9L808','ninguno','ninguno','2017',0,0,0,0,'ninguno','ninguno','ninguno',true,'2022-02-25 21:42:35.22039+00','2022-02-25 21:42:35.22039+00','2022-02-25 21:42:35.22039+00','20602769543',2);</v>
      </c>
    </row>
    <row r="1231" spans="1:19" x14ac:dyDescent="0.25">
      <c r="A1231" t="s">
        <v>1231</v>
      </c>
      <c r="B1231" t="s">
        <v>1296</v>
      </c>
      <c r="C1231" t="s">
        <v>1296</v>
      </c>
      <c r="D1231">
        <v>2009</v>
      </c>
      <c r="E1231">
        <v>0</v>
      </c>
      <c r="F1231">
        <v>0</v>
      </c>
      <c r="G1231">
        <v>0</v>
      </c>
      <c r="H1231">
        <v>0</v>
      </c>
      <c r="I1231" t="s">
        <v>1296</v>
      </c>
      <c r="J1231" t="s">
        <v>1296</v>
      </c>
      <c r="K1231" t="s">
        <v>1296</v>
      </c>
      <c r="L1231" t="s">
        <v>1303</v>
      </c>
      <c r="M1231" t="s">
        <v>1304</v>
      </c>
      <c r="N1231" t="s">
        <v>1304</v>
      </c>
      <c r="O1231" t="s">
        <v>1304</v>
      </c>
      <c r="P1231">
        <v>20602769543</v>
      </c>
      <c r="Q1231" t="s">
        <v>1297</v>
      </c>
      <c r="R1231">
        <f>VLOOKUP(Q1231,type!$B$2:$G$7,6,FALSE)</f>
        <v>1</v>
      </c>
      <c r="S1231" t="str">
        <f t="shared" si="19"/>
        <v>INSERT INTO public."Vehicles"(plate, mark, model, year_of_production, longitude, height, broad, service_door, category, comment, terms, status, created_at, updated_at, delete_at, business_id, type_id)VALUES ('A1C714','ninguno','ninguno','2009',0,0,0,0,'ninguno','ninguno','ninguno',true,'2022-02-25 21:42:35.22039+00','2022-02-25 21:42:35.22039+00','2022-02-25 21:42:35.22039+00','20602769543',1);</v>
      </c>
    </row>
    <row r="1232" spans="1:19" x14ac:dyDescent="0.25">
      <c r="A1232" t="s">
        <v>1232</v>
      </c>
      <c r="B1232" t="s">
        <v>1296</v>
      </c>
      <c r="C1232" t="s">
        <v>1296</v>
      </c>
      <c r="D1232">
        <v>2009</v>
      </c>
      <c r="E1232">
        <v>0</v>
      </c>
      <c r="F1232">
        <v>0</v>
      </c>
      <c r="G1232">
        <v>0</v>
      </c>
      <c r="H1232">
        <v>0</v>
      </c>
      <c r="I1232" t="s">
        <v>1296</v>
      </c>
      <c r="J1232" t="s">
        <v>1296</v>
      </c>
      <c r="K1232" t="s">
        <v>1296</v>
      </c>
      <c r="L1232" t="s">
        <v>1303</v>
      </c>
      <c r="M1232" t="s">
        <v>1304</v>
      </c>
      <c r="N1232" t="s">
        <v>1304</v>
      </c>
      <c r="O1232" t="s">
        <v>1304</v>
      </c>
      <c r="P1232">
        <v>20602769543</v>
      </c>
      <c r="Q1232" t="s">
        <v>1297</v>
      </c>
      <c r="R1232">
        <f>VLOOKUP(Q1232,type!$B$2:$G$7,6,FALSE)</f>
        <v>1</v>
      </c>
      <c r="S1232" t="str">
        <f t="shared" si="19"/>
        <v>INSERT INTO public."Vehicles"(plate, mark, model, year_of_production, longitude, height, broad, service_door, category, comment, terms, status, created_at, updated_at, delete_at, business_id, type_id)VALUES ('C9B714','ninguno','ninguno','2009',0,0,0,0,'ninguno','ninguno','ninguno',true,'2022-02-25 21:42:35.22039+00','2022-02-25 21:42:35.22039+00','2022-02-25 21:42:35.22039+00','20602769543',1);</v>
      </c>
    </row>
    <row r="1233" spans="1:19" x14ac:dyDescent="0.25">
      <c r="A1233" t="s">
        <v>1233</v>
      </c>
      <c r="B1233" t="s">
        <v>1296</v>
      </c>
      <c r="C1233" t="s">
        <v>1296</v>
      </c>
      <c r="D1233">
        <v>2009</v>
      </c>
      <c r="E1233">
        <v>0</v>
      </c>
      <c r="F1233">
        <v>0</v>
      </c>
      <c r="G1233">
        <v>0</v>
      </c>
      <c r="H1233">
        <v>0</v>
      </c>
      <c r="I1233" t="s">
        <v>1296</v>
      </c>
      <c r="J1233" t="s">
        <v>1296</v>
      </c>
      <c r="K1233" t="s">
        <v>1296</v>
      </c>
      <c r="L1233" t="s">
        <v>1303</v>
      </c>
      <c r="M1233" t="s">
        <v>1304</v>
      </c>
      <c r="N1233" t="s">
        <v>1304</v>
      </c>
      <c r="O1233" t="s">
        <v>1304</v>
      </c>
      <c r="P1233">
        <v>20602769543</v>
      </c>
      <c r="Q1233" t="s">
        <v>1297</v>
      </c>
      <c r="R1233">
        <f>VLOOKUP(Q1233,type!$B$2:$G$7,6,FALSE)</f>
        <v>1</v>
      </c>
      <c r="S1233" t="str">
        <f t="shared" si="19"/>
        <v>INSERT INTO public."Vehicles"(plate, mark, model, year_of_production, longitude, height, broad, service_door, category, comment, terms, status, created_at, updated_at, delete_at, business_id, type_id)VALUES ('A3B721','ninguno','ninguno','2009',0,0,0,0,'ninguno','ninguno','ninguno',true,'2022-02-25 21:42:35.22039+00','2022-02-25 21:42:35.22039+00','2022-02-25 21:42:35.22039+00','20602769543',1);</v>
      </c>
    </row>
    <row r="1234" spans="1:19" x14ac:dyDescent="0.25">
      <c r="A1234" t="s">
        <v>1234</v>
      </c>
      <c r="B1234" t="s">
        <v>1296</v>
      </c>
      <c r="C1234" t="s">
        <v>1296</v>
      </c>
      <c r="D1234">
        <v>2009</v>
      </c>
      <c r="E1234">
        <v>0</v>
      </c>
      <c r="F1234">
        <v>0</v>
      </c>
      <c r="G1234">
        <v>0</v>
      </c>
      <c r="H1234">
        <v>0</v>
      </c>
      <c r="I1234" t="s">
        <v>1296</v>
      </c>
      <c r="J1234" t="s">
        <v>1296</v>
      </c>
      <c r="K1234" t="s">
        <v>1296</v>
      </c>
      <c r="L1234" t="s">
        <v>1303</v>
      </c>
      <c r="M1234" t="s">
        <v>1304</v>
      </c>
      <c r="N1234" t="s">
        <v>1304</v>
      </c>
      <c r="O1234" t="s">
        <v>1304</v>
      </c>
      <c r="P1234">
        <v>20602769543</v>
      </c>
      <c r="Q1234" t="s">
        <v>1297</v>
      </c>
      <c r="R1234">
        <f>VLOOKUP(Q1234,type!$B$2:$G$7,6,FALSE)</f>
        <v>1</v>
      </c>
      <c r="S1234" t="str">
        <f t="shared" si="19"/>
        <v>INSERT INTO public."Vehicles"(plate, mark, model, year_of_production, longitude, height, broad, service_door, category, comment, terms, status, created_at, updated_at, delete_at, business_id, type_id)VALUES ('B3C729','ninguno','ninguno','2009',0,0,0,0,'ninguno','ninguno','ninguno',true,'2022-02-25 21:42:35.22039+00','2022-02-25 21:42:35.22039+00','2022-02-25 21:42:35.22039+00','20602769543',1);</v>
      </c>
    </row>
    <row r="1235" spans="1:19" x14ac:dyDescent="0.25">
      <c r="A1235" t="s">
        <v>1235</v>
      </c>
      <c r="B1235" t="s">
        <v>1296</v>
      </c>
      <c r="C1235" t="s">
        <v>1296</v>
      </c>
      <c r="D1235">
        <v>2009</v>
      </c>
      <c r="E1235">
        <v>0</v>
      </c>
      <c r="F1235">
        <v>0</v>
      </c>
      <c r="G1235">
        <v>0</v>
      </c>
      <c r="H1235">
        <v>0</v>
      </c>
      <c r="I1235" t="s">
        <v>1296</v>
      </c>
      <c r="J1235" t="s">
        <v>1296</v>
      </c>
      <c r="K1235" t="s">
        <v>1296</v>
      </c>
      <c r="L1235" t="s">
        <v>1303</v>
      </c>
      <c r="M1235" t="s">
        <v>1304</v>
      </c>
      <c r="N1235" t="s">
        <v>1304</v>
      </c>
      <c r="O1235" t="s">
        <v>1304</v>
      </c>
      <c r="P1235">
        <v>20602769543</v>
      </c>
      <c r="Q1235" t="s">
        <v>1297</v>
      </c>
      <c r="R1235">
        <f>VLOOKUP(Q1235,type!$B$2:$G$7,6,FALSE)</f>
        <v>1</v>
      </c>
      <c r="S1235" t="str">
        <f t="shared" si="19"/>
        <v>INSERT INTO public."Vehicles"(plate, mark, model, year_of_production, longitude, height, broad, service_door, category, comment, terms, status, created_at, updated_at, delete_at, business_id, type_id)VALUES ('F4V815','ninguno','ninguno','2009',0,0,0,0,'ninguno','ninguno','ninguno',true,'2022-02-25 21:42:35.22039+00','2022-02-25 21:42:35.22039+00','2022-02-25 21:42:35.22039+00','20602769543',1);</v>
      </c>
    </row>
    <row r="1236" spans="1:19" x14ac:dyDescent="0.25">
      <c r="A1236" t="s">
        <v>1236</v>
      </c>
      <c r="B1236" t="s">
        <v>1296</v>
      </c>
      <c r="C1236" t="s">
        <v>1296</v>
      </c>
      <c r="D1236">
        <v>2011</v>
      </c>
      <c r="E1236">
        <v>0</v>
      </c>
      <c r="F1236">
        <v>0</v>
      </c>
      <c r="G1236">
        <v>0</v>
      </c>
      <c r="H1236">
        <v>0</v>
      </c>
      <c r="I1236" t="s">
        <v>1296</v>
      </c>
      <c r="J1236" t="s">
        <v>1296</v>
      </c>
      <c r="K1236" t="s">
        <v>1296</v>
      </c>
      <c r="L1236" t="s">
        <v>1303</v>
      </c>
      <c r="M1236" t="s">
        <v>1304</v>
      </c>
      <c r="N1236" t="s">
        <v>1304</v>
      </c>
      <c r="O1236" t="s">
        <v>1304</v>
      </c>
      <c r="P1236">
        <v>20602769543</v>
      </c>
      <c r="Q1236" t="s">
        <v>1297</v>
      </c>
      <c r="R1236">
        <f>VLOOKUP(Q1236,type!$B$2:$G$7,6,FALSE)</f>
        <v>1</v>
      </c>
      <c r="S1236" t="str">
        <f t="shared" si="19"/>
        <v>INSERT INTO public."Vehicles"(plate, mark, model, year_of_production, longitude, height, broad, service_door, category, comment, terms, status, created_at, updated_at, delete_at, business_id, type_id)VALUES ('V2V969','ninguno','ninguno','2011',0,0,0,0,'ninguno','ninguno','ninguno',true,'2022-02-25 21:42:35.22039+00','2022-02-25 21:42:35.22039+00','2022-02-25 21:42:35.22039+00','20602769543',1);</v>
      </c>
    </row>
    <row r="1237" spans="1:19" x14ac:dyDescent="0.25">
      <c r="A1237" t="s">
        <v>1237</v>
      </c>
      <c r="B1237" t="s">
        <v>1296</v>
      </c>
      <c r="C1237" t="s">
        <v>1296</v>
      </c>
      <c r="D1237">
        <v>2009</v>
      </c>
      <c r="E1237">
        <v>0</v>
      </c>
      <c r="F1237">
        <v>0</v>
      </c>
      <c r="G1237">
        <v>0</v>
      </c>
      <c r="H1237">
        <v>0</v>
      </c>
      <c r="I1237" t="s">
        <v>1296</v>
      </c>
      <c r="J1237" t="s">
        <v>1296</v>
      </c>
      <c r="K1237" t="s">
        <v>1296</v>
      </c>
      <c r="L1237" t="s">
        <v>1303</v>
      </c>
      <c r="M1237" t="s">
        <v>1304</v>
      </c>
      <c r="N1237" t="s">
        <v>1304</v>
      </c>
      <c r="O1237" t="s">
        <v>1304</v>
      </c>
      <c r="P1237">
        <v>20602769543</v>
      </c>
      <c r="Q1237" t="s">
        <v>1297</v>
      </c>
      <c r="R1237">
        <f>VLOOKUP(Q1237,type!$B$2:$G$7,6,FALSE)</f>
        <v>1</v>
      </c>
      <c r="S1237" t="str">
        <f t="shared" si="19"/>
        <v>INSERT INTO public."Vehicles"(plate, mark, model, year_of_production, longitude, height, broad, service_door, category, comment, terms, status, created_at, updated_at, delete_at, business_id, type_id)VALUES ('A4C737','ninguno','ninguno','2009',0,0,0,0,'ninguno','ninguno','ninguno',true,'2022-02-25 21:42:35.22039+00','2022-02-25 21:42:35.22039+00','2022-02-25 21:42:35.22039+00','20602769543',1);</v>
      </c>
    </row>
    <row r="1238" spans="1:19" x14ac:dyDescent="0.25">
      <c r="A1238" t="s">
        <v>1238</v>
      </c>
      <c r="B1238" t="s">
        <v>1296</v>
      </c>
      <c r="C1238" t="s">
        <v>1296</v>
      </c>
      <c r="D1238">
        <v>2018</v>
      </c>
      <c r="E1238">
        <v>0</v>
      </c>
      <c r="F1238">
        <v>0</v>
      </c>
      <c r="G1238">
        <v>0</v>
      </c>
      <c r="H1238">
        <v>0</v>
      </c>
      <c r="I1238" t="s">
        <v>1296</v>
      </c>
      <c r="J1238" t="s">
        <v>1296</v>
      </c>
      <c r="K1238" t="s">
        <v>1296</v>
      </c>
      <c r="L1238" t="s">
        <v>1303</v>
      </c>
      <c r="M1238" t="s">
        <v>1304</v>
      </c>
      <c r="N1238" t="s">
        <v>1304</v>
      </c>
      <c r="O1238" t="s">
        <v>1304</v>
      </c>
      <c r="P1238">
        <v>20602769543</v>
      </c>
      <c r="Q1238" t="s">
        <v>1298</v>
      </c>
      <c r="R1238">
        <f>VLOOKUP(Q1238,type!$B$2:$G$7,6,FALSE)</f>
        <v>2</v>
      </c>
      <c r="S1238" t="str">
        <f t="shared" si="19"/>
        <v>INSERT INTO public."Vehicles"(plate, mark, model, year_of_production, longitude, height, broad, service_door, category, comment, terms, status, created_at, updated_at, delete_at, business_id, type_id)VALUES ('VDY957','ninguno','ninguno','2018',0,0,0,0,'ninguno','ninguno','ninguno',true,'2022-02-25 21:42:35.22039+00','2022-02-25 21:42:35.22039+00','2022-02-25 21:42:35.22039+00','20602769543',2);</v>
      </c>
    </row>
    <row r="1239" spans="1:19" x14ac:dyDescent="0.25">
      <c r="A1239" t="s">
        <v>1239</v>
      </c>
      <c r="B1239" t="s">
        <v>1296</v>
      </c>
      <c r="C1239" t="s">
        <v>1296</v>
      </c>
      <c r="D1239">
        <v>2014</v>
      </c>
      <c r="E1239">
        <v>0</v>
      </c>
      <c r="F1239">
        <v>0</v>
      </c>
      <c r="G1239">
        <v>0</v>
      </c>
      <c r="H1239">
        <v>0</v>
      </c>
      <c r="I1239" t="s">
        <v>1296</v>
      </c>
      <c r="J1239" t="s">
        <v>1296</v>
      </c>
      <c r="K1239" t="s">
        <v>1296</v>
      </c>
      <c r="L1239" t="s">
        <v>1303</v>
      </c>
      <c r="M1239" t="s">
        <v>1304</v>
      </c>
      <c r="N1239" t="s">
        <v>1304</v>
      </c>
      <c r="O1239" t="s">
        <v>1304</v>
      </c>
      <c r="P1239">
        <v>20602769543</v>
      </c>
      <c r="Q1239" t="s">
        <v>1298</v>
      </c>
      <c r="R1239">
        <f>VLOOKUP(Q1239,type!$B$2:$G$7,6,FALSE)</f>
        <v>2</v>
      </c>
      <c r="S1239" t="str">
        <f t="shared" si="19"/>
        <v>INSERT INTO public."Vehicles"(plate, mark, model, year_of_production, longitude, height, broad, service_door, category, comment, terms, status, created_at, updated_at, delete_at, business_id, type_id)VALUES ('V8S752','ninguno','ninguno','2014',0,0,0,0,'ninguno','ninguno','ninguno',true,'2022-02-25 21:42:35.22039+00','2022-02-25 21:42:35.22039+00','2022-02-25 21:42:35.22039+00','20602769543',2);</v>
      </c>
    </row>
    <row r="1240" spans="1:19" x14ac:dyDescent="0.25">
      <c r="A1240" t="s">
        <v>1240</v>
      </c>
      <c r="B1240" t="s">
        <v>1296</v>
      </c>
      <c r="C1240" t="s">
        <v>1296</v>
      </c>
      <c r="D1240">
        <v>2012</v>
      </c>
      <c r="E1240">
        <v>0</v>
      </c>
      <c r="F1240">
        <v>0</v>
      </c>
      <c r="G1240">
        <v>0</v>
      </c>
      <c r="H1240">
        <v>0</v>
      </c>
      <c r="I1240" t="s">
        <v>1296</v>
      </c>
      <c r="J1240" t="s">
        <v>1296</v>
      </c>
      <c r="K1240" t="s">
        <v>1296</v>
      </c>
      <c r="L1240" t="s">
        <v>1303</v>
      </c>
      <c r="M1240" t="s">
        <v>1304</v>
      </c>
      <c r="N1240" t="s">
        <v>1304</v>
      </c>
      <c r="O1240" t="s">
        <v>1304</v>
      </c>
      <c r="P1240">
        <v>20602769543</v>
      </c>
      <c r="Q1240" t="s">
        <v>1300</v>
      </c>
      <c r="R1240">
        <f>VLOOKUP(Q1240,type!$B$2:$G$7,6,FALSE)</f>
        <v>3</v>
      </c>
      <c r="S1240" t="str">
        <f t="shared" si="19"/>
        <v>INSERT INTO public."Vehicles"(plate, mark, model, year_of_production, longitude, height, broad, service_door, category, comment, terms, status, created_at, updated_at, delete_at, business_id, type_id)VALUES ('D8L847','ninguno','ninguno','2012',0,0,0,0,'ninguno','ninguno','ninguno',true,'2022-02-25 21:42:35.22039+00','2022-02-25 21:42:35.22039+00','2022-02-25 21:42:35.22039+00','20602769543',3);</v>
      </c>
    </row>
    <row r="1241" spans="1:19" x14ac:dyDescent="0.25">
      <c r="A1241" t="s">
        <v>1241</v>
      </c>
      <c r="B1241" t="s">
        <v>1296</v>
      </c>
      <c r="C1241" t="s">
        <v>1296</v>
      </c>
      <c r="D1241">
        <v>2012</v>
      </c>
      <c r="E1241">
        <v>0</v>
      </c>
      <c r="F1241">
        <v>0</v>
      </c>
      <c r="G1241">
        <v>0</v>
      </c>
      <c r="H1241">
        <v>0</v>
      </c>
      <c r="I1241" t="s">
        <v>1296</v>
      </c>
      <c r="J1241" t="s">
        <v>1296</v>
      </c>
      <c r="K1241" t="s">
        <v>1296</v>
      </c>
      <c r="L1241" t="s">
        <v>1303</v>
      </c>
      <c r="M1241" t="s">
        <v>1304</v>
      </c>
      <c r="N1241" t="s">
        <v>1304</v>
      </c>
      <c r="O1241" t="s">
        <v>1304</v>
      </c>
      <c r="P1241">
        <v>20602769543</v>
      </c>
      <c r="Q1241" t="s">
        <v>1300</v>
      </c>
      <c r="R1241">
        <f>VLOOKUP(Q1241,type!$B$2:$G$7,6,FALSE)</f>
        <v>3</v>
      </c>
      <c r="S1241" t="str">
        <f t="shared" si="19"/>
        <v>INSERT INTO public."Vehicles"(plate, mark, model, year_of_production, longitude, height, broad, service_door, category, comment, terms, status, created_at, updated_at, delete_at, business_id, type_id)VALUES ('V3X767','ninguno','ninguno','2012',0,0,0,0,'ninguno','ninguno','ninguno',true,'2022-02-25 21:42:35.22039+00','2022-02-25 21:42:35.22039+00','2022-02-25 21:42:35.22039+00','20602769543',3);</v>
      </c>
    </row>
    <row r="1242" spans="1:19" x14ac:dyDescent="0.25">
      <c r="A1242" t="s">
        <v>1242</v>
      </c>
      <c r="B1242" t="s">
        <v>1296</v>
      </c>
      <c r="C1242" t="s">
        <v>1296</v>
      </c>
      <c r="D1242">
        <v>2010</v>
      </c>
      <c r="E1242">
        <v>0</v>
      </c>
      <c r="F1242">
        <v>0</v>
      </c>
      <c r="G1242">
        <v>0</v>
      </c>
      <c r="H1242">
        <v>0</v>
      </c>
      <c r="I1242" t="s">
        <v>1296</v>
      </c>
      <c r="J1242" t="s">
        <v>1296</v>
      </c>
      <c r="K1242" t="s">
        <v>1296</v>
      </c>
      <c r="L1242" t="s">
        <v>1303</v>
      </c>
      <c r="M1242" t="s">
        <v>1304</v>
      </c>
      <c r="N1242" t="s">
        <v>1304</v>
      </c>
      <c r="O1242" t="s">
        <v>1304</v>
      </c>
      <c r="P1242">
        <v>20602769543</v>
      </c>
      <c r="Q1242" t="s">
        <v>1297</v>
      </c>
      <c r="R1242">
        <f>VLOOKUP(Q1242,type!$B$2:$G$7,6,FALSE)</f>
        <v>1</v>
      </c>
      <c r="S1242" t="str">
        <f t="shared" si="19"/>
        <v>INSERT INTO public."Vehicles"(plate, mark, model, year_of_production, longitude, height, broad, service_door, category, comment, terms, status, created_at, updated_at, delete_at, business_id, type_id)VALUES ('V2D965','ninguno','ninguno','2010',0,0,0,0,'ninguno','ninguno','ninguno',true,'2022-02-25 21:42:35.22039+00','2022-02-25 21:42:35.22039+00','2022-02-25 21:42:35.22039+00','20602769543',1);</v>
      </c>
    </row>
    <row r="1243" spans="1:19" x14ac:dyDescent="0.25">
      <c r="A1243" t="s">
        <v>1243</v>
      </c>
      <c r="B1243" t="s">
        <v>1296</v>
      </c>
      <c r="C1243" t="s">
        <v>1296</v>
      </c>
      <c r="D1243">
        <v>2011</v>
      </c>
      <c r="E1243">
        <v>0</v>
      </c>
      <c r="F1243">
        <v>0</v>
      </c>
      <c r="G1243">
        <v>0</v>
      </c>
      <c r="H1243">
        <v>0</v>
      </c>
      <c r="I1243" t="s">
        <v>1296</v>
      </c>
      <c r="J1243" t="s">
        <v>1296</v>
      </c>
      <c r="K1243" t="s">
        <v>1296</v>
      </c>
      <c r="L1243" t="s">
        <v>1303</v>
      </c>
      <c r="M1243" t="s">
        <v>1304</v>
      </c>
      <c r="N1243" t="s">
        <v>1304</v>
      </c>
      <c r="O1243" t="s">
        <v>1304</v>
      </c>
      <c r="P1243">
        <v>20602769543</v>
      </c>
      <c r="Q1243" t="s">
        <v>1298</v>
      </c>
      <c r="R1243">
        <f>VLOOKUP(Q1243,type!$B$2:$G$7,6,FALSE)</f>
        <v>2</v>
      </c>
      <c r="S1243" t="str">
        <f t="shared" si="19"/>
        <v>INSERT INTO public."Vehicles"(plate, mark, model, year_of_production, longitude, height, broad, service_door, category, comment, terms, status, created_at, updated_at, delete_at, business_id, type_id)VALUES ('C3X199','ninguno','ninguno','2011',0,0,0,0,'ninguno','ninguno','ninguno',true,'2022-02-25 21:42:35.22039+00','2022-02-25 21:42:35.22039+00','2022-02-25 21:42:35.22039+00','20602769543',2);</v>
      </c>
    </row>
    <row r="1244" spans="1:19" x14ac:dyDescent="0.25">
      <c r="A1244" t="s">
        <v>1244</v>
      </c>
      <c r="B1244" t="s">
        <v>1296</v>
      </c>
      <c r="C1244" t="s">
        <v>1296</v>
      </c>
      <c r="D1244">
        <v>2014</v>
      </c>
      <c r="E1244">
        <v>0</v>
      </c>
      <c r="F1244">
        <v>0</v>
      </c>
      <c r="G1244">
        <v>0</v>
      </c>
      <c r="H1244">
        <v>0</v>
      </c>
      <c r="I1244" t="s">
        <v>1296</v>
      </c>
      <c r="J1244" t="s">
        <v>1296</v>
      </c>
      <c r="K1244" t="s">
        <v>1296</v>
      </c>
      <c r="L1244" t="s">
        <v>1303</v>
      </c>
      <c r="M1244" t="s">
        <v>1304</v>
      </c>
      <c r="N1244" t="s">
        <v>1304</v>
      </c>
      <c r="O1244" t="s">
        <v>1304</v>
      </c>
      <c r="P1244">
        <v>20602769543</v>
      </c>
      <c r="Q1244" t="s">
        <v>1299</v>
      </c>
      <c r="R1244">
        <f>VLOOKUP(Q1244,type!$B$2:$G$7,6,FALSE)</f>
        <v>4</v>
      </c>
      <c r="S1244" t="str">
        <f t="shared" si="19"/>
        <v>INSERT INTO public."Vehicles"(plate, mark, model, year_of_production, longitude, height, broad, service_door, category, comment, terms, status, created_at, updated_at, delete_at, business_id, type_id)VALUES ('V0U966','ninguno','ninguno','2014',0,0,0,0,'ninguno','ninguno','ninguno',true,'2022-02-25 21:42:35.22039+00','2022-02-25 21:42:35.22039+00','2022-02-25 21:42:35.22039+00','20602769543',4);</v>
      </c>
    </row>
    <row r="1245" spans="1:19" x14ac:dyDescent="0.25">
      <c r="A1245" t="s">
        <v>1245</v>
      </c>
      <c r="B1245" t="s">
        <v>1296</v>
      </c>
      <c r="C1245" t="s">
        <v>1296</v>
      </c>
      <c r="D1245">
        <v>2011</v>
      </c>
      <c r="E1245">
        <v>0</v>
      </c>
      <c r="F1245">
        <v>0</v>
      </c>
      <c r="G1245">
        <v>0</v>
      </c>
      <c r="H1245">
        <v>0</v>
      </c>
      <c r="I1245" t="s">
        <v>1296</v>
      </c>
      <c r="J1245" t="s">
        <v>1296</v>
      </c>
      <c r="K1245" t="s">
        <v>1296</v>
      </c>
      <c r="L1245" t="s">
        <v>1303</v>
      </c>
      <c r="M1245" t="s">
        <v>1304</v>
      </c>
      <c r="N1245" t="s">
        <v>1304</v>
      </c>
      <c r="O1245" t="s">
        <v>1304</v>
      </c>
      <c r="P1245">
        <v>20602769543</v>
      </c>
      <c r="Q1245" t="s">
        <v>1298</v>
      </c>
      <c r="R1245">
        <f>VLOOKUP(Q1245,type!$B$2:$G$7,6,FALSE)</f>
        <v>2</v>
      </c>
      <c r="S1245" t="str">
        <f t="shared" si="19"/>
        <v>INSERT INTO public."Vehicles"(plate, mark, model, year_of_production, longitude, height, broad, service_door, category, comment, terms, status, created_at, updated_at, delete_at, business_id, type_id)VALUES ('B1G744','ninguno','ninguno','2011',0,0,0,0,'ninguno','ninguno','ninguno',true,'2022-02-25 21:42:35.22039+00','2022-02-25 21:42:35.22039+00','2022-02-25 21:42:35.22039+00','20602769543',2);</v>
      </c>
    </row>
    <row r="1246" spans="1:19" x14ac:dyDescent="0.25">
      <c r="A1246" t="s">
        <v>1246</v>
      </c>
      <c r="B1246" t="s">
        <v>1296</v>
      </c>
      <c r="C1246" t="s">
        <v>1296</v>
      </c>
      <c r="D1246">
        <v>2014</v>
      </c>
      <c r="E1246">
        <v>0</v>
      </c>
      <c r="F1246">
        <v>0</v>
      </c>
      <c r="G1246">
        <v>0</v>
      </c>
      <c r="H1246">
        <v>0</v>
      </c>
      <c r="I1246" t="s">
        <v>1296</v>
      </c>
      <c r="J1246" t="s">
        <v>1296</v>
      </c>
      <c r="K1246" t="s">
        <v>1296</v>
      </c>
      <c r="L1246" t="s">
        <v>1303</v>
      </c>
      <c r="M1246" t="s">
        <v>1304</v>
      </c>
      <c r="N1246" t="s">
        <v>1304</v>
      </c>
      <c r="O1246" t="s">
        <v>1304</v>
      </c>
      <c r="P1246">
        <v>20602769543</v>
      </c>
      <c r="Q1246" t="s">
        <v>1298</v>
      </c>
      <c r="R1246">
        <f>VLOOKUP(Q1246,type!$B$2:$G$7,6,FALSE)</f>
        <v>2</v>
      </c>
      <c r="S1246" t="str">
        <f t="shared" si="19"/>
        <v>INSERT INTO public."Vehicles"(plate, mark, model, year_of_production, longitude, height, broad, service_door, category, comment, terms, status, created_at, updated_at, delete_at, business_id, type_id)VALUES ('V7T725','ninguno','ninguno','2014',0,0,0,0,'ninguno','ninguno','ninguno',true,'2022-02-25 21:42:35.22039+00','2022-02-25 21:42:35.22039+00','2022-02-25 21:42:35.22039+00','20602769543',2);</v>
      </c>
    </row>
    <row r="1247" spans="1:19" x14ac:dyDescent="0.25">
      <c r="A1247" t="s">
        <v>1247</v>
      </c>
      <c r="B1247" t="s">
        <v>1296</v>
      </c>
      <c r="C1247" t="s">
        <v>1296</v>
      </c>
      <c r="D1247">
        <v>2011</v>
      </c>
      <c r="E1247">
        <v>0</v>
      </c>
      <c r="F1247">
        <v>0</v>
      </c>
      <c r="G1247">
        <v>0</v>
      </c>
      <c r="H1247">
        <v>0</v>
      </c>
      <c r="I1247" t="s">
        <v>1296</v>
      </c>
      <c r="J1247" t="s">
        <v>1296</v>
      </c>
      <c r="K1247" t="s">
        <v>1296</v>
      </c>
      <c r="L1247" t="s">
        <v>1303</v>
      </c>
      <c r="M1247" t="s">
        <v>1304</v>
      </c>
      <c r="N1247" t="s">
        <v>1304</v>
      </c>
      <c r="O1247" t="s">
        <v>1304</v>
      </c>
      <c r="P1247">
        <v>20602769543</v>
      </c>
      <c r="Q1247" t="s">
        <v>1300</v>
      </c>
      <c r="R1247">
        <f>VLOOKUP(Q1247,type!$B$2:$G$7,6,FALSE)</f>
        <v>3</v>
      </c>
      <c r="S1247" t="str">
        <f t="shared" si="19"/>
        <v>INSERT INTO public."Vehicles"(plate, mark, model, year_of_production, longitude, height, broad, service_door, category, comment, terms, status, created_at, updated_at, delete_at, business_id, type_id)VALUES ('C4D740','ninguno','ninguno','2011',0,0,0,0,'ninguno','ninguno','ninguno',true,'2022-02-25 21:42:35.22039+00','2022-02-25 21:42:35.22039+00','2022-02-25 21:42:35.22039+00','20602769543',3);</v>
      </c>
    </row>
    <row r="1248" spans="1:19" x14ac:dyDescent="0.25">
      <c r="A1248" t="s">
        <v>1248</v>
      </c>
      <c r="B1248" t="s">
        <v>1296</v>
      </c>
      <c r="C1248" t="s">
        <v>1296</v>
      </c>
      <c r="D1248">
        <v>2017</v>
      </c>
      <c r="E1248">
        <v>0</v>
      </c>
      <c r="F1248">
        <v>0</v>
      </c>
      <c r="G1248">
        <v>0</v>
      </c>
      <c r="H1248">
        <v>0</v>
      </c>
      <c r="I1248" t="s">
        <v>1296</v>
      </c>
      <c r="J1248" t="s">
        <v>1296</v>
      </c>
      <c r="K1248" t="s">
        <v>1296</v>
      </c>
      <c r="L1248" t="s">
        <v>1303</v>
      </c>
      <c r="M1248" t="s">
        <v>1304</v>
      </c>
      <c r="N1248" t="s">
        <v>1304</v>
      </c>
      <c r="O1248" t="s">
        <v>1304</v>
      </c>
      <c r="P1248">
        <v>20602769543</v>
      </c>
      <c r="Q1248" t="s">
        <v>1297</v>
      </c>
      <c r="R1248">
        <f>VLOOKUP(Q1248,type!$B$2:$G$7,6,FALSE)</f>
        <v>1</v>
      </c>
      <c r="S1248" t="str">
        <f t="shared" si="19"/>
        <v>INSERT INTO public."Vehicles"(plate, mark, model, year_of_production, longitude, height, broad, service_door, category, comment, terms, status, created_at, updated_at, delete_at, business_id, type_id)VALUES ('V9D881','ninguno','ninguno','2017',0,0,0,0,'ninguno','ninguno','ninguno',true,'2022-02-25 21:42:35.22039+00','2022-02-25 21:42:35.22039+00','2022-02-25 21:42:35.22039+00','20602769543',1);</v>
      </c>
    </row>
    <row r="1249" spans="1:19" x14ac:dyDescent="0.25">
      <c r="A1249" t="s">
        <v>1249</v>
      </c>
      <c r="B1249" t="s">
        <v>1296</v>
      </c>
      <c r="C1249" t="s">
        <v>1296</v>
      </c>
      <c r="D1249">
        <v>2016</v>
      </c>
      <c r="E1249">
        <v>0</v>
      </c>
      <c r="F1249">
        <v>0</v>
      </c>
      <c r="G1249">
        <v>0</v>
      </c>
      <c r="H1249">
        <v>0</v>
      </c>
      <c r="I1249" t="s">
        <v>1296</v>
      </c>
      <c r="J1249" t="s">
        <v>1296</v>
      </c>
      <c r="K1249" t="s">
        <v>1296</v>
      </c>
      <c r="L1249" t="s">
        <v>1303</v>
      </c>
      <c r="M1249" t="s">
        <v>1304</v>
      </c>
      <c r="N1249" t="s">
        <v>1304</v>
      </c>
      <c r="O1249" t="s">
        <v>1304</v>
      </c>
      <c r="P1249">
        <v>20602769543</v>
      </c>
      <c r="Q1249" t="s">
        <v>1298</v>
      </c>
      <c r="R1249">
        <f>VLOOKUP(Q1249,type!$B$2:$G$7,6,FALSE)</f>
        <v>2</v>
      </c>
      <c r="S1249" t="str">
        <f t="shared" si="19"/>
        <v>INSERT INTO public."Vehicles"(plate, mark, model, year_of_production, longitude, height, broad, service_door, category, comment, terms, status, created_at, updated_at, delete_at, business_id, type_id)VALUES ('V9C890','ninguno','ninguno','2016',0,0,0,0,'ninguno','ninguno','ninguno',true,'2022-02-25 21:42:35.22039+00','2022-02-25 21:42:35.22039+00','2022-02-25 21:42:35.22039+00','20602769543',2);</v>
      </c>
    </row>
    <row r="1250" spans="1:19" x14ac:dyDescent="0.25">
      <c r="A1250" t="s">
        <v>1250</v>
      </c>
      <c r="B1250" t="s">
        <v>1296</v>
      </c>
      <c r="C1250" t="s">
        <v>1296</v>
      </c>
      <c r="D1250">
        <v>2010</v>
      </c>
      <c r="E1250">
        <v>0</v>
      </c>
      <c r="F1250">
        <v>0</v>
      </c>
      <c r="G1250">
        <v>0</v>
      </c>
      <c r="H1250">
        <v>0</v>
      </c>
      <c r="I1250" t="s">
        <v>1296</v>
      </c>
      <c r="J1250" t="s">
        <v>1296</v>
      </c>
      <c r="K1250" t="s">
        <v>1296</v>
      </c>
      <c r="L1250" t="s">
        <v>1303</v>
      </c>
      <c r="M1250" t="s">
        <v>1304</v>
      </c>
      <c r="N1250" t="s">
        <v>1304</v>
      </c>
      <c r="O1250" t="s">
        <v>1304</v>
      </c>
      <c r="P1250">
        <v>20602769543</v>
      </c>
      <c r="Q1250" t="s">
        <v>1297</v>
      </c>
      <c r="R1250">
        <f>VLOOKUP(Q1250,type!$B$2:$G$7,6,FALSE)</f>
        <v>1</v>
      </c>
      <c r="S1250" t="str">
        <f t="shared" si="19"/>
        <v>INSERT INTO public."Vehicles"(plate, mark, model, year_of_production, longitude, height, broad, service_door, category, comment, terms, status, created_at, updated_at, delete_at, business_id, type_id)VALUES ('V1K747','ninguno','ninguno','2010',0,0,0,0,'ninguno','ninguno','ninguno',true,'2022-02-25 21:42:35.22039+00','2022-02-25 21:42:35.22039+00','2022-02-25 21:42:35.22039+00','20602769543',1);</v>
      </c>
    </row>
    <row r="1251" spans="1:19" x14ac:dyDescent="0.25">
      <c r="A1251" t="s">
        <v>1251</v>
      </c>
      <c r="B1251" t="s">
        <v>1296</v>
      </c>
      <c r="C1251" t="s">
        <v>1296</v>
      </c>
      <c r="D1251">
        <v>2016</v>
      </c>
      <c r="E1251">
        <v>0</v>
      </c>
      <c r="F1251">
        <v>0</v>
      </c>
      <c r="G1251">
        <v>0</v>
      </c>
      <c r="H1251">
        <v>0</v>
      </c>
      <c r="I1251" t="s">
        <v>1296</v>
      </c>
      <c r="J1251" t="s">
        <v>1296</v>
      </c>
      <c r="K1251" t="s">
        <v>1296</v>
      </c>
      <c r="L1251" t="s">
        <v>1303</v>
      </c>
      <c r="M1251" t="s">
        <v>1304</v>
      </c>
      <c r="N1251" t="s">
        <v>1304</v>
      </c>
      <c r="O1251" t="s">
        <v>1304</v>
      </c>
      <c r="P1251">
        <v>20602769543</v>
      </c>
      <c r="Q1251" t="s">
        <v>1297</v>
      </c>
      <c r="R1251">
        <f>VLOOKUP(Q1251,type!$B$2:$G$7,6,FALSE)</f>
        <v>1</v>
      </c>
      <c r="S1251" t="str">
        <f t="shared" si="19"/>
        <v>INSERT INTO public."Vehicles"(plate, mark, model, year_of_production, longitude, height, broad, service_door, category, comment, terms, status, created_at, updated_at, delete_at, business_id, type_id)VALUES ('V8R918','ninguno','ninguno','2016',0,0,0,0,'ninguno','ninguno','ninguno',true,'2022-02-25 21:42:35.22039+00','2022-02-25 21:42:35.22039+00','2022-02-25 21:42:35.22039+00','20602769543',1);</v>
      </c>
    </row>
    <row r="1252" spans="1:19" x14ac:dyDescent="0.25">
      <c r="A1252" t="s">
        <v>1252</v>
      </c>
      <c r="B1252" t="s">
        <v>1296</v>
      </c>
      <c r="C1252" t="s">
        <v>1296</v>
      </c>
      <c r="D1252">
        <v>2016</v>
      </c>
      <c r="E1252">
        <v>0</v>
      </c>
      <c r="F1252">
        <v>0</v>
      </c>
      <c r="G1252">
        <v>0</v>
      </c>
      <c r="H1252">
        <v>0</v>
      </c>
      <c r="I1252" t="s">
        <v>1296</v>
      </c>
      <c r="J1252" t="s">
        <v>1296</v>
      </c>
      <c r="K1252" t="s">
        <v>1296</v>
      </c>
      <c r="L1252" t="s">
        <v>1303</v>
      </c>
      <c r="M1252" t="s">
        <v>1304</v>
      </c>
      <c r="N1252" t="s">
        <v>1304</v>
      </c>
      <c r="O1252" t="s">
        <v>1304</v>
      </c>
      <c r="P1252">
        <v>20602769543</v>
      </c>
      <c r="Q1252" t="s">
        <v>1297</v>
      </c>
      <c r="R1252">
        <f>VLOOKUP(Q1252,type!$B$2:$G$7,6,FALSE)</f>
        <v>1</v>
      </c>
      <c r="S1252" t="str">
        <f t="shared" si="19"/>
        <v>INSERT INTO public."Vehicles"(plate, mark, model, year_of_production, longitude, height, broad, service_door, category, comment, terms, status, created_at, updated_at, delete_at, business_id, type_id)VALUES ('V8M919','ninguno','ninguno','2016',0,0,0,0,'ninguno','ninguno','ninguno',true,'2022-02-25 21:42:35.22039+00','2022-02-25 21:42:35.22039+00','2022-02-25 21:42:35.22039+00','20602769543',1);</v>
      </c>
    </row>
    <row r="1253" spans="1:19" x14ac:dyDescent="0.25">
      <c r="A1253" t="s">
        <v>1253</v>
      </c>
      <c r="B1253" t="s">
        <v>1296</v>
      </c>
      <c r="C1253" t="s">
        <v>1296</v>
      </c>
      <c r="D1253">
        <v>2012</v>
      </c>
      <c r="E1253">
        <v>0</v>
      </c>
      <c r="F1253">
        <v>0</v>
      </c>
      <c r="G1253">
        <v>0</v>
      </c>
      <c r="H1253">
        <v>0</v>
      </c>
      <c r="I1253" t="s">
        <v>1296</v>
      </c>
      <c r="J1253" t="s">
        <v>1296</v>
      </c>
      <c r="K1253" t="s">
        <v>1296</v>
      </c>
      <c r="L1253" t="s">
        <v>1303</v>
      </c>
      <c r="M1253" t="s">
        <v>1304</v>
      </c>
      <c r="N1253" t="s">
        <v>1304</v>
      </c>
      <c r="O1253" t="s">
        <v>1304</v>
      </c>
      <c r="P1253">
        <v>20602769543</v>
      </c>
      <c r="Q1253" t="s">
        <v>1297</v>
      </c>
      <c r="R1253">
        <f>VLOOKUP(Q1253,type!$B$2:$G$7,6,FALSE)</f>
        <v>1</v>
      </c>
      <c r="S1253" t="str">
        <f t="shared" si="19"/>
        <v>INSERT INTO public."Vehicles"(plate, mark, model, year_of_production, longitude, height, broad, service_door, category, comment, terms, status, created_at, updated_at, delete_at, business_id, type_id)VALUES ('D8F940','ninguno','ninguno','2012',0,0,0,0,'ninguno','ninguno','ninguno',true,'2022-02-25 21:42:35.22039+00','2022-02-25 21:42:35.22039+00','2022-02-25 21:42:35.22039+00','20602769543',1);</v>
      </c>
    </row>
    <row r="1254" spans="1:19" x14ac:dyDescent="0.25">
      <c r="A1254" t="s">
        <v>1254</v>
      </c>
      <c r="B1254" t="s">
        <v>1296</v>
      </c>
      <c r="C1254" t="s">
        <v>1296</v>
      </c>
      <c r="D1254">
        <v>2010</v>
      </c>
      <c r="E1254">
        <v>0</v>
      </c>
      <c r="F1254">
        <v>0</v>
      </c>
      <c r="G1254">
        <v>0</v>
      </c>
      <c r="H1254">
        <v>0</v>
      </c>
      <c r="I1254" t="s">
        <v>1296</v>
      </c>
      <c r="J1254" t="s">
        <v>1296</v>
      </c>
      <c r="K1254" t="s">
        <v>1296</v>
      </c>
      <c r="L1254" t="s">
        <v>1303</v>
      </c>
      <c r="M1254" t="s">
        <v>1304</v>
      </c>
      <c r="N1254" t="s">
        <v>1304</v>
      </c>
      <c r="O1254" t="s">
        <v>1304</v>
      </c>
      <c r="P1254">
        <v>20602769543</v>
      </c>
      <c r="Q1254" t="s">
        <v>1297</v>
      </c>
      <c r="R1254">
        <f>VLOOKUP(Q1254,type!$B$2:$G$7,6,FALSE)</f>
        <v>1</v>
      </c>
      <c r="S1254" t="str">
        <f t="shared" si="19"/>
        <v>INSERT INTO public."Vehicles"(plate, mark, model, year_of_production, longitude, height, broad, service_door, category, comment, terms, status, created_at, updated_at, delete_at, business_id, type_id)VALUES ('X1Z967','ninguno','ninguno','2010',0,0,0,0,'ninguno','ninguno','ninguno',true,'2022-02-25 21:42:35.22039+00','2022-02-25 21:42:35.22039+00','2022-02-25 21:42:35.22039+00','20602769543',1);</v>
      </c>
    </row>
    <row r="1255" spans="1:19" x14ac:dyDescent="0.25">
      <c r="A1255" t="s">
        <v>1255</v>
      </c>
      <c r="B1255" t="s">
        <v>1296</v>
      </c>
      <c r="C1255" t="s">
        <v>1296</v>
      </c>
      <c r="D1255">
        <v>2012</v>
      </c>
      <c r="E1255">
        <v>0</v>
      </c>
      <c r="F1255">
        <v>0</v>
      </c>
      <c r="G1255">
        <v>0</v>
      </c>
      <c r="H1255">
        <v>0</v>
      </c>
      <c r="I1255" t="s">
        <v>1296</v>
      </c>
      <c r="J1255" t="s">
        <v>1296</v>
      </c>
      <c r="K1255" t="s">
        <v>1296</v>
      </c>
      <c r="L1255" t="s">
        <v>1303</v>
      </c>
      <c r="M1255" t="s">
        <v>1304</v>
      </c>
      <c r="N1255" t="s">
        <v>1304</v>
      </c>
      <c r="O1255" t="s">
        <v>1304</v>
      </c>
      <c r="P1255">
        <v>20602769543</v>
      </c>
      <c r="Q1255" t="s">
        <v>1297</v>
      </c>
      <c r="R1255">
        <f>VLOOKUP(Q1255,type!$B$2:$G$7,6,FALSE)</f>
        <v>1</v>
      </c>
      <c r="S1255" t="str">
        <f t="shared" si="19"/>
        <v>INSERT INTO public."Vehicles"(plate, mark, model, year_of_production, longitude, height, broad, service_door, category, comment, terms, status, created_at, updated_at, delete_at, business_id, type_id)VALUES ('C8K494','ninguno','ninguno','2012',0,0,0,0,'ninguno','ninguno','ninguno',true,'2022-02-25 21:42:35.22039+00','2022-02-25 21:42:35.22039+00','2022-02-25 21:42:35.22039+00','20602769543',1);</v>
      </c>
    </row>
    <row r="1256" spans="1:19" x14ac:dyDescent="0.25">
      <c r="A1256" t="s">
        <v>1256</v>
      </c>
      <c r="B1256" t="s">
        <v>1296</v>
      </c>
      <c r="C1256" t="s">
        <v>1296</v>
      </c>
      <c r="D1256">
        <v>2017</v>
      </c>
      <c r="E1256">
        <v>0</v>
      </c>
      <c r="F1256">
        <v>0</v>
      </c>
      <c r="G1256">
        <v>0</v>
      </c>
      <c r="H1256">
        <v>0</v>
      </c>
      <c r="I1256" t="s">
        <v>1296</v>
      </c>
      <c r="J1256" t="s">
        <v>1296</v>
      </c>
      <c r="K1256" t="s">
        <v>1296</v>
      </c>
      <c r="L1256" t="s">
        <v>1303</v>
      </c>
      <c r="M1256" t="s">
        <v>1304</v>
      </c>
      <c r="N1256" t="s">
        <v>1304</v>
      </c>
      <c r="O1256" t="s">
        <v>1304</v>
      </c>
      <c r="P1256">
        <v>20602769543</v>
      </c>
      <c r="Q1256" t="s">
        <v>1297</v>
      </c>
      <c r="R1256">
        <f>VLOOKUP(Q1256,type!$B$2:$G$7,6,FALSE)</f>
        <v>1</v>
      </c>
      <c r="S1256" t="str">
        <f t="shared" si="19"/>
        <v>INSERT INTO public."Vehicles"(plate, mark, model, year_of_production, longitude, height, broad, service_door, category, comment, terms, status, created_at, updated_at, delete_at, business_id, type_id)VALUES ('V9M774','ninguno','ninguno','2017',0,0,0,0,'ninguno','ninguno','ninguno',true,'2022-02-25 21:42:35.22039+00','2022-02-25 21:42:35.22039+00','2022-02-25 21:42:35.22039+00','20602769543',1);</v>
      </c>
    </row>
    <row r="1257" spans="1:19" x14ac:dyDescent="0.25">
      <c r="A1257" t="s">
        <v>1257</v>
      </c>
      <c r="B1257" t="s">
        <v>1296</v>
      </c>
      <c r="C1257" t="s">
        <v>1296</v>
      </c>
      <c r="D1257">
        <v>2014</v>
      </c>
      <c r="E1257">
        <v>0</v>
      </c>
      <c r="F1257">
        <v>0</v>
      </c>
      <c r="G1257">
        <v>0</v>
      </c>
      <c r="H1257">
        <v>0</v>
      </c>
      <c r="I1257" t="s">
        <v>1296</v>
      </c>
      <c r="J1257" t="s">
        <v>1296</v>
      </c>
      <c r="K1257" t="s">
        <v>1296</v>
      </c>
      <c r="L1257" t="s">
        <v>1303</v>
      </c>
      <c r="M1257" t="s">
        <v>1304</v>
      </c>
      <c r="N1257" t="s">
        <v>1304</v>
      </c>
      <c r="O1257" t="s">
        <v>1304</v>
      </c>
      <c r="P1257">
        <v>20602769543</v>
      </c>
      <c r="Q1257" t="s">
        <v>1297</v>
      </c>
      <c r="R1257">
        <f>VLOOKUP(Q1257,type!$B$2:$G$7,6,FALSE)</f>
        <v>1</v>
      </c>
      <c r="S1257" t="str">
        <f t="shared" si="19"/>
        <v>INSERT INTO public."Vehicles"(plate, mark, model, year_of_production, longitude, height, broad, service_door, category, comment, terms, status, created_at, updated_at, delete_at, business_id, type_id)VALUES ('V7C779','ninguno','ninguno','2014',0,0,0,0,'ninguno','ninguno','ninguno',true,'2022-02-25 21:42:35.22039+00','2022-02-25 21:42:35.22039+00','2022-02-25 21:42:35.22039+00','20602769543',1);</v>
      </c>
    </row>
    <row r="1258" spans="1:19" x14ac:dyDescent="0.25">
      <c r="A1258" t="s">
        <v>1258</v>
      </c>
      <c r="B1258" t="s">
        <v>1296</v>
      </c>
      <c r="C1258" t="s">
        <v>1296</v>
      </c>
      <c r="D1258">
        <v>2011</v>
      </c>
      <c r="E1258">
        <v>0</v>
      </c>
      <c r="F1258">
        <v>0</v>
      </c>
      <c r="G1258">
        <v>0</v>
      </c>
      <c r="H1258">
        <v>0</v>
      </c>
      <c r="I1258" t="s">
        <v>1296</v>
      </c>
      <c r="J1258" t="s">
        <v>1296</v>
      </c>
      <c r="K1258" t="s">
        <v>1296</v>
      </c>
      <c r="L1258" t="s">
        <v>1303</v>
      </c>
      <c r="M1258" t="s">
        <v>1304</v>
      </c>
      <c r="N1258" t="s">
        <v>1304</v>
      </c>
      <c r="O1258" t="s">
        <v>1304</v>
      </c>
      <c r="P1258">
        <v>20602769543</v>
      </c>
      <c r="Q1258" t="s">
        <v>1297</v>
      </c>
      <c r="R1258">
        <f>VLOOKUP(Q1258,type!$B$2:$G$7,6,FALSE)</f>
        <v>1</v>
      </c>
      <c r="S1258" t="str">
        <f t="shared" si="19"/>
        <v>INSERT INTO public."Vehicles"(plate, mark, model, year_of_production, longitude, height, broad, service_door, category, comment, terms, status, created_at, updated_at, delete_at, business_id, type_id)VALUES ('V2B756','ninguno','ninguno','2011',0,0,0,0,'ninguno','ninguno','ninguno',true,'2022-02-25 21:42:35.22039+00','2022-02-25 21:42:35.22039+00','2022-02-25 21:42:35.22039+00','20602769543',1);</v>
      </c>
    </row>
    <row r="1259" spans="1:19" x14ac:dyDescent="0.25">
      <c r="A1259" t="s">
        <v>1259</v>
      </c>
      <c r="B1259" t="s">
        <v>1296</v>
      </c>
      <c r="C1259" t="s">
        <v>1296</v>
      </c>
      <c r="D1259">
        <v>2005</v>
      </c>
      <c r="E1259">
        <v>0</v>
      </c>
      <c r="F1259">
        <v>0</v>
      </c>
      <c r="G1259">
        <v>0</v>
      </c>
      <c r="H1259">
        <v>0</v>
      </c>
      <c r="I1259" t="s">
        <v>1296</v>
      </c>
      <c r="J1259" t="s">
        <v>1296</v>
      </c>
      <c r="K1259" t="s">
        <v>1296</v>
      </c>
      <c r="L1259" t="s">
        <v>1303</v>
      </c>
      <c r="M1259" t="s">
        <v>1304</v>
      </c>
      <c r="N1259" t="s">
        <v>1304</v>
      </c>
      <c r="O1259" t="s">
        <v>1304</v>
      </c>
      <c r="P1259">
        <v>20602769543</v>
      </c>
      <c r="Q1259" t="s">
        <v>1297</v>
      </c>
      <c r="R1259">
        <f>VLOOKUP(Q1259,type!$B$2:$G$7,6,FALSE)</f>
        <v>1</v>
      </c>
      <c r="S1259" t="str">
        <f t="shared" si="19"/>
        <v>INSERT INTO public."Vehicles"(plate, mark, model, year_of_production, longitude, height, broad, service_door, category, comment, terms, status, created_at, updated_at, delete_at, business_id, type_id)VALUES ('B1Y966','ninguno','ninguno','2005',0,0,0,0,'ninguno','ninguno','ninguno',true,'2022-02-25 21:42:35.22039+00','2022-02-25 21:42:35.22039+00','2022-02-25 21:42:35.22039+00','20602769543',1);</v>
      </c>
    </row>
    <row r="1260" spans="1:19" x14ac:dyDescent="0.25">
      <c r="A1260" t="s">
        <v>1260</v>
      </c>
      <c r="B1260" t="s">
        <v>1296</v>
      </c>
      <c r="C1260" t="s">
        <v>1296</v>
      </c>
      <c r="D1260">
        <v>2015</v>
      </c>
      <c r="E1260">
        <v>0</v>
      </c>
      <c r="F1260">
        <v>0</v>
      </c>
      <c r="G1260">
        <v>0</v>
      </c>
      <c r="H1260">
        <v>0</v>
      </c>
      <c r="I1260" t="s">
        <v>1296</v>
      </c>
      <c r="J1260" t="s">
        <v>1296</v>
      </c>
      <c r="K1260" t="s">
        <v>1296</v>
      </c>
      <c r="L1260" t="s">
        <v>1303</v>
      </c>
      <c r="M1260" t="s">
        <v>1304</v>
      </c>
      <c r="N1260" t="s">
        <v>1304</v>
      </c>
      <c r="O1260" t="s">
        <v>1304</v>
      </c>
      <c r="P1260">
        <v>20602769543</v>
      </c>
      <c r="Q1260" t="s">
        <v>1297</v>
      </c>
      <c r="R1260">
        <f>VLOOKUP(Q1260,type!$B$2:$G$7,6,FALSE)</f>
        <v>1</v>
      </c>
      <c r="S1260" t="str">
        <f t="shared" si="19"/>
        <v>INSERT INTO public."Vehicles"(plate, mark, model, year_of_production, longitude, height, broad, service_door, category, comment, terms, status, created_at, updated_at, delete_at, business_id, type_id)VALUES ('V8L717','ninguno','ninguno','2015',0,0,0,0,'ninguno','ninguno','ninguno',true,'2022-02-25 21:42:35.22039+00','2022-02-25 21:42:35.22039+00','2022-02-25 21:42:35.22039+00','20602769543',1);</v>
      </c>
    </row>
    <row r="1261" spans="1:19" x14ac:dyDescent="0.25">
      <c r="A1261" t="s">
        <v>1261</v>
      </c>
      <c r="B1261" t="s">
        <v>1296</v>
      </c>
      <c r="C1261" t="s">
        <v>1296</v>
      </c>
      <c r="D1261">
        <v>2018</v>
      </c>
      <c r="E1261">
        <v>0</v>
      </c>
      <c r="F1261">
        <v>0</v>
      </c>
      <c r="G1261">
        <v>0</v>
      </c>
      <c r="H1261">
        <v>0</v>
      </c>
      <c r="I1261" t="s">
        <v>1296</v>
      </c>
      <c r="J1261" t="s">
        <v>1296</v>
      </c>
      <c r="K1261" t="s">
        <v>1296</v>
      </c>
      <c r="L1261" t="s">
        <v>1303</v>
      </c>
      <c r="M1261" t="s">
        <v>1304</v>
      </c>
      <c r="N1261" t="s">
        <v>1304</v>
      </c>
      <c r="O1261" t="s">
        <v>1304</v>
      </c>
      <c r="P1261">
        <v>20602769543</v>
      </c>
      <c r="Q1261" t="s">
        <v>1297</v>
      </c>
      <c r="R1261">
        <f>VLOOKUP(Q1261,type!$B$2:$G$7,6,FALSE)</f>
        <v>1</v>
      </c>
      <c r="S1261" t="str">
        <f t="shared" si="19"/>
        <v>INSERT INTO public."Vehicles"(plate, mark, model, year_of_production, longitude, height, broad, service_door, category, comment, terms, status, created_at, updated_at, delete_at, business_id, type_id)VALUES ('V0M754','ninguno','ninguno','2018',0,0,0,0,'ninguno','ninguno','ninguno',true,'2022-02-25 21:42:35.22039+00','2022-02-25 21:42:35.22039+00','2022-02-25 21:42:35.22039+00','20602769543',1);</v>
      </c>
    </row>
    <row r="1262" spans="1:19" x14ac:dyDescent="0.25">
      <c r="A1262" t="s">
        <v>1262</v>
      </c>
      <c r="B1262" t="s">
        <v>1296</v>
      </c>
      <c r="C1262" t="s">
        <v>1296</v>
      </c>
      <c r="D1262">
        <v>2013</v>
      </c>
      <c r="E1262">
        <v>0</v>
      </c>
      <c r="F1262">
        <v>0</v>
      </c>
      <c r="G1262">
        <v>0</v>
      </c>
      <c r="H1262">
        <v>0</v>
      </c>
      <c r="I1262" t="s">
        <v>1296</v>
      </c>
      <c r="J1262" t="s">
        <v>1296</v>
      </c>
      <c r="K1262" t="s">
        <v>1296</v>
      </c>
      <c r="L1262" t="s">
        <v>1303</v>
      </c>
      <c r="M1262" t="s">
        <v>1304</v>
      </c>
      <c r="N1262" t="s">
        <v>1304</v>
      </c>
      <c r="O1262" t="s">
        <v>1304</v>
      </c>
      <c r="P1262">
        <v>20602769543</v>
      </c>
      <c r="Q1262" t="s">
        <v>1297</v>
      </c>
      <c r="R1262">
        <f>VLOOKUP(Q1262,type!$B$2:$G$7,6,FALSE)</f>
        <v>1</v>
      </c>
      <c r="S1262" t="str">
        <f t="shared" si="19"/>
        <v>INSERT INTO public."Vehicles"(plate, mark, model, year_of_production, longitude, height, broad, service_door, category, comment, terms, status, created_at, updated_at, delete_at, business_id, type_id)VALUES ('V5P907','ninguno','ninguno','2013',0,0,0,0,'ninguno','ninguno','ninguno',true,'2022-02-25 21:42:35.22039+00','2022-02-25 21:42:35.22039+00','2022-02-25 21:42:35.22039+00','20602769543',1);</v>
      </c>
    </row>
    <row r="1263" spans="1:19" x14ac:dyDescent="0.25">
      <c r="A1263" t="s">
        <v>1263</v>
      </c>
      <c r="B1263" t="s">
        <v>1296</v>
      </c>
      <c r="C1263" t="s">
        <v>1296</v>
      </c>
      <c r="D1263">
        <v>2011</v>
      </c>
      <c r="E1263">
        <v>0</v>
      </c>
      <c r="F1263">
        <v>0</v>
      </c>
      <c r="G1263">
        <v>0</v>
      </c>
      <c r="H1263">
        <v>0</v>
      </c>
      <c r="I1263" t="s">
        <v>1296</v>
      </c>
      <c r="J1263" t="s">
        <v>1296</v>
      </c>
      <c r="K1263" t="s">
        <v>1296</v>
      </c>
      <c r="L1263" t="s">
        <v>1303</v>
      </c>
      <c r="M1263" t="s">
        <v>1304</v>
      </c>
      <c r="N1263" t="s">
        <v>1304</v>
      </c>
      <c r="O1263" t="s">
        <v>1304</v>
      </c>
      <c r="P1263">
        <v>20602769543</v>
      </c>
      <c r="Q1263" t="s">
        <v>1297</v>
      </c>
      <c r="R1263">
        <f>VLOOKUP(Q1263,type!$B$2:$G$7,6,FALSE)</f>
        <v>1</v>
      </c>
      <c r="S1263" t="str">
        <f t="shared" si="19"/>
        <v>INSERT INTO public."Vehicles"(plate, mark, model, year_of_production, longitude, height, broad, service_door, category, comment, terms, status, created_at, updated_at, delete_at, business_id, type_id)VALUES ('V2Y240','ninguno','ninguno','2011',0,0,0,0,'ninguno','ninguno','ninguno',true,'2022-02-25 21:42:35.22039+00','2022-02-25 21:42:35.22039+00','2022-02-25 21:42:35.22039+00','20602769543',1);</v>
      </c>
    </row>
    <row r="1264" spans="1:19" x14ac:dyDescent="0.25">
      <c r="A1264" t="s">
        <v>1264</v>
      </c>
      <c r="B1264" t="s">
        <v>1296</v>
      </c>
      <c r="C1264" t="s">
        <v>1296</v>
      </c>
      <c r="D1264">
        <v>2013</v>
      </c>
      <c r="E1264">
        <v>0</v>
      </c>
      <c r="F1264">
        <v>0</v>
      </c>
      <c r="G1264">
        <v>0</v>
      </c>
      <c r="H1264">
        <v>0</v>
      </c>
      <c r="I1264" t="s">
        <v>1296</v>
      </c>
      <c r="J1264" t="s">
        <v>1296</v>
      </c>
      <c r="K1264" t="s">
        <v>1296</v>
      </c>
      <c r="L1264" t="s">
        <v>1303</v>
      </c>
      <c r="M1264" t="s">
        <v>1304</v>
      </c>
      <c r="N1264" t="s">
        <v>1304</v>
      </c>
      <c r="O1264" t="s">
        <v>1304</v>
      </c>
      <c r="P1264">
        <v>20602769543</v>
      </c>
      <c r="Q1264" t="s">
        <v>1297</v>
      </c>
      <c r="R1264">
        <f>VLOOKUP(Q1264,type!$B$2:$G$7,6,FALSE)</f>
        <v>1</v>
      </c>
      <c r="S1264" t="str">
        <f t="shared" si="19"/>
        <v>INSERT INTO public."Vehicles"(plate, mark, model, year_of_production, longitude, height, broad, service_door, category, comment, terms, status, created_at, updated_at, delete_at, business_id, type_id)VALUES ('F3V928','ninguno','ninguno','2013',0,0,0,0,'ninguno','ninguno','ninguno',true,'2022-02-25 21:42:35.22039+00','2022-02-25 21:42:35.22039+00','2022-02-25 21:42:35.22039+00','20602769543',1);</v>
      </c>
    </row>
    <row r="1265" spans="1:19" x14ac:dyDescent="0.25">
      <c r="A1265" t="s">
        <v>1265</v>
      </c>
      <c r="B1265" t="s">
        <v>1296</v>
      </c>
      <c r="C1265" t="s">
        <v>1296</v>
      </c>
      <c r="D1265">
        <v>2018</v>
      </c>
      <c r="E1265">
        <v>0</v>
      </c>
      <c r="F1265">
        <v>0</v>
      </c>
      <c r="G1265">
        <v>0</v>
      </c>
      <c r="H1265">
        <v>0</v>
      </c>
      <c r="I1265" t="s">
        <v>1296</v>
      </c>
      <c r="J1265" t="s">
        <v>1296</v>
      </c>
      <c r="K1265" t="s">
        <v>1296</v>
      </c>
      <c r="L1265" t="s">
        <v>1303</v>
      </c>
      <c r="M1265" t="s">
        <v>1304</v>
      </c>
      <c r="N1265" t="s">
        <v>1304</v>
      </c>
      <c r="O1265" t="s">
        <v>1304</v>
      </c>
      <c r="P1265">
        <v>20602769543</v>
      </c>
      <c r="Q1265" t="s">
        <v>1297</v>
      </c>
      <c r="R1265">
        <f>VLOOKUP(Q1265,type!$B$2:$G$7,6,FALSE)</f>
        <v>1</v>
      </c>
      <c r="S1265" t="str">
        <f t="shared" si="19"/>
        <v>INSERT INTO public."Vehicles"(plate, mark, model, year_of_production, longitude, height, broad, service_door, category, comment, terms, status, created_at, updated_at, delete_at, business_id, type_id)VALUES ('BAN873','ninguno','ninguno','2018',0,0,0,0,'ninguno','ninguno','ninguno',true,'2022-02-25 21:42:35.22039+00','2022-02-25 21:42:35.22039+00','2022-02-25 21:42:35.22039+00','20602769543',1);</v>
      </c>
    </row>
    <row r="1266" spans="1:19" x14ac:dyDescent="0.25">
      <c r="A1266" t="s">
        <v>1266</v>
      </c>
      <c r="B1266" t="s">
        <v>1296</v>
      </c>
      <c r="C1266" t="s">
        <v>1296</v>
      </c>
      <c r="D1266">
        <v>2017</v>
      </c>
      <c r="E1266">
        <v>0</v>
      </c>
      <c r="F1266">
        <v>0</v>
      </c>
      <c r="G1266">
        <v>0</v>
      </c>
      <c r="H1266">
        <v>0</v>
      </c>
      <c r="I1266" t="s">
        <v>1296</v>
      </c>
      <c r="J1266" t="s">
        <v>1296</v>
      </c>
      <c r="K1266" t="s">
        <v>1296</v>
      </c>
      <c r="L1266" t="s">
        <v>1303</v>
      </c>
      <c r="M1266" t="s">
        <v>1304</v>
      </c>
      <c r="N1266" t="s">
        <v>1304</v>
      </c>
      <c r="O1266" t="s">
        <v>1304</v>
      </c>
      <c r="P1266">
        <v>20602769543</v>
      </c>
      <c r="Q1266" t="s">
        <v>1297</v>
      </c>
      <c r="R1266">
        <f>VLOOKUP(Q1266,type!$B$2:$G$7,6,FALSE)</f>
        <v>1</v>
      </c>
      <c r="S1266" t="str">
        <f t="shared" si="19"/>
        <v>INSERT INTO public."Vehicles"(plate, mark, model, year_of_production, longitude, height, broad, service_door, category, comment, terms, status, created_at, updated_at, delete_at, business_id, type_id)VALUES ('V9I724','ninguno','ninguno','2017',0,0,0,0,'ninguno','ninguno','ninguno',true,'2022-02-25 21:42:35.22039+00','2022-02-25 21:42:35.22039+00','2022-02-25 21:42:35.22039+00','20602769543',1);</v>
      </c>
    </row>
    <row r="1267" spans="1:19" x14ac:dyDescent="0.25">
      <c r="A1267" t="s">
        <v>1267</v>
      </c>
      <c r="B1267" t="s">
        <v>1296</v>
      </c>
      <c r="C1267" t="s">
        <v>1296</v>
      </c>
      <c r="D1267">
        <v>2013</v>
      </c>
      <c r="E1267">
        <v>0</v>
      </c>
      <c r="F1267">
        <v>0</v>
      </c>
      <c r="G1267">
        <v>0</v>
      </c>
      <c r="H1267">
        <v>0</v>
      </c>
      <c r="I1267" t="s">
        <v>1296</v>
      </c>
      <c r="J1267" t="s">
        <v>1296</v>
      </c>
      <c r="K1267" t="s">
        <v>1296</v>
      </c>
      <c r="L1267" t="s">
        <v>1303</v>
      </c>
      <c r="M1267" t="s">
        <v>1304</v>
      </c>
      <c r="N1267" t="s">
        <v>1304</v>
      </c>
      <c r="O1267" t="s">
        <v>1304</v>
      </c>
      <c r="P1267">
        <v>20602769543</v>
      </c>
      <c r="Q1267" t="s">
        <v>1297</v>
      </c>
      <c r="R1267">
        <f>VLOOKUP(Q1267,type!$B$2:$G$7,6,FALSE)</f>
        <v>1</v>
      </c>
      <c r="S1267" t="str">
        <f t="shared" si="19"/>
        <v>INSERT INTO public."Vehicles"(plate, mark, model, year_of_production, longitude, height, broad, service_door, category, comment, terms, status, created_at, updated_at, delete_at, business_id, type_id)VALUES ('V6D866','ninguno','ninguno','2013',0,0,0,0,'ninguno','ninguno','ninguno',true,'2022-02-25 21:42:35.22039+00','2022-02-25 21:42:35.22039+00','2022-02-25 21:42:35.22039+00','20602769543',1);</v>
      </c>
    </row>
    <row r="1268" spans="1:19" x14ac:dyDescent="0.25">
      <c r="A1268" t="s">
        <v>1268</v>
      </c>
      <c r="B1268" t="s">
        <v>1296</v>
      </c>
      <c r="C1268" t="s">
        <v>1296</v>
      </c>
      <c r="D1268">
        <v>2017</v>
      </c>
      <c r="E1268">
        <v>0</v>
      </c>
      <c r="F1268">
        <v>0</v>
      </c>
      <c r="G1268">
        <v>0</v>
      </c>
      <c r="H1268">
        <v>0</v>
      </c>
      <c r="I1268" t="s">
        <v>1296</v>
      </c>
      <c r="J1268" t="s">
        <v>1296</v>
      </c>
      <c r="K1268" t="s">
        <v>1296</v>
      </c>
      <c r="L1268" t="s">
        <v>1303</v>
      </c>
      <c r="M1268" t="s">
        <v>1304</v>
      </c>
      <c r="N1268" t="s">
        <v>1304</v>
      </c>
      <c r="O1268" t="s">
        <v>1304</v>
      </c>
      <c r="P1268">
        <v>20602769543</v>
      </c>
      <c r="Q1268" t="s">
        <v>1297</v>
      </c>
      <c r="R1268">
        <f>VLOOKUP(Q1268,type!$B$2:$G$7,6,FALSE)</f>
        <v>1</v>
      </c>
      <c r="S1268" t="str">
        <f t="shared" si="19"/>
        <v>INSERT INTO public."Vehicles"(plate, mark, model, year_of_production, longitude, height, broad, service_door, category, comment, terms, status, created_at, updated_at, delete_at, business_id, type_id)VALUES ('AYL818','ninguno','ninguno','2017',0,0,0,0,'ninguno','ninguno','ninguno',true,'2022-02-25 21:42:35.22039+00','2022-02-25 21:42:35.22039+00','2022-02-25 21:42:35.22039+00','20602769543',1);</v>
      </c>
    </row>
    <row r="1269" spans="1:19" x14ac:dyDescent="0.25">
      <c r="A1269" t="s">
        <v>1269</v>
      </c>
      <c r="B1269" t="s">
        <v>1296</v>
      </c>
      <c r="C1269" t="s">
        <v>1296</v>
      </c>
      <c r="D1269">
        <v>2009</v>
      </c>
      <c r="E1269">
        <v>0</v>
      </c>
      <c r="F1269">
        <v>0</v>
      </c>
      <c r="G1269">
        <v>0</v>
      </c>
      <c r="H1269">
        <v>0</v>
      </c>
      <c r="I1269" t="s">
        <v>1296</v>
      </c>
      <c r="J1269" t="s">
        <v>1296</v>
      </c>
      <c r="K1269" t="s">
        <v>1296</v>
      </c>
      <c r="L1269" t="s">
        <v>1303</v>
      </c>
      <c r="M1269" t="s">
        <v>1304</v>
      </c>
      <c r="N1269" t="s">
        <v>1304</v>
      </c>
      <c r="O1269" t="s">
        <v>1304</v>
      </c>
      <c r="P1269">
        <v>20602769543</v>
      </c>
      <c r="Q1269" t="s">
        <v>1297</v>
      </c>
      <c r="R1269">
        <f>VLOOKUP(Q1269,type!$B$2:$G$7,6,FALSE)</f>
        <v>1</v>
      </c>
      <c r="S1269" t="str">
        <f t="shared" si="19"/>
        <v>INSERT INTO public."Vehicles"(plate, mark, model, year_of_production, longitude, height, broad, service_door, category, comment, terms, status, created_at, updated_at, delete_at, business_id, type_id)VALUES ('F1C742','ninguno','ninguno','2009',0,0,0,0,'ninguno','ninguno','ninguno',true,'2022-02-25 21:42:35.22039+00','2022-02-25 21:42:35.22039+00','2022-02-25 21:42:35.22039+00','20602769543',1);</v>
      </c>
    </row>
    <row r="1270" spans="1:19" x14ac:dyDescent="0.25">
      <c r="A1270" t="s">
        <v>1270</v>
      </c>
      <c r="B1270" t="s">
        <v>1296</v>
      </c>
      <c r="C1270" t="s">
        <v>1296</v>
      </c>
      <c r="D1270">
        <v>2009</v>
      </c>
      <c r="E1270">
        <v>0</v>
      </c>
      <c r="F1270">
        <v>0</v>
      </c>
      <c r="G1270">
        <v>0</v>
      </c>
      <c r="H1270">
        <v>0</v>
      </c>
      <c r="I1270" t="s">
        <v>1296</v>
      </c>
      <c r="J1270" t="s">
        <v>1296</v>
      </c>
      <c r="K1270" t="s">
        <v>1296</v>
      </c>
      <c r="L1270" t="s">
        <v>1303</v>
      </c>
      <c r="M1270" t="s">
        <v>1304</v>
      </c>
      <c r="N1270" t="s">
        <v>1304</v>
      </c>
      <c r="O1270" t="s">
        <v>1304</v>
      </c>
      <c r="P1270">
        <v>20602769543</v>
      </c>
      <c r="Q1270" t="s">
        <v>1297</v>
      </c>
      <c r="R1270">
        <f>VLOOKUP(Q1270,type!$B$2:$G$7,6,FALSE)</f>
        <v>1</v>
      </c>
      <c r="S1270" t="str">
        <f t="shared" si="19"/>
        <v>INSERT INTO public."Vehicles"(plate, mark, model, year_of_production, longitude, height, broad, service_door, category, comment, terms, status, created_at, updated_at, delete_at, business_id, type_id)VALUES ('D2S724','ninguno','ninguno','2009',0,0,0,0,'ninguno','ninguno','ninguno',true,'2022-02-25 21:42:35.22039+00','2022-02-25 21:42:35.22039+00','2022-02-25 21:42:35.22039+00','20602769543',1);</v>
      </c>
    </row>
    <row r="1271" spans="1:19" x14ac:dyDescent="0.25">
      <c r="A1271" t="s">
        <v>1271</v>
      </c>
      <c r="B1271" t="s">
        <v>1296</v>
      </c>
      <c r="C1271" t="s">
        <v>1296</v>
      </c>
      <c r="D1271">
        <v>2010</v>
      </c>
      <c r="E1271">
        <v>0</v>
      </c>
      <c r="F1271">
        <v>0</v>
      </c>
      <c r="G1271">
        <v>0</v>
      </c>
      <c r="H1271">
        <v>0</v>
      </c>
      <c r="I1271" t="s">
        <v>1296</v>
      </c>
      <c r="J1271" t="s">
        <v>1296</v>
      </c>
      <c r="K1271" t="s">
        <v>1296</v>
      </c>
      <c r="L1271" t="s">
        <v>1303</v>
      </c>
      <c r="M1271" t="s">
        <v>1304</v>
      </c>
      <c r="N1271" t="s">
        <v>1304</v>
      </c>
      <c r="O1271" t="s">
        <v>1304</v>
      </c>
      <c r="P1271">
        <v>20602769543</v>
      </c>
      <c r="Q1271" t="s">
        <v>1297</v>
      </c>
      <c r="R1271">
        <f>VLOOKUP(Q1271,type!$B$2:$G$7,6,FALSE)</f>
        <v>1</v>
      </c>
      <c r="S1271" t="str">
        <f t="shared" si="19"/>
        <v>INSERT INTO public."Vehicles"(plate, mark, model, year_of_production, longitude, height, broad, service_door, category, comment, terms, status, created_at, updated_at, delete_at, business_id, type_id)VALUES ('A5J965','ninguno','ninguno','2010',0,0,0,0,'ninguno','ninguno','ninguno',true,'2022-02-25 21:42:35.22039+00','2022-02-25 21:42:35.22039+00','2022-02-25 21:42:35.22039+00','20602769543',1);</v>
      </c>
    </row>
    <row r="1272" spans="1:19" x14ac:dyDescent="0.25">
      <c r="A1272" t="s">
        <v>1272</v>
      </c>
      <c r="B1272" t="s">
        <v>1296</v>
      </c>
      <c r="C1272" t="s">
        <v>1296</v>
      </c>
      <c r="D1272">
        <v>2011</v>
      </c>
      <c r="E1272">
        <v>0</v>
      </c>
      <c r="F1272">
        <v>0</v>
      </c>
      <c r="G1272">
        <v>0</v>
      </c>
      <c r="H1272">
        <v>0</v>
      </c>
      <c r="I1272" t="s">
        <v>1296</v>
      </c>
      <c r="J1272" t="s">
        <v>1296</v>
      </c>
      <c r="K1272" t="s">
        <v>1296</v>
      </c>
      <c r="L1272" t="s">
        <v>1303</v>
      </c>
      <c r="M1272" t="s">
        <v>1304</v>
      </c>
      <c r="N1272" t="s">
        <v>1304</v>
      </c>
      <c r="O1272" t="s">
        <v>1304</v>
      </c>
      <c r="P1272">
        <v>20602769543</v>
      </c>
      <c r="Q1272" t="s">
        <v>1297</v>
      </c>
      <c r="R1272">
        <f>VLOOKUP(Q1272,type!$B$2:$G$7,6,FALSE)</f>
        <v>1</v>
      </c>
      <c r="S1272" t="str">
        <f t="shared" si="19"/>
        <v>INSERT INTO public."Vehicles"(plate, mark, model, year_of_production, longitude, height, broad, service_door, category, comment, terms, status, created_at, updated_at, delete_at, business_id, type_id)VALUES ('V3O726','ninguno','ninguno','2011',0,0,0,0,'ninguno','ninguno','ninguno',true,'2022-02-25 21:42:35.22039+00','2022-02-25 21:42:35.22039+00','2022-02-25 21:42:35.22039+00','20602769543',1);</v>
      </c>
    </row>
    <row r="1273" spans="1:19" x14ac:dyDescent="0.25">
      <c r="A1273" t="s">
        <v>1273</v>
      </c>
      <c r="B1273" t="s">
        <v>1296</v>
      </c>
      <c r="C1273" t="s">
        <v>1296</v>
      </c>
      <c r="D1273">
        <v>2016</v>
      </c>
      <c r="E1273">
        <v>0</v>
      </c>
      <c r="F1273">
        <v>0</v>
      </c>
      <c r="G1273">
        <v>0</v>
      </c>
      <c r="H1273">
        <v>0</v>
      </c>
      <c r="I1273" t="s">
        <v>1296</v>
      </c>
      <c r="J1273" t="s">
        <v>1296</v>
      </c>
      <c r="K1273" t="s">
        <v>1296</v>
      </c>
      <c r="L1273" t="s">
        <v>1303</v>
      </c>
      <c r="M1273" t="s">
        <v>1304</v>
      </c>
      <c r="N1273" t="s">
        <v>1304</v>
      </c>
      <c r="O1273" t="s">
        <v>1304</v>
      </c>
      <c r="P1273">
        <v>20602769543</v>
      </c>
      <c r="Q1273" t="s">
        <v>1297</v>
      </c>
      <c r="R1273">
        <f>VLOOKUP(Q1273,type!$B$2:$G$7,6,FALSE)</f>
        <v>1</v>
      </c>
      <c r="S1273" t="str">
        <f t="shared" si="19"/>
        <v>INSERT INTO public."Vehicles"(plate, mark, model, year_of_production, longitude, height, broad, service_door, category, comment, terms, status, created_at, updated_at, delete_at, business_id, type_id)VALUES ('V8W716','ninguno','ninguno','2016',0,0,0,0,'ninguno','ninguno','ninguno',true,'2022-02-25 21:42:35.22039+00','2022-02-25 21:42:35.22039+00','2022-02-25 21:42:35.22039+00','20602769543',1);</v>
      </c>
    </row>
    <row r="1274" spans="1:19" x14ac:dyDescent="0.25">
      <c r="A1274" t="s">
        <v>1274</v>
      </c>
      <c r="B1274" t="s">
        <v>1296</v>
      </c>
      <c r="C1274" t="s">
        <v>1296</v>
      </c>
      <c r="D1274">
        <v>2015</v>
      </c>
      <c r="E1274">
        <v>0</v>
      </c>
      <c r="F1274">
        <v>0</v>
      </c>
      <c r="G1274">
        <v>0</v>
      </c>
      <c r="H1274">
        <v>0</v>
      </c>
      <c r="I1274" t="s">
        <v>1296</v>
      </c>
      <c r="J1274" t="s">
        <v>1296</v>
      </c>
      <c r="K1274" t="s">
        <v>1296</v>
      </c>
      <c r="L1274" t="s">
        <v>1303</v>
      </c>
      <c r="M1274" t="s">
        <v>1304</v>
      </c>
      <c r="N1274" t="s">
        <v>1304</v>
      </c>
      <c r="O1274" t="s">
        <v>1304</v>
      </c>
      <c r="P1274">
        <v>20602769543</v>
      </c>
      <c r="Q1274" t="s">
        <v>1297</v>
      </c>
      <c r="R1274">
        <f>VLOOKUP(Q1274,type!$B$2:$G$7,6,FALSE)</f>
        <v>1</v>
      </c>
      <c r="S1274" t="str">
        <f t="shared" si="19"/>
        <v>INSERT INTO public."Vehicles"(plate, mark, model, year_of_production, longitude, height, broad, service_door, category, comment, terms, status, created_at, updated_at, delete_at, business_id, type_id)VALUES ('V8S716','ninguno','ninguno','2015',0,0,0,0,'ninguno','ninguno','ninguno',true,'2022-02-25 21:42:35.22039+00','2022-02-25 21:42:35.22039+00','2022-02-25 21:42:35.22039+00','20602769543',1);</v>
      </c>
    </row>
    <row r="1275" spans="1:19" x14ac:dyDescent="0.25">
      <c r="A1275" t="s">
        <v>1275</v>
      </c>
      <c r="B1275" t="s">
        <v>1296</v>
      </c>
      <c r="C1275" t="s">
        <v>1296</v>
      </c>
      <c r="D1275">
        <v>2019</v>
      </c>
      <c r="E1275">
        <v>0</v>
      </c>
      <c r="F1275">
        <v>0</v>
      </c>
      <c r="G1275">
        <v>0</v>
      </c>
      <c r="H1275">
        <v>0</v>
      </c>
      <c r="I1275" t="s">
        <v>1296</v>
      </c>
      <c r="J1275" t="s">
        <v>1296</v>
      </c>
      <c r="K1275" t="s">
        <v>1296</v>
      </c>
      <c r="L1275" t="s">
        <v>1303</v>
      </c>
      <c r="M1275" t="s">
        <v>1304</v>
      </c>
      <c r="N1275" t="s">
        <v>1304</v>
      </c>
      <c r="O1275" t="s">
        <v>1304</v>
      </c>
      <c r="P1275">
        <v>20602769543</v>
      </c>
      <c r="Q1275" t="s">
        <v>1297</v>
      </c>
      <c r="R1275">
        <f>VLOOKUP(Q1275,type!$B$2:$G$7,6,FALSE)</f>
        <v>1</v>
      </c>
      <c r="S1275" t="str">
        <f t="shared" si="19"/>
        <v>INSERT INTO public."Vehicles"(plate, mark, model, year_of_production, longitude, height, broad, service_door, category, comment, terms, status, created_at, updated_at, delete_at, business_id, type_id)VALUES ('BAY795','ninguno','ninguno','2019',0,0,0,0,'ninguno','ninguno','ninguno',true,'2022-02-25 21:42:35.22039+00','2022-02-25 21:42:35.22039+00','2022-02-25 21:42:35.22039+00','20602769543',1);</v>
      </c>
    </row>
    <row r="1276" spans="1:19" x14ac:dyDescent="0.25">
      <c r="A1276" t="s">
        <v>1276</v>
      </c>
      <c r="B1276" t="s">
        <v>1296</v>
      </c>
      <c r="C1276" t="s">
        <v>1296</v>
      </c>
      <c r="D1276">
        <v>2017</v>
      </c>
      <c r="E1276">
        <v>0</v>
      </c>
      <c r="F1276">
        <v>0</v>
      </c>
      <c r="G1276">
        <v>0</v>
      </c>
      <c r="H1276">
        <v>0</v>
      </c>
      <c r="I1276" t="s">
        <v>1296</v>
      </c>
      <c r="J1276" t="s">
        <v>1296</v>
      </c>
      <c r="K1276" t="s">
        <v>1296</v>
      </c>
      <c r="L1276" t="s">
        <v>1303</v>
      </c>
      <c r="M1276" t="s">
        <v>1304</v>
      </c>
      <c r="N1276" t="s">
        <v>1304</v>
      </c>
      <c r="O1276" t="s">
        <v>1304</v>
      </c>
      <c r="P1276">
        <v>20602769543</v>
      </c>
      <c r="Q1276" t="s">
        <v>1297</v>
      </c>
      <c r="R1276">
        <f>VLOOKUP(Q1276,type!$B$2:$G$7,6,FALSE)</f>
        <v>1</v>
      </c>
      <c r="S1276" t="str">
        <f t="shared" si="19"/>
        <v>INSERT INTO public."Vehicles"(plate, mark, model, year_of_production, longitude, height, broad, service_door, category, comment, terms, status, created_at, updated_at, delete_at, business_id, type_id)VALUES ('V9M786','ninguno','ninguno','2017',0,0,0,0,'ninguno','ninguno','ninguno',true,'2022-02-25 21:42:35.22039+00','2022-02-25 21:42:35.22039+00','2022-02-25 21:42:35.22039+00','20602769543',1);</v>
      </c>
    </row>
    <row r="1277" spans="1:19" x14ac:dyDescent="0.25">
      <c r="A1277" t="s">
        <v>1277</v>
      </c>
      <c r="B1277" t="s">
        <v>1296</v>
      </c>
      <c r="C1277" t="s">
        <v>1296</v>
      </c>
      <c r="D1277">
        <v>2018</v>
      </c>
      <c r="E1277">
        <v>0</v>
      </c>
      <c r="F1277">
        <v>0</v>
      </c>
      <c r="G1277">
        <v>0</v>
      </c>
      <c r="H1277">
        <v>0</v>
      </c>
      <c r="I1277" t="s">
        <v>1296</v>
      </c>
      <c r="J1277" t="s">
        <v>1296</v>
      </c>
      <c r="K1277" t="s">
        <v>1296</v>
      </c>
      <c r="L1277" t="s">
        <v>1303</v>
      </c>
      <c r="M1277" t="s">
        <v>1304</v>
      </c>
      <c r="N1277" t="s">
        <v>1304</v>
      </c>
      <c r="O1277" t="s">
        <v>1304</v>
      </c>
      <c r="P1277">
        <v>20602769543</v>
      </c>
      <c r="Q1277" t="s">
        <v>1297</v>
      </c>
      <c r="R1277">
        <f>VLOOKUP(Q1277,type!$B$2:$G$7,6,FALSE)</f>
        <v>1</v>
      </c>
      <c r="S1277" t="str">
        <f t="shared" si="19"/>
        <v>INSERT INTO public."Vehicles"(plate, mark, model, year_of_production, longitude, height, broad, service_door, category, comment, terms, status, created_at, updated_at, delete_at, business_id, type_id)VALUES ('V9Y825','ninguno','ninguno','2018',0,0,0,0,'ninguno','ninguno','ninguno',true,'2022-02-25 21:42:35.22039+00','2022-02-25 21:42:35.22039+00','2022-02-25 21:42:35.22039+00','20602769543',1);</v>
      </c>
    </row>
    <row r="1278" spans="1:19" x14ac:dyDescent="0.25">
      <c r="A1278" t="s">
        <v>1278</v>
      </c>
      <c r="B1278" t="s">
        <v>1296</v>
      </c>
      <c r="C1278" t="s">
        <v>1296</v>
      </c>
      <c r="D1278">
        <v>2013</v>
      </c>
      <c r="E1278">
        <v>0</v>
      </c>
      <c r="F1278">
        <v>0</v>
      </c>
      <c r="G1278">
        <v>0</v>
      </c>
      <c r="H1278">
        <v>0</v>
      </c>
      <c r="I1278" t="s">
        <v>1296</v>
      </c>
      <c r="J1278" t="s">
        <v>1296</v>
      </c>
      <c r="K1278" t="s">
        <v>1296</v>
      </c>
      <c r="L1278" t="s">
        <v>1303</v>
      </c>
      <c r="M1278" t="s">
        <v>1304</v>
      </c>
      <c r="N1278" t="s">
        <v>1304</v>
      </c>
      <c r="O1278" t="s">
        <v>1304</v>
      </c>
      <c r="P1278">
        <v>20602769543</v>
      </c>
      <c r="Q1278" t="s">
        <v>1297</v>
      </c>
      <c r="R1278">
        <f>VLOOKUP(Q1278,type!$B$2:$G$7,6,FALSE)</f>
        <v>1</v>
      </c>
      <c r="S1278" t="str">
        <f t="shared" si="19"/>
        <v>INSERT INTO public."Vehicles"(plate, mark, model, year_of_production, longitude, height, broad, service_door, category, comment, terms, status, created_at, updated_at, delete_at, business_id, type_id)VALUES ('F9W740','ninguno','ninguno','2013',0,0,0,0,'ninguno','ninguno','ninguno',true,'2022-02-25 21:42:35.22039+00','2022-02-25 21:42:35.22039+00','2022-02-25 21:42:35.22039+00','20602769543',1);</v>
      </c>
    </row>
    <row r="1279" spans="1:19" x14ac:dyDescent="0.25">
      <c r="A1279" t="s">
        <v>1279</v>
      </c>
      <c r="B1279" t="s">
        <v>1296</v>
      </c>
      <c r="C1279" t="s">
        <v>1296</v>
      </c>
      <c r="D1279">
        <v>2010</v>
      </c>
      <c r="E1279">
        <v>0</v>
      </c>
      <c r="F1279">
        <v>0</v>
      </c>
      <c r="G1279">
        <v>0</v>
      </c>
      <c r="H1279">
        <v>0</v>
      </c>
      <c r="I1279" t="s">
        <v>1296</v>
      </c>
      <c r="J1279" t="s">
        <v>1296</v>
      </c>
      <c r="K1279" t="s">
        <v>1296</v>
      </c>
      <c r="L1279" t="s">
        <v>1303</v>
      </c>
      <c r="M1279" t="s">
        <v>1304</v>
      </c>
      <c r="N1279" t="s">
        <v>1304</v>
      </c>
      <c r="O1279" t="s">
        <v>1304</v>
      </c>
      <c r="P1279">
        <v>20602769543</v>
      </c>
      <c r="Q1279" t="s">
        <v>1297</v>
      </c>
      <c r="R1279">
        <f>VLOOKUP(Q1279,type!$B$2:$G$7,6,FALSE)</f>
        <v>1</v>
      </c>
      <c r="S1279" t="str">
        <f t="shared" si="19"/>
        <v>INSERT INTO public."Vehicles"(plate, mark, model, year_of_production, longitude, height, broad, service_door, category, comment, terms, status, created_at, updated_at, delete_at, business_id, type_id)VALUES ('X1Q742','ninguno','ninguno','2010',0,0,0,0,'ninguno','ninguno','ninguno',true,'2022-02-25 21:42:35.22039+00','2022-02-25 21:42:35.22039+00','2022-02-25 21:42:35.22039+00','20602769543',1);</v>
      </c>
    </row>
    <row r="1280" spans="1:19" x14ac:dyDescent="0.25">
      <c r="A1280" t="s">
        <v>1280</v>
      </c>
      <c r="B1280" t="s">
        <v>1296</v>
      </c>
      <c r="C1280" t="s">
        <v>1296</v>
      </c>
      <c r="D1280">
        <v>2018</v>
      </c>
      <c r="E1280">
        <v>0</v>
      </c>
      <c r="F1280">
        <v>0</v>
      </c>
      <c r="G1280">
        <v>0</v>
      </c>
      <c r="H1280">
        <v>0</v>
      </c>
      <c r="I1280" t="s">
        <v>1296</v>
      </c>
      <c r="J1280" t="s">
        <v>1296</v>
      </c>
      <c r="K1280" t="s">
        <v>1296</v>
      </c>
      <c r="L1280" t="s">
        <v>1303</v>
      </c>
      <c r="M1280" t="s">
        <v>1304</v>
      </c>
      <c r="N1280" t="s">
        <v>1304</v>
      </c>
      <c r="O1280" t="s">
        <v>1304</v>
      </c>
      <c r="P1280">
        <v>20602769543</v>
      </c>
      <c r="Q1280" t="s">
        <v>1297</v>
      </c>
      <c r="R1280">
        <f>VLOOKUP(Q1280,type!$B$2:$G$7,6,FALSE)</f>
        <v>1</v>
      </c>
      <c r="S1280" t="str">
        <f t="shared" si="19"/>
        <v>INSERT INTO public."Vehicles"(plate, mark, model, year_of_production, longitude, height, broad, service_door, category, comment, terms, status, created_at, updated_at, delete_at, business_id, type_id)VALUES ('V9V708','ninguno','ninguno','2018',0,0,0,0,'ninguno','ninguno','ninguno',true,'2022-02-25 21:42:35.22039+00','2022-02-25 21:42:35.22039+00','2022-02-25 21:42:35.22039+00','20602769543',1);</v>
      </c>
    </row>
    <row r="1281" spans="1:19" x14ac:dyDescent="0.25">
      <c r="A1281" t="s">
        <v>1281</v>
      </c>
      <c r="B1281" t="s">
        <v>1296</v>
      </c>
      <c r="C1281" t="s">
        <v>1296</v>
      </c>
      <c r="D1281">
        <v>2009</v>
      </c>
      <c r="E1281">
        <v>0</v>
      </c>
      <c r="F1281">
        <v>0</v>
      </c>
      <c r="G1281">
        <v>0</v>
      </c>
      <c r="H1281">
        <v>0</v>
      </c>
      <c r="I1281" t="s">
        <v>1296</v>
      </c>
      <c r="J1281" t="s">
        <v>1296</v>
      </c>
      <c r="K1281" t="s">
        <v>1296</v>
      </c>
      <c r="L1281" t="s">
        <v>1303</v>
      </c>
      <c r="M1281" t="s">
        <v>1304</v>
      </c>
      <c r="N1281" t="s">
        <v>1304</v>
      </c>
      <c r="O1281" t="s">
        <v>1304</v>
      </c>
      <c r="P1281">
        <v>20602769543</v>
      </c>
      <c r="Q1281" t="s">
        <v>1297</v>
      </c>
      <c r="R1281">
        <f>VLOOKUP(Q1281,type!$B$2:$G$7,6,FALSE)</f>
        <v>1</v>
      </c>
      <c r="S1281" t="str">
        <f t="shared" ref="S1281:S1295" si="20">CONCATENATE($A$1,"'",A1281,"','",B1281,"','",C1281,"','",D1281,"',",E1281,",",F1281,",",G1281,",",H1281,",'",I1281,"','",J1281,"','",K1281,"',",L1281,",'",M1281,"','",N1281,"','",O1281,"','",P1281,"',",R1281,");")</f>
        <v>INSERT INTO public."Vehicles"(plate, mark, model, year_of_production, longitude, height, broad, service_door, category, comment, terms, status, created_at, updated_at, delete_at, business_id, type_id)VALUES ('D8Y759','ninguno','ninguno','2009',0,0,0,0,'ninguno','ninguno','ninguno',true,'2022-02-25 21:42:35.22039+00','2022-02-25 21:42:35.22039+00','2022-02-25 21:42:35.22039+00','20602769543',1);</v>
      </c>
    </row>
    <row r="1282" spans="1:19" x14ac:dyDescent="0.25">
      <c r="A1282" t="s">
        <v>1282</v>
      </c>
      <c r="B1282" t="s">
        <v>1296</v>
      </c>
      <c r="C1282" t="s">
        <v>1296</v>
      </c>
      <c r="D1282">
        <v>2018</v>
      </c>
      <c r="E1282">
        <v>0</v>
      </c>
      <c r="F1282">
        <v>0</v>
      </c>
      <c r="G1282">
        <v>0</v>
      </c>
      <c r="H1282">
        <v>0</v>
      </c>
      <c r="I1282" t="s">
        <v>1296</v>
      </c>
      <c r="J1282" t="s">
        <v>1296</v>
      </c>
      <c r="K1282" t="s">
        <v>1296</v>
      </c>
      <c r="L1282" t="s">
        <v>1303</v>
      </c>
      <c r="M1282" t="s">
        <v>1304</v>
      </c>
      <c r="N1282" t="s">
        <v>1304</v>
      </c>
      <c r="O1282" t="s">
        <v>1304</v>
      </c>
      <c r="P1282">
        <v>20602769543</v>
      </c>
      <c r="Q1282" t="s">
        <v>1298</v>
      </c>
      <c r="R1282">
        <f>VLOOKUP(Q1282,type!$B$2:$G$7,6,FALSE)</f>
        <v>2</v>
      </c>
      <c r="S1282" t="str">
        <f t="shared" si="20"/>
        <v>INSERT INTO public."Vehicles"(plate, mark, model, year_of_production, longitude, height, broad, service_door, category, comment, terms, status, created_at, updated_at, delete_at, business_id, type_id)VALUES ('V0E775','ninguno','ninguno','2018',0,0,0,0,'ninguno','ninguno','ninguno',true,'2022-02-25 21:42:35.22039+00','2022-02-25 21:42:35.22039+00','2022-02-25 21:42:35.22039+00','20602769543',2);</v>
      </c>
    </row>
    <row r="1283" spans="1:19" x14ac:dyDescent="0.25">
      <c r="A1283" t="s">
        <v>1283</v>
      </c>
      <c r="B1283" t="s">
        <v>1296</v>
      </c>
      <c r="C1283" t="s">
        <v>1296</v>
      </c>
      <c r="D1283">
        <v>2019</v>
      </c>
      <c r="E1283">
        <v>0</v>
      </c>
      <c r="F1283">
        <v>0</v>
      </c>
      <c r="G1283">
        <v>0</v>
      </c>
      <c r="H1283">
        <v>0</v>
      </c>
      <c r="I1283" t="s">
        <v>1296</v>
      </c>
      <c r="J1283" t="s">
        <v>1296</v>
      </c>
      <c r="K1283" t="s">
        <v>1296</v>
      </c>
      <c r="L1283" t="s">
        <v>1303</v>
      </c>
      <c r="M1283" t="s">
        <v>1304</v>
      </c>
      <c r="N1283" t="s">
        <v>1304</v>
      </c>
      <c r="O1283" t="s">
        <v>1304</v>
      </c>
      <c r="P1283">
        <v>20602769543</v>
      </c>
      <c r="Q1283" t="s">
        <v>1298</v>
      </c>
      <c r="R1283">
        <f>VLOOKUP(Q1283,type!$B$2:$G$7,6,FALSE)</f>
        <v>2</v>
      </c>
      <c r="S1283" t="str">
        <f t="shared" si="20"/>
        <v>INSERT INTO public."Vehicles"(plate, mark, model, year_of_production, longitude, height, broad, service_door, category, comment, terms, status, created_at, updated_at, delete_at, business_id, type_id)VALUES ('BBZ881','ninguno','ninguno','2019',0,0,0,0,'ninguno','ninguno','ninguno',true,'2022-02-25 21:42:35.22039+00','2022-02-25 21:42:35.22039+00','2022-02-25 21:42:35.22039+00','20602769543',2);</v>
      </c>
    </row>
    <row r="1284" spans="1:19" x14ac:dyDescent="0.25">
      <c r="A1284" t="s">
        <v>1284</v>
      </c>
      <c r="B1284" t="s">
        <v>1296</v>
      </c>
      <c r="C1284" t="s">
        <v>1296</v>
      </c>
      <c r="D1284">
        <v>2019</v>
      </c>
      <c r="E1284">
        <v>0</v>
      </c>
      <c r="F1284">
        <v>0</v>
      </c>
      <c r="G1284">
        <v>0</v>
      </c>
      <c r="H1284">
        <v>0</v>
      </c>
      <c r="I1284" t="s">
        <v>1296</v>
      </c>
      <c r="J1284" t="s">
        <v>1296</v>
      </c>
      <c r="K1284" t="s">
        <v>1296</v>
      </c>
      <c r="L1284" t="s">
        <v>1303</v>
      </c>
      <c r="M1284" t="s">
        <v>1304</v>
      </c>
      <c r="N1284" t="s">
        <v>1304</v>
      </c>
      <c r="O1284" t="s">
        <v>1304</v>
      </c>
      <c r="P1284">
        <v>20602769543</v>
      </c>
      <c r="Q1284" t="s">
        <v>1298</v>
      </c>
      <c r="R1284">
        <f>VLOOKUP(Q1284,type!$B$2:$G$7,6,FALSE)</f>
        <v>2</v>
      </c>
      <c r="S1284" t="str">
        <f t="shared" si="20"/>
        <v>INSERT INTO public."Vehicles"(plate, mark, model, year_of_production, longitude, height, broad, service_door, category, comment, terms, status, created_at, updated_at, delete_at, business_id, type_id)VALUES ('BBL869','ninguno','ninguno','2019',0,0,0,0,'ninguno','ninguno','ninguno',true,'2022-02-25 21:42:35.22039+00','2022-02-25 21:42:35.22039+00','2022-02-25 21:42:35.22039+00','20602769543',2);</v>
      </c>
    </row>
    <row r="1285" spans="1:19" x14ac:dyDescent="0.25">
      <c r="A1285" t="s">
        <v>1285</v>
      </c>
      <c r="B1285" t="s">
        <v>1296</v>
      </c>
      <c r="C1285" t="s">
        <v>1296</v>
      </c>
      <c r="D1285">
        <v>2019</v>
      </c>
      <c r="E1285">
        <v>0</v>
      </c>
      <c r="F1285">
        <v>0</v>
      </c>
      <c r="G1285">
        <v>0</v>
      </c>
      <c r="H1285">
        <v>0</v>
      </c>
      <c r="I1285" t="s">
        <v>1296</v>
      </c>
      <c r="J1285" t="s">
        <v>1296</v>
      </c>
      <c r="K1285" t="s">
        <v>1296</v>
      </c>
      <c r="L1285" t="s">
        <v>1303</v>
      </c>
      <c r="M1285" t="s">
        <v>1304</v>
      </c>
      <c r="N1285" t="s">
        <v>1304</v>
      </c>
      <c r="O1285" t="s">
        <v>1304</v>
      </c>
      <c r="P1285">
        <v>20602769543</v>
      </c>
      <c r="Q1285" t="s">
        <v>1298</v>
      </c>
      <c r="R1285">
        <f>VLOOKUP(Q1285,type!$B$2:$G$7,6,FALSE)</f>
        <v>2</v>
      </c>
      <c r="S1285" t="str">
        <f t="shared" si="20"/>
        <v>INSERT INTO public."Vehicles"(plate, mark, model, year_of_production, longitude, height, broad, service_door, category, comment, terms, status, created_at, updated_at, delete_at, business_id, type_id)VALUES ('BCC702','ninguno','ninguno','2019',0,0,0,0,'ninguno','ninguno','ninguno',true,'2022-02-25 21:42:35.22039+00','2022-02-25 21:42:35.22039+00','2022-02-25 21:42:35.22039+00','20602769543',2);</v>
      </c>
    </row>
    <row r="1286" spans="1:19" x14ac:dyDescent="0.25">
      <c r="A1286" t="s">
        <v>1286</v>
      </c>
      <c r="B1286" t="s">
        <v>1296</v>
      </c>
      <c r="C1286" t="s">
        <v>1296</v>
      </c>
      <c r="D1286">
        <v>2018</v>
      </c>
      <c r="E1286">
        <v>0</v>
      </c>
      <c r="F1286">
        <v>0</v>
      </c>
      <c r="G1286">
        <v>0</v>
      </c>
      <c r="H1286">
        <v>0</v>
      </c>
      <c r="I1286" t="s">
        <v>1296</v>
      </c>
      <c r="J1286" t="s">
        <v>1296</v>
      </c>
      <c r="K1286" t="s">
        <v>1296</v>
      </c>
      <c r="L1286" t="s">
        <v>1303</v>
      </c>
      <c r="M1286" t="s">
        <v>1304</v>
      </c>
      <c r="N1286" t="s">
        <v>1304</v>
      </c>
      <c r="O1286" t="s">
        <v>1304</v>
      </c>
      <c r="P1286">
        <v>20602769543</v>
      </c>
      <c r="Q1286" t="s">
        <v>1297</v>
      </c>
      <c r="R1286">
        <f>VLOOKUP(Q1286,type!$B$2:$G$7,6,FALSE)</f>
        <v>1</v>
      </c>
      <c r="S1286" t="str">
        <f t="shared" si="20"/>
        <v>INSERT INTO public."Vehicles"(plate, mark, model, year_of_production, longitude, height, broad, service_door, category, comment, terms, status, created_at, updated_at, delete_at, business_id, type_id)VALUES ('BCD910','ninguno','ninguno','2018',0,0,0,0,'ninguno','ninguno','ninguno',true,'2022-02-25 21:42:35.22039+00','2022-02-25 21:42:35.22039+00','2022-02-25 21:42:35.22039+00','20602769543',1);</v>
      </c>
    </row>
    <row r="1287" spans="1:19" x14ac:dyDescent="0.25">
      <c r="A1287" t="s">
        <v>1287</v>
      </c>
      <c r="B1287" t="s">
        <v>1296</v>
      </c>
      <c r="C1287" t="s">
        <v>1296</v>
      </c>
      <c r="D1287">
        <v>2019</v>
      </c>
      <c r="E1287">
        <v>0</v>
      </c>
      <c r="F1287">
        <v>0</v>
      </c>
      <c r="G1287">
        <v>0</v>
      </c>
      <c r="H1287">
        <v>0</v>
      </c>
      <c r="I1287" t="s">
        <v>1296</v>
      </c>
      <c r="J1287" t="s">
        <v>1296</v>
      </c>
      <c r="K1287" t="s">
        <v>1296</v>
      </c>
      <c r="L1287" t="s">
        <v>1303</v>
      </c>
      <c r="M1287" t="s">
        <v>1304</v>
      </c>
      <c r="N1287" t="s">
        <v>1304</v>
      </c>
      <c r="O1287" t="s">
        <v>1304</v>
      </c>
      <c r="P1287">
        <v>20602769543</v>
      </c>
      <c r="Q1287" t="s">
        <v>1297</v>
      </c>
      <c r="R1287">
        <f>VLOOKUP(Q1287,type!$B$2:$G$7,6,FALSE)</f>
        <v>1</v>
      </c>
      <c r="S1287" t="str">
        <f t="shared" si="20"/>
        <v>INSERT INTO public."Vehicles"(plate, mark, model, year_of_production, longitude, height, broad, service_door, category, comment, terms, status, created_at, updated_at, delete_at, business_id, type_id)VALUES ('V0N888','ninguno','ninguno','2019',0,0,0,0,'ninguno','ninguno','ninguno',true,'2022-02-25 21:42:35.22039+00','2022-02-25 21:42:35.22039+00','2022-02-25 21:42:35.22039+00','20602769543',1);</v>
      </c>
    </row>
    <row r="1288" spans="1:19" x14ac:dyDescent="0.25">
      <c r="A1288" t="s">
        <v>1288</v>
      </c>
      <c r="B1288" t="s">
        <v>1296</v>
      </c>
      <c r="C1288" t="s">
        <v>1296</v>
      </c>
      <c r="D1288">
        <v>2014</v>
      </c>
      <c r="E1288">
        <v>0</v>
      </c>
      <c r="F1288">
        <v>0</v>
      </c>
      <c r="G1288">
        <v>0</v>
      </c>
      <c r="H1288">
        <v>0</v>
      </c>
      <c r="I1288" t="s">
        <v>1296</v>
      </c>
      <c r="J1288" t="s">
        <v>1296</v>
      </c>
      <c r="K1288" t="s">
        <v>1296</v>
      </c>
      <c r="L1288" t="s">
        <v>1303</v>
      </c>
      <c r="M1288" t="s">
        <v>1304</v>
      </c>
      <c r="N1288" t="s">
        <v>1304</v>
      </c>
      <c r="O1288" t="s">
        <v>1304</v>
      </c>
      <c r="P1288">
        <v>20602769543</v>
      </c>
      <c r="Q1288" t="s">
        <v>1297</v>
      </c>
      <c r="R1288">
        <f>VLOOKUP(Q1288,type!$B$2:$G$7,6,FALSE)</f>
        <v>1</v>
      </c>
      <c r="S1288" t="str">
        <f t="shared" si="20"/>
        <v>INSERT INTO public."Vehicles"(plate, mark, model, year_of_production, longitude, height, broad, service_door, category, comment, terms, status, created_at, updated_at, delete_at, business_id, type_id)VALUES ('V7V922','ninguno','ninguno','2014',0,0,0,0,'ninguno','ninguno','ninguno',true,'2022-02-25 21:42:35.22039+00','2022-02-25 21:42:35.22039+00','2022-02-25 21:42:35.22039+00','20602769543',1);</v>
      </c>
    </row>
    <row r="1289" spans="1:19" x14ac:dyDescent="0.25">
      <c r="A1289" t="s">
        <v>1289</v>
      </c>
      <c r="B1289" t="s">
        <v>1296</v>
      </c>
      <c r="C1289" t="s">
        <v>1296</v>
      </c>
      <c r="D1289">
        <v>2009</v>
      </c>
      <c r="E1289">
        <v>0</v>
      </c>
      <c r="F1289">
        <v>0</v>
      </c>
      <c r="G1289">
        <v>0</v>
      </c>
      <c r="H1289">
        <v>0</v>
      </c>
      <c r="I1289" t="s">
        <v>1296</v>
      </c>
      <c r="J1289" t="s">
        <v>1296</v>
      </c>
      <c r="K1289" t="s">
        <v>1296</v>
      </c>
      <c r="L1289" t="s">
        <v>1303</v>
      </c>
      <c r="M1289" t="s">
        <v>1304</v>
      </c>
      <c r="N1289" t="s">
        <v>1304</v>
      </c>
      <c r="O1289" t="s">
        <v>1304</v>
      </c>
      <c r="P1289">
        <v>20602769543</v>
      </c>
      <c r="Q1289" t="s">
        <v>1297</v>
      </c>
      <c r="R1289">
        <f>VLOOKUP(Q1289,type!$B$2:$G$7,6,FALSE)</f>
        <v>1</v>
      </c>
      <c r="S1289" t="str">
        <f t="shared" si="20"/>
        <v>INSERT INTO public."Vehicles"(plate, mark, model, year_of_production, longitude, height, broad, service_door, category, comment, terms, status, created_at, updated_at, delete_at, business_id, type_id)VALUES ('B0Z747','ninguno','ninguno','2009',0,0,0,0,'ninguno','ninguno','ninguno',true,'2022-02-25 21:42:35.22039+00','2022-02-25 21:42:35.22039+00','2022-02-25 21:42:35.22039+00','20602769543',1);</v>
      </c>
    </row>
    <row r="1290" spans="1:19" x14ac:dyDescent="0.25">
      <c r="A1290" t="s">
        <v>1290</v>
      </c>
      <c r="B1290" t="s">
        <v>1296</v>
      </c>
      <c r="C1290" t="s">
        <v>1296</v>
      </c>
      <c r="D1290">
        <v>2017</v>
      </c>
      <c r="E1290">
        <v>0</v>
      </c>
      <c r="F1290">
        <v>0</v>
      </c>
      <c r="G1290">
        <v>0</v>
      </c>
      <c r="H1290">
        <v>0</v>
      </c>
      <c r="I1290" t="s">
        <v>1296</v>
      </c>
      <c r="J1290" t="s">
        <v>1296</v>
      </c>
      <c r="K1290" t="s">
        <v>1296</v>
      </c>
      <c r="L1290" t="s">
        <v>1303</v>
      </c>
      <c r="M1290" t="s">
        <v>1304</v>
      </c>
      <c r="N1290" t="s">
        <v>1304</v>
      </c>
      <c r="O1290" t="s">
        <v>1304</v>
      </c>
      <c r="P1290">
        <v>20602769543</v>
      </c>
      <c r="Q1290" t="s">
        <v>1297</v>
      </c>
      <c r="R1290">
        <f>VLOOKUP(Q1290,type!$B$2:$G$7,6,FALSE)</f>
        <v>1</v>
      </c>
      <c r="S1290" t="str">
        <f t="shared" si="20"/>
        <v>INSERT INTO public."Vehicles"(plate, mark, model, year_of_production, longitude, height, broad, service_door, category, comment, terms, status, created_at, updated_at, delete_at, business_id, type_id)VALUES ('V0Z911','ninguno','ninguno','2017',0,0,0,0,'ninguno','ninguno','ninguno',true,'2022-02-25 21:42:35.22039+00','2022-02-25 21:42:35.22039+00','2022-02-25 21:42:35.22039+00','20602769543',1);</v>
      </c>
    </row>
    <row r="1291" spans="1:19" x14ac:dyDescent="0.25">
      <c r="A1291" t="s">
        <v>1291</v>
      </c>
      <c r="B1291" t="s">
        <v>1296</v>
      </c>
      <c r="C1291" t="s">
        <v>1296</v>
      </c>
      <c r="D1291">
        <v>2019</v>
      </c>
      <c r="E1291">
        <v>0</v>
      </c>
      <c r="F1291">
        <v>0</v>
      </c>
      <c r="G1291">
        <v>0</v>
      </c>
      <c r="H1291">
        <v>0</v>
      </c>
      <c r="I1291" t="s">
        <v>1296</v>
      </c>
      <c r="J1291" t="s">
        <v>1296</v>
      </c>
      <c r="K1291" t="s">
        <v>1296</v>
      </c>
      <c r="L1291" t="s">
        <v>1303</v>
      </c>
      <c r="M1291" t="s">
        <v>1304</v>
      </c>
      <c r="N1291" t="s">
        <v>1304</v>
      </c>
      <c r="O1291" t="s">
        <v>1304</v>
      </c>
      <c r="P1291">
        <v>20602769543</v>
      </c>
      <c r="Q1291" t="s">
        <v>1297</v>
      </c>
      <c r="R1291">
        <f>VLOOKUP(Q1291,type!$B$2:$G$7,6,FALSE)</f>
        <v>1</v>
      </c>
      <c r="S1291" t="str">
        <f t="shared" si="20"/>
        <v>INSERT INTO public."Vehicles"(plate, mark, model, year_of_production, longitude, height, broad, service_door, category, comment, terms, status, created_at, updated_at, delete_at, business_id, type_id)VALUES ('VAE864','ninguno','ninguno','2019',0,0,0,0,'ninguno','ninguno','ninguno',true,'2022-02-25 21:42:35.22039+00','2022-02-25 21:42:35.22039+00','2022-02-25 21:42:35.22039+00','20602769543',1);</v>
      </c>
    </row>
    <row r="1292" spans="1:19" x14ac:dyDescent="0.25">
      <c r="A1292" t="s">
        <v>1292</v>
      </c>
      <c r="B1292" t="s">
        <v>1296</v>
      </c>
      <c r="C1292" t="s">
        <v>1296</v>
      </c>
      <c r="D1292">
        <v>2019</v>
      </c>
      <c r="E1292">
        <v>0</v>
      </c>
      <c r="F1292">
        <v>0</v>
      </c>
      <c r="G1292">
        <v>0</v>
      </c>
      <c r="H1292">
        <v>0</v>
      </c>
      <c r="I1292" t="s">
        <v>1296</v>
      </c>
      <c r="J1292" t="s">
        <v>1296</v>
      </c>
      <c r="K1292" t="s">
        <v>1296</v>
      </c>
      <c r="L1292" t="s">
        <v>1303</v>
      </c>
      <c r="M1292" t="s">
        <v>1304</v>
      </c>
      <c r="N1292" t="s">
        <v>1304</v>
      </c>
      <c r="O1292" t="s">
        <v>1304</v>
      </c>
      <c r="P1292">
        <v>20602769543</v>
      </c>
      <c r="Q1292" t="s">
        <v>1298</v>
      </c>
      <c r="R1292">
        <f>VLOOKUP(Q1292,type!$B$2:$G$7,6,FALSE)</f>
        <v>2</v>
      </c>
      <c r="S1292" t="str">
        <f t="shared" si="20"/>
        <v>INSERT INTO public."Vehicles"(plate, mark, model, year_of_production, longitude, height, broad, service_door, category, comment, terms, status, created_at, updated_at, delete_at, business_id, type_id)VALUES ('V0O094','ninguno','ninguno','2019',0,0,0,0,'ninguno','ninguno','ninguno',true,'2022-02-25 21:42:35.22039+00','2022-02-25 21:42:35.22039+00','2022-02-25 21:42:35.22039+00','20602769543',2);</v>
      </c>
    </row>
    <row r="1293" spans="1:19" x14ac:dyDescent="0.25">
      <c r="A1293" t="s">
        <v>1293</v>
      </c>
      <c r="B1293" t="s">
        <v>1296</v>
      </c>
      <c r="C1293" t="s">
        <v>1296</v>
      </c>
      <c r="D1293">
        <v>2010</v>
      </c>
      <c r="E1293">
        <v>0</v>
      </c>
      <c r="F1293">
        <v>0</v>
      </c>
      <c r="G1293">
        <v>0</v>
      </c>
      <c r="H1293">
        <v>0</v>
      </c>
      <c r="I1293" t="s">
        <v>1296</v>
      </c>
      <c r="J1293" t="s">
        <v>1296</v>
      </c>
      <c r="K1293" t="s">
        <v>1296</v>
      </c>
      <c r="L1293" t="s">
        <v>1303</v>
      </c>
      <c r="M1293" t="s">
        <v>1304</v>
      </c>
      <c r="N1293" t="s">
        <v>1304</v>
      </c>
      <c r="O1293" t="s">
        <v>1304</v>
      </c>
      <c r="P1293">
        <v>20602769543</v>
      </c>
      <c r="Q1293" t="s">
        <v>1297</v>
      </c>
      <c r="R1293">
        <f>VLOOKUP(Q1293,type!$B$2:$G$7,6,FALSE)</f>
        <v>1</v>
      </c>
      <c r="S1293" t="str">
        <f t="shared" si="20"/>
        <v>INSERT INTO public."Vehicles"(plate, mark, model, year_of_production, longitude, height, broad, service_door, category, comment, terms, status, created_at, updated_at, delete_at, business_id, type_id)VALUES ('A4E726','ninguno','ninguno','2010',0,0,0,0,'ninguno','ninguno','ninguno',true,'2022-02-25 21:42:35.22039+00','2022-02-25 21:42:35.22039+00','2022-02-25 21:42:35.22039+00','20602769543',1);</v>
      </c>
    </row>
    <row r="1294" spans="1:19" x14ac:dyDescent="0.25">
      <c r="A1294" t="s">
        <v>1294</v>
      </c>
      <c r="B1294" t="s">
        <v>1296</v>
      </c>
      <c r="C1294" t="s">
        <v>1296</v>
      </c>
      <c r="D1294">
        <v>2011</v>
      </c>
      <c r="E1294">
        <v>0</v>
      </c>
      <c r="F1294">
        <v>0</v>
      </c>
      <c r="G1294">
        <v>0</v>
      </c>
      <c r="H1294">
        <v>0</v>
      </c>
      <c r="I1294" t="s">
        <v>1296</v>
      </c>
      <c r="J1294" t="s">
        <v>1296</v>
      </c>
      <c r="K1294" t="s">
        <v>1296</v>
      </c>
      <c r="L1294" t="s">
        <v>1303</v>
      </c>
      <c r="M1294" t="s">
        <v>1304</v>
      </c>
      <c r="N1294" t="s">
        <v>1304</v>
      </c>
      <c r="O1294" t="s">
        <v>1304</v>
      </c>
      <c r="P1294">
        <v>20602769543</v>
      </c>
      <c r="Q1294" t="s">
        <v>1299</v>
      </c>
      <c r="R1294">
        <f>VLOOKUP(Q1294,type!$B$2:$G$7,6,FALSE)</f>
        <v>4</v>
      </c>
      <c r="S1294" t="str">
        <f t="shared" si="20"/>
        <v>INSERT INTO public."Vehicles"(plate, mark, model, year_of_production, longitude, height, broad, service_door, category, comment, terms, status, created_at, updated_at, delete_at, business_id, type_id)VALUES ('V2V582','ninguno','ninguno','2011',0,0,0,0,'ninguno','ninguno','ninguno',true,'2022-02-25 21:42:35.22039+00','2022-02-25 21:42:35.22039+00','2022-02-25 21:42:35.22039+00','20602769543',4);</v>
      </c>
    </row>
    <row r="1295" spans="1:19" x14ac:dyDescent="0.25">
      <c r="A1295" t="s">
        <v>1295</v>
      </c>
      <c r="B1295" t="s">
        <v>1296</v>
      </c>
      <c r="C1295" t="s">
        <v>1296</v>
      </c>
      <c r="D1295">
        <v>2019</v>
      </c>
      <c r="E1295">
        <v>0</v>
      </c>
      <c r="F1295">
        <v>0</v>
      </c>
      <c r="G1295">
        <v>0</v>
      </c>
      <c r="H1295">
        <v>0</v>
      </c>
      <c r="I1295" t="s">
        <v>1296</v>
      </c>
      <c r="J1295" t="s">
        <v>1296</v>
      </c>
      <c r="K1295" t="s">
        <v>1296</v>
      </c>
      <c r="L1295" t="s">
        <v>1303</v>
      </c>
      <c r="M1295" t="s">
        <v>1304</v>
      </c>
      <c r="N1295" t="s">
        <v>1304</v>
      </c>
      <c r="O1295" t="s">
        <v>1304</v>
      </c>
      <c r="P1295">
        <v>20602769543</v>
      </c>
      <c r="Q1295" t="s">
        <v>1298</v>
      </c>
      <c r="R1295">
        <f>VLOOKUP(Q1295,type!$B$2:$G$7,6,FALSE)</f>
        <v>2</v>
      </c>
      <c r="S1295" t="str">
        <f t="shared" si="20"/>
        <v>INSERT INTO public."Vehicles"(plate, mark, model, year_of_production, longitude, height, broad, service_door, category, comment, terms, status, created_at, updated_at, delete_at, business_id, type_id)VALUES ('BBB810','ninguno','ninguno','2019',0,0,0,0,'ninguno','ninguno','ninguno',true,'2022-02-25 21:42:35.22039+00','2022-02-25 21:42:35.22039+00','2022-02-25 21:42:35.22039+00','20602769543',2);</v>
      </c>
    </row>
    <row r="1296" spans="1:19" x14ac:dyDescent="0.25">
      <c r="A1296" t="s">
        <v>1307</v>
      </c>
      <c r="D1296">
        <v>2017</v>
      </c>
      <c r="E1296">
        <v>0</v>
      </c>
      <c r="F1296">
        <v>0</v>
      </c>
      <c r="G1296">
        <v>0</v>
      </c>
      <c r="H1296">
        <v>0</v>
      </c>
      <c r="I1296" t="s">
        <v>1296</v>
      </c>
      <c r="J1296" t="s">
        <v>1296</v>
      </c>
      <c r="K1296" t="s">
        <v>1296</v>
      </c>
      <c r="L1296" t="s">
        <v>1303</v>
      </c>
      <c r="M1296" t="s">
        <v>1304</v>
      </c>
      <c r="N1296" t="s">
        <v>1304</v>
      </c>
      <c r="O1296" t="s">
        <v>1304</v>
      </c>
      <c r="P1296">
        <v>20603145608</v>
      </c>
      <c r="Q1296" t="s">
        <v>1297</v>
      </c>
      <c r="R1296">
        <f>VLOOKUP(Q1296,type!$B$2:$G$7,6,FALSE)</f>
        <v>1</v>
      </c>
      <c r="S1296" t="str">
        <f>CONCATENATE($A$1,"'",A1296,"','",B1296,"','",C1296,"','",D1296,"',",E1296,",",F1296,",",G1296,",",H1296,",'",I1296,"','",J1296,"','",K1296,"',",L1296,",'",M1296,"','",N1296,"','",O1296,"','",P1296,"',",R1296,");")</f>
        <v>INSERT INTO public."Vehicles"(plate, mark, model, year_of_production, longitude, height, broad, service_door, category, comment, terms, status, created_at, updated_at, delete_at, business_id, type_id)VALUES ('V9R895','','','2017',0,0,0,0,'ninguno','ninguno','ninguno',true,'2022-02-25 21:42:35.22039+00','2022-02-25 21:42:35.22039+00','2022-02-25 21:42:35.22039+00','20603145608',1);</v>
      </c>
    </row>
    <row r="1297" spans="1:19" x14ac:dyDescent="0.25">
      <c r="A1297" t="s">
        <v>1308</v>
      </c>
      <c r="B1297" t="s">
        <v>1296</v>
      </c>
      <c r="C1297" t="s">
        <v>1296</v>
      </c>
      <c r="D1297">
        <v>2011</v>
      </c>
      <c r="E1297">
        <v>0</v>
      </c>
      <c r="F1297">
        <v>0</v>
      </c>
      <c r="G1297">
        <v>0</v>
      </c>
      <c r="H1297">
        <v>0</v>
      </c>
      <c r="I1297" t="s">
        <v>1296</v>
      </c>
      <c r="J1297" t="s">
        <v>1296</v>
      </c>
      <c r="K1297" t="s">
        <v>1296</v>
      </c>
      <c r="L1297" t="s">
        <v>1303</v>
      </c>
      <c r="M1297" t="s">
        <v>1304</v>
      </c>
      <c r="N1297" t="s">
        <v>1304</v>
      </c>
      <c r="O1297" t="s">
        <v>1304</v>
      </c>
      <c r="P1297">
        <v>20603145608</v>
      </c>
      <c r="Q1297" t="s">
        <v>1297</v>
      </c>
      <c r="R1297">
        <f>VLOOKUP(Q1297,type!$B$2:$G$8,6,FALSE)</f>
        <v>1</v>
      </c>
      <c r="S1297" t="str">
        <f>CONCATENATE($A$1,"'",A1297,"','",B1297,"','",C1297,"','",D1297,"',",E1297,",",F1297,",",G1297,",",H1297,",'",I1297,"','",J1297,"','",K1297,"',",L1297,",'",M1297,"','",N1297,"','",O1297,"','",P1297,"',",R1297,");")</f>
        <v>INSERT INTO public."Vehicles"(plate, mark, model, year_of_production, longitude, height, broad, service_door, category, comment, terms, status, created_at, updated_at, delete_at, business_id, type_id)VALUES ('B1F762','ninguno','ninguno','2011',0,0,0,0,'ninguno','ninguno','ninguno',true,'2022-02-25 21:42:35.22039+00','2022-02-25 21:42:35.22039+00','2022-02-25 21:42:35.22039+00','20603145608',1);</v>
      </c>
    </row>
    <row r="1298" spans="1:19" x14ac:dyDescent="0.25">
      <c r="A1298" t="s">
        <v>1309</v>
      </c>
      <c r="B1298" t="s">
        <v>1296</v>
      </c>
      <c r="C1298" t="s">
        <v>1296</v>
      </c>
      <c r="D1298">
        <v>2011</v>
      </c>
      <c r="E1298">
        <v>0</v>
      </c>
      <c r="F1298">
        <v>0</v>
      </c>
      <c r="G1298">
        <v>0</v>
      </c>
      <c r="H1298">
        <v>0</v>
      </c>
      <c r="I1298" t="s">
        <v>1296</v>
      </c>
      <c r="J1298" t="s">
        <v>1296</v>
      </c>
      <c r="K1298" t="s">
        <v>1296</v>
      </c>
      <c r="L1298" t="s">
        <v>1303</v>
      </c>
      <c r="M1298" t="s">
        <v>1304</v>
      </c>
      <c r="N1298" t="s">
        <v>1304</v>
      </c>
      <c r="O1298" t="s">
        <v>1304</v>
      </c>
      <c r="P1298">
        <v>20603145608</v>
      </c>
      <c r="Q1298" t="s">
        <v>1297</v>
      </c>
      <c r="R1298">
        <f>VLOOKUP(Q1298,type!$B$2:$G$8,6,FALSE)</f>
        <v>1</v>
      </c>
      <c r="S1298" t="str">
        <f t="shared" ref="S1298:S1359" si="21">CONCATENATE($A$1,"'",A1298,"','",B1298,"','",C1298,"','",D1298,"',",E1298,",",F1298,",",G1298,",",H1298,",'",I1298,"','",J1298,"','",K1298,"',",L1298,",'",M1298,"','",N1298,"','",O1298,"','",P1298,"',",R1298,");")</f>
        <v>INSERT INTO public."Vehicles"(plate, mark, model, year_of_production, longitude, height, broad, service_door, category, comment, terms, status, created_at, updated_at, delete_at, business_id, type_id)VALUES ('X4L960','ninguno','ninguno','2011',0,0,0,0,'ninguno','ninguno','ninguno',true,'2022-02-25 21:42:35.22039+00','2022-02-25 21:42:35.22039+00','2022-02-25 21:42:35.22039+00','20603145608',1);</v>
      </c>
    </row>
    <row r="1299" spans="1:19" x14ac:dyDescent="0.25">
      <c r="A1299" t="s">
        <v>1310</v>
      </c>
      <c r="B1299" t="s">
        <v>1296</v>
      </c>
      <c r="C1299" t="s">
        <v>1296</v>
      </c>
      <c r="D1299">
        <v>2017</v>
      </c>
      <c r="E1299">
        <v>0</v>
      </c>
      <c r="F1299">
        <v>0</v>
      </c>
      <c r="G1299">
        <v>0</v>
      </c>
      <c r="H1299">
        <v>0</v>
      </c>
      <c r="I1299" t="s">
        <v>1296</v>
      </c>
      <c r="J1299" t="s">
        <v>1296</v>
      </c>
      <c r="K1299" t="s">
        <v>1296</v>
      </c>
      <c r="L1299" t="s">
        <v>1303</v>
      </c>
      <c r="M1299" t="s">
        <v>1304</v>
      </c>
      <c r="N1299" t="s">
        <v>1304</v>
      </c>
      <c r="O1299" t="s">
        <v>1304</v>
      </c>
      <c r="P1299">
        <v>20603145608</v>
      </c>
      <c r="Q1299" t="s">
        <v>1297</v>
      </c>
      <c r="R1299">
        <f>VLOOKUP(Q1299,type!$B$2:$G$8,6,FALSE)</f>
        <v>1</v>
      </c>
      <c r="S1299" t="str">
        <f t="shared" si="21"/>
        <v>INSERT INTO public."Vehicles"(plate, mark, model, year_of_production, longitude, height, broad, service_door, category, comment, terms, status, created_at, updated_at, delete_at, business_id, type_id)VALUES ('V9O872','ninguno','ninguno','2017',0,0,0,0,'ninguno','ninguno','ninguno',true,'2022-02-25 21:42:35.22039+00','2022-02-25 21:42:35.22039+00','2022-02-25 21:42:35.22039+00','20603145608',1);</v>
      </c>
    </row>
    <row r="1300" spans="1:19" x14ac:dyDescent="0.25">
      <c r="A1300" t="s">
        <v>1311</v>
      </c>
      <c r="B1300" t="s">
        <v>1296</v>
      </c>
      <c r="C1300" t="s">
        <v>1296</v>
      </c>
      <c r="D1300">
        <v>2013</v>
      </c>
      <c r="E1300">
        <v>0</v>
      </c>
      <c r="F1300">
        <v>0</v>
      </c>
      <c r="G1300">
        <v>0</v>
      </c>
      <c r="H1300">
        <v>0</v>
      </c>
      <c r="I1300" t="s">
        <v>1296</v>
      </c>
      <c r="J1300" t="s">
        <v>1296</v>
      </c>
      <c r="K1300" t="s">
        <v>1296</v>
      </c>
      <c r="L1300" t="s">
        <v>1303</v>
      </c>
      <c r="M1300" t="s">
        <v>1304</v>
      </c>
      <c r="N1300" t="s">
        <v>1304</v>
      </c>
      <c r="O1300" t="s">
        <v>1304</v>
      </c>
      <c r="P1300">
        <v>20603145608</v>
      </c>
      <c r="Q1300" t="s">
        <v>1297</v>
      </c>
      <c r="R1300">
        <f>VLOOKUP(Q1300,type!$B$2:$G$8,6,FALSE)</f>
        <v>1</v>
      </c>
      <c r="S1300" t="str">
        <f t="shared" si="21"/>
        <v>INSERT INTO public."Vehicles"(plate, mark, model, year_of_production, longitude, height, broad, service_door, category, comment, terms, status, created_at, updated_at, delete_at, business_id, type_id)VALUES ('X3M728','ninguno','ninguno','2013',0,0,0,0,'ninguno','ninguno','ninguno',true,'2022-02-25 21:42:35.22039+00','2022-02-25 21:42:35.22039+00','2022-02-25 21:42:35.22039+00','20603145608',1);</v>
      </c>
    </row>
    <row r="1301" spans="1:19" x14ac:dyDescent="0.25">
      <c r="A1301" t="s">
        <v>1312</v>
      </c>
      <c r="B1301" t="s">
        <v>1296</v>
      </c>
      <c r="C1301" t="s">
        <v>1296</v>
      </c>
      <c r="D1301">
        <v>2015</v>
      </c>
      <c r="E1301">
        <v>0</v>
      </c>
      <c r="F1301">
        <v>0</v>
      </c>
      <c r="G1301">
        <v>0</v>
      </c>
      <c r="H1301">
        <v>0</v>
      </c>
      <c r="I1301" t="s">
        <v>1296</v>
      </c>
      <c r="J1301" t="s">
        <v>1296</v>
      </c>
      <c r="K1301" t="s">
        <v>1296</v>
      </c>
      <c r="L1301" t="s">
        <v>1303</v>
      </c>
      <c r="M1301" t="s">
        <v>1304</v>
      </c>
      <c r="N1301" t="s">
        <v>1304</v>
      </c>
      <c r="O1301" t="s">
        <v>1304</v>
      </c>
      <c r="P1301">
        <v>20603145608</v>
      </c>
      <c r="Q1301" t="s">
        <v>1297</v>
      </c>
      <c r="R1301">
        <f>VLOOKUP(Q1301,type!$B$2:$G$8,6,FALSE)</f>
        <v>1</v>
      </c>
      <c r="S1301" t="str">
        <f t="shared" si="21"/>
        <v>INSERT INTO public."Vehicles"(plate, mark, model, year_of_production, longitude, height, broad, service_door, category, comment, terms, status, created_at, updated_at, delete_at, business_id, type_id)VALUES ('V0F962','ninguno','ninguno','2015',0,0,0,0,'ninguno','ninguno','ninguno',true,'2022-02-25 21:42:35.22039+00','2022-02-25 21:42:35.22039+00','2022-02-25 21:42:35.22039+00','20603145608',1);</v>
      </c>
    </row>
    <row r="1302" spans="1:19" x14ac:dyDescent="0.25">
      <c r="A1302" t="s">
        <v>1314</v>
      </c>
      <c r="B1302" t="s">
        <v>1296</v>
      </c>
      <c r="C1302" t="s">
        <v>1296</v>
      </c>
      <c r="D1302">
        <v>2018</v>
      </c>
      <c r="E1302">
        <v>0</v>
      </c>
      <c r="F1302">
        <v>0</v>
      </c>
      <c r="G1302">
        <v>0</v>
      </c>
      <c r="H1302">
        <v>0</v>
      </c>
      <c r="I1302" t="s">
        <v>1296</v>
      </c>
      <c r="J1302" t="s">
        <v>1296</v>
      </c>
      <c r="K1302" t="s">
        <v>1296</v>
      </c>
      <c r="L1302" t="s">
        <v>1303</v>
      </c>
      <c r="M1302" t="s">
        <v>1304</v>
      </c>
      <c r="N1302" t="s">
        <v>1304</v>
      </c>
      <c r="O1302" t="s">
        <v>1304</v>
      </c>
      <c r="P1302">
        <v>20603145608</v>
      </c>
      <c r="Q1302" t="s">
        <v>1297</v>
      </c>
      <c r="R1302">
        <f>VLOOKUP(Q1302,type!$B$2:$G$8,6,FALSE)</f>
        <v>1</v>
      </c>
      <c r="S1302" t="str">
        <f t="shared" si="21"/>
        <v>INSERT INTO public."Vehicles"(plate, mark, model, year_of_production, longitude, height, broad, service_door, category, comment, terms, status, created_at, updated_at, delete_at, business_id, type_id)VALUES ('V0D773','ninguno','ninguno','2018',0,0,0,0,'ninguno','ninguno','ninguno',true,'2022-02-25 21:42:35.22039+00','2022-02-25 21:42:35.22039+00','2022-02-25 21:42:35.22039+00','20603145608',1);</v>
      </c>
    </row>
    <row r="1303" spans="1:19" x14ac:dyDescent="0.25">
      <c r="A1303" t="s">
        <v>1315</v>
      </c>
      <c r="B1303" t="s">
        <v>1296</v>
      </c>
      <c r="C1303" t="s">
        <v>1296</v>
      </c>
      <c r="D1303">
        <v>2017</v>
      </c>
      <c r="E1303">
        <v>0</v>
      </c>
      <c r="F1303">
        <v>0</v>
      </c>
      <c r="G1303">
        <v>0</v>
      </c>
      <c r="H1303">
        <v>0</v>
      </c>
      <c r="I1303" t="s">
        <v>1296</v>
      </c>
      <c r="J1303" t="s">
        <v>1296</v>
      </c>
      <c r="K1303" t="s">
        <v>1296</v>
      </c>
      <c r="L1303" t="s">
        <v>1303</v>
      </c>
      <c r="M1303" t="s">
        <v>1304</v>
      </c>
      <c r="N1303" t="s">
        <v>1304</v>
      </c>
      <c r="O1303" t="s">
        <v>1304</v>
      </c>
      <c r="P1303">
        <v>20603145608</v>
      </c>
      <c r="Q1303" t="s">
        <v>1297</v>
      </c>
      <c r="R1303">
        <f>VLOOKUP(Q1303,type!$B$2:$G$8,6,FALSE)</f>
        <v>1</v>
      </c>
      <c r="S1303" t="str">
        <f t="shared" si="21"/>
        <v>INSERT INTO public."Vehicles"(plate, mark, model, year_of_production, longitude, height, broad, service_door, category, comment, terms, status, created_at, updated_at, delete_at, business_id, type_id)VALUES ('V9V721','ninguno','ninguno','2017',0,0,0,0,'ninguno','ninguno','ninguno',true,'2022-02-25 21:42:35.22039+00','2022-02-25 21:42:35.22039+00','2022-02-25 21:42:35.22039+00','20603145608',1);</v>
      </c>
    </row>
    <row r="1304" spans="1:19" x14ac:dyDescent="0.25">
      <c r="A1304" t="s">
        <v>1316</v>
      </c>
      <c r="B1304" t="s">
        <v>1296</v>
      </c>
      <c r="C1304" t="s">
        <v>1296</v>
      </c>
      <c r="D1304">
        <v>2018</v>
      </c>
      <c r="E1304">
        <v>0</v>
      </c>
      <c r="F1304">
        <v>0</v>
      </c>
      <c r="G1304">
        <v>0</v>
      </c>
      <c r="H1304">
        <v>0</v>
      </c>
      <c r="I1304" t="s">
        <v>1296</v>
      </c>
      <c r="J1304" t="s">
        <v>1296</v>
      </c>
      <c r="K1304" t="s">
        <v>1296</v>
      </c>
      <c r="L1304" t="s">
        <v>1303</v>
      </c>
      <c r="M1304" t="s">
        <v>1304</v>
      </c>
      <c r="N1304" t="s">
        <v>1304</v>
      </c>
      <c r="O1304" t="s">
        <v>1304</v>
      </c>
      <c r="P1304">
        <v>20603145608</v>
      </c>
      <c r="Q1304" t="s">
        <v>1297</v>
      </c>
      <c r="R1304">
        <f>VLOOKUP(Q1304,type!$B$2:$G$8,6,FALSE)</f>
        <v>1</v>
      </c>
      <c r="S1304" t="str">
        <f t="shared" si="21"/>
        <v>INSERT INTO public."Vehicles"(plate, mark, model, year_of_production, longitude, height, broad, service_door, category, comment, terms, status, created_at, updated_at, delete_at, business_id, type_id)VALUES ('V0D724','ninguno','ninguno','2018',0,0,0,0,'ninguno','ninguno','ninguno',true,'2022-02-25 21:42:35.22039+00','2022-02-25 21:42:35.22039+00','2022-02-25 21:42:35.22039+00','20603145608',1);</v>
      </c>
    </row>
    <row r="1305" spans="1:19" x14ac:dyDescent="0.25">
      <c r="A1305" t="s">
        <v>1317</v>
      </c>
      <c r="B1305" t="s">
        <v>1296</v>
      </c>
      <c r="C1305" t="s">
        <v>1296</v>
      </c>
      <c r="D1305">
        <v>2017</v>
      </c>
      <c r="E1305">
        <v>0</v>
      </c>
      <c r="F1305">
        <v>0</v>
      </c>
      <c r="G1305">
        <v>0</v>
      </c>
      <c r="H1305">
        <v>0</v>
      </c>
      <c r="I1305" t="s">
        <v>1296</v>
      </c>
      <c r="J1305" t="s">
        <v>1296</v>
      </c>
      <c r="K1305" t="s">
        <v>1296</v>
      </c>
      <c r="L1305" t="s">
        <v>1303</v>
      </c>
      <c r="M1305" t="s">
        <v>1304</v>
      </c>
      <c r="N1305" t="s">
        <v>1304</v>
      </c>
      <c r="O1305" t="s">
        <v>1304</v>
      </c>
      <c r="P1305">
        <v>20603145608</v>
      </c>
      <c r="Q1305" t="s">
        <v>1297</v>
      </c>
      <c r="R1305">
        <f>VLOOKUP(Q1305,type!$B$2:$G$8,6,FALSE)</f>
        <v>1</v>
      </c>
      <c r="S1305" t="str">
        <f t="shared" si="21"/>
        <v>INSERT INTO public."Vehicles"(plate, mark, model, year_of_production, longitude, height, broad, service_door, category, comment, terms, status, created_at, updated_at, delete_at, business_id, type_id)VALUES ('V9R929','ninguno','ninguno','2017',0,0,0,0,'ninguno','ninguno','ninguno',true,'2022-02-25 21:42:35.22039+00','2022-02-25 21:42:35.22039+00','2022-02-25 21:42:35.22039+00','20603145608',1);</v>
      </c>
    </row>
    <row r="1306" spans="1:19" x14ac:dyDescent="0.25">
      <c r="A1306" t="s">
        <v>1319</v>
      </c>
      <c r="B1306" t="s">
        <v>1296</v>
      </c>
      <c r="C1306" t="s">
        <v>1296</v>
      </c>
      <c r="D1306">
        <v>2017</v>
      </c>
      <c r="E1306">
        <v>0</v>
      </c>
      <c r="F1306">
        <v>0</v>
      </c>
      <c r="G1306">
        <v>0</v>
      </c>
      <c r="H1306">
        <v>0</v>
      </c>
      <c r="I1306" t="s">
        <v>1296</v>
      </c>
      <c r="J1306" t="s">
        <v>1296</v>
      </c>
      <c r="K1306" t="s">
        <v>1296</v>
      </c>
      <c r="L1306" t="s">
        <v>1303</v>
      </c>
      <c r="M1306" t="s">
        <v>1304</v>
      </c>
      <c r="N1306" t="s">
        <v>1304</v>
      </c>
      <c r="O1306" t="s">
        <v>1304</v>
      </c>
      <c r="P1306">
        <v>20603145608</v>
      </c>
      <c r="Q1306" t="s">
        <v>1297</v>
      </c>
      <c r="R1306">
        <f>VLOOKUP(Q1306,type!$B$2:$G$8,6,FALSE)</f>
        <v>1</v>
      </c>
      <c r="S1306" t="str">
        <f t="shared" si="21"/>
        <v>INSERT INTO public."Vehicles"(plate, mark, model, year_of_production, longitude, height, broad, service_door, category, comment, terms, status, created_at, updated_at, delete_at, business_id, type_id)VALUES ('V9R813','ninguno','ninguno','2017',0,0,0,0,'ninguno','ninguno','ninguno',true,'2022-02-25 21:42:35.22039+00','2022-02-25 21:42:35.22039+00','2022-02-25 21:42:35.22039+00','20603145608',1);</v>
      </c>
    </row>
    <row r="1307" spans="1:19" x14ac:dyDescent="0.25">
      <c r="A1307" t="s">
        <v>1320</v>
      </c>
      <c r="B1307" t="s">
        <v>1296</v>
      </c>
      <c r="C1307" t="s">
        <v>1296</v>
      </c>
      <c r="D1307">
        <v>2013</v>
      </c>
      <c r="E1307">
        <v>0</v>
      </c>
      <c r="F1307">
        <v>0</v>
      </c>
      <c r="G1307">
        <v>0</v>
      </c>
      <c r="H1307">
        <v>0</v>
      </c>
      <c r="I1307" t="s">
        <v>1296</v>
      </c>
      <c r="J1307" t="s">
        <v>1296</v>
      </c>
      <c r="K1307" t="s">
        <v>1296</v>
      </c>
      <c r="L1307" t="s">
        <v>1303</v>
      </c>
      <c r="M1307" t="s">
        <v>1304</v>
      </c>
      <c r="N1307" t="s">
        <v>1304</v>
      </c>
      <c r="O1307" t="s">
        <v>1304</v>
      </c>
      <c r="P1307">
        <v>20603145608</v>
      </c>
      <c r="Q1307" t="s">
        <v>1297</v>
      </c>
      <c r="R1307">
        <f>VLOOKUP(Q1307,type!$B$2:$G$8,6,FALSE)</f>
        <v>1</v>
      </c>
      <c r="S1307" t="str">
        <f t="shared" si="21"/>
        <v>INSERT INTO public."Vehicles"(plate, mark, model, year_of_production, longitude, height, broad, service_door, category, comment, terms, status, created_at, updated_at, delete_at, business_id, type_id)VALUES ('D9Q752','ninguno','ninguno','2013',0,0,0,0,'ninguno','ninguno','ninguno',true,'2022-02-25 21:42:35.22039+00','2022-02-25 21:42:35.22039+00','2022-02-25 21:42:35.22039+00','20603145608',1);</v>
      </c>
    </row>
    <row r="1308" spans="1:19" x14ac:dyDescent="0.25">
      <c r="A1308" t="s">
        <v>1321</v>
      </c>
      <c r="B1308" t="s">
        <v>1296</v>
      </c>
      <c r="C1308" t="s">
        <v>1296</v>
      </c>
      <c r="D1308">
        <v>2011</v>
      </c>
      <c r="E1308">
        <v>0</v>
      </c>
      <c r="F1308">
        <v>0</v>
      </c>
      <c r="G1308">
        <v>0</v>
      </c>
      <c r="H1308">
        <v>0</v>
      </c>
      <c r="I1308" t="s">
        <v>1296</v>
      </c>
      <c r="J1308" t="s">
        <v>1296</v>
      </c>
      <c r="K1308" t="s">
        <v>1296</v>
      </c>
      <c r="L1308" t="s">
        <v>1303</v>
      </c>
      <c r="M1308" t="s">
        <v>1304</v>
      </c>
      <c r="N1308" t="s">
        <v>1304</v>
      </c>
      <c r="O1308" t="s">
        <v>1304</v>
      </c>
      <c r="P1308">
        <v>20603145608</v>
      </c>
      <c r="Q1308" t="s">
        <v>1297</v>
      </c>
      <c r="R1308">
        <f>VLOOKUP(Q1308,type!$B$2:$G$8,6,FALSE)</f>
        <v>1</v>
      </c>
      <c r="S1308" t="str">
        <f t="shared" si="21"/>
        <v>INSERT INTO public."Vehicles"(plate, mark, model, year_of_production, longitude, height, broad, service_door, category, comment, terms, status, created_at, updated_at, delete_at, business_id, type_id)VALUES ('B2X781','ninguno','ninguno','2011',0,0,0,0,'ninguno','ninguno','ninguno',true,'2022-02-25 21:42:35.22039+00','2022-02-25 21:42:35.22039+00','2022-02-25 21:42:35.22039+00','20603145608',1);</v>
      </c>
    </row>
    <row r="1309" spans="1:19" x14ac:dyDescent="0.25">
      <c r="A1309" t="s">
        <v>1322</v>
      </c>
      <c r="B1309" t="s">
        <v>1296</v>
      </c>
      <c r="C1309" t="s">
        <v>1296</v>
      </c>
      <c r="D1309">
        <v>2011</v>
      </c>
      <c r="E1309">
        <v>0</v>
      </c>
      <c r="F1309">
        <v>0</v>
      </c>
      <c r="G1309">
        <v>0</v>
      </c>
      <c r="H1309">
        <v>0</v>
      </c>
      <c r="I1309" t="s">
        <v>1296</v>
      </c>
      <c r="J1309" t="s">
        <v>1296</v>
      </c>
      <c r="K1309" t="s">
        <v>1296</v>
      </c>
      <c r="L1309" t="s">
        <v>1303</v>
      </c>
      <c r="M1309" t="s">
        <v>1304</v>
      </c>
      <c r="N1309" t="s">
        <v>1304</v>
      </c>
      <c r="O1309" t="s">
        <v>1304</v>
      </c>
      <c r="P1309">
        <v>20603145608</v>
      </c>
      <c r="Q1309" t="s">
        <v>1297</v>
      </c>
      <c r="R1309">
        <f>VLOOKUP(Q1309,type!$B$2:$G$8,6,FALSE)</f>
        <v>1</v>
      </c>
      <c r="S1309" t="str">
        <f t="shared" si="21"/>
        <v>INSERT INTO public."Vehicles"(plate, mark, model, year_of_production, longitude, height, broad, service_door, category, comment, terms, status, created_at, updated_at, delete_at, business_id, type_id)VALUES ('V3F790','ninguno','ninguno','2011',0,0,0,0,'ninguno','ninguno','ninguno',true,'2022-02-25 21:42:35.22039+00','2022-02-25 21:42:35.22039+00','2022-02-25 21:42:35.22039+00','20603145608',1);</v>
      </c>
    </row>
    <row r="1310" spans="1:19" x14ac:dyDescent="0.25">
      <c r="A1310" t="s">
        <v>1323</v>
      </c>
      <c r="B1310" t="s">
        <v>1296</v>
      </c>
      <c r="C1310" t="s">
        <v>1296</v>
      </c>
      <c r="D1310">
        <v>2011</v>
      </c>
      <c r="E1310">
        <v>0</v>
      </c>
      <c r="F1310">
        <v>0</v>
      </c>
      <c r="G1310">
        <v>0</v>
      </c>
      <c r="H1310">
        <v>0</v>
      </c>
      <c r="I1310" t="s">
        <v>1296</v>
      </c>
      <c r="J1310" t="s">
        <v>1296</v>
      </c>
      <c r="K1310" t="s">
        <v>1296</v>
      </c>
      <c r="L1310" t="s">
        <v>1303</v>
      </c>
      <c r="M1310" t="s">
        <v>1304</v>
      </c>
      <c r="N1310" t="s">
        <v>1304</v>
      </c>
      <c r="O1310" t="s">
        <v>1304</v>
      </c>
      <c r="P1310">
        <v>20603145608</v>
      </c>
      <c r="Q1310" t="s">
        <v>1297</v>
      </c>
      <c r="R1310">
        <f>VLOOKUP(Q1310,type!$B$2:$G$8,6,FALSE)</f>
        <v>1</v>
      </c>
      <c r="S1310" t="str">
        <f t="shared" si="21"/>
        <v>INSERT INTO public."Vehicles"(plate, mark, model, year_of_production, longitude, height, broad, service_door, category, comment, terms, status, created_at, updated_at, delete_at, business_id, type_id)VALUES ('X1R767','ninguno','ninguno','2011',0,0,0,0,'ninguno','ninguno','ninguno',true,'2022-02-25 21:42:35.22039+00','2022-02-25 21:42:35.22039+00','2022-02-25 21:42:35.22039+00','20603145608',1);</v>
      </c>
    </row>
    <row r="1311" spans="1:19" x14ac:dyDescent="0.25">
      <c r="A1311" t="s">
        <v>1324</v>
      </c>
      <c r="B1311" t="s">
        <v>1296</v>
      </c>
      <c r="C1311" t="s">
        <v>1296</v>
      </c>
      <c r="D1311">
        <v>2013</v>
      </c>
      <c r="E1311">
        <v>0</v>
      </c>
      <c r="F1311">
        <v>0</v>
      </c>
      <c r="G1311">
        <v>0</v>
      </c>
      <c r="H1311">
        <v>0</v>
      </c>
      <c r="I1311" t="s">
        <v>1296</v>
      </c>
      <c r="J1311" t="s">
        <v>1296</v>
      </c>
      <c r="K1311" t="s">
        <v>1296</v>
      </c>
      <c r="L1311" t="s">
        <v>1303</v>
      </c>
      <c r="M1311" t="s">
        <v>1304</v>
      </c>
      <c r="N1311" t="s">
        <v>1304</v>
      </c>
      <c r="O1311" t="s">
        <v>1304</v>
      </c>
      <c r="P1311">
        <v>20603145608</v>
      </c>
      <c r="Q1311" t="s">
        <v>1297</v>
      </c>
      <c r="R1311">
        <f>VLOOKUP(Q1311,type!$B$2:$G$8,6,FALSE)</f>
        <v>1</v>
      </c>
      <c r="S1311" t="str">
        <f t="shared" si="21"/>
        <v>INSERT INTO public."Vehicles"(plate, mark, model, year_of_production, longitude, height, broad, service_door, category, comment, terms, status, created_at, updated_at, delete_at, business_id, type_id)VALUES ('C4M960','ninguno','ninguno','2013',0,0,0,0,'ninguno','ninguno','ninguno',true,'2022-02-25 21:42:35.22039+00','2022-02-25 21:42:35.22039+00','2022-02-25 21:42:35.22039+00','20603145608',1);</v>
      </c>
    </row>
    <row r="1312" spans="1:19" x14ac:dyDescent="0.25">
      <c r="A1312" t="s">
        <v>1325</v>
      </c>
      <c r="B1312" t="s">
        <v>1296</v>
      </c>
      <c r="C1312" t="s">
        <v>1296</v>
      </c>
      <c r="D1312">
        <v>2010</v>
      </c>
      <c r="E1312">
        <v>0</v>
      </c>
      <c r="F1312">
        <v>0</v>
      </c>
      <c r="G1312">
        <v>0</v>
      </c>
      <c r="H1312">
        <v>0</v>
      </c>
      <c r="I1312" t="s">
        <v>1296</v>
      </c>
      <c r="J1312" t="s">
        <v>1296</v>
      </c>
      <c r="K1312" t="s">
        <v>1296</v>
      </c>
      <c r="L1312" t="s">
        <v>1303</v>
      </c>
      <c r="M1312" t="s">
        <v>1304</v>
      </c>
      <c r="N1312" t="s">
        <v>1304</v>
      </c>
      <c r="O1312" t="s">
        <v>1304</v>
      </c>
      <c r="P1312">
        <v>20603145608</v>
      </c>
      <c r="Q1312" t="s">
        <v>1297</v>
      </c>
      <c r="R1312">
        <f>VLOOKUP(Q1312,type!$B$2:$G$8,6,FALSE)</f>
        <v>1</v>
      </c>
      <c r="S1312" t="str">
        <f t="shared" si="21"/>
        <v>INSERT INTO public."Vehicles"(plate, mark, model, year_of_production, longitude, height, broad, service_door, category, comment, terms, status, created_at, updated_at, delete_at, business_id, type_id)VALUES ('V1Q757','ninguno','ninguno','2010',0,0,0,0,'ninguno','ninguno','ninguno',true,'2022-02-25 21:42:35.22039+00','2022-02-25 21:42:35.22039+00','2022-02-25 21:42:35.22039+00','20603145608',1);</v>
      </c>
    </row>
    <row r="1313" spans="1:19" x14ac:dyDescent="0.25">
      <c r="A1313" t="s">
        <v>1326</v>
      </c>
      <c r="B1313" t="s">
        <v>1296</v>
      </c>
      <c r="C1313" t="s">
        <v>1296</v>
      </c>
      <c r="D1313">
        <v>2015</v>
      </c>
      <c r="E1313">
        <v>0</v>
      </c>
      <c r="F1313">
        <v>0</v>
      </c>
      <c r="G1313">
        <v>0</v>
      </c>
      <c r="H1313">
        <v>0</v>
      </c>
      <c r="I1313" t="s">
        <v>1296</v>
      </c>
      <c r="J1313" t="s">
        <v>1296</v>
      </c>
      <c r="K1313" t="s">
        <v>1296</v>
      </c>
      <c r="L1313" t="s">
        <v>1303</v>
      </c>
      <c r="M1313" t="s">
        <v>1304</v>
      </c>
      <c r="N1313" t="s">
        <v>1304</v>
      </c>
      <c r="O1313" t="s">
        <v>1304</v>
      </c>
      <c r="P1313">
        <v>20603145608</v>
      </c>
      <c r="Q1313" t="s">
        <v>1297</v>
      </c>
      <c r="R1313">
        <f>VLOOKUP(Q1313,type!$B$2:$G$8,6,FALSE)</f>
        <v>1</v>
      </c>
      <c r="S1313" t="str">
        <f t="shared" si="21"/>
        <v>INSERT INTO public."Vehicles"(plate, mark, model, year_of_production, longitude, height, broad, service_door, category, comment, terms, status, created_at, updated_at, delete_at, business_id, type_id)VALUES ('VBG957','ninguno','ninguno','2015',0,0,0,0,'ninguno','ninguno','ninguno',true,'2022-02-25 21:42:35.22039+00','2022-02-25 21:42:35.22039+00','2022-02-25 21:42:35.22039+00','20603145608',1);</v>
      </c>
    </row>
    <row r="1314" spans="1:19" x14ac:dyDescent="0.25">
      <c r="A1314" t="s">
        <v>1327</v>
      </c>
      <c r="B1314" t="s">
        <v>1296</v>
      </c>
      <c r="C1314" t="s">
        <v>1296</v>
      </c>
      <c r="D1314">
        <v>2015</v>
      </c>
      <c r="E1314">
        <v>0</v>
      </c>
      <c r="F1314">
        <v>0</v>
      </c>
      <c r="G1314">
        <v>0</v>
      </c>
      <c r="H1314">
        <v>0</v>
      </c>
      <c r="I1314" t="s">
        <v>1296</v>
      </c>
      <c r="J1314" t="s">
        <v>1296</v>
      </c>
      <c r="K1314" t="s">
        <v>1296</v>
      </c>
      <c r="L1314" t="s">
        <v>1303</v>
      </c>
      <c r="M1314" t="s">
        <v>1304</v>
      </c>
      <c r="N1314" t="s">
        <v>1304</v>
      </c>
      <c r="O1314" t="s">
        <v>1304</v>
      </c>
      <c r="P1314">
        <v>20603145608</v>
      </c>
      <c r="Q1314" t="s">
        <v>1297</v>
      </c>
      <c r="R1314">
        <f>VLOOKUP(Q1314,type!$B$2:$G$8,6,FALSE)</f>
        <v>1</v>
      </c>
      <c r="S1314" t="str">
        <f t="shared" si="21"/>
        <v>INSERT INTO public."Vehicles"(plate, mark, model, year_of_production, longitude, height, broad, service_door, category, comment, terms, status, created_at, updated_at, delete_at, business_id, type_id)VALUES ('V8S921','ninguno','ninguno','2015',0,0,0,0,'ninguno','ninguno','ninguno',true,'2022-02-25 21:42:35.22039+00','2022-02-25 21:42:35.22039+00','2022-02-25 21:42:35.22039+00','20603145608',1);</v>
      </c>
    </row>
    <row r="1315" spans="1:19" x14ac:dyDescent="0.25">
      <c r="A1315" t="s">
        <v>1328</v>
      </c>
      <c r="B1315" t="s">
        <v>1296</v>
      </c>
      <c r="C1315" t="s">
        <v>1296</v>
      </c>
      <c r="D1315">
        <v>2016</v>
      </c>
      <c r="E1315">
        <v>0</v>
      </c>
      <c r="F1315">
        <v>0</v>
      </c>
      <c r="G1315">
        <v>0</v>
      </c>
      <c r="H1315">
        <v>0</v>
      </c>
      <c r="I1315" t="s">
        <v>1296</v>
      </c>
      <c r="J1315" t="s">
        <v>1296</v>
      </c>
      <c r="K1315" t="s">
        <v>1296</v>
      </c>
      <c r="L1315" t="s">
        <v>1303</v>
      </c>
      <c r="M1315" t="s">
        <v>1304</v>
      </c>
      <c r="N1315" t="s">
        <v>1304</v>
      </c>
      <c r="O1315" t="s">
        <v>1304</v>
      </c>
      <c r="P1315">
        <v>20603145608</v>
      </c>
      <c r="Q1315" t="s">
        <v>1297</v>
      </c>
      <c r="R1315">
        <f>VLOOKUP(Q1315,type!$B$2:$G$8,6,FALSE)</f>
        <v>1</v>
      </c>
      <c r="S1315" t="str">
        <f t="shared" si="21"/>
        <v>INSERT INTO public."Vehicles"(plate, mark, model, year_of_production, longitude, height, broad, service_door, category, comment, terms, status, created_at, updated_at, delete_at, business_id, type_id)VALUES ('AUK749','ninguno','ninguno','2016',0,0,0,0,'ninguno','ninguno','ninguno',true,'2022-02-25 21:42:35.22039+00','2022-02-25 21:42:35.22039+00','2022-02-25 21:42:35.22039+00','20603145608',1);</v>
      </c>
    </row>
    <row r="1316" spans="1:19" x14ac:dyDescent="0.25">
      <c r="A1316" t="s">
        <v>1329</v>
      </c>
      <c r="B1316" t="s">
        <v>1296</v>
      </c>
      <c r="C1316" t="s">
        <v>1296</v>
      </c>
      <c r="D1316">
        <v>2017</v>
      </c>
      <c r="E1316">
        <v>0</v>
      </c>
      <c r="F1316">
        <v>0</v>
      </c>
      <c r="G1316">
        <v>0</v>
      </c>
      <c r="H1316">
        <v>0</v>
      </c>
      <c r="I1316" t="s">
        <v>1296</v>
      </c>
      <c r="J1316" t="s">
        <v>1296</v>
      </c>
      <c r="K1316" t="s">
        <v>1296</v>
      </c>
      <c r="L1316" t="s">
        <v>1303</v>
      </c>
      <c r="M1316" t="s">
        <v>1304</v>
      </c>
      <c r="N1316" t="s">
        <v>1304</v>
      </c>
      <c r="O1316" t="s">
        <v>1304</v>
      </c>
      <c r="P1316">
        <v>20603145608</v>
      </c>
      <c r="Q1316" t="s">
        <v>1297</v>
      </c>
      <c r="R1316">
        <f>VLOOKUP(Q1316,type!$B$2:$G$8,6,FALSE)</f>
        <v>1</v>
      </c>
      <c r="S1316" t="str">
        <f t="shared" si="21"/>
        <v>INSERT INTO public."Vehicles"(plate, mark, model, year_of_production, longitude, height, broad, service_door, category, comment, terms, status, created_at, updated_at, delete_at, business_id, type_id)VALUES ('V9P849','ninguno','ninguno','2017',0,0,0,0,'ninguno','ninguno','ninguno',true,'2022-02-25 21:42:35.22039+00','2022-02-25 21:42:35.22039+00','2022-02-25 21:42:35.22039+00','20603145608',1);</v>
      </c>
    </row>
    <row r="1317" spans="1:19" x14ac:dyDescent="0.25">
      <c r="A1317" t="s">
        <v>1330</v>
      </c>
      <c r="B1317" t="s">
        <v>1296</v>
      </c>
      <c r="C1317" t="s">
        <v>1296</v>
      </c>
      <c r="D1317">
        <v>2017</v>
      </c>
      <c r="E1317">
        <v>0</v>
      </c>
      <c r="F1317">
        <v>0</v>
      </c>
      <c r="G1317">
        <v>0</v>
      </c>
      <c r="H1317">
        <v>0</v>
      </c>
      <c r="I1317" t="s">
        <v>1296</v>
      </c>
      <c r="J1317" t="s">
        <v>1296</v>
      </c>
      <c r="K1317" t="s">
        <v>1296</v>
      </c>
      <c r="L1317" t="s">
        <v>1303</v>
      </c>
      <c r="M1317" t="s">
        <v>1304</v>
      </c>
      <c r="N1317" t="s">
        <v>1304</v>
      </c>
      <c r="O1317" t="s">
        <v>1304</v>
      </c>
      <c r="P1317">
        <v>20603145608</v>
      </c>
      <c r="Q1317" t="s">
        <v>1297</v>
      </c>
      <c r="R1317">
        <f>VLOOKUP(Q1317,type!$B$2:$G$8,6,FALSE)</f>
        <v>1</v>
      </c>
      <c r="S1317" t="str">
        <f t="shared" si="21"/>
        <v>INSERT INTO public."Vehicles"(plate, mark, model, year_of_production, longitude, height, broad, service_door, category, comment, terms, status, created_at, updated_at, delete_at, business_id, type_id)VALUES ('V0K710','ninguno','ninguno','2017',0,0,0,0,'ninguno','ninguno','ninguno',true,'2022-02-25 21:42:35.22039+00','2022-02-25 21:42:35.22039+00','2022-02-25 21:42:35.22039+00','20603145608',1);</v>
      </c>
    </row>
    <row r="1318" spans="1:19" x14ac:dyDescent="0.25">
      <c r="A1318" t="s">
        <v>1331</v>
      </c>
      <c r="B1318" t="s">
        <v>1296</v>
      </c>
      <c r="C1318" t="s">
        <v>1296</v>
      </c>
      <c r="D1318">
        <v>2011</v>
      </c>
      <c r="E1318">
        <v>0</v>
      </c>
      <c r="F1318">
        <v>0</v>
      </c>
      <c r="G1318">
        <v>0</v>
      </c>
      <c r="H1318">
        <v>0</v>
      </c>
      <c r="I1318" t="s">
        <v>1296</v>
      </c>
      <c r="J1318" t="s">
        <v>1296</v>
      </c>
      <c r="K1318" t="s">
        <v>1296</v>
      </c>
      <c r="L1318" t="s">
        <v>1303</v>
      </c>
      <c r="M1318" t="s">
        <v>1304</v>
      </c>
      <c r="N1318" t="s">
        <v>1304</v>
      </c>
      <c r="O1318" t="s">
        <v>1304</v>
      </c>
      <c r="P1318">
        <v>20603145608</v>
      </c>
      <c r="Q1318" t="s">
        <v>1297</v>
      </c>
      <c r="R1318">
        <f>VLOOKUP(Q1318,type!$B$2:$G$8,6,FALSE)</f>
        <v>1</v>
      </c>
      <c r="S1318" t="str">
        <f t="shared" si="21"/>
        <v>INSERT INTO public."Vehicles"(plate, mark, model, year_of_production, longitude, height, broad, service_door, category, comment, terms, status, created_at, updated_at, delete_at, business_id, type_id)VALUES ('X1Q764','ninguno','ninguno','2011',0,0,0,0,'ninguno','ninguno','ninguno',true,'2022-02-25 21:42:35.22039+00','2022-02-25 21:42:35.22039+00','2022-02-25 21:42:35.22039+00','20603145608',1);</v>
      </c>
    </row>
    <row r="1319" spans="1:19" x14ac:dyDescent="0.25">
      <c r="A1319" t="s">
        <v>1332</v>
      </c>
      <c r="B1319" t="s">
        <v>1296</v>
      </c>
      <c r="C1319" t="s">
        <v>1296</v>
      </c>
      <c r="D1319">
        <v>2011</v>
      </c>
      <c r="E1319">
        <v>0</v>
      </c>
      <c r="F1319">
        <v>0</v>
      </c>
      <c r="G1319">
        <v>0</v>
      </c>
      <c r="H1319">
        <v>0</v>
      </c>
      <c r="I1319" t="s">
        <v>1296</v>
      </c>
      <c r="J1319" t="s">
        <v>1296</v>
      </c>
      <c r="K1319" t="s">
        <v>1296</v>
      </c>
      <c r="L1319" t="s">
        <v>1303</v>
      </c>
      <c r="M1319" t="s">
        <v>1304</v>
      </c>
      <c r="N1319" t="s">
        <v>1304</v>
      </c>
      <c r="O1319" t="s">
        <v>1304</v>
      </c>
      <c r="P1319">
        <v>20603145608</v>
      </c>
      <c r="Q1319" t="s">
        <v>1297</v>
      </c>
      <c r="R1319">
        <f>VLOOKUP(Q1319,type!$B$2:$G$8,6,FALSE)</f>
        <v>1</v>
      </c>
      <c r="S1319" t="str">
        <f t="shared" si="21"/>
        <v>INSERT INTO public."Vehicles"(plate, mark, model, year_of_production, longitude, height, broad, service_door, category, comment, terms, status, created_at, updated_at, delete_at, business_id, type_id)VALUES ('V2W101','ninguno','ninguno','2011',0,0,0,0,'ninguno','ninguno','ninguno',true,'2022-02-25 21:42:35.22039+00','2022-02-25 21:42:35.22039+00','2022-02-25 21:42:35.22039+00','20603145608',1);</v>
      </c>
    </row>
    <row r="1320" spans="1:19" x14ac:dyDescent="0.25">
      <c r="A1320" t="s">
        <v>1333</v>
      </c>
      <c r="B1320" t="s">
        <v>1296</v>
      </c>
      <c r="C1320" t="s">
        <v>1296</v>
      </c>
      <c r="D1320">
        <v>2014</v>
      </c>
      <c r="E1320">
        <v>0</v>
      </c>
      <c r="F1320">
        <v>0</v>
      </c>
      <c r="G1320">
        <v>0</v>
      </c>
      <c r="H1320">
        <v>0</v>
      </c>
      <c r="I1320" t="s">
        <v>1296</v>
      </c>
      <c r="J1320" t="s">
        <v>1296</v>
      </c>
      <c r="K1320" t="s">
        <v>1296</v>
      </c>
      <c r="L1320" t="s">
        <v>1303</v>
      </c>
      <c r="M1320" t="s">
        <v>1304</v>
      </c>
      <c r="N1320" t="s">
        <v>1304</v>
      </c>
      <c r="O1320" t="s">
        <v>1304</v>
      </c>
      <c r="P1320">
        <v>20603145608</v>
      </c>
      <c r="Q1320" t="s">
        <v>1297</v>
      </c>
      <c r="R1320">
        <f>VLOOKUP(Q1320,type!$B$2:$G$8,6,FALSE)</f>
        <v>1</v>
      </c>
      <c r="S1320" t="str">
        <f t="shared" si="21"/>
        <v>INSERT INTO public."Vehicles"(plate, mark, model, year_of_production, longitude, height, broad, service_door, category, comment, terms, status, created_at, updated_at, delete_at, business_id, type_id)VALUES ('V8R951','ninguno','ninguno','2014',0,0,0,0,'ninguno','ninguno','ninguno',true,'2022-02-25 21:42:35.22039+00','2022-02-25 21:42:35.22039+00','2022-02-25 21:42:35.22039+00','20603145608',1);</v>
      </c>
    </row>
    <row r="1321" spans="1:19" x14ac:dyDescent="0.25">
      <c r="A1321" t="s">
        <v>1334</v>
      </c>
      <c r="B1321" t="s">
        <v>1296</v>
      </c>
      <c r="C1321" t="s">
        <v>1296</v>
      </c>
      <c r="D1321">
        <v>2011</v>
      </c>
      <c r="E1321">
        <v>0</v>
      </c>
      <c r="F1321">
        <v>0</v>
      </c>
      <c r="G1321">
        <v>0</v>
      </c>
      <c r="H1321">
        <v>0</v>
      </c>
      <c r="I1321" t="s">
        <v>1296</v>
      </c>
      <c r="J1321" t="s">
        <v>1296</v>
      </c>
      <c r="K1321" t="s">
        <v>1296</v>
      </c>
      <c r="L1321" t="s">
        <v>1303</v>
      </c>
      <c r="M1321" t="s">
        <v>1304</v>
      </c>
      <c r="N1321" t="s">
        <v>1304</v>
      </c>
      <c r="O1321" t="s">
        <v>1304</v>
      </c>
      <c r="P1321">
        <v>20603145608</v>
      </c>
      <c r="Q1321" t="s">
        <v>1297</v>
      </c>
      <c r="R1321">
        <f>VLOOKUP(Q1321,type!$B$2:$G$8,6,FALSE)</f>
        <v>1</v>
      </c>
      <c r="S1321" t="str">
        <f t="shared" si="21"/>
        <v>INSERT INTO public."Vehicles"(plate, mark, model, year_of_production, longitude, height, broad, service_door, category, comment, terms, status, created_at, updated_at, delete_at, business_id, type_id)VALUES ('V2S968','ninguno','ninguno','2011',0,0,0,0,'ninguno','ninguno','ninguno',true,'2022-02-25 21:42:35.22039+00','2022-02-25 21:42:35.22039+00','2022-02-25 21:42:35.22039+00','20603145608',1);</v>
      </c>
    </row>
    <row r="1322" spans="1:19" x14ac:dyDescent="0.25">
      <c r="A1322" t="s">
        <v>1335</v>
      </c>
      <c r="B1322" t="s">
        <v>1296</v>
      </c>
      <c r="C1322" t="s">
        <v>1296</v>
      </c>
      <c r="D1322">
        <v>2011</v>
      </c>
      <c r="E1322">
        <v>0</v>
      </c>
      <c r="F1322">
        <v>0</v>
      </c>
      <c r="G1322">
        <v>0</v>
      </c>
      <c r="H1322">
        <v>0</v>
      </c>
      <c r="I1322" t="s">
        <v>1296</v>
      </c>
      <c r="J1322" t="s">
        <v>1296</v>
      </c>
      <c r="K1322" t="s">
        <v>1296</v>
      </c>
      <c r="L1322" t="s">
        <v>1303</v>
      </c>
      <c r="M1322" t="s">
        <v>1304</v>
      </c>
      <c r="N1322" t="s">
        <v>1304</v>
      </c>
      <c r="O1322" t="s">
        <v>1304</v>
      </c>
      <c r="P1322">
        <v>20603145608</v>
      </c>
      <c r="Q1322" t="s">
        <v>1297</v>
      </c>
      <c r="R1322">
        <f>VLOOKUP(Q1322,type!$B$2:$G$8,6,FALSE)</f>
        <v>1</v>
      </c>
      <c r="S1322" t="str">
        <f t="shared" si="21"/>
        <v>INSERT INTO public."Vehicles"(plate, mark, model, year_of_production, longitude, height, broad, service_door, category, comment, terms, status, created_at, updated_at, delete_at, business_id, type_id)VALUES ('B7Z967','ninguno','ninguno','2011',0,0,0,0,'ninguno','ninguno','ninguno',true,'2022-02-25 21:42:35.22039+00','2022-02-25 21:42:35.22039+00','2022-02-25 21:42:35.22039+00','20603145608',1);</v>
      </c>
    </row>
    <row r="1323" spans="1:19" x14ac:dyDescent="0.25">
      <c r="A1323" t="s">
        <v>1336</v>
      </c>
      <c r="B1323" t="s">
        <v>1296</v>
      </c>
      <c r="C1323" t="s">
        <v>1296</v>
      </c>
      <c r="D1323">
        <v>2009</v>
      </c>
      <c r="E1323">
        <v>0</v>
      </c>
      <c r="F1323">
        <v>0</v>
      </c>
      <c r="G1323">
        <v>0</v>
      </c>
      <c r="H1323">
        <v>0</v>
      </c>
      <c r="I1323" t="s">
        <v>1296</v>
      </c>
      <c r="J1323" t="s">
        <v>1296</v>
      </c>
      <c r="K1323" t="s">
        <v>1296</v>
      </c>
      <c r="L1323" t="s">
        <v>1303</v>
      </c>
      <c r="M1323" t="s">
        <v>1304</v>
      </c>
      <c r="N1323" t="s">
        <v>1304</v>
      </c>
      <c r="O1323" t="s">
        <v>1304</v>
      </c>
      <c r="P1323">
        <v>20603145608</v>
      </c>
      <c r="Q1323" t="s">
        <v>1297</v>
      </c>
      <c r="R1323">
        <f>VLOOKUP(Q1323,type!$B$2:$G$8,6,FALSE)</f>
        <v>1</v>
      </c>
      <c r="S1323" t="str">
        <f t="shared" si="21"/>
        <v>INSERT INTO public."Vehicles"(plate, mark, model, year_of_production, longitude, height, broad, service_door, category, comment, terms, status, created_at, updated_at, delete_at, business_id, type_id)VALUES ('V3Y023','ninguno','ninguno','2009',0,0,0,0,'ninguno','ninguno','ninguno',true,'2022-02-25 21:42:35.22039+00','2022-02-25 21:42:35.22039+00','2022-02-25 21:42:35.22039+00','20603145608',1);</v>
      </c>
    </row>
    <row r="1324" spans="1:19" x14ac:dyDescent="0.25">
      <c r="A1324" t="s">
        <v>1337</v>
      </c>
      <c r="B1324" t="s">
        <v>1296</v>
      </c>
      <c r="C1324" t="s">
        <v>1296</v>
      </c>
      <c r="D1324">
        <v>2011</v>
      </c>
      <c r="E1324">
        <v>0</v>
      </c>
      <c r="F1324">
        <v>0</v>
      </c>
      <c r="G1324">
        <v>0</v>
      </c>
      <c r="H1324">
        <v>0</v>
      </c>
      <c r="I1324" t="s">
        <v>1296</v>
      </c>
      <c r="J1324" t="s">
        <v>1296</v>
      </c>
      <c r="K1324" t="s">
        <v>1296</v>
      </c>
      <c r="L1324" t="s">
        <v>1303</v>
      </c>
      <c r="M1324" t="s">
        <v>1304</v>
      </c>
      <c r="N1324" t="s">
        <v>1304</v>
      </c>
      <c r="O1324" t="s">
        <v>1304</v>
      </c>
      <c r="P1324">
        <v>20603145608</v>
      </c>
      <c r="Q1324" t="s">
        <v>1297</v>
      </c>
      <c r="R1324">
        <f>VLOOKUP(Q1324,type!$B$2:$G$8,6,FALSE)</f>
        <v>1</v>
      </c>
      <c r="S1324" t="str">
        <f t="shared" si="21"/>
        <v>INSERT INTO public."Vehicles"(plate, mark, model, year_of_production, longitude, height, broad, service_door, category, comment, terms, status, created_at, updated_at, delete_at, business_id, type_id)VALUES ('X5D967','ninguno','ninguno','2011',0,0,0,0,'ninguno','ninguno','ninguno',true,'2022-02-25 21:42:35.22039+00','2022-02-25 21:42:35.22039+00','2022-02-25 21:42:35.22039+00','20603145608',1);</v>
      </c>
    </row>
    <row r="1325" spans="1:19" x14ac:dyDescent="0.25">
      <c r="A1325" t="s">
        <v>1338</v>
      </c>
      <c r="B1325" t="s">
        <v>1296</v>
      </c>
      <c r="C1325" t="s">
        <v>1296</v>
      </c>
      <c r="D1325">
        <v>2009</v>
      </c>
      <c r="E1325">
        <v>0</v>
      </c>
      <c r="F1325">
        <v>0</v>
      </c>
      <c r="G1325">
        <v>0</v>
      </c>
      <c r="H1325">
        <v>0</v>
      </c>
      <c r="I1325" t="s">
        <v>1296</v>
      </c>
      <c r="J1325" t="s">
        <v>1296</v>
      </c>
      <c r="K1325" t="s">
        <v>1296</v>
      </c>
      <c r="L1325" t="s">
        <v>1303</v>
      </c>
      <c r="M1325" t="s">
        <v>1304</v>
      </c>
      <c r="N1325" t="s">
        <v>1304</v>
      </c>
      <c r="O1325" t="s">
        <v>1304</v>
      </c>
      <c r="P1325">
        <v>20603145608</v>
      </c>
      <c r="Q1325" t="s">
        <v>1297</v>
      </c>
      <c r="R1325">
        <f>VLOOKUP(Q1325,type!$B$2:$G$8,6,FALSE)</f>
        <v>1</v>
      </c>
      <c r="S1325" t="str">
        <f t="shared" si="21"/>
        <v>INSERT INTO public."Vehicles"(plate, mark, model, year_of_production, longitude, height, broad, service_door, category, comment, terms, status, created_at, updated_at, delete_at, business_id, type_id)VALUES ('F7B415','ninguno','ninguno','2009',0,0,0,0,'ninguno','ninguno','ninguno',true,'2022-02-25 21:42:35.22039+00','2022-02-25 21:42:35.22039+00','2022-02-25 21:42:35.22039+00','20603145608',1);</v>
      </c>
    </row>
    <row r="1326" spans="1:19" x14ac:dyDescent="0.25">
      <c r="A1326" t="s">
        <v>1339</v>
      </c>
      <c r="B1326" t="s">
        <v>1296</v>
      </c>
      <c r="C1326" t="s">
        <v>1296</v>
      </c>
      <c r="D1326">
        <v>2013</v>
      </c>
      <c r="E1326">
        <v>0</v>
      </c>
      <c r="F1326">
        <v>0</v>
      </c>
      <c r="G1326">
        <v>0</v>
      </c>
      <c r="H1326">
        <v>0</v>
      </c>
      <c r="I1326" t="s">
        <v>1296</v>
      </c>
      <c r="J1326" t="s">
        <v>1296</v>
      </c>
      <c r="K1326" t="s">
        <v>1296</v>
      </c>
      <c r="L1326" t="s">
        <v>1303</v>
      </c>
      <c r="M1326" t="s">
        <v>1304</v>
      </c>
      <c r="N1326" t="s">
        <v>1304</v>
      </c>
      <c r="O1326" t="s">
        <v>1304</v>
      </c>
      <c r="P1326">
        <v>20603145608</v>
      </c>
      <c r="Q1326" t="s">
        <v>1297</v>
      </c>
      <c r="R1326">
        <f>VLOOKUP(Q1326,type!$B$2:$G$8,6,FALSE)</f>
        <v>1</v>
      </c>
      <c r="S1326" t="str">
        <f t="shared" si="21"/>
        <v>INSERT INTO public."Vehicles"(plate, mark, model, year_of_production, longitude, height, broad, service_door, category, comment, terms, status, created_at, updated_at, delete_at, business_id, type_id)VALUES ('X3G887','ninguno','ninguno','2013',0,0,0,0,'ninguno','ninguno','ninguno',true,'2022-02-25 21:42:35.22039+00','2022-02-25 21:42:35.22039+00','2022-02-25 21:42:35.22039+00','20603145608',1);</v>
      </c>
    </row>
    <row r="1327" spans="1:19" x14ac:dyDescent="0.25">
      <c r="A1327" t="s">
        <v>1340</v>
      </c>
      <c r="B1327" t="s">
        <v>1296</v>
      </c>
      <c r="C1327" t="s">
        <v>1296</v>
      </c>
      <c r="D1327">
        <v>2012</v>
      </c>
      <c r="E1327">
        <v>0</v>
      </c>
      <c r="F1327">
        <v>0</v>
      </c>
      <c r="G1327">
        <v>0</v>
      </c>
      <c r="H1327">
        <v>0</v>
      </c>
      <c r="I1327" t="s">
        <v>1296</v>
      </c>
      <c r="J1327" t="s">
        <v>1296</v>
      </c>
      <c r="K1327" t="s">
        <v>1296</v>
      </c>
      <c r="L1327" t="s">
        <v>1303</v>
      </c>
      <c r="M1327" t="s">
        <v>1304</v>
      </c>
      <c r="N1327" t="s">
        <v>1304</v>
      </c>
      <c r="O1327" t="s">
        <v>1304</v>
      </c>
      <c r="P1327">
        <v>20603145608</v>
      </c>
      <c r="Q1327" t="s">
        <v>1297</v>
      </c>
      <c r="R1327">
        <f>VLOOKUP(Q1327,type!$B$2:$G$8,6,FALSE)</f>
        <v>1</v>
      </c>
      <c r="S1327" t="str">
        <f t="shared" si="21"/>
        <v>INSERT INTO public."Vehicles"(plate, mark, model, year_of_production, longitude, height, broad, service_door, category, comment, terms, status, created_at, updated_at, delete_at, business_id, type_id)VALUES ('C0J121','ninguno','ninguno','2012',0,0,0,0,'ninguno','ninguno','ninguno',true,'2022-02-25 21:42:35.22039+00','2022-02-25 21:42:35.22039+00','2022-02-25 21:42:35.22039+00','20603145608',1);</v>
      </c>
    </row>
    <row r="1328" spans="1:19" x14ac:dyDescent="0.25">
      <c r="A1328" t="s">
        <v>1341</v>
      </c>
      <c r="B1328" t="s">
        <v>1296</v>
      </c>
      <c r="C1328" t="s">
        <v>1296</v>
      </c>
      <c r="D1328">
        <v>2017</v>
      </c>
      <c r="E1328">
        <v>0</v>
      </c>
      <c r="F1328">
        <v>0</v>
      </c>
      <c r="G1328">
        <v>0</v>
      </c>
      <c r="H1328">
        <v>0</v>
      </c>
      <c r="I1328" t="s">
        <v>1296</v>
      </c>
      <c r="J1328" t="s">
        <v>1296</v>
      </c>
      <c r="K1328" t="s">
        <v>1296</v>
      </c>
      <c r="L1328" t="s">
        <v>1303</v>
      </c>
      <c r="M1328" t="s">
        <v>1304</v>
      </c>
      <c r="N1328" t="s">
        <v>1304</v>
      </c>
      <c r="O1328" t="s">
        <v>1304</v>
      </c>
      <c r="P1328">
        <v>20603145608</v>
      </c>
      <c r="Q1328" t="s">
        <v>1297</v>
      </c>
      <c r="R1328">
        <f>VLOOKUP(Q1328,type!$B$2:$G$8,6,FALSE)</f>
        <v>1</v>
      </c>
      <c r="S1328" t="str">
        <f t="shared" si="21"/>
        <v>INSERT INTO public."Vehicles"(plate, mark, model, year_of_production, longitude, height, broad, service_door, category, comment, terms, status, created_at, updated_at, delete_at, business_id, type_id)VALUES ('V9J812','ninguno','ninguno','2017',0,0,0,0,'ninguno','ninguno','ninguno',true,'2022-02-25 21:42:35.22039+00','2022-02-25 21:42:35.22039+00','2022-02-25 21:42:35.22039+00','20603145608',1);</v>
      </c>
    </row>
    <row r="1329" spans="1:19" x14ac:dyDescent="0.25">
      <c r="A1329" t="s">
        <v>1342</v>
      </c>
      <c r="B1329" t="s">
        <v>1296</v>
      </c>
      <c r="C1329" t="s">
        <v>1296</v>
      </c>
      <c r="D1329">
        <v>2012</v>
      </c>
      <c r="E1329">
        <v>0</v>
      </c>
      <c r="F1329">
        <v>0</v>
      </c>
      <c r="G1329">
        <v>0</v>
      </c>
      <c r="H1329">
        <v>0</v>
      </c>
      <c r="I1329" t="s">
        <v>1296</v>
      </c>
      <c r="J1329" t="s">
        <v>1296</v>
      </c>
      <c r="K1329" t="s">
        <v>1296</v>
      </c>
      <c r="L1329" t="s">
        <v>1303</v>
      </c>
      <c r="M1329" t="s">
        <v>1304</v>
      </c>
      <c r="N1329" t="s">
        <v>1304</v>
      </c>
      <c r="O1329" t="s">
        <v>1304</v>
      </c>
      <c r="P1329">
        <v>20603145608</v>
      </c>
      <c r="Q1329" t="s">
        <v>1297</v>
      </c>
      <c r="R1329">
        <f>VLOOKUP(Q1329,type!$B$2:$G$8,6,FALSE)</f>
        <v>1</v>
      </c>
      <c r="S1329" t="str">
        <f t="shared" si="21"/>
        <v>INSERT INTO public."Vehicles"(plate, mark, model, year_of_production, longitude, height, broad, service_door, category, comment, terms, status, created_at, updated_at, delete_at, business_id, type_id)VALUES ('X2S720','ninguno','ninguno','2012',0,0,0,0,'ninguno','ninguno','ninguno',true,'2022-02-25 21:42:35.22039+00','2022-02-25 21:42:35.22039+00','2022-02-25 21:42:35.22039+00','20603145608',1);</v>
      </c>
    </row>
    <row r="1330" spans="1:19" x14ac:dyDescent="0.25">
      <c r="A1330" t="s">
        <v>1343</v>
      </c>
      <c r="B1330" t="s">
        <v>1296</v>
      </c>
      <c r="C1330" t="s">
        <v>1296</v>
      </c>
      <c r="D1330">
        <v>2013</v>
      </c>
      <c r="E1330">
        <v>0</v>
      </c>
      <c r="F1330">
        <v>0</v>
      </c>
      <c r="G1330">
        <v>0</v>
      </c>
      <c r="H1330">
        <v>0</v>
      </c>
      <c r="I1330" t="s">
        <v>1296</v>
      </c>
      <c r="J1330" t="s">
        <v>1296</v>
      </c>
      <c r="K1330" t="s">
        <v>1296</v>
      </c>
      <c r="L1330" t="s">
        <v>1303</v>
      </c>
      <c r="M1330" t="s">
        <v>1304</v>
      </c>
      <c r="N1330" t="s">
        <v>1304</v>
      </c>
      <c r="O1330" t="s">
        <v>1304</v>
      </c>
      <c r="P1330">
        <v>20603145608</v>
      </c>
      <c r="Q1330" t="s">
        <v>1297</v>
      </c>
      <c r="R1330">
        <f>VLOOKUP(Q1330,type!$B$2:$G$8,6,FALSE)</f>
        <v>1</v>
      </c>
      <c r="S1330" t="str">
        <f t="shared" si="21"/>
        <v>INSERT INTO public."Vehicles"(plate, mark, model, year_of_production, longitude, height, broad, service_door, category, comment, terms, status, created_at, updated_at, delete_at, business_id, type_id)VALUES ('V5O361','ninguno','ninguno','2013',0,0,0,0,'ninguno','ninguno','ninguno',true,'2022-02-25 21:42:35.22039+00','2022-02-25 21:42:35.22039+00','2022-02-25 21:42:35.22039+00','20603145608',1);</v>
      </c>
    </row>
    <row r="1331" spans="1:19" x14ac:dyDescent="0.25">
      <c r="A1331" t="s">
        <v>1344</v>
      </c>
      <c r="B1331" t="s">
        <v>1296</v>
      </c>
      <c r="C1331" t="s">
        <v>1296</v>
      </c>
      <c r="D1331">
        <v>2014</v>
      </c>
      <c r="E1331">
        <v>0</v>
      </c>
      <c r="F1331">
        <v>0</v>
      </c>
      <c r="G1331">
        <v>0</v>
      </c>
      <c r="H1331">
        <v>0</v>
      </c>
      <c r="I1331" t="s">
        <v>1296</v>
      </c>
      <c r="J1331" t="s">
        <v>1296</v>
      </c>
      <c r="K1331" t="s">
        <v>1296</v>
      </c>
      <c r="L1331" t="s">
        <v>1303</v>
      </c>
      <c r="M1331" t="s">
        <v>1304</v>
      </c>
      <c r="N1331" t="s">
        <v>1304</v>
      </c>
      <c r="O1331" t="s">
        <v>1304</v>
      </c>
      <c r="P1331">
        <v>20603145608</v>
      </c>
      <c r="Q1331" t="s">
        <v>1297</v>
      </c>
      <c r="R1331">
        <f>VLOOKUP(Q1331,type!$B$2:$G$8,6,FALSE)</f>
        <v>1</v>
      </c>
      <c r="S1331" t="str">
        <f t="shared" si="21"/>
        <v>INSERT INTO public."Vehicles"(plate, mark, model, year_of_production, longitude, height, broad, service_door, category, comment, terms, status, created_at, updated_at, delete_at, business_id, type_id)VALUES ('V9A957','ninguno','ninguno','2014',0,0,0,0,'ninguno','ninguno','ninguno',true,'2022-02-25 21:42:35.22039+00','2022-02-25 21:42:35.22039+00','2022-02-25 21:42:35.22039+00','20603145608',1);</v>
      </c>
    </row>
    <row r="1332" spans="1:19" x14ac:dyDescent="0.25">
      <c r="A1332" t="s">
        <v>1345</v>
      </c>
      <c r="B1332" t="s">
        <v>1296</v>
      </c>
      <c r="C1332" t="s">
        <v>1296</v>
      </c>
      <c r="D1332">
        <v>2010</v>
      </c>
      <c r="E1332">
        <v>0</v>
      </c>
      <c r="F1332">
        <v>0</v>
      </c>
      <c r="G1332">
        <v>0</v>
      </c>
      <c r="H1332">
        <v>0</v>
      </c>
      <c r="I1332" t="s">
        <v>1296</v>
      </c>
      <c r="J1332" t="s">
        <v>1296</v>
      </c>
      <c r="K1332" t="s">
        <v>1296</v>
      </c>
      <c r="L1332" t="s">
        <v>1303</v>
      </c>
      <c r="M1332" t="s">
        <v>1304</v>
      </c>
      <c r="N1332" t="s">
        <v>1304</v>
      </c>
      <c r="O1332" t="s">
        <v>1304</v>
      </c>
      <c r="P1332">
        <v>20603145608</v>
      </c>
      <c r="Q1332" t="s">
        <v>1297</v>
      </c>
      <c r="R1332">
        <f>VLOOKUP(Q1332,type!$B$2:$G$8,6,FALSE)</f>
        <v>1</v>
      </c>
      <c r="S1332" t="str">
        <f t="shared" si="21"/>
        <v>INSERT INTO public."Vehicles"(plate, mark, model, year_of_production, longitude, height, broad, service_door, category, comment, terms, status, created_at, updated_at, delete_at, business_id, type_id)VALUES ('X1L711','ninguno','ninguno','2010',0,0,0,0,'ninguno','ninguno','ninguno',true,'2022-02-25 21:42:35.22039+00','2022-02-25 21:42:35.22039+00','2022-02-25 21:42:35.22039+00','20603145608',1);</v>
      </c>
    </row>
    <row r="1333" spans="1:19" x14ac:dyDescent="0.25">
      <c r="A1333" t="s">
        <v>1346</v>
      </c>
      <c r="B1333" t="s">
        <v>1296</v>
      </c>
      <c r="C1333" t="s">
        <v>1296</v>
      </c>
      <c r="D1333">
        <v>2013</v>
      </c>
      <c r="E1333">
        <v>0</v>
      </c>
      <c r="F1333">
        <v>0</v>
      </c>
      <c r="G1333">
        <v>0</v>
      </c>
      <c r="H1333">
        <v>0</v>
      </c>
      <c r="I1333" t="s">
        <v>1296</v>
      </c>
      <c r="J1333" t="s">
        <v>1296</v>
      </c>
      <c r="K1333" t="s">
        <v>1296</v>
      </c>
      <c r="L1333" t="s">
        <v>1303</v>
      </c>
      <c r="M1333" t="s">
        <v>1304</v>
      </c>
      <c r="N1333" t="s">
        <v>1304</v>
      </c>
      <c r="O1333" t="s">
        <v>1304</v>
      </c>
      <c r="P1333">
        <v>20603145608</v>
      </c>
      <c r="Q1333" t="s">
        <v>1297</v>
      </c>
      <c r="R1333">
        <f>VLOOKUP(Q1333,type!$B$2:$G$8,6,FALSE)</f>
        <v>1</v>
      </c>
      <c r="S1333" t="str">
        <f t="shared" si="21"/>
        <v>INSERT INTO public."Vehicles"(plate, mark, model, year_of_production, longitude, height, broad, service_door, category, comment, terms, status, created_at, updated_at, delete_at, business_id, type_id)VALUES ('V6K787','ninguno','ninguno','2013',0,0,0,0,'ninguno','ninguno','ninguno',true,'2022-02-25 21:42:35.22039+00','2022-02-25 21:42:35.22039+00','2022-02-25 21:42:35.22039+00','20603145608',1);</v>
      </c>
    </row>
    <row r="1334" spans="1:19" x14ac:dyDescent="0.25">
      <c r="A1334" t="s">
        <v>1347</v>
      </c>
      <c r="B1334" t="s">
        <v>1296</v>
      </c>
      <c r="C1334" t="s">
        <v>1296</v>
      </c>
      <c r="D1334">
        <v>2012</v>
      </c>
      <c r="E1334">
        <v>0</v>
      </c>
      <c r="F1334">
        <v>0</v>
      </c>
      <c r="G1334">
        <v>0</v>
      </c>
      <c r="H1334">
        <v>0</v>
      </c>
      <c r="I1334" t="s">
        <v>1296</v>
      </c>
      <c r="J1334" t="s">
        <v>1296</v>
      </c>
      <c r="K1334" t="s">
        <v>1296</v>
      </c>
      <c r="L1334" t="s">
        <v>1303</v>
      </c>
      <c r="M1334" t="s">
        <v>1304</v>
      </c>
      <c r="N1334" t="s">
        <v>1304</v>
      </c>
      <c r="O1334" t="s">
        <v>1304</v>
      </c>
      <c r="P1334">
        <v>20603145608</v>
      </c>
      <c r="Q1334" t="s">
        <v>1297</v>
      </c>
      <c r="R1334">
        <f>VLOOKUP(Q1334,type!$B$2:$G$8,6,FALSE)</f>
        <v>1</v>
      </c>
      <c r="S1334" t="str">
        <f t="shared" si="21"/>
        <v>INSERT INTO public."Vehicles"(plate, mark, model, year_of_production, longitude, height, broad, service_door, category, comment, terms, status, created_at, updated_at, delete_at, business_id, type_id)VALUES ('V6R969','ninguno','ninguno','2012',0,0,0,0,'ninguno','ninguno','ninguno',true,'2022-02-25 21:42:35.22039+00','2022-02-25 21:42:35.22039+00','2022-02-25 21:42:35.22039+00','20603145608',1);</v>
      </c>
    </row>
    <row r="1335" spans="1:19" x14ac:dyDescent="0.25">
      <c r="A1335" t="s">
        <v>1348</v>
      </c>
      <c r="B1335" t="s">
        <v>1296</v>
      </c>
      <c r="C1335" t="s">
        <v>1296</v>
      </c>
      <c r="D1335">
        <v>2018</v>
      </c>
      <c r="E1335">
        <v>0</v>
      </c>
      <c r="F1335">
        <v>0</v>
      </c>
      <c r="G1335">
        <v>0</v>
      </c>
      <c r="H1335">
        <v>0</v>
      </c>
      <c r="I1335" t="s">
        <v>1296</v>
      </c>
      <c r="J1335" t="s">
        <v>1296</v>
      </c>
      <c r="K1335" t="s">
        <v>1296</v>
      </c>
      <c r="L1335" t="s">
        <v>1303</v>
      </c>
      <c r="M1335" t="s">
        <v>1304</v>
      </c>
      <c r="N1335" t="s">
        <v>1304</v>
      </c>
      <c r="O1335" t="s">
        <v>1304</v>
      </c>
      <c r="P1335">
        <v>20603145608</v>
      </c>
      <c r="Q1335" t="s">
        <v>1297</v>
      </c>
      <c r="R1335">
        <f>VLOOKUP(Q1335,type!$B$2:$G$8,6,FALSE)</f>
        <v>1</v>
      </c>
      <c r="S1335" t="str">
        <f t="shared" si="21"/>
        <v>INSERT INTO public."Vehicles"(plate, mark, model, year_of_production, longitude, height, broad, service_door, category, comment, terms, status, created_at, updated_at, delete_at, business_id, type_id)VALUES ('V0D827','ninguno','ninguno','2018',0,0,0,0,'ninguno','ninguno','ninguno',true,'2022-02-25 21:42:35.22039+00','2022-02-25 21:42:35.22039+00','2022-02-25 21:42:35.22039+00','20603145608',1);</v>
      </c>
    </row>
    <row r="1336" spans="1:19" x14ac:dyDescent="0.25">
      <c r="A1336" t="s">
        <v>1349</v>
      </c>
      <c r="B1336" t="s">
        <v>1296</v>
      </c>
      <c r="C1336" t="s">
        <v>1296</v>
      </c>
      <c r="D1336">
        <v>2014</v>
      </c>
      <c r="E1336">
        <v>0</v>
      </c>
      <c r="F1336">
        <v>0</v>
      </c>
      <c r="G1336">
        <v>0</v>
      </c>
      <c r="H1336">
        <v>0</v>
      </c>
      <c r="I1336" t="s">
        <v>1296</v>
      </c>
      <c r="J1336" t="s">
        <v>1296</v>
      </c>
      <c r="K1336" t="s">
        <v>1296</v>
      </c>
      <c r="L1336" t="s">
        <v>1303</v>
      </c>
      <c r="M1336" t="s">
        <v>1304</v>
      </c>
      <c r="N1336" t="s">
        <v>1304</v>
      </c>
      <c r="O1336" t="s">
        <v>1304</v>
      </c>
      <c r="P1336">
        <v>20603145608</v>
      </c>
      <c r="Q1336" t="s">
        <v>1297</v>
      </c>
      <c r="R1336">
        <f>VLOOKUP(Q1336,type!$B$2:$G$8,6,FALSE)</f>
        <v>1</v>
      </c>
      <c r="S1336" t="str">
        <f t="shared" si="21"/>
        <v>INSERT INTO public."Vehicles"(plate, mark, model, year_of_production, longitude, height, broad, service_door, category, comment, terms, status, created_at, updated_at, delete_at, business_id, type_id)VALUES ('X3M837','ninguno','ninguno','2014',0,0,0,0,'ninguno','ninguno','ninguno',true,'2022-02-25 21:42:35.22039+00','2022-02-25 21:42:35.22039+00','2022-02-25 21:42:35.22039+00','20603145608',1);</v>
      </c>
    </row>
    <row r="1337" spans="1:19" x14ac:dyDescent="0.25">
      <c r="A1337" t="s">
        <v>1350</v>
      </c>
      <c r="B1337" t="s">
        <v>1296</v>
      </c>
      <c r="C1337" t="s">
        <v>1296</v>
      </c>
      <c r="D1337">
        <v>2008</v>
      </c>
      <c r="E1337">
        <v>0</v>
      </c>
      <c r="F1337">
        <v>0</v>
      </c>
      <c r="G1337">
        <v>0</v>
      </c>
      <c r="H1337">
        <v>0</v>
      </c>
      <c r="I1337" t="s">
        <v>1296</v>
      </c>
      <c r="J1337" t="s">
        <v>1296</v>
      </c>
      <c r="K1337" t="s">
        <v>1296</v>
      </c>
      <c r="L1337" t="s">
        <v>1303</v>
      </c>
      <c r="M1337" t="s">
        <v>1304</v>
      </c>
      <c r="N1337" t="s">
        <v>1304</v>
      </c>
      <c r="O1337" t="s">
        <v>1304</v>
      </c>
      <c r="P1337">
        <v>20603145608</v>
      </c>
      <c r="Q1337" t="s">
        <v>1297</v>
      </c>
      <c r="R1337">
        <f>VLOOKUP(Q1337,type!$B$2:$G$8,6,FALSE)</f>
        <v>1</v>
      </c>
      <c r="S1337" t="str">
        <f t="shared" si="21"/>
        <v>INSERT INTO public."Vehicles"(plate, mark, model, year_of_production, longitude, height, broad, service_door, category, comment, terms, status, created_at, updated_at, delete_at, business_id, type_id)VALUES ('B3Q797','ninguno','ninguno','2008',0,0,0,0,'ninguno','ninguno','ninguno',true,'2022-02-25 21:42:35.22039+00','2022-02-25 21:42:35.22039+00','2022-02-25 21:42:35.22039+00','20603145608',1);</v>
      </c>
    </row>
    <row r="1338" spans="1:19" x14ac:dyDescent="0.25">
      <c r="A1338" t="s">
        <v>1351</v>
      </c>
      <c r="B1338" t="s">
        <v>1296</v>
      </c>
      <c r="C1338" t="s">
        <v>1296</v>
      </c>
      <c r="D1338">
        <v>2013</v>
      </c>
      <c r="E1338">
        <v>0</v>
      </c>
      <c r="F1338">
        <v>0</v>
      </c>
      <c r="G1338">
        <v>0</v>
      </c>
      <c r="H1338">
        <v>0</v>
      </c>
      <c r="I1338" t="s">
        <v>1296</v>
      </c>
      <c r="J1338" t="s">
        <v>1296</v>
      </c>
      <c r="K1338" t="s">
        <v>1296</v>
      </c>
      <c r="L1338" t="s">
        <v>1303</v>
      </c>
      <c r="M1338" t="s">
        <v>1304</v>
      </c>
      <c r="N1338" t="s">
        <v>1304</v>
      </c>
      <c r="O1338" t="s">
        <v>1304</v>
      </c>
      <c r="P1338">
        <v>20603145608</v>
      </c>
      <c r="Q1338" t="s">
        <v>1297</v>
      </c>
      <c r="R1338">
        <f>VLOOKUP(Q1338,type!$B$2:$G$8,6,FALSE)</f>
        <v>1</v>
      </c>
      <c r="S1338" t="str">
        <f t="shared" si="21"/>
        <v>INSERT INTO public."Vehicles"(plate, mark, model, year_of_production, longitude, height, broad, service_door, category, comment, terms, status, created_at, updated_at, delete_at, business_id, type_id)VALUES ('V5R705','ninguno','ninguno','2013',0,0,0,0,'ninguno','ninguno','ninguno',true,'2022-02-25 21:42:35.22039+00','2022-02-25 21:42:35.22039+00','2022-02-25 21:42:35.22039+00','20603145608',1);</v>
      </c>
    </row>
    <row r="1339" spans="1:19" x14ac:dyDescent="0.25">
      <c r="A1339" t="s">
        <v>1352</v>
      </c>
      <c r="B1339" t="s">
        <v>1296</v>
      </c>
      <c r="C1339" t="s">
        <v>1296</v>
      </c>
      <c r="D1339">
        <v>2011</v>
      </c>
      <c r="E1339">
        <v>0</v>
      </c>
      <c r="F1339">
        <v>0</v>
      </c>
      <c r="G1339">
        <v>0</v>
      </c>
      <c r="H1339">
        <v>0</v>
      </c>
      <c r="I1339" t="s">
        <v>1296</v>
      </c>
      <c r="J1339" t="s">
        <v>1296</v>
      </c>
      <c r="K1339" t="s">
        <v>1296</v>
      </c>
      <c r="L1339" t="s">
        <v>1303</v>
      </c>
      <c r="M1339" t="s">
        <v>1304</v>
      </c>
      <c r="N1339" t="s">
        <v>1304</v>
      </c>
      <c r="O1339" t="s">
        <v>1304</v>
      </c>
      <c r="P1339">
        <v>20603145608</v>
      </c>
      <c r="Q1339" t="s">
        <v>1297</v>
      </c>
      <c r="R1339">
        <f>VLOOKUP(Q1339,type!$B$2:$G$8,6,FALSE)</f>
        <v>1</v>
      </c>
      <c r="S1339" t="str">
        <f t="shared" si="21"/>
        <v>INSERT INTO public."Vehicles"(plate, mark, model, year_of_production, longitude, height, broad, service_door, category, comment, terms, status, created_at, updated_at, delete_at, business_id, type_id)VALUES ('X1M770','ninguno','ninguno','2011',0,0,0,0,'ninguno','ninguno','ninguno',true,'2022-02-25 21:42:35.22039+00','2022-02-25 21:42:35.22039+00','2022-02-25 21:42:35.22039+00','20603145608',1);</v>
      </c>
    </row>
    <row r="1340" spans="1:19" x14ac:dyDescent="0.25">
      <c r="A1340" t="s">
        <v>1353</v>
      </c>
      <c r="B1340" t="s">
        <v>1296</v>
      </c>
      <c r="C1340" t="s">
        <v>1296</v>
      </c>
      <c r="D1340">
        <v>2010</v>
      </c>
      <c r="E1340">
        <v>0</v>
      </c>
      <c r="F1340">
        <v>0</v>
      </c>
      <c r="G1340">
        <v>0</v>
      </c>
      <c r="H1340">
        <v>0</v>
      </c>
      <c r="I1340" t="s">
        <v>1296</v>
      </c>
      <c r="J1340" t="s">
        <v>1296</v>
      </c>
      <c r="K1340" t="s">
        <v>1296</v>
      </c>
      <c r="L1340" t="s">
        <v>1303</v>
      </c>
      <c r="M1340" t="s">
        <v>1304</v>
      </c>
      <c r="N1340" t="s">
        <v>1304</v>
      </c>
      <c r="O1340" t="s">
        <v>1304</v>
      </c>
      <c r="P1340">
        <v>20603145608</v>
      </c>
      <c r="Q1340" t="s">
        <v>1297</v>
      </c>
      <c r="R1340">
        <f>VLOOKUP(Q1340,type!$B$2:$G$8,6,FALSE)</f>
        <v>1</v>
      </c>
      <c r="S1340" t="str">
        <f t="shared" si="21"/>
        <v>INSERT INTO public."Vehicles"(plate, mark, model, year_of_production, longitude, height, broad, service_door, category, comment, terms, status, created_at, updated_at, delete_at, business_id, type_id)VALUES ('V1S781','ninguno','ninguno','2010',0,0,0,0,'ninguno','ninguno','ninguno',true,'2022-02-25 21:42:35.22039+00','2022-02-25 21:42:35.22039+00','2022-02-25 21:42:35.22039+00','20603145608',1);</v>
      </c>
    </row>
    <row r="1341" spans="1:19" x14ac:dyDescent="0.25">
      <c r="A1341" t="s">
        <v>1354</v>
      </c>
      <c r="B1341" t="s">
        <v>1296</v>
      </c>
      <c r="C1341" t="s">
        <v>1296</v>
      </c>
      <c r="D1341">
        <v>2011</v>
      </c>
      <c r="E1341">
        <v>0</v>
      </c>
      <c r="F1341">
        <v>0</v>
      </c>
      <c r="G1341">
        <v>0</v>
      </c>
      <c r="H1341">
        <v>0</v>
      </c>
      <c r="I1341" t="s">
        <v>1296</v>
      </c>
      <c r="J1341" t="s">
        <v>1296</v>
      </c>
      <c r="K1341" t="s">
        <v>1296</v>
      </c>
      <c r="L1341" t="s">
        <v>1303</v>
      </c>
      <c r="M1341" t="s">
        <v>1304</v>
      </c>
      <c r="N1341" t="s">
        <v>1304</v>
      </c>
      <c r="O1341" t="s">
        <v>1304</v>
      </c>
      <c r="P1341">
        <v>20603145608</v>
      </c>
      <c r="Q1341" t="s">
        <v>1297</v>
      </c>
      <c r="R1341">
        <f>VLOOKUP(Q1341,type!$B$2:$G$8,6,FALSE)</f>
        <v>1</v>
      </c>
      <c r="S1341" t="str">
        <f t="shared" si="21"/>
        <v>INSERT INTO public."Vehicles"(plate, mark, model, year_of_production, longitude, height, broad, service_door, category, comment, terms, status, created_at, updated_at, delete_at, business_id, type_id)VALUES ('V1Y779','ninguno','ninguno','2011',0,0,0,0,'ninguno','ninguno','ninguno',true,'2022-02-25 21:42:35.22039+00','2022-02-25 21:42:35.22039+00','2022-02-25 21:42:35.22039+00','20603145608',1);</v>
      </c>
    </row>
    <row r="1342" spans="1:19" x14ac:dyDescent="0.25">
      <c r="A1342" t="s">
        <v>1355</v>
      </c>
      <c r="B1342" t="s">
        <v>1296</v>
      </c>
      <c r="C1342" t="s">
        <v>1296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1296</v>
      </c>
      <c r="J1342" t="s">
        <v>1296</v>
      </c>
      <c r="K1342" t="s">
        <v>1296</v>
      </c>
      <c r="L1342" t="s">
        <v>1303</v>
      </c>
      <c r="M1342" t="s">
        <v>1304</v>
      </c>
      <c r="N1342" t="s">
        <v>1304</v>
      </c>
      <c r="O1342" t="s">
        <v>1304</v>
      </c>
      <c r="P1342">
        <v>20603145608</v>
      </c>
      <c r="Q1342" t="s">
        <v>1297</v>
      </c>
      <c r="R1342">
        <f>VLOOKUP(Q1342,type!$B$2:$G$8,6,FALSE)</f>
        <v>1</v>
      </c>
      <c r="S1342" t="str">
        <f t="shared" si="21"/>
        <v>INSERT INTO public."Vehicles"(plate, mark, model, year_of_production, longitude, height, broad, service_door, category, comment, terms, status, created_at, updated_at, delete_at, business_id, type_id)VALUES ('V9R613','ninguno','ninguno','0',0,0,0,0,'ninguno','ninguno','ninguno',true,'2022-02-25 21:42:35.22039+00','2022-02-25 21:42:35.22039+00','2022-02-25 21:42:35.22039+00','20603145608',1);</v>
      </c>
    </row>
    <row r="1343" spans="1:19" x14ac:dyDescent="0.25">
      <c r="A1343" t="s">
        <v>1356</v>
      </c>
      <c r="B1343" t="s">
        <v>1296</v>
      </c>
      <c r="C1343" t="s">
        <v>1296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1296</v>
      </c>
      <c r="J1343" t="s">
        <v>1296</v>
      </c>
      <c r="K1343" t="s">
        <v>1296</v>
      </c>
      <c r="L1343" t="s">
        <v>1303</v>
      </c>
      <c r="M1343" t="s">
        <v>1304</v>
      </c>
      <c r="N1343" t="s">
        <v>1304</v>
      </c>
      <c r="O1343" t="s">
        <v>1304</v>
      </c>
      <c r="P1343">
        <v>20603145608</v>
      </c>
      <c r="Q1343" t="s">
        <v>1297</v>
      </c>
      <c r="R1343">
        <f>VLOOKUP(Q1343,type!$B$2:$G$8,6,FALSE)</f>
        <v>1</v>
      </c>
      <c r="S1343" t="str">
        <f t="shared" si="21"/>
        <v>INSERT INTO public."Vehicles"(plate, mark, model, year_of_production, longitude, height, broad, service_door, category, comment, terms, status, created_at, updated_at, delete_at, business_id, type_id)VALUES ('V9R985','ninguno','ninguno','0',0,0,0,0,'ninguno','ninguno','ninguno',true,'2022-02-25 21:42:35.22039+00','2022-02-25 21:42:35.22039+00','2022-02-25 21:42:35.22039+00','20603145608',1);</v>
      </c>
    </row>
    <row r="1344" spans="1:19" x14ac:dyDescent="0.25">
      <c r="A1344" t="s">
        <v>1357</v>
      </c>
      <c r="B1344" t="s">
        <v>1296</v>
      </c>
      <c r="C1344" t="s">
        <v>1296</v>
      </c>
      <c r="D1344">
        <v>2011</v>
      </c>
      <c r="E1344">
        <v>0</v>
      </c>
      <c r="F1344">
        <v>0</v>
      </c>
      <c r="G1344">
        <v>0</v>
      </c>
      <c r="H1344">
        <v>0</v>
      </c>
      <c r="I1344" t="s">
        <v>1296</v>
      </c>
      <c r="J1344" t="s">
        <v>1296</v>
      </c>
      <c r="K1344" t="s">
        <v>1296</v>
      </c>
      <c r="L1344" t="s">
        <v>1303</v>
      </c>
      <c r="M1344" t="s">
        <v>1304</v>
      </c>
      <c r="N1344" t="s">
        <v>1304</v>
      </c>
      <c r="O1344" t="s">
        <v>1304</v>
      </c>
      <c r="P1344">
        <v>20603145608</v>
      </c>
      <c r="Q1344" t="s">
        <v>1297</v>
      </c>
      <c r="R1344">
        <f>VLOOKUP(Q1344,type!$B$2:$G$8,6,FALSE)</f>
        <v>1</v>
      </c>
      <c r="S1344" t="str">
        <f t="shared" si="21"/>
        <v>INSERT INTO public."Vehicles"(plate, mark, model, year_of_production, longitude, height, broad, service_door, category, comment, terms, status, created_at, updated_at, delete_at, business_id, type_id)VALUES ('A0I775','ninguno','ninguno','2011',0,0,0,0,'ninguno','ninguno','ninguno',true,'2022-02-25 21:42:35.22039+00','2022-02-25 21:42:35.22039+00','2022-02-25 21:42:35.22039+00','20603145608',1);</v>
      </c>
    </row>
    <row r="1345" spans="1:19" x14ac:dyDescent="0.25">
      <c r="A1345" t="s">
        <v>1358</v>
      </c>
      <c r="B1345" t="s">
        <v>1296</v>
      </c>
      <c r="C1345" t="s">
        <v>1296</v>
      </c>
      <c r="D1345">
        <v>2010</v>
      </c>
      <c r="E1345">
        <v>0</v>
      </c>
      <c r="F1345">
        <v>0</v>
      </c>
      <c r="G1345">
        <v>0</v>
      </c>
      <c r="H1345">
        <v>0</v>
      </c>
      <c r="I1345" t="s">
        <v>1296</v>
      </c>
      <c r="J1345" t="s">
        <v>1296</v>
      </c>
      <c r="K1345" t="s">
        <v>1296</v>
      </c>
      <c r="L1345" t="s">
        <v>1303</v>
      </c>
      <c r="M1345" t="s">
        <v>1304</v>
      </c>
      <c r="N1345" t="s">
        <v>1304</v>
      </c>
      <c r="O1345" t="s">
        <v>1304</v>
      </c>
      <c r="P1345">
        <v>20603145608</v>
      </c>
      <c r="Q1345" t="s">
        <v>1297</v>
      </c>
      <c r="R1345">
        <f>VLOOKUP(Q1345,type!$B$2:$G$8,6,FALSE)</f>
        <v>1</v>
      </c>
      <c r="S1345" t="str">
        <f t="shared" si="21"/>
        <v>INSERT INTO public."Vehicles"(plate, mark, model, year_of_production, longitude, height, broad, service_door, category, comment, terms, status, created_at, updated_at, delete_at, business_id, type_id)VALUES ('A0O963','ninguno','ninguno','2010',0,0,0,0,'ninguno','ninguno','ninguno',true,'2022-02-25 21:42:35.22039+00','2022-02-25 21:42:35.22039+00','2022-02-25 21:42:35.22039+00','20603145608',1);</v>
      </c>
    </row>
    <row r="1346" spans="1:19" x14ac:dyDescent="0.25">
      <c r="A1346" t="s">
        <v>1359</v>
      </c>
      <c r="B1346" t="s">
        <v>1296</v>
      </c>
      <c r="C1346" t="s">
        <v>1296</v>
      </c>
      <c r="D1346">
        <v>2010</v>
      </c>
      <c r="E1346">
        <v>0</v>
      </c>
      <c r="F1346">
        <v>0</v>
      </c>
      <c r="G1346">
        <v>0</v>
      </c>
      <c r="H1346">
        <v>0</v>
      </c>
      <c r="I1346" t="s">
        <v>1296</v>
      </c>
      <c r="J1346" t="s">
        <v>1296</v>
      </c>
      <c r="K1346" t="s">
        <v>1296</v>
      </c>
      <c r="L1346" t="s">
        <v>1303</v>
      </c>
      <c r="M1346" t="s">
        <v>1304</v>
      </c>
      <c r="N1346" t="s">
        <v>1304</v>
      </c>
      <c r="O1346" t="s">
        <v>1304</v>
      </c>
      <c r="P1346">
        <v>20603145608</v>
      </c>
      <c r="Q1346" t="s">
        <v>1297</v>
      </c>
      <c r="R1346">
        <f>VLOOKUP(Q1346,type!$B$2:$G$8,6,FALSE)</f>
        <v>1</v>
      </c>
      <c r="S1346" t="str">
        <f t="shared" si="21"/>
        <v>INSERT INTO public."Vehicles"(plate, mark, model, year_of_production, longitude, height, broad, service_door, category, comment, terms, status, created_at, updated_at, delete_at, business_id, type_id)VALUES ('A0Z746','ninguno','ninguno','2010',0,0,0,0,'ninguno','ninguno','ninguno',true,'2022-02-25 21:42:35.22039+00','2022-02-25 21:42:35.22039+00','2022-02-25 21:42:35.22039+00','20603145608',1);</v>
      </c>
    </row>
    <row r="1347" spans="1:19" x14ac:dyDescent="0.25">
      <c r="A1347" t="s">
        <v>1360</v>
      </c>
      <c r="B1347" t="s">
        <v>1296</v>
      </c>
      <c r="C1347" t="s">
        <v>1296</v>
      </c>
      <c r="D1347">
        <v>2009</v>
      </c>
      <c r="E1347">
        <v>0</v>
      </c>
      <c r="F1347">
        <v>0</v>
      </c>
      <c r="G1347">
        <v>0</v>
      </c>
      <c r="H1347">
        <v>0</v>
      </c>
      <c r="I1347" t="s">
        <v>1296</v>
      </c>
      <c r="J1347" t="s">
        <v>1296</v>
      </c>
      <c r="K1347" t="s">
        <v>1296</v>
      </c>
      <c r="L1347" t="s">
        <v>1303</v>
      </c>
      <c r="M1347" t="s">
        <v>1304</v>
      </c>
      <c r="N1347" t="s">
        <v>1304</v>
      </c>
      <c r="O1347" t="s">
        <v>1304</v>
      </c>
      <c r="P1347">
        <v>20603145608</v>
      </c>
      <c r="Q1347" t="s">
        <v>1297</v>
      </c>
      <c r="R1347">
        <f>VLOOKUP(Q1347,type!$B$2:$G$8,6,FALSE)</f>
        <v>1</v>
      </c>
      <c r="S1347" t="str">
        <f t="shared" si="21"/>
        <v>INSERT INTO public."Vehicles"(plate, mark, model, year_of_production, longitude, height, broad, service_door, category, comment, terms, status, created_at, updated_at, delete_at, business_id, type_id)VALUES ('A1C725','ninguno','ninguno','2009',0,0,0,0,'ninguno','ninguno','ninguno',true,'2022-02-25 21:42:35.22039+00','2022-02-25 21:42:35.22039+00','2022-02-25 21:42:35.22039+00','20603145608',1);</v>
      </c>
    </row>
    <row r="1348" spans="1:19" x14ac:dyDescent="0.25">
      <c r="A1348" t="s">
        <v>1361</v>
      </c>
      <c r="B1348" t="s">
        <v>1296</v>
      </c>
      <c r="C1348" t="s">
        <v>1296</v>
      </c>
      <c r="D1348">
        <v>2009</v>
      </c>
      <c r="E1348">
        <v>0</v>
      </c>
      <c r="F1348">
        <v>0</v>
      </c>
      <c r="G1348">
        <v>0</v>
      </c>
      <c r="H1348">
        <v>0</v>
      </c>
      <c r="I1348" t="s">
        <v>1296</v>
      </c>
      <c r="J1348" t="s">
        <v>1296</v>
      </c>
      <c r="K1348" t="s">
        <v>1296</v>
      </c>
      <c r="L1348" t="s">
        <v>1303</v>
      </c>
      <c r="M1348" t="s">
        <v>1304</v>
      </c>
      <c r="N1348" t="s">
        <v>1304</v>
      </c>
      <c r="O1348" t="s">
        <v>1304</v>
      </c>
      <c r="P1348">
        <v>20603145608</v>
      </c>
      <c r="Q1348" t="s">
        <v>1297</v>
      </c>
      <c r="R1348">
        <f>VLOOKUP(Q1348,type!$B$2:$G$8,6,FALSE)</f>
        <v>1</v>
      </c>
      <c r="S1348" t="str">
        <f t="shared" si="21"/>
        <v>INSERT INTO public."Vehicles"(plate, mark, model, year_of_production, longitude, height, broad, service_door, category, comment, terms, status, created_at, updated_at, delete_at, business_id, type_id)VALUES ('A1C735','ninguno','ninguno','2009',0,0,0,0,'ninguno','ninguno','ninguno',true,'2022-02-25 21:42:35.22039+00','2022-02-25 21:42:35.22039+00','2022-02-25 21:42:35.22039+00','20603145608',1);</v>
      </c>
    </row>
    <row r="1349" spans="1:19" x14ac:dyDescent="0.25">
      <c r="A1349" t="s">
        <v>1362</v>
      </c>
      <c r="B1349" t="s">
        <v>1296</v>
      </c>
      <c r="C1349" t="s">
        <v>1296</v>
      </c>
      <c r="D1349">
        <v>2009</v>
      </c>
      <c r="E1349">
        <v>0</v>
      </c>
      <c r="F1349">
        <v>0</v>
      </c>
      <c r="G1349">
        <v>0</v>
      </c>
      <c r="H1349">
        <v>0</v>
      </c>
      <c r="I1349" t="s">
        <v>1296</v>
      </c>
      <c r="J1349" t="s">
        <v>1296</v>
      </c>
      <c r="K1349" t="s">
        <v>1296</v>
      </c>
      <c r="L1349" t="s">
        <v>1303</v>
      </c>
      <c r="M1349" t="s">
        <v>1304</v>
      </c>
      <c r="N1349" t="s">
        <v>1304</v>
      </c>
      <c r="O1349" t="s">
        <v>1304</v>
      </c>
      <c r="P1349">
        <v>20603145608</v>
      </c>
      <c r="Q1349" t="s">
        <v>1297</v>
      </c>
      <c r="R1349">
        <f>VLOOKUP(Q1349,type!$B$2:$G$8,6,FALSE)</f>
        <v>1</v>
      </c>
      <c r="S1349" t="str">
        <f t="shared" si="21"/>
        <v>INSERT INTO public."Vehicles"(plate, mark, model, year_of_production, longitude, height, broad, service_door, category, comment, terms, status, created_at, updated_at, delete_at, business_id, type_id)VALUES ('A1O734','ninguno','ninguno','2009',0,0,0,0,'ninguno','ninguno','ninguno',true,'2022-02-25 21:42:35.22039+00','2022-02-25 21:42:35.22039+00','2022-02-25 21:42:35.22039+00','20603145608',1);</v>
      </c>
    </row>
    <row r="1350" spans="1:19" x14ac:dyDescent="0.25">
      <c r="A1350" t="s">
        <v>1363</v>
      </c>
      <c r="B1350" t="s">
        <v>1296</v>
      </c>
      <c r="C1350" t="s">
        <v>1296</v>
      </c>
      <c r="D1350">
        <v>2009</v>
      </c>
      <c r="E1350">
        <v>0</v>
      </c>
      <c r="F1350">
        <v>0</v>
      </c>
      <c r="G1350">
        <v>0</v>
      </c>
      <c r="H1350">
        <v>0</v>
      </c>
      <c r="I1350" t="s">
        <v>1296</v>
      </c>
      <c r="J1350" t="s">
        <v>1296</v>
      </c>
      <c r="K1350" t="s">
        <v>1296</v>
      </c>
      <c r="L1350" t="s">
        <v>1303</v>
      </c>
      <c r="M1350" t="s">
        <v>1304</v>
      </c>
      <c r="N1350" t="s">
        <v>1304</v>
      </c>
      <c r="O1350" t="s">
        <v>1304</v>
      </c>
      <c r="P1350">
        <v>20603145608</v>
      </c>
      <c r="Q1350" t="s">
        <v>1297</v>
      </c>
      <c r="R1350">
        <f>VLOOKUP(Q1350,type!$B$2:$G$8,6,FALSE)</f>
        <v>1</v>
      </c>
      <c r="S1350" t="str">
        <f t="shared" si="21"/>
        <v>INSERT INTO public."Vehicles"(plate, mark, model, year_of_production, longitude, height, broad, service_door, category, comment, terms, status, created_at, updated_at, delete_at, business_id, type_id)VALUES ('A2Q756','ninguno','ninguno','2009',0,0,0,0,'ninguno','ninguno','ninguno',true,'2022-02-25 21:42:35.22039+00','2022-02-25 21:42:35.22039+00','2022-02-25 21:42:35.22039+00','20603145608',1);</v>
      </c>
    </row>
    <row r="1351" spans="1:19" x14ac:dyDescent="0.25">
      <c r="A1351" t="s">
        <v>1364</v>
      </c>
      <c r="B1351" t="s">
        <v>1296</v>
      </c>
      <c r="C1351" t="s">
        <v>1296</v>
      </c>
      <c r="D1351">
        <v>2010</v>
      </c>
      <c r="E1351">
        <v>0</v>
      </c>
      <c r="F1351">
        <v>0</v>
      </c>
      <c r="G1351">
        <v>0</v>
      </c>
      <c r="H1351">
        <v>0</v>
      </c>
      <c r="I1351" t="s">
        <v>1296</v>
      </c>
      <c r="J1351" t="s">
        <v>1296</v>
      </c>
      <c r="K1351" t="s">
        <v>1296</v>
      </c>
      <c r="L1351" t="s">
        <v>1303</v>
      </c>
      <c r="M1351" t="s">
        <v>1304</v>
      </c>
      <c r="N1351" t="s">
        <v>1304</v>
      </c>
      <c r="O1351" t="s">
        <v>1304</v>
      </c>
      <c r="P1351">
        <v>20603145608</v>
      </c>
      <c r="Q1351" t="s">
        <v>1297</v>
      </c>
      <c r="R1351">
        <f>VLOOKUP(Q1351,type!$B$2:$G$8,6,FALSE)</f>
        <v>1</v>
      </c>
      <c r="S1351" t="str">
        <f t="shared" si="21"/>
        <v>INSERT INTO public."Vehicles"(plate, mark, model, year_of_production, longitude, height, broad, service_door, category, comment, terms, status, created_at, updated_at, delete_at, business_id, type_id)VALUES ('A2Y743','ninguno','ninguno','2010',0,0,0,0,'ninguno','ninguno','ninguno',true,'2022-02-25 21:42:35.22039+00','2022-02-25 21:42:35.22039+00','2022-02-25 21:42:35.22039+00','20603145608',1);</v>
      </c>
    </row>
    <row r="1352" spans="1:19" x14ac:dyDescent="0.25">
      <c r="A1352" t="s">
        <v>1365</v>
      </c>
      <c r="B1352" t="s">
        <v>1296</v>
      </c>
      <c r="C1352" t="s">
        <v>1296</v>
      </c>
      <c r="D1352">
        <v>2010</v>
      </c>
      <c r="E1352">
        <v>0</v>
      </c>
      <c r="F1352">
        <v>0</v>
      </c>
      <c r="G1352">
        <v>0</v>
      </c>
      <c r="H1352">
        <v>0</v>
      </c>
      <c r="I1352" t="s">
        <v>1296</v>
      </c>
      <c r="J1352" t="s">
        <v>1296</v>
      </c>
      <c r="K1352" t="s">
        <v>1296</v>
      </c>
      <c r="L1352" t="s">
        <v>1303</v>
      </c>
      <c r="M1352" t="s">
        <v>1304</v>
      </c>
      <c r="N1352" t="s">
        <v>1304</v>
      </c>
      <c r="O1352" t="s">
        <v>1304</v>
      </c>
      <c r="P1352">
        <v>20603145608</v>
      </c>
      <c r="Q1352" t="s">
        <v>1297</v>
      </c>
      <c r="R1352">
        <f>VLOOKUP(Q1352,type!$B$2:$G$8,6,FALSE)</f>
        <v>1</v>
      </c>
      <c r="S1352" t="str">
        <f t="shared" si="21"/>
        <v>INSERT INTO public."Vehicles"(plate, mark, model, year_of_production, longitude, height, broad, service_door, category, comment, terms, status, created_at, updated_at, delete_at, business_id, type_id)VALUES ('A3S732','ninguno','ninguno','2010',0,0,0,0,'ninguno','ninguno','ninguno',true,'2022-02-25 21:42:35.22039+00','2022-02-25 21:42:35.22039+00','2022-02-25 21:42:35.22039+00','20603145608',1);</v>
      </c>
    </row>
    <row r="1353" spans="1:19" x14ac:dyDescent="0.25">
      <c r="A1353" t="s">
        <v>1366</v>
      </c>
      <c r="B1353" t="s">
        <v>1296</v>
      </c>
      <c r="C1353" t="s">
        <v>1296</v>
      </c>
      <c r="D1353">
        <v>2006</v>
      </c>
      <c r="E1353">
        <v>0</v>
      </c>
      <c r="F1353">
        <v>0</v>
      </c>
      <c r="G1353">
        <v>0</v>
      </c>
      <c r="H1353">
        <v>0</v>
      </c>
      <c r="I1353" t="s">
        <v>1296</v>
      </c>
      <c r="J1353" t="s">
        <v>1296</v>
      </c>
      <c r="K1353" t="s">
        <v>1296</v>
      </c>
      <c r="L1353" t="s">
        <v>1303</v>
      </c>
      <c r="M1353" t="s">
        <v>1304</v>
      </c>
      <c r="N1353" t="s">
        <v>1304</v>
      </c>
      <c r="O1353" t="s">
        <v>1304</v>
      </c>
      <c r="P1353">
        <v>20603145608</v>
      </c>
      <c r="Q1353" t="s">
        <v>1297</v>
      </c>
      <c r="R1353">
        <f>VLOOKUP(Q1353,type!$B$2:$G$8,6,FALSE)</f>
        <v>1</v>
      </c>
      <c r="S1353" t="str">
        <f t="shared" si="21"/>
        <v>INSERT INTO public."Vehicles"(plate, mark, model, year_of_production, longitude, height, broad, service_door, category, comment, terms, status, created_at, updated_at, delete_at, business_id, type_id)VALUES ('A5P707','ninguno','ninguno','2006',0,0,0,0,'ninguno','ninguno','ninguno',true,'2022-02-25 21:42:35.22039+00','2022-02-25 21:42:35.22039+00','2022-02-25 21:42:35.22039+00','20603145608',1);</v>
      </c>
    </row>
    <row r="1354" spans="1:19" x14ac:dyDescent="0.25">
      <c r="A1354" t="s">
        <v>1367</v>
      </c>
      <c r="B1354" t="s">
        <v>1296</v>
      </c>
      <c r="C1354" t="s">
        <v>1296</v>
      </c>
      <c r="D1354">
        <v>2010</v>
      </c>
      <c r="E1354">
        <v>0</v>
      </c>
      <c r="F1354">
        <v>0</v>
      </c>
      <c r="G1354">
        <v>0</v>
      </c>
      <c r="H1354">
        <v>0</v>
      </c>
      <c r="I1354" t="s">
        <v>1296</v>
      </c>
      <c r="J1354" t="s">
        <v>1296</v>
      </c>
      <c r="K1354" t="s">
        <v>1296</v>
      </c>
      <c r="L1354" t="s">
        <v>1303</v>
      </c>
      <c r="M1354" t="s">
        <v>1304</v>
      </c>
      <c r="N1354" t="s">
        <v>1304</v>
      </c>
      <c r="O1354" t="s">
        <v>1304</v>
      </c>
      <c r="P1354">
        <v>20603145608</v>
      </c>
      <c r="Q1354" t="s">
        <v>1297</v>
      </c>
      <c r="R1354">
        <f>VLOOKUP(Q1354,type!$B$2:$G$8,6,FALSE)</f>
        <v>1</v>
      </c>
      <c r="S1354" t="str">
        <f t="shared" si="21"/>
        <v>INSERT INTO public."Vehicles"(plate, mark, model, year_of_production, longitude, height, broad, service_door, category, comment, terms, status, created_at, updated_at, delete_at, business_id, type_id)VALUES ('A5V777','ninguno','ninguno','2010',0,0,0,0,'ninguno','ninguno','ninguno',true,'2022-02-25 21:42:35.22039+00','2022-02-25 21:42:35.22039+00','2022-02-25 21:42:35.22039+00','20603145608',1);</v>
      </c>
    </row>
    <row r="1355" spans="1:19" x14ac:dyDescent="0.25">
      <c r="A1355" t="s">
        <v>1368</v>
      </c>
      <c r="B1355" t="s">
        <v>1296</v>
      </c>
      <c r="C1355" t="s">
        <v>1296</v>
      </c>
      <c r="D1355">
        <v>2010</v>
      </c>
      <c r="E1355">
        <v>0</v>
      </c>
      <c r="F1355">
        <v>0</v>
      </c>
      <c r="G1355">
        <v>0</v>
      </c>
      <c r="H1355">
        <v>0</v>
      </c>
      <c r="I1355" t="s">
        <v>1296</v>
      </c>
      <c r="J1355" t="s">
        <v>1296</v>
      </c>
      <c r="K1355" t="s">
        <v>1296</v>
      </c>
      <c r="L1355" t="s">
        <v>1303</v>
      </c>
      <c r="M1355" t="s">
        <v>1304</v>
      </c>
      <c r="N1355" t="s">
        <v>1304</v>
      </c>
      <c r="O1355" t="s">
        <v>1304</v>
      </c>
      <c r="P1355">
        <v>20603145608</v>
      </c>
      <c r="Q1355" t="s">
        <v>1297</v>
      </c>
      <c r="R1355">
        <f>VLOOKUP(Q1355,type!$B$2:$G$8,6,FALSE)</f>
        <v>1</v>
      </c>
      <c r="S1355" t="str">
        <f t="shared" si="21"/>
        <v>INSERT INTO public."Vehicles"(plate, mark, model, year_of_production, longitude, height, broad, service_door, category, comment, terms, status, created_at, updated_at, delete_at, business_id, type_id)VALUES ('A6V950','ninguno','ninguno','2010',0,0,0,0,'ninguno','ninguno','ninguno',true,'2022-02-25 21:42:35.22039+00','2022-02-25 21:42:35.22039+00','2022-02-25 21:42:35.22039+00','20603145608',1);</v>
      </c>
    </row>
    <row r="1356" spans="1:19" x14ac:dyDescent="0.25">
      <c r="A1356" t="s">
        <v>1369</v>
      </c>
      <c r="B1356" t="s">
        <v>1296</v>
      </c>
      <c r="C1356" t="s">
        <v>1296</v>
      </c>
      <c r="D1356">
        <v>2009</v>
      </c>
      <c r="E1356">
        <v>0</v>
      </c>
      <c r="F1356">
        <v>0</v>
      </c>
      <c r="G1356">
        <v>0</v>
      </c>
      <c r="H1356">
        <v>0</v>
      </c>
      <c r="I1356" t="s">
        <v>1296</v>
      </c>
      <c r="J1356" t="s">
        <v>1296</v>
      </c>
      <c r="K1356" t="s">
        <v>1296</v>
      </c>
      <c r="L1356" t="s">
        <v>1303</v>
      </c>
      <c r="M1356" t="s">
        <v>1304</v>
      </c>
      <c r="N1356" t="s">
        <v>1304</v>
      </c>
      <c r="O1356" t="s">
        <v>1304</v>
      </c>
      <c r="P1356">
        <v>20603145608</v>
      </c>
      <c r="Q1356" t="s">
        <v>1297</v>
      </c>
      <c r="R1356">
        <f>VLOOKUP(Q1356,type!$B$2:$G$8,6,FALSE)</f>
        <v>1</v>
      </c>
      <c r="S1356" t="str">
        <f t="shared" si="21"/>
        <v>INSERT INTO public."Vehicles"(plate, mark, model, year_of_production, longitude, height, broad, service_door, category, comment, terms, status, created_at, updated_at, delete_at, business_id, type_id)VALUES ('A7D795','ninguno','ninguno','2009',0,0,0,0,'ninguno','ninguno','ninguno',true,'2022-02-25 21:42:35.22039+00','2022-02-25 21:42:35.22039+00','2022-02-25 21:42:35.22039+00','20603145608',1);</v>
      </c>
    </row>
    <row r="1357" spans="1:19" x14ac:dyDescent="0.25">
      <c r="A1357" t="s">
        <v>1370</v>
      </c>
      <c r="B1357" t="s">
        <v>1296</v>
      </c>
      <c r="C1357" t="s">
        <v>1296</v>
      </c>
      <c r="D1357">
        <v>2009</v>
      </c>
      <c r="E1357">
        <v>0</v>
      </c>
      <c r="F1357">
        <v>0</v>
      </c>
      <c r="G1357">
        <v>0</v>
      </c>
      <c r="H1357">
        <v>0</v>
      </c>
      <c r="I1357" t="s">
        <v>1296</v>
      </c>
      <c r="J1357" t="s">
        <v>1296</v>
      </c>
      <c r="K1357" t="s">
        <v>1296</v>
      </c>
      <c r="L1357" t="s">
        <v>1303</v>
      </c>
      <c r="M1357" t="s">
        <v>1304</v>
      </c>
      <c r="N1357" t="s">
        <v>1304</v>
      </c>
      <c r="O1357" t="s">
        <v>1304</v>
      </c>
      <c r="P1357">
        <v>20603145608</v>
      </c>
      <c r="Q1357" t="s">
        <v>1297</v>
      </c>
      <c r="R1357">
        <f>VLOOKUP(Q1357,type!$B$2:$G$8,6,FALSE)</f>
        <v>1</v>
      </c>
      <c r="S1357" t="str">
        <f t="shared" si="21"/>
        <v>INSERT INTO public."Vehicles"(plate, mark, model, year_of_production, longitude, height, broad, service_door, category, comment, terms, status, created_at, updated_at, delete_at, business_id, type_id)VALUES ('A8G746','ninguno','ninguno','2009',0,0,0,0,'ninguno','ninguno','ninguno',true,'2022-02-25 21:42:35.22039+00','2022-02-25 21:42:35.22039+00','2022-02-25 21:42:35.22039+00','20603145608',1);</v>
      </c>
    </row>
    <row r="1358" spans="1:19" x14ac:dyDescent="0.25">
      <c r="A1358" t="s">
        <v>1371</v>
      </c>
      <c r="B1358" t="s">
        <v>1296</v>
      </c>
      <c r="C1358" t="s">
        <v>1296</v>
      </c>
      <c r="D1358">
        <v>2013</v>
      </c>
      <c r="E1358">
        <v>0</v>
      </c>
      <c r="F1358">
        <v>0</v>
      </c>
      <c r="G1358">
        <v>0</v>
      </c>
      <c r="H1358">
        <v>0</v>
      </c>
      <c r="I1358" t="s">
        <v>1296</v>
      </c>
      <c r="J1358" t="s">
        <v>1296</v>
      </c>
      <c r="K1358" t="s">
        <v>1296</v>
      </c>
      <c r="L1358" t="s">
        <v>1303</v>
      </c>
      <c r="M1358" t="s">
        <v>1304</v>
      </c>
      <c r="N1358" t="s">
        <v>1304</v>
      </c>
      <c r="O1358" t="s">
        <v>1304</v>
      </c>
      <c r="P1358">
        <v>20603145608</v>
      </c>
      <c r="Q1358" t="s">
        <v>1301</v>
      </c>
      <c r="R1358">
        <f>VLOOKUP(Q1358,type!$B$2:$G$8,6,FALSE)</f>
        <v>5</v>
      </c>
      <c r="S1358" t="str">
        <f t="shared" si="21"/>
        <v>INSERT INTO public."Vehicles"(plate, mark, model, year_of_production, longitude, height, broad, service_door, category, comment, terms, status, created_at, updated_at, delete_at, business_id, type_id)VALUES ('AAP278','ninguno','ninguno','2013',0,0,0,0,'ninguno','ninguno','ninguno',true,'2022-02-25 21:42:35.22039+00','2022-02-25 21:42:35.22039+00','2022-02-25 21:42:35.22039+00','20603145608',5);</v>
      </c>
    </row>
    <row r="1359" spans="1:19" x14ac:dyDescent="0.25">
      <c r="A1359" t="s">
        <v>1372</v>
      </c>
      <c r="B1359" t="s">
        <v>1296</v>
      </c>
      <c r="C1359" t="s">
        <v>1296</v>
      </c>
      <c r="D1359">
        <v>2012</v>
      </c>
      <c r="E1359">
        <v>0</v>
      </c>
      <c r="F1359">
        <v>0</v>
      </c>
      <c r="G1359">
        <v>0</v>
      </c>
      <c r="H1359">
        <v>0</v>
      </c>
      <c r="I1359" t="s">
        <v>1296</v>
      </c>
      <c r="J1359" t="s">
        <v>1296</v>
      </c>
      <c r="K1359" t="s">
        <v>1296</v>
      </c>
      <c r="L1359" t="s">
        <v>1303</v>
      </c>
      <c r="M1359" t="s">
        <v>1304</v>
      </c>
      <c r="N1359" t="s">
        <v>1304</v>
      </c>
      <c r="O1359" t="s">
        <v>1304</v>
      </c>
      <c r="P1359">
        <v>20603145608</v>
      </c>
      <c r="Q1359" t="s">
        <v>1297</v>
      </c>
      <c r="R1359">
        <f>VLOOKUP(Q1359,type!$B$2:$G$8,6,FALSE)</f>
        <v>1</v>
      </c>
      <c r="S1359" t="str">
        <f t="shared" si="21"/>
        <v>INSERT INTO public."Vehicles"(plate, mark, model, year_of_production, longitude, height, broad, service_door, category, comment, terms, status, created_at, updated_at, delete_at, business_id, type_id)VALUES ('AJB880','ninguno','ninguno','2012',0,0,0,0,'ninguno','ninguno','ninguno',true,'2022-02-25 21:42:35.22039+00','2022-02-25 21:42:35.22039+00','2022-02-25 21:42:35.22039+00','20603145608',1);</v>
      </c>
    </row>
    <row r="1360" spans="1:19" x14ac:dyDescent="0.25">
      <c r="A1360" t="s">
        <v>1373</v>
      </c>
      <c r="B1360" t="s">
        <v>1296</v>
      </c>
      <c r="C1360" t="s">
        <v>1296</v>
      </c>
      <c r="D1360">
        <v>2015</v>
      </c>
      <c r="E1360">
        <v>0</v>
      </c>
      <c r="F1360">
        <v>0</v>
      </c>
      <c r="G1360">
        <v>0</v>
      </c>
      <c r="H1360">
        <v>0</v>
      </c>
      <c r="I1360" t="s">
        <v>1296</v>
      </c>
      <c r="J1360" t="s">
        <v>1296</v>
      </c>
      <c r="K1360" t="s">
        <v>1296</v>
      </c>
      <c r="L1360" t="s">
        <v>1303</v>
      </c>
      <c r="M1360" t="s">
        <v>1304</v>
      </c>
      <c r="N1360" t="s">
        <v>1304</v>
      </c>
      <c r="O1360" t="s">
        <v>1304</v>
      </c>
      <c r="P1360">
        <v>20603145608</v>
      </c>
      <c r="Q1360" t="s">
        <v>1297</v>
      </c>
      <c r="R1360">
        <f>VLOOKUP(Q1360,type!$B$2:$G$8,6,FALSE)</f>
        <v>1</v>
      </c>
      <c r="S1360" t="str">
        <f t="shared" ref="S1360:S1422" si="22">CONCATENATE($A$1,"'",A1360,"','",B1360,"','",C1360,"','",D1360,"',",E1360,",",F1360,",",G1360,",",H1360,",'",I1360,"','",J1360,"','",K1360,"',",L1360,",'",M1360,"','",N1360,"','",O1360,"','",P1360,"',",R1360,");")</f>
        <v>INSERT INTO public."Vehicles"(plate, mark, model, year_of_production, longitude, height, broad, service_door, category, comment, terms, status, created_at, updated_at, delete_at, business_id, type_id)VALUES ('AKB867','ninguno','ninguno','2015',0,0,0,0,'ninguno','ninguno','ninguno',true,'2022-02-25 21:42:35.22039+00','2022-02-25 21:42:35.22039+00','2022-02-25 21:42:35.22039+00','20603145608',1);</v>
      </c>
    </row>
    <row r="1361" spans="1:19" x14ac:dyDescent="0.25">
      <c r="A1361" t="s">
        <v>1374</v>
      </c>
      <c r="B1361" t="s">
        <v>1296</v>
      </c>
      <c r="C1361" t="s">
        <v>1296</v>
      </c>
      <c r="D1361">
        <v>2015</v>
      </c>
      <c r="E1361">
        <v>0</v>
      </c>
      <c r="F1361">
        <v>0</v>
      </c>
      <c r="G1361">
        <v>0</v>
      </c>
      <c r="H1361">
        <v>0</v>
      </c>
      <c r="I1361" t="s">
        <v>1296</v>
      </c>
      <c r="J1361" t="s">
        <v>1296</v>
      </c>
      <c r="K1361" t="s">
        <v>1296</v>
      </c>
      <c r="L1361" t="s">
        <v>1303</v>
      </c>
      <c r="M1361" t="s">
        <v>1304</v>
      </c>
      <c r="N1361" t="s">
        <v>1304</v>
      </c>
      <c r="O1361" t="s">
        <v>1304</v>
      </c>
      <c r="P1361">
        <v>20603145608</v>
      </c>
      <c r="Q1361" t="s">
        <v>1297</v>
      </c>
      <c r="R1361">
        <f>VLOOKUP(Q1361,type!$B$2:$G$8,6,FALSE)</f>
        <v>1</v>
      </c>
      <c r="S1361" t="str">
        <f t="shared" si="22"/>
        <v>INSERT INTO public."Vehicles"(plate, mark, model, year_of_production, longitude, height, broad, service_door, category, comment, terms, status, created_at, updated_at, delete_at, business_id, type_id)VALUES ('ALW834','ninguno','ninguno','2015',0,0,0,0,'ninguno','ninguno','ninguno',true,'2022-02-25 21:42:35.22039+00','2022-02-25 21:42:35.22039+00','2022-02-25 21:42:35.22039+00','20603145608',1);</v>
      </c>
    </row>
    <row r="1362" spans="1:19" x14ac:dyDescent="0.25">
      <c r="A1362" t="s">
        <v>1375</v>
      </c>
      <c r="B1362" t="s">
        <v>1296</v>
      </c>
      <c r="C1362" t="s">
        <v>1296</v>
      </c>
      <c r="D1362">
        <v>2016</v>
      </c>
      <c r="E1362">
        <v>0</v>
      </c>
      <c r="F1362">
        <v>0</v>
      </c>
      <c r="G1362">
        <v>0</v>
      </c>
      <c r="H1362">
        <v>0</v>
      </c>
      <c r="I1362" t="s">
        <v>1296</v>
      </c>
      <c r="J1362" t="s">
        <v>1296</v>
      </c>
      <c r="K1362" t="s">
        <v>1296</v>
      </c>
      <c r="L1362" t="s">
        <v>1303</v>
      </c>
      <c r="M1362" t="s">
        <v>1304</v>
      </c>
      <c r="N1362" t="s">
        <v>1304</v>
      </c>
      <c r="O1362" t="s">
        <v>1304</v>
      </c>
      <c r="P1362">
        <v>20603145608</v>
      </c>
      <c r="Q1362" t="s">
        <v>1297</v>
      </c>
      <c r="R1362">
        <f>VLOOKUP(Q1362,type!$B$2:$G$8,6,FALSE)</f>
        <v>1</v>
      </c>
      <c r="S1362" t="str">
        <f t="shared" si="22"/>
        <v>INSERT INTO public."Vehicles"(plate, mark, model, year_of_production, longitude, height, broad, service_door, category, comment, terms, status, created_at, updated_at, delete_at, business_id, type_id)VALUES ('ANJ708','ninguno','ninguno','2016',0,0,0,0,'ninguno','ninguno','ninguno',true,'2022-02-25 21:42:35.22039+00','2022-02-25 21:42:35.22039+00','2022-02-25 21:42:35.22039+00','20603145608',1);</v>
      </c>
    </row>
    <row r="1363" spans="1:19" x14ac:dyDescent="0.25">
      <c r="A1363" t="s">
        <v>1376</v>
      </c>
      <c r="B1363" t="s">
        <v>1296</v>
      </c>
      <c r="C1363" t="s">
        <v>1296</v>
      </c>
      <c r="D1363">
        <v>2016</v>
      </c>
      <c r="E1363">
        <v>0</v>
      </c>
      <c r="F1363">
        <v>0</v>
      </c>
      <c r="G1363">
        <v>0</v>
      </c>
      <c r="H1363">
        <v>0</v>
      </c>
      <c r="I1363" t="s">
        <v>1296</v>
      </c>
      <c r="J1363" t="s">
        <v>1296</v>
      </c>
      <c r="K1363" t="s">
        <v>1296</v>
      </c>
      <c r="L1363" t="s">
        <v>1303</v>
      </c>
      <c r="M1363" t="s">
        <v>1304</v>
      </c>
      <c r="N1363" t="s">
        <v>1304</v>
      </c>
      <c r="O1363" t="s">
        <v>1304</v>
      </c>
      <c r="P1363">
        <v>20603145608</v>
      </c>
      <c r="Q1363" t="s">
        <v>1297</v>
      </c>
      <c r="R1363">
        <f>VLOOKUP(Q1363,type!$B$2:$G$8,6,FALSE)</f>
        <v>1</v>
      </c>
      <c r="S1363" t="str">
        <f t="shared" si="22"/>
        <v>INSERT INTO public."Vehicles"(plate, mark, model, year_of_production, longitude, height, broad, service_door, category, comment, terms, status, created_at, updated_at, delete_at, business_id, type_id)VALUES ('ARN929','ninguno','ninguno','2016',0,0,0,0,'ninguno','ninguno','ninguno',true,'2022-02-25 21:42:35.22039+00','2022-02-25 21:42:35.22039+00','2022-02-25 21:42:35.22039+00','20603145608',1);</v>
      </c>
    </row>
    <row r="1364" spans="1:19" x14ac:dyDescent="0.25">
      <c r="A1364" t="s">
        <v>1377</v>
      </c>
      <c r="B1364" t="s">
        <v>1296</v>
      </c>
      <c r="C1364" t="s">
        <v>1296</v>
      </c>
      <c r="D1364">
        <v>2017</v>
      </c>
      <c r="E1364">
        <v>0</v>
      </c>
      <c r="F1364">
        <v>0</v>
      </c>
      <c r="G1364">
        <v>0</v>
      </c>
      <c r="H1364">
        <v>0</v>
      </c>
      <c r="I1364" t="s">
        <v>1296</v>
      </c>
      <c r="J1364" t="s">
        <v>1296</v>
      </c>
      <c r="K1364" t="s">
        <v>1296</v>
      </c>
      <c r="L1364" t="s">
        <v>1303</v>
      </c>
      <c r="M1364" t="s">
        <v>1304</v>
      </c>
      <c r="N1364" t="s">
        <v>1304</v>
      </c>
      <c r="O1364" t="s">
        <v>1304</v>
      </c>
      <c r="P1364">
        <v>20603145608</v>
      </c>
      <c r="Q1364" t="s">
        <v>1297</v>
      </c>
      <c r="R1364">
        <f>VLOOKUP(Q1364,type!$B$2:$G$8,6,FALSE)</f>
        <v>1</v>
      </c>
      <c r="S1364" t="str">
        <f t="shared" si="22"/>
        <v>INSERT INTO public."Vehicles"(plate, mark, model, year_of_production, longitude, height, broad, service_door, category, comment, terms, status, created_at, updated_at, delete_at, business_id, type_id)VALUES ('AXN838','ninguno','ninguno','2017',0,0,0,0,'ninguno','ninguno','ninguno',true,'2022-02-25 21:42:35.22039+00','2022-02-25 21:42:35.22039+00','2022-02-25 21:42:35.22039+00','20603145608',1);</v>
      </c>
    </row>
    <row r="1365" spans="1:19" x14ac:dyDescent="0.25">
      <c r="A1365" t="s">
        <v>1378</v>
      </c>
      <c r="B1365" t="s">
        <v>1296</v>
      </c>
      <c r="C1365" t="s">
        <v>1296</v>
      </c>
      <c r="D1365">
        <v>2009</v>
      </c>
      <c r="E1365">
        <v>0</v>
      </c>
      <c r="F1365">
        <v>0</v>
      </c>
      <c r="G1365">
        <v>0</v>
      </c>
      <c r="H1365">
        <v>0</v>
      </c>
      <c r="I1365" t="s">
        <v>1296</v>
      </c>
      <c r="J1365" t="s">
        <v>1296</v>
      </c>
      <c r="K1365" t="s">
        <v>1296</v>
      </c>
      <c r="L1365" t="s">
        <v>1303</v>
      </c>
      <c r="M1365" t="s">
        <v>1304</v>
      </c>
      <c r="N1365" t="s">
        <v>1304</v>
      </c>
      <c r="O1365" t="s">
        <v>1304</v>
      </c>
      <c r="P1365">
        <v>20603145608</v>
      </c>
      <c r="Q1365" t="s">
        <v>1297</v>
      </c>
      <c r="R1365">
        <f>VLOOKUP(Q1365,type!$B$2:$G$8,6,FALSE)</f>
        <v>1</v>
      </c>
      <c r="S1365" t="str">
        <f t="shared" si="22"/>
        <v>INSERT INTO public."Vehicles"(plate, mark, model, year_of_production, longitude, height, broad, service_door, category, comment, terms, status, created_at, updated_at, delete_at, business_id, type_id)VALUES ('B0H965','ninguno','ninguno','2009',0,0,0,0,'ninguno','ninguno','ninguno',true,'2022-02-25 21:42:35.22039+00','2022-02-25 21:42:35.22039+00','2022-02-25 21:42:35.22039+00','20603145608',1);</v>
      </c>
    </row>
    <row r="1366" spans="1:19" x14ac:dyDescent="0.25">
      <c r="A1366" t="s">
        <v>1379</v>
      </c>
      <c r="B1366" t="s">
        <v>1296</v>
      </c>
      <c r="C1366" t="s">
        <v>1296</v>
      </c>
      <c r="D1366">
        <v>2009</v>
      </c>
      <c r="E1366">
        <v>0</v>
      </c>
      <c r="F1366">
        <v>0</v>
      </c>
      <c r="G1366">
        <v>0</v>
      </c>
      <c r="H1366">
        <v>0</v>
      </c>
      <c r="I1366" t="s">
        <v>1296</v>
      </c>
      <c r="J1366" t="s">
        <v>1296</v>
      </c>
      <c r="K1366" t="s">
        <v>1296</v>
      </c>
      <c r="L1366" t="s">
        <v>1303</v>
      </c>
      <c r="M1366" t="s">
        <v>1304</v>
      </c>
      <c r="N1366" t="s">
        <v>1304</v>
      </c>
      <c r="O1366" t="s">
        <v>1304</v>
      </c>
      <c r="P1366">
        <v>20603145608</v>
      </c>
      <c r="Q1366" t="s">
        <v>1297</v>
      </c>
      <c r="R1366">
        <f>VLOOKUP(Q1366,type!$B$2:$G$8,6,FALSE)</f>
        <v>1</v>
      </c>
      <c r="S1366" t="str">
        <f t="shared" si="22"/>
        <v>INSERT INTO public."Vehicles"(plate, mark, model, year_of_production, longitude, height, broad, service_door, category, comment, terms, status, created_at, updated_at, delete_at, business_id, type_id)VALUES ('B0K710','ninguno','ninguno','2009',0,0,0,0,'ninguno','ninguno','ninguno',true,'2022-02-25 21:42:35.22039+00','2022-02-25 21:42:35.22039+00','2022-02-25 21:42:35.22039+00','20603145608',1);</v>
      </c>
    </row>
    <row r="1367" spans="1:19" x14ac:dyDescent="0.25">
      <c r="A1367" t="s">
        <v>1380</v>
      </c>
      <c r="B1367" t="s">
        <v>1296</v>
      </c>
      <c r="C1367" t="s">
        <v>1296</v>
      </c>
      <c r="D1367">
        <v>2011</v>
      </c>
      <c r="E1367">
        <v>0</v>
      </c>
      <c r="F1367">
        <v>0</v>
      </c>
      <c r="G1367">
        <v>0</v>
      </c>
      <c r="H1367">
        <v>0</v>
      </c>
      <c r="I1367" t="s">
        <v>1296</v>
      </c>
      <c r="J1367" t="s">
        <v>1296</v>
      </c>
      <c r="K1367" t="s">
        <v>1296</v>
      </c>
      <c r="L1367" t="s">
        <v>1303</v>
      </c>
      <c r="M1367" t="s">
        <v>1304</v>
      </c>
      <c r="N1367" t="s">
        <v>1304</v>
      </c>
      <c r="O1367" t="s">
        <v>1304</v>
      </c>
      <c r="P1367">
        <v>20603145608</v>
      </c>
      <c r="Q1367" t="s">
        <v>1297</v>
      </c>
      <c r="R1367">
        <f>VLOOKUP(Q1367,type!$B$2:$G$8,6,FALSE)</f>
        <v>1</v>
      </c>
      <c r="S1367" t="str">
        <f t="shared" si="22"/>
        <v>INSERT INTO public."Vehicles"(plate, mark, model, year_of_production, longitude, height, broad, service_door, category, comment, terms, status, created_at, updated_at, delete_at, business_id, type_id)VALUES ('B1Q793','ninguno','ninguno','2011',0,0,0,0,'ninguno','ninguno','ninguno',true,'2022-02-25 21:42:35.22039+00','2022-02-25 21:42:35.22039+00','2022-02-25 21:42:35.22039+00','20603145608',1);</v>
      </c>
    </row>
    <row r="1368" spans="1:19" x14ac:dyDescent="0.25">
      <c r="A1368" t="s">
        <v>1381</v>
      </c>
      <c r="B1368" t="s">
        <v>1296</v>
      </c>
      <c r="C1368" t="s">
        <v>1296</v>
      </c>
      <c r="D1368">
        <v>2011</v>
      </c>
      <c r="E1368">
        <v>0</v>
      </c>
      <c r="F1368">
        <v>0</v>
      </c>
      <c r="G1368">
        <v>0</v>
      </c>
      <c r="H1368">
        <v>0</v>
      </c>
      <c r="I1368" t="s">
        <v>1296</v>
      </c>
      <c r="J1368" t="s">
        <v>1296</v>
      </c>
      <c r="K1368" t="s">
        <v>1296</v>
      </c>
      <c r="L1368" t="s">
        <v>1303</v>
      </c>
      <c r="M1368" t="s">
        <v>1304</v>
      </c>
      <c r="N1368" t="s">
        <v>1304</v>
      </c>
      <c r="O1368" t="s">
        <v>1304</v>
      </c>
      <c r="P1368">
        <v>20603145608</v>
      </c>
      <c r="Q1368" t="s">
        <v>1297</v>
      </c>
      <c r="R1368">
        <f>VLOOKUP(Q1368,type!$B$2:$G$8,6,FALSE)</f>
        <v>1</v>
      </c>
      <c r="S1368" t="str">
        <f t="shared" si="22"/>
        <v>INSERT INTO public."Vehicles"(plate, mark, model, year_of_production, longitude, height, broad, service_door, category, comment, terms, status, created_at, updated_at, delete_at, business_id, type_id)VALUES ('B1R781','ninguno','ninguno','2011',0,0,0,0,'ninguno','ninguno','ninguno',true,'2022-02-25 21:42:35.22039+00','2022-02-25 21:42:35.22039+00','2022-02-25 21:42:35.22039+00','20603145608',1);</v>
      </c>
    </row>
    <row r="1369" spans="1:19" x14ac:dyDescent="0.25">
      <c r="A1369" t="s">
        <v>1382</v>
      </c>
      <c r="B1369" t="s">
        <v>1296</v>
      </c>
      <c r="C1369" t="s">
        <v>1296</v>
      </c>
      <c r="D1369">
        <v>2011</v>
      </c>
      <c r="E1369">
        <v>0</v>
      </c>
      <c r="F1369">
        <v>0</v>
      </c>
      <c r="G1369">
        <v>0</v>
      </c>
      <c r="H1369">
        <v>0</v>
      </c>
      <c r="I1369" t="s">
        <v>1296</v>
      </c>
      <c r="J1369" t="s">
        <v>1296</v>
      </c>
      <c r="K1369" t="s">
        <v>1296</v>
      </c>
      <c r="L1369" t="s">
        <v>1303</v>
      </c>
      <c r="M1369" t="s">
        <v>1304</v>
      </c>
      <c r="N1369" t="s">
        <v>1304</v>
      </c>
      <c r="O1369" t="s">
        <v>1304</v>
      </c>
      <c r="P1369">
        <v>20603145608</v>
      </c>
      <c r="Q1369" t="s">
        <v>1297</v>
      </c>
      <c r="R1369">
        <f>VLOOKUP(Q1369,type!$B$2:$G$8,6,FALSE)</f>
        <v>1</v>
      </c>
      <c r="S1369" t="str">
        <f t="shared" si="22"/>
        <v>INSERT INTO public."Vehicles"(plate, mark, model, year_of_production, longitude, height, broad, service_door, category, comment, terms, status, created_at, updated_at, delete_at, business_id, type_id)VALUES ('B1Y711','ninguno','ninguno','2011',0,0,0,0,'ninguno','ninguno','ninguno',true,'2022-02-25 21:42:35.22039+00','2022-02-25 21:42:35.22039+00','2022-02-25 21:42:35.22039+00','20603145608',1);</v>
      </c>
    </row>
    <row r="1370" spans="1:19" x14ac:dyDescent="0.25">
      <c r="A1370" t="s">
        <v>1383</v>
      </c>
      <c r="B1370" t="s">
        <v>1296</v>
      </c>
      <c r="C1370" t="s">
        <v>1296</v>
      </c>
      <c r="D1370">
        <v>2009</v>
      </c>
      <c r="E1370">
        <v>0</v>
      </c>
      <c r="F1370">
        <v>0</v>
      </c>
      <c r="G1370">
        <v>0</v>
      </c>
      <c r="H1370">
        <v>0</v>
      </c>
      <c r="I1370" t="s">
        <v>1296</v>
      </c>
      <c r="J1370" t="s">
        <v>1296</v>
      </c>
      <c r="K1370" t="s">
        <v>1296</v>
      </c>
      <c r="L1370" t="s">
        <v>1303</v>
      </c>
      <c r="M1370" t="s">
        <v>1304</v>
      </c>
      <c r="N1370" t="s">
        <v>1304</v>
      </c>
      <c r="O1370" t="s">
        <v>1304</v>
      </c>
      <c r="P1370">
        <v>20603145608</v>
      </c>
      <c r="Q1370" t="s">
        <v>1297</v>
      </c>
      <c r="R1370">
        <f>VLOOKUP(Q1370,type!$B$2:$G$8,6,FALSE)</f>
        <v>1</v>
      </c>
      <c r="S1370" t="str">
        <f t="shared" si="22"/>
        <v>INSERT INTO public."Vehicles"(plate, mark, model, year_of_production, longitude, height, broad, service_door, category, comment, terms, status, created_at, updated_at, delete_at, business_id, type_id)VALUES ('C2B771','ninguno','ninguno','2009',0,0,0,0,'ninguno','ninguno','ninguno',true,'2022-02-25 21:42:35.22039+00','2022-02-25 21:42:35.22039+00','2022-02-25 21:42:35.22039+00','20603145608',1);</v>
      </c>
    </row>
    <row r="1371" spans="1:19" x14ac:dyDescent="0.25">
      <c r="A1371" t="s">
        <v>1384</v>
      </c>
      <c r="B1371" t="s">
        <v>1296</v>
      </c>
      <c r="C1371" t="s">
        <v>1296</v>
      </c>
      <c r="D1371">
        <v>2008</v>
      </c>
      <c r="E1371">
        <v>0</v>
      </c>
      <c r="F1371">
        <v>0</v>
      </c>
      <c r="G1371">
        <v>0</v>
      </c>
      <c r="H1371">
        <v>0</v>
      </c>
      <c r="I1371" t="s">
        <v>1296</v>
      </c>
      <c r="J1371" t="s">
        <v>1296</v>
      </c>
      <c r="K1371" t="s">
        <v>1296</v>
      </c>
      <c r="L1371" t="s">
        <v>1303</v>
      </c>
      <c r="M1371" t="s">
        <v>1304</v>
      </c>
      <c r="N1371" t="s">
        <v>1304</v>
      </c>
      <c r="O1371" t="s">
        <v>1304</v>
      </c>
      <c r="P1371">
        <v>20603145608</v>
      </c>
      <c r="Q1371" t="s">
        <v>1297</v>
      </c>
      <c r="R1371">
        <f>VLOOKUP(Q1371,type!$B$2:$G$8,6,FALSE)</f>
        <v>1</v>
      </c>
      <c r="S1371" t="str">
        <f t="shared" si="22"/>
        <v>INSERT INTO public."Vehicles"(plate, mark, model, year_of_production, longitude, height, broad, service_door, category, comment, terms, status, created_at, updated_at, delete_at, business_id, type_id)VALUES ('C6V098','ninguno','ninguno','2008',0,0,0,0,'ninguno','ninguno','ninguno',true,'2022-02-25 21:42:35.22039+00','2022-02-25 21:42:35.22039+00','2022-02-25 21:42:35.22039+00','20603145608',1);</v>
      </c>
    </row>
    <row r="1372" spans="1:19" x14ac:dyDescent="0.25">
      <c r="A1372" t="s">
        <v>1385</v>
      </c>
      <c r="B1372" t="s">
        <v>1296</v>
      </c>
      <c r="C1372" t="s">
        <v>1296</v>
      </c>
      <c r="D1372">
        <v>2009</v>
      </c>
      <c r="E1372">
        <v>0</v>
      </c>
      <c r="F1372">
        <v>0</v>
      </c>
      <c r="G1372">
        <v>0</v>
      </c>
      <c r="H1372">
        <v>0</v>
      </c>
      <c r="I1372" t="s">
        <v>1296</v>
      </c>
      <c r="J1372" t="s">
        <v>1296</v>
      </c>
      <c r="K1372" t="s">
        <v>1296</v>
      </c>
      <c r="L1372" t="s">
        <v>1303</v>
      </c>
      <c r="M1372" t="s">
        <v>1304</v>
      </c>
      <c r="N1372" t="s">
        <v>1304</v>
      </c>
      <c r="O1372" t="s">
        <v>1304</v>
      </c>
      <c r="P1372">
        <v>20603145608</v>
      </c>
      <c r="Q1372" t="s">
        <v>1297</v>
      </c>
      <c r="R1372">
        <f>VLOOKUP(Q1372,type!$B$2:$G$8,6,FALSE)</f>
        <v>1</v>
      </c>
      <c r="S1372" t="str">
        <f t="shared" si="22"/>
        <v>INSERT INTO public."Vehicles"(plate, mark, model, year_of_production, longitude, height, broad, service_door, category, comment, terms, status, created_at, updated_at, delete_at, business_id, type_id)VALUES ('D4C796','ninguno','ninguno','2009',0,0,0,0,'ninguno','ninguno','ninguno',true,'2022-02-25 21:42:35.22039+00','2022-02-25 21:42:35.22039+00','2022-02-25 21:42:35.22039+00','20603145608',1);</v>
      </c>
    </row>
    <row r="1373" spans="1:19" x14ac:dyDescent="0.25">
      <c r="A1373" t="s">
        <v>1386</v>
      </c>
      <c r="B1373" t="s">
        <v>1296</v>
      </c>
      <c r="C1373" t="s">
        <v>1296</v>
      </c>
      <c r="D1373">
        <v>2008</v>
      </c>
      <c r="E1373">
        <v>0</v>
      </c>
      <c r="F1373">
        <v>0</v>
      </c>
      <c r="G1373">
        <v>0</v>
      </c>
      <c r="H1373">
        <v>0</v>
      </c>
      <c r="I1373" t="s">
        <v>1296</v>
      </c>
      <c r="J1373" t="s">
        <v>1296</v>
      </c>
      <c r="K1373" t="s">
        <v>1296</v>
      </c>
      <c r="L1373" t="s">
        <v>1303</v>
      </c>
      <c r="M1373" t="s">
        <v>1304</v>
      </c>
      <c r="N1373" t="s">
        <v>1304</v>
      </c>
      <c r="O1373" t="s">
        <v>1304</v>
      </c>
      <c r="P1373">
        <v>20603145608</v>
      </c>
      <c r="Q1373" t="s">
        <v>1297</v>
      </c>
      <c r="R1373">
        <f>VLOOKUP(Q1373,type!$B$2:$G$8,6,FALSE)</f>
        <v>1</v>
      </c>
      <c r="S1373" t="str">
        <f t="shared" si="22"/>
        <v>INSERT INTO public."Vehicles"(plate, mark, model, year_of_production, longitude, height, broad, service_door, category, comment, terms, status, created_at, updated_at, delete_at, business_id, type_id)VALUES ('D6Y818','ninguno','ninguno','2008',0,0,0,0,'ninguno','ninguno','ninguno',true,'2022-02-25 21:42:35.22039+00','2022-02-25 21:42:35.22039+00','2022-02-25 21:42:35.22039+00','20603145608',1);</v>
      </c>
    </row>
    <row r="1374" spans="1:19" x14ac:dyDescent="0.25">
      <c r="A1374" t="s">
        <v>1387</v>
      </c>
      <c r="B1374" t="s">
        <v>1296</v>
      </c>
      <c r="C1374" t="s">
        <v>1296</v>
      </c>
      <c r="D1374">
        <v>2008</v>
      </c>
      <c r="E1374">
        <v>0</v>
      </c>
      <c r="F1374">
        <v>0</v>
      </c>
      <c r="G1374">
        <v>0</v>
      </c>
      <c r="H1374">
        <v>0</v>
      </c>
      <c r="I1374" t="s">
        <v>1296</v>
      </c>
      <c r="J1374" t="s">
        <v>1296</v>
      </c>
      <c r="K1374" t="s">
        <v>1296</v>
      </c>
      <c r="L1374" t="s">
        <v>1303</v>
      </c>
      <c r="M1374" t="s">
        <v>1304</v>
      </c>
      <c r="N1374" t="s">
        <v>1304</v>
      </c>
      <c r="O1374" t="s">
        <v>1304</v>
      </c>
      <c r="P1374">
        <v>20603145608</v>
      </c>
      <c r="Q1374" t="s">
        <v>1297</v>
      </c>
      <c r="R1374">
        <f>VLOOKUP(Q1374,type!$B$2:$G$8,6,FALSE)</f>
        <v>1</v>
      </c>
      <c r="S1374" t="str">
        <f t="shared" si="22"/>
        <v>INSERT INTO public."Vehicles"(plate, mark, model, year_of_production, longitude, height, broad, service_door, category, comment, terms, status, created_at, updated_at, delete_at, business_id, type_id)VALUES ('F1K426','ninguno','ninguno','2008',0,0,0,0,'ninguno','ninguno','ninguno',true,'2022-02-25 21:42:35.22039+00','2022-02-25 21:42:35.22039+00','2022-02-25 21:42:35.22039+00','20603145608',1);</v>
      </c>
    </row>
    <row r="1375" spans="1:19" x14ac:dyDescent="0.25">
      <c r="A1375" t="s">
        <v>1388</v>
      </c>
      <c r="B1375" t="s">
        <v>1296</v>
      </c>
      <c r="C1375" t="s">
        <v>1296</v>
      </c>
      <c r="D1375">
        <v>2013</v>
      </c>
      <c r="E1375">
        <v>0</v>
      </c>
      <c r="F1375">
        <v>0</v>
      </c>
      <c r="G1375">
        <v>0</v>
      </c>
      <c r="H1375">
        <v>0</v>
      </c>
      <c r="I1375" t="s">
        <v>1296</v>
      </c>
      <c r="J1375" t="s">
        <v>1296</v>
      </c>
      <c r="K1375" t="s">
        <v>1296</v>
      </c>
      <c r="L1375" t="s">
        <v>1303</v>
      </c>
      <c r="M1375" t="s">
        <v>1304</v>
      </c>
      <c r="N1375" t="s">
        <v>1304</v>
      </c>
      <c r="O1375" t="s">
        <v>1304</v>
      </c>
      <c r="P1375">
        <v>20603145608</v>
      </c>
      <c r="Q1375" t="s">
        <v>1297</v>
      </c>
      <c r="R1375">
        <f>VLOOKUP(Q1375,type!$B$2:$G$8,6,FALSE)</f>
        <v>1</v>
      </c>
      <c r="S1375" t="str">
        <f t="shared" si="22"/>
        <v>INSERT INTO public."Vehicles"(plate, mark, model, year_of_production, longitude, height, broad, service_door, category, comment, terms, status, created_at, updated_at, delete_at, business_id, type_id)VALUES ('F3H406','ninguno','ninguno','2013',0,0,0,0,'ninguno','ninguno','ninguno',true,'2022-02-25 21:42:35.22039+00','2022-02-25 21:42:35.22039+00','2022-02-25 21:42:35.22039+00','20603145608',1);</v>
      </c>
    </row>
    <row r="1376" spans="1:19" x14ac:dyDescent="0.25">
      <c r="A1376" t="s">
        <v>1389</v>
      </c>
      <c r="B1376" t="s">
        <v>1296</v>
      </c>
      <c r="C1376" t="s">
        <v>1296</v>
      </c>
      <c r="D1376">
        <v>2007</v>
      </c>
      <c r="E1376">
        <v>0</v>
      </c>
      <c r="F1376">
        <v>0</v>
      </c>
      <c r="G1376">
        <v>0</v>
      </c>
      <c r="H1376">
        <v>0</v>
      </c>
      <c r="I1376" t="s">
        <v>1296</v>
      </c>
      <c r="J1376" t="s">
        <v>1296</v>
      </c>
      <c r="K1376" t="s">
        <v>1296</v>
      </c>
      <c r="L1376" t="s">
        <v>1303</v>
      </c>
      <c r="M1376" t="s">
        <v>1304</v>
      </c>
      <c r="N1376" t="s">
        <v>1304</v>
      </c>
      <c r="O1376" t="s">
        <v>1304</v>
      </c>
      <c r="P1376">
        <v>20603145608</v>
      </c>
      <c r="Q1376" t="s">
        <v>1297</v>
      </c>
      <c r="R1376">
        <f>VLOOKUP(Q1376,type!$B$2:$G$8,6,FALSE)</f>
        <v>1</v>
      </c>
      <c r="S1376" t="str">
        <f t="shared" si="22"/>
        <v>INSERT INTO public."Vehicles"(plate, mark, model, year_of_production, longitude, height, broad, service_door, category, comment, terms, status, created_at, updated_at, delete_at, business_id, type_id)VALUES ('F5B432','ninguno','ninguno','2007',0,0,0,0,'ninguno','ninguno','ninguno',true,'2022-02-25 21:42:35.22039+00','2022-02-25 21:42:35.22039+00','2022-02-25 21:42:35.22039+00','20603145608',1);</v>
      </c>
    </row>
    <row r="1377" spans="1:19" x14ac:dyDescent="0.25">
      <c r="A1377" t="s">
        <v>1390</v>
      </c>
      <c r="B1377" t="s">
        <v>1296</v>
      </c>
      <c r="C1377" t="s">
        <v>1296</v>
      </c>
      <c r="D1377">
        <v>2007</v>
      </c>
      <c r="E1377">
        <v>0</v>
      </c>
      <c r="F1377">
        <v>0</v>
      </c>
      <c r="G1377">
        <v>0</v>
      </c>
      <c r="H1377">
        <v>0</v>
      </c>
      <c r="I1377" t="s">
        <v>1296</v>
      </c>
      <c r="J1377" t="s">
        <v>1296</v>
      </c>
      <c r="K1377" t="s">
        <v>1296</v>
      </c>
      <c r="L1377" t="s">
        <v>1303</v>
      </c>
      <c r="M1377" t="s">
        <v>1304</v>
      </c>
      <c r="N1377" t="s">
        <v>1304</v>
      </c>
      <c r="O1377" t="s">
        <v>1304</v>
      </c>
      <c r="P1377">
        <v>20603145608</v>
      </c>
      <c r="Q1377" t="s">
        <v>1297</v>
      </c>
      <c r="R1377">
        <f>VLOOKUP(Q1377,type!$B$2:$G$8,6,FALSE)</f>
        <v>1</v>
      </c>
      <c r="S1377" t="str">
        <f t="shared" si="22"/>
        <v>INSERT INTO public."Vehicles"(plate, mark, model, year_of_production, longitude, height, broad, service_door, category, comment, terms, status, created_at, updated_at, delete_at, business_id, type_id)VALUES ('F5D663','ninguno','ninguno','2007',0,0,0,0,'ninguno','ninguno','ninguno',true,'2022-02-25 21:42:35.22039+00','2022-02-25 21:42:35.22039+00','2022-02-25 21:42:35.22039+00','20603145608',1);</v>
      </c>
    </row>
    <row r="1378" spans="1:19" x14ac:dyDescent="0.25">
      <c r="A1378" t="s">
        <v>1391</v>
      </c>
      <c r="B1378" t="s">
        <v>1296</v>
      </c>
      <c r="C1378" t="s">
        <v>1296</v>
      </c>
      <c r="D1378">
        <v>2012</v>
      </c>
      <c r="E1378">
        <v>0</v>
      </c>
      <c r="F1378">
        <v>0</v>
      </c>
      <c r="G1378">
        <v>0</v>
      </c>
      <c r="H1378">
        <v>0</v>
      </c>
      <c r="I1378" t="s">
        <v>1296</v>
      </c>
      <c r="J1378" t="s">
        <v>1296</v>
      </c>
      <c r="K1378" t="s">
        <v>1296</v>
      </c>
      <c r="L1378" t="s">
        <v>1303</v>
      </c>
      <c r="M1378" t="s">
        <v>1304</v>
      </c>
      <c r="N1378" t="s">
        <v>1304</v>
      </c>
      <c r="O1378" t="s">
        <v>1304</v>
      </c>
      <c r="P1378">
        <v>20603145608</v>
      </c>
      <c r="Q1378" t="s">
        <v>1297</v>
      </c>
      <c r="R1378">
        <f>VLOOKUP(Q1378,type!$B$2:$G$8,6,FALSE)</f>
        <v>1</v>
      </c>
      <c r="S1378" t="str">
        <f t="shared" si="22"/>
        <v>INSERT INTO public."Vehicles"(plate, mark, model, year_of_production, longitude, height, broad, service_door, category, comment, terms, status, created_at, updated_at, delete_at, business_id, type_id)VALUES ('P2E710','ninguno','ninguno','2012',0,0,0,0,'ninguno','ninguno','ninguno',true,'2022-02-25 21:42:35.22039+00','2022-02-25 21:42:35.22039+00','2022-02-25 21:42:35.22039+00','20603145608',1);</v>
      </c>
    </row>
    <row r="1379" spans="1:19" x14ac:dyDescent="0.25">
      <c r="A1379" t="s">
        <v>1392</v>
      </c>
      <c r="B1379" t="s">
        <v>1296</v>
      </c>
      <c r="C1379" t="s">
        <v>1296</v>
      </c>
      <c r="D1379">
        <v>2017</v>
      </c>
      <c r="E1379">
        <v>0</v>
      </c>
      <c r="F1379">
        <v>0</v>
      </c>
      <c r="G1379">
        <v>0</v>
      </c>
      <c r="H1379">
        <v>0</v>
      </c>
      <c r="I1379" t="s">
        <v>1296</v>
      </c>
      <c r="J1379" t="s">
        <v>1296</v>
      </c>
      <c r="K1379" t="s">
        <v>1296</v>
      </c>
      <c r="L1379" t="s">
        <v>1303</v>
      </c>
      <c r="M1379" t="s">
        <v>1304</v>
      </c>
      <c r="N1379" t="s">
        <v>1304</v>
      </c>
      <c r="O1379" t="s">
        <v>1304</v>
      </c>
      <c r="P1379">
        <v>20603145608</v>
      </c>
      <c r="Q1379" t="s">
        <v>1297</v>
      </c>
      <c r="R1379">
        <f>VLOOKUP(Q1379,type!$B$2:$G$8,6,FALSE)</f>
        <v>1</v>
      </c>
      <c r="S1379" t="str">
        <f t="shared" si="22"/>
        <v>INSERT INTO public."Vehicles"(plate, mark, model, year_of_production, longitude, height, broad, service_door, category, comment, terms, status, created_at, updated_at, delete_at, business_id, type_id)VALUES ('V0C870','ninguno','ninguno','2017',0,0,0,0,'ninguno','ninguno','ninguno',true,'2022-02-25 21:42:35.22039+00','2022-02-25 21:42:35.22039+00','2022-02-25 21:42:35.22039+00','20603145608',1);</v>
      </c>
    </row>
    <row r="1380" spans="1:19" x14ac:dyDescent="0.25">
      <c r="A1380" t="s">
        <v>1393</v>
      </c>
      <c r="B1380" t="s">
        <v>1296</v>
      </c>
      <c r="C1380" t="s">
        <v>1296</v>
      </c>
      <c r="D1380">
        <v>2017</v>
      </c>
      <c r="E1380">
        <v>0</v>
      </c>
      <c r="F1380">
        <v>0</v>
      </c>
      <c r="G1380">
        <v>0</v>
      </c>
      <c r="H1380">
        <v>0</v>
      </c>
      <c r="I1380" t="s">
        <v>1296</v>
      </c>
      <c r="J1380" t="s">
        <v>1296</v>
      </c>
      <c r="K1380" t="s">
        <v>1296</v>
      </c>
      <c r="L1380" t="s">
        <v>1303</v>
      </c>
      <c r="M1380" t="s">
        <v>1304</v>
      </c>
      <c r="N1380" t="s">
        <v>1304</v>
      </c>
      <c r="O1380" t="s">
        <v>1304</v>
      </c>
      <c r="P1380">
        <v>20603145608</v>
      </c>
      <c r="Q1380" t="s">
        <v>1297</v>
      </c>
      <c r="R1380">
        <f>VLOOKUP(Q1380,type!$B$2:$G$8,6,FALSE)</f>
        <v>1</v>
      </c>
      <c r="S1380" t="str">
        <f t="shared" si="22"/>
        <v>INSERT INTO public."Vehicles"(plate, mark, model, year_of_production, longitude, height, broad, service_door, category, comment, terms, status, created_at, updated_at, delete_at, business_id, type_id)VALUES ('V0G770','ninguno','ninguno','2017',0,0,0,0,'ninguno','ninguno','ninguno',true,'2022-02-25 21:42:35.22039+00','2022-02-25 21:42:35.22039+00','2022-02-25 21:42:35.22039+00','20603145608',1);</v>
      </c>
    </row>
    <row r="1381" spans="1:19" x14ac:dyDescent="0.25">
      <c r="A1381" t="s">
        <v>1394</v>
      </c>
      <c r="B1381" t="s">
        <v>1296</v>
      </c>
      <c r="C1381" t="s">
        <v>1296</v>
      </c>
      <c r="D1381">
        <v>2014</v>
      </c>
      <c r="E1381">
        <v>0</v>
      </c>
      <c r="F1381">
        <v>0</v>
      </c>
      <c r="G1381">
        <v>0</v>
      </c>
      <c r="H1381">
        <v>0</v>
      </c>
      <c r="I1381" t="s">
        <v>1296</v>
      </c>
      <c r="J1381" t="s">
        <v>1296</v>
      </c>
      <c r="K1381" t="s">
        <v>1296</v>
      </c>
      <c r="L1381" t="s">
        <v>1303</v>
      </c>
      <c r="M1381" t="s">
        <v>1304</v>
      </c>
      <c r="N1381" t="s">
        <v>1304</v>
      </c>
      <c r="O1381" t="s">
        <v>1304</v>
      </c>
      <c r="P1381">
        <v>20603145608</v>
      </c>
      <c r="Q1381" t="s">
        <v>1297</v>
      </c>
      <c r="R1381">
        <f>VLOOKUP(Q1381,type!$B$2:$G$8,6,FALSE)</f>
        <v>1</v>
      </c>
      <c r="S1381" t="str">
        <f t="shared" si="22"/>
        <v>INSERT INTO public."Vehicles"(plate, mark, model, year_of_production, longitude, height, broad, service_door, category, comment, terms, status, created_at, updated_at, delete_at, business_id, type_id)VALUES ('V0G950','ninguno','ninguno','2014',0,0,0,0,'ninguno','ninguno','ninguno',true,'2022-02-25 21:42:35.22039+00','2022-02-25 21:42:35.22039+00','2022-02-25 21:42:35.22039+00','20603145608',1);</v>
      </c>
    </row>
    <row r="1382" spans="1:19" x14ac:dyDescent="0.25">
      <c r="A1382" t="s">
        <v>1395</v>
      </c>
      <c r="B1382" t="s">
        <v>1296</v>
      </c>
      <c r="C1382" t="s">
        <v>1296</v>
      </c>
      <c r="D1382">
        <v>2019</v>
      </c>
      <c r="E1382">
        <v>0</v>
      </c>
      <c r="F1382">
        <v>0</v>
      </c>
      <c r="G1382">
        <v>0</v>
      </c>
      <c r="H1382">
        <v>0</v>
      </c>
      <c r="I1382" t="s">
        <v>1296</v>
      </c>
      <c r="J1382" t="s">
        <v>1296</v>
      </c>
      <c r="K1382" t="s">
        <v>1296</v>
      </c>
      <c r="L1382" t="s">
        <v>1303</v>
      </c>
      <c r="M1382" t="s">
        <v>1304</v>
      </c>
      <c r="N1382" t="s">
        <v>1304</v>
      </c>
      <c r="O1382" t="s">
        <v>1304</v>
      </c>
      <c r="P1382">
        <v>20603145608</v>
      </c>
      <c r="Q1382" t="s">
        <v>1297</v>
      </c>
      <c r="R1382">
        <f>VLOOKUP(Q1382,type!$B$2:$G$8,6,FALSE)</f>
        <v>1</v>
      </c>
      <c r="S1382" t="str">
        <f t="shared" si="22"/>
        <v>INSERT INTO public."Vehicles"(plate, mark, model, year_of_production, longitude, height, broad, service_door, category, comment, terms, status, created_at, updated_at, delete_at, business_id, type_id)VALUES ('V0N854','ninguno','ninguno','2019',0,0,0,0,'ninguno','ninguno','ninguno',true,'2022-02-25 21:42:35.22039+00','2022-02-25 21:42:35.22039+00','2022-02-25 21:42:35.22039+00','20603145608',1);</v>
      </c>
    </row>
    <row r="1383" spans="1:19" x14ac:dyDescent="0.25">
      <c r="A1383" t="s">
        <v>1396</v>
      </c>
      <c r="B1383" t="s">
        <v>1296</v>
      </c>
      <c r="C1383" t="s">
        <v>1296</v>
      </c>
      <c r="D1383">
        <v>2009</v>
      </c>
      <c r="E1383">
        <v>0</v>
      </c>
      <c r="F1383">
        <v>0</v>
      </c>
      <c r="G1383">
        <v>0</v>
      </c>
      <c r="H1383">
        <v>0</v>
      </c>
      <c r="I1383" t="s">
        <v>1296</v>
      </c>
      <c r="J1383" t="s">
        <v>1296</v>
      </c>
      <c r="K1383" t="s">
        <v>1296</v>
      </c>
      <c r="L1383" t="s">
        <v>1303</v>
      </c>
      <c r="M1383" t="s">
        <v>1304</v>
      </c>
      <c r="N1383" t="s">
        <v>1304</v>
      </c>
      <c r="O1383" t="s">
        <v>1304</v>
      </c>
      <c r="P1383">
        <v>20603145608</v>
      </c>
      <c r="Q1383" t="s">
        <v>1297</v>
      </c>
      <c r="R1383">
        <f>VLOOKUP(Q1383,type!$B$2:$G$8,6,FALSE)</f>
        <v>1</v>
      </c>
      <c r="S1383" t="str">
        <f t="shared" si="22"/>
        <v>INSERT INTO public."Vehicles"(plate, mark, model, year_of_production, longitude, height, broad, service_door, category, comment, terms, status, created_at, updated_at, delete_at, business_id, type_id)VALUES ('V1A719','ninguno','ninguno','2009',0,0,0,0,'ninguno','ninguno','ninguno',true,'2022-02-25 21:42:35.22039+00','2022-02-25 21:42:35.22039+00','2022-02-25 21:42:35.22039+00','20603145608',1);</v>
      </c>
    </row>
    <row r="1384" spans="1:19" x14ac:dyDescent="0.25">
      <c r="A1384" t="s">
        <v>1397</v>
      </c>
      <c r="B1384" t="s">
        <v>1296</v>
      </c>
      <c r="C1384" t="s">
        <v>1296</v>
      </c>
      <c r="D1384">
        <v>2009</v>
      </c>
      <c r="E1384">
        <v>0</v>
      </c>
      <c r="F1384">
        <v>0</v>
      </c>
      <c r="G1384">
        <v>0</v>
      </c>
      <c r="H1384">
        <v>0</v>
      </c>
      <c r="I1384" t="s">
        <v>1296</v>
      </c>
      <c r="J1384" t="s">
        <v>1296</v>
      </c>
      <c r="K1384" t="s">
        <v>1296</v>
      </c>
      <c r="L1384" t="s">
        <v>1303</v>
      </c>
      <c r="M1384" t="s">
        <v>1304</v>
      </c>
      <c r="N1384" t="s">
        <v>1304</v>
      </c>
      <c r="O1384" t="s">
        <v>1304</v>
      </c>
      <c r="P1384">
        <v>20603145608</v>
      </c>
      <c r="Q1384" t="s">
        <v>1297</v>
      </c>
      <c r="R1384">
        <f>VLOOKUP(Q1384,type!$B$2:$G$8,6,FALSE)</f>
        <v>1</v>
      </c>
      <c r="S1384" t="str">
        <f t="shared" si="22"/>
        <v>INSERT INTO public."Vehicles"(plate, mark, model, year_of_production, longitude, height, broad, service_door, category, comment, terms, status, created_at, updated_at, delete_at, business_id, type_id)VALUES ('V1E724','ninguno','ninguno','2009',0,0,0,0,'ninguno','ninguno','ninguno',true,'2022-02-25 21:42:35.22039+00','2022-02-25 21:42:35.22039+00','2022-02-25 21:42:35.22039+00','20603145608',1);</v>
      </c>
    </row>
    <row r="1385" spans="1:19" x14ac:dyDescent="0.25">
      <c r="A1385" t="s">
        <v>1398</v>
      </c>
      <c r="B1385" t="s">
        <v>1296</v>
      </c>
      <c r="C1385" t="s">
        <v>1296</v>
      </c>
      <c r="D1385">
        <v>2010</v>
      </c>
      <c r="E1385">
        <v>0</v>
      </c>
      <c r="F1385">
        <v>0</v>
      </c>
      <c r="G1385">
        <v>0</v>
      </c>
      <c r="H1385">
        <v>0</v>
      </c>
      <c r="I1385" t="s">
        <v>1296</v>
      </c>
      <c r="J1385" t="s">
        <v>1296</v>
      </c>
      <c r="K1385" t="s">
        <v>1296</v>
      </c>
      <c r="L1385" t="s">
        <v>1303</v>
      </c>
      <c r="M1385" t="s">
        <v>1304</v>
      </c>
      <c r="N1385" t="s">
        <v>1304</v>
      </c>
      <c r="O1385" t="s">
        <v>1304</v>
      </c>
      <c r="P1385">
        <v>20603145608</v>
      </c>
      <c r="Q1385" t="s">
        <v>1297</v>
      </c>
      <c r="R1385">
        <f>VLOOKUP(Q1385,type!$B$2:$G$8,6,FALSE)</f>
        <v>1</v>
      </c>
      <c r="S1385" t="str">
        <f t="shared" si="22"/>
        <v>INSERT INTO public."Vehicles"(plate, mark, model, year_of_production, longitude, height, broad, service_door, category, comment, terms, status, created_at, updated_at, delete_at, business_id, type_id)VALUES ('V1G728','ninguno','ninguno','2010',0,0,0,0,'ninguno','ninguno','ninguno',true,'2022-02-25 21:42:35.22039+00','2022-02-25 21:42:35.22039+00','2022-02-25 21:42:35.22039+00','20603145608',1);</v>
      </c>
    </row>
    <row r="1386" spans="1:19" x14ac:dyDescent="0.25">
      <c r="A1386" t="s">
        <v>1399</v>
      </c>
      <c r="B1386" t="s">
        <v>1296</v>
      </c>
      <c r="C1386" t="s">
        <v>1296</v>
      </c>
      <c r="D1386">
        <v>2008</v>
      </c>
      <c r="E1386">
        <v>0</v>
      </c>
      <c r="F1386">
        <v>0</v>
      </c>
      <c r="G1386">
        <v>0</v>
      </c>
      <c r="H1386">
        <v>0</v>
      </c>
      <c r="I1386" t="s">
        <v>1296</v>
      </c>
      <c r="J1386" t="s">
        <v>1296</v>
      </c>
      <c r="K1386" t="s">
        <v>1296</v>
      </c>
      <c r="L1386" t="s">
        <v>1303</v>
      </c>
      <c r="M1386" t="s">
        <v>1304</v>
      </c>
      <c r="N1386" t="s">
        <v>1304</v>
      </c>
      <c r="O1386" t="s">
        <v>1304</v>
      </c>
      <c r="P1386">
        <v>20603145608</v>
      </c>
      <c r="Q1386" t="s">
        <v>1302</v>
      </c>
      <c r="R1386">
        <f>VLOOKUP(Q1386,type!$B$2:$G$8,6,FALSE)</f>
        <v>6</v>
      </c>
      <c r="S1386" t="str">
        <f t="shared" si="22"/>
        <v>INSERT INTO public."Vehicles"(plate, mark, model, year_of_production, longitude, height, broad, service_door, category, comment, terms, status, created_at, updated_at, delete_at, business_id, type_id)VALUES ('V1Z737','ninguno','ninguno','2008',0,0,0,0,'ninguno','ninguno','ninguno',true,'2022-02-25 21:42:35.22039+00','2022-02-25 21:42:35.22039+00','2022-02-25 21:42:35.22039+00','20603145608',6);</v>
      </c>
    </row>
    <row r="1387" spans="1:19" x14ac:dyDescent="0.25">
      <c r="A1387" t="s">
        <v>1400</v>
      </c>
      <c r="B1387" t="s">
        <v>1296</v>
      </c>
      <c r="C1387" t="s">
        <v>1296</v>
      </c>
      <c r="D1387">
        <v>2010</v>
      </c>
      <c r="E1387">
        <v>0</v>
      </c>
      <c r="F1387">
        <v>0</v>
      </c>
      <c r="G1387">
        <v>0</v>
      </c>
      <c r="H1387">
        <v>0</v>
      </c>
      <c r="I1387" t="s">
        <v>1296</v>
      </c>
      <c r="J1387" t="s">
        <v>1296</v>
      </c>
      <c r="K1387" t="s">
        <v>1296</v>
      </c>
      <c r="L1387" t="s">
        <v>1303</v>
      </c>
      <c r="M1387" t="s">
        <v>1304</v>
      </c>
      <c r="N1387" t="s">
        <v>1304</v>
      </c>
      <c r="O1387" t="s">
        <v>1304</v>
      </c>
      <c r="P1387">
        <v>20603145608</v>
      </c>
      <c r="Q1387" t="s">
        <v>1297</v>
      </c>
      <c r="R1387">
        <f>VLOOKUP(Q1387,type!$B$2:$G$8,6,FALSE)</f>
        <v>1</v>
      </c>
      <c r="S1387" t="str">
        <f t="shared" si="22"/>
        <v>INSERT INTO public."Vehicles"(plate, mark, model, year_of_production, longitude, height, broad, service_door, category, comment, terms, status, created_at, updated_at, delete_at, business_id, type_id)VALUES ('V3A501','ninguno','ninguno','2010',0,0,0,0,'ninguno','ninguno','ninguno',true,'2022-02-25 21:42:35.22039+00','2022-02-25 21:42:35.22039+00','2022-02-25 21:42:35.22039+00','20603145608',1);</v>
      </c>
    </row>
    <row r="1388" spans="1:19" x14ac:dyDescent="0.25">
      <c r="A1388" t="s">
        <v>1401</v>
      </c>
      <c r="B1388" t="s">
        <v>1296</v>
      </c>
      <c r="C1388" t="s">
        <v>1296</v>
      </c>
      <c r="D1388">
        <v>2011</v>
      </c>
      <c r="E1388">
        <v>0</v>
      </c>
      <c r="F1388">
        <v>0</v>
      </c>
      <c r="G1388">
        <v>0</v>
      </c>
      <c r="H1388">
        <v>0</v>
      </c>
      <c r="I1388" t="s">
        <v>1296</v>
      </c>
      <c r="J1388" t="s">
        <v>1296</v>
      </c>
      <c r="K1388" t="s">
        <v>1296</v>
      </c>
      <c r="L1388" t="s">
        <v>1303</v>
      </c>
      <c r="M1388" t="s">
        <v>1304</v>
      </c>
      <c r="N1388" t="s">
        <v>1304</v>
      </c>
      <c r="O1388" t="s">
        <v>1304</v>
      </c>
      <c r="P1388">
        <v>20603145608</v>
      </c>
      <c r="Q1388" t="s">
        <v>1297</v>
      </c>
      <c r="R1388">
        <f>VLOOKUP(Q1388,type!$B$2:$G$8,6,FALSE)</f>
        <v>1</v>
      </c>
      <c r="S1388" t="str">
        <f t="shared" si="22"/>
        <v>INSERT INTO public."Vehicles"(plate, mark, model, year_of_production, longitude, height, broad, service_door, category, comment, terms, status, created_at, updated_at, delete_at, business_id, type_id)VALUES ('V3B736','ninguno','ninguno','2011',0,0,0,0,'ninguno','ninguno','ninguno',true,'2022-02-25 21:42:35.22039+00','2022-02-25 21:42:35.22039+00','2022-02-25 21:42:35.22039+00','20603145608',1);</v>
      </c>
    </row>
    <row r="1389" spans="1:19" x14ac:dyDescent="0.25">
      <c r="A1389" t="s">
        <v>1402</v>
      </c>
      <c r="B1389" t="s">
        <v>1296</v>
      </c>
      <c r="C1389" t="s">
        <v>1296</v>
      </c>
      <c r="D1389">
        <v>2010</v>
      </c>
      <c r="E1389">
        <v>0</v>
      </c>
      <c r="F1389">
        <v>0</v>
      </c>
      <c r="G1389">
        <v>0</v>
      </c>
      <c r="H1389">
        <v>0</v>
      </c>
      <c r="I1389" t="s">
        <v>1296</v>
      </c>
      <c r="J1389" t="s">
        <v>1296</v>
      </c>
      <c r="K1389" t="s">
        <v>1296</v>
      </c>
      <c r="L1389" t="s">
        <v>1303</v>
      </c>
      <c r="M1389" t="s">
        <v>1304</v>
      </c>
      <c r="N1389" t="s">
        <v>1304</v>
      </c>
      <c r="O1389" t="s">
        <v>1304</v>
      </c>
      <c r="P1389">
        <v>20603145608</v>
      </c>
      <c r="Q1389" t="s">
        <v>1297</v>
      </c>
      <c r="R1389">
        <f>VLOOKUP(Q1389,type!$B$2:$G$8,6,FALSE)</f>
        <v>1</v>
      </c>
      <c r="S1389" t="str">
        <f t="shared" si="22"/>
        <v>INSERT INTO public."Vehicles"(plate, mark, model, year_of_production, longitude, height, broad, service_door, category, comment, terms, status, created_at, updated_at, delete_at, business_id, type_id)VALUES ('V3I966','ninguno','ninguno','2010',0,0,0,0,'ninguno','ninguno','ninguno',true,'2022-02-25 21:42:35.22039+00','2022-02-25 21:42:35.22039+00','2022-02-25 21:42:35.22039+00','20603145608',1);</v>
      </c>
    </row>
    <row r="1390" spans="1:19" x14ac:dyDescent="0.25">
      <c r="A1390" t="s">
        <v>1403</v>
      </c>
      <c r="B1390" t="s">
        <v>1296</v>
      </c>
      <c r="C1390" t="s">
        <v>1296</v>
      </c>
      <c r="D1390">
        <v>2009</v>
      </c>
      <c r="E1390">
        <v>0</v>
      </c>
      <c r="F1390">
        <v>0</v>
      </c>
      <c r="G1390">
        <v>0</v>
      </c>
      <c r="H1390">
        <v>0</v>
      </c>
      <c r="I1390" t="s">
        <v>1296</v>
      </c>
      <c r="J1390" t="s">
        <v>1296</v>
      </c>
      <c r="K1390" t="s">
        <v>1296</v>
      </c>
      <c r="L1390" t="s">
        <v>1303</v>
      </c>
      <c r="M1390" t="s">
        <v>1304</v>
      </c>
      <c r="N1390" t="s">
        <v>1304</v>
      </c>
      <c r="O1390" t="s">
        <v>1304</v>
      </c>
      <c r="P1390">
        <v>20603145608</v>
      </c>
      <c r="Q1390" t="s">
        <v>1297</v>
      </c>
      <c r="R1390">
        <f>VLOOKUP(Q1390,type!$B$2:$G$8,6,FALSE)</f>
        <v>1</v>
      </c>
      <c r="S1390" t="str">
        <f t="shared" si="22"/>
        <v>INSERT INTO public."Vehicles"(plate, mark, model, year_of_production, longitude, height, broad, service_door, category, comment, terms, status, created_at, updated_at, delete_at, business_id, type_id)VALUES ('V3T742','ninguno','ninguno','2009',0,0,0,0,'ninguno','ninguno','ninguno',true,'2022-02-25 21:42:35.22039+00','2022-02-25 21:42:35.22039+00','2022-02-25 21:42:35.22039+00','20603145608',1);</v>
      </c>
    </row>
    <row r="1391" spans="1:19" x14ac:dyDescent="0.25">
      <c r="A1391" t="s">
        <v>1404</v>
      </c>
      <c r="B1391" t="s">
        <v>1296</v>
      </c>
      <c r="C1391" t="s">
        <v>1296</v>
      </c>
      <c r="D1391">
        <v>2013</v>
      </c>
      <c r="E1391">
        <v>0</v>
      </c>
      <c r="F1391">
        <v>0</v>
      </c>
      <c r="G1391">
        <v>0</v>
      </c>
      <c r="H1391">
        <v>0</v>
      </c>
      <c r="I1391" t="s">
        <v>1296</v>
      </c>
      <c r="J1391" t="s">
        <v>1296</v>
      </c>
      <c r="K1391" t="s">
        <v>1296</v>
      </c>
      <c r="L1391" t="s">
        <v>1303</v>
      </c>
      <c r="M1391" t="s">
        <v>1304</v>
      </c>
      <c r="N1391" t="s">
        <v>1304</v>
      </c>
      <c r="O1391" t="s">
        <v>1304</v>
      </c>
      <c r="P1391">
        <v>20603145608</v>
      </c>
      <c r="Q1391" t="s">
        <v>1297</v>
      </c>
      <c r="R1391">
        <f>VLOOKUP(Q1391,type!$B$2:$G$8,6,FALSE)</f>
        <v>1</v>
      </c>
      <c r="S1391" t="str">
        <f t="shared" si="22"/>
        <v>INSERT INTO public."Vehicles"(plate, mark, model, year_of_production, longitude, height, broad, service_door, category, comment, terms, status, created_at, updated_at, delete_at, business_id, type_id)VALUES ('V5O750','ninguno','ninguno','2013',0,0,0,0,'ninguno','ninguno','ninguno',true,'2022-02-25 21:42:35.22039+00','2022-02-25 21:42:35.22039+00','2022-02-25 21:42:35.22039+00','20603145608',1);</v>
      </c>
    </row>
    <row r="1392" spans="1:19" x14ac:dyDescent="0.25">
      <c r="A1392" t="s">
        <v>1405</v>
      </c>
      <c r="B1392" t="s">
        <v>1296</v>
      </c>
      <c r="C1392" t="s">
        <v>1296</v>
      </c>
      <c r="D1392">
        <v>2012</v>
      </c>
      <c r="E1392">
        <v>0</v>
      </c>
      <c r="F1392">
        <v>0</v>
      </c>
      <c r="G1392">
        <v>0</v>
      </c>
      <c r="H1392">
        <v>0</v>
      </c>
      <c r="I1392" t="s">
        <v>1296</v>
      </c>
      <c r="J1392" t="s">
        <v>1296</v>
      </c>
      <c r="K1392" t="s">
        <v>1296</v>
      </c>
      <c r="L1392" t="s">
        <v>1303</v>
      </c>
      <c r="M1392" t="s">
        <v>1304</v>
      </c>
      <c r="N1392" t="s">
        <v>1304</v>
      </c>
      <c r="O1392" t="s">
        <v>1304</v>
      </c>
      <c r="P1392">
        <v>20603145608</v>
      </c>
      <c r="Q1392" t="s">
        <v>1297</v>
      </c>
      <c r="R1392">
        <f>VLOOKUP(Q1392,type!$B$2:$G$8,6,FALSE)</f>
        <v>1</v>
      </c>
      <c r="S1392" t="str">
        <f t="shared" si="22"/>
        <v>INSERT INTO public."Vehicles"(plate, mark, model, year_of_production, longitude, height, broad, service_door, category, comment, terms, status, created_at, updated_at, delete_at, business_id, type_id)VALUES ('V6M964','ninguno','ninguno','2012',0,0,0,0,'ninguno','ninguno','ninguno',true,'2022-02-25 21:42:35.22039+00','2022-02-25 21:42:35.22039+00','2022-02-25 21:42:35.22039+00','20603145608',1);</v>
      </c>
    </row>
    <row r="1393" spans="1:19" x14ac:dyDescent="0.25">
      <c r="A1393" t="s">
        <v>1406</v>
      </c>
      <c r="B1393" t="s">
        <v>1296</v>
      </c>
      <c r="C1393" t="s">
        <v>1296</v>
      </c>
      <c r="D1393">
        <v>2013</v>
      </c>
      <c r="E1393">
        <v>0</v>
      </c>
      <c r="F1393">
        <v>0</v>
      </c>
      <c r="G1393">
        <v>0</v>
      </c>
      <c r="H1393">
        <v>0</v>
      </c>
      <c r="I1393" t="s">
        <v>1296</v>
      </c>
      <c r="J1393" t="s">
        <v>1296</v>
      </c>
      <c r="K1393" t="s">
        <v>1296</v>
      </c>
      <c r="L1393" t="s">
        <v>1303</v>
      </c>
      <c r="M1393" t="s">
        <v>1304</v>
      </c>
      <c r="N1393" t="s">
        <v>1304</v>
      </c>
      <c r="O1393" t="s">
        <v>1304</v>
      </c>
      <c r="P1393">
        <v>20603145608</v>
      </c>
      <c r="Q1393" t="s">
        <v>1297</v>
      </c>
      <c r="R1393">
        <f>VLOOKUP(Q1393,type!$B$2:$G$8,6,FALSE)</f>
        <v>1</v>
      </c>
      <c r="S1393" t="str">
        <f t="shared" si="22"/>
        <v>INSERT INTO public."Vehicles"(plate, mark, model, year_of_production, longitude, height, broad, service_door, category, comment, terms, status, created_at, updated_at, delete_at, business_id, type_id)VALUES ('V6Q878','ninguno','ninguno','2013',0,0,0,0,'ninguno','ninguno','ninguno',true,'2022-02-25 21:42:35.22039+00','2022-02-25 21:42:35.22039+00','2022-02-25 21:42:35.22039+00','20603145608',1);</v>
      </c>
    </row>
    <row r="1394" spans="1:19" x14ac:dyDescent="0.25">
      <c r="A1394" t="s">
        <v>1407</v>
      </c>
      <c r="B1394" t="s">
        <v>1296</v>
      </c>
      <c r="C1394" t="s">
        <v>1296</v>
      </c>
      <c r="D1394">
        <v>2014</v>
      </c>
      <c r="E1394">
        <v>0</v>
      </c>
      <c r="F1394">
        <v>0</v>
      </c>
      <c r="G1394">
        <v>0</v>
      </c>
      <c r="H1394">
        <v>0</v>
      </c>
      <c r="I1394" t="s">
        <v>1296</v>
      </c>
      <c r="J1394" t="s">
        <v>1296</v>
      </c>
      <c r="K1394" t="s">
        <v>1296</v>
      </c>
      <c r="L1394" t="s">
        <v>1303</v>
      </c>
      <c r="M1394" t="s">
        <v>1304</v>
      </c>
      <c r="N1394" t="s">
        <v>1304</v>
      </c>
      <c r="O1394" t="s">
        <v>1304</v>
      </c>
      <c r="P1394">
        <v>20603145608</v>
      </c>
      <c r="Q1394" t="s">
        <v>1297</v>
      </c>
      <c r="R1394">
        <f>VLOOKUP(Q1394,type!$B$2:$G$8,6,FALSE)</f>
        <v>1</v>
      </c>
      <c r="S1394" t="str">
        <f t="shared" si="22"/>
        <v>INSERT INTO public."Vehicles"(plate, mark, model, year_of_production, longitude, height, broad, service_door, category, comment, terms, status, created_at, updated_at, delete_at, business_id, type_id)VALUES ('V7E722','ninguno','ninguno','2014',0,0,0,0,'ninguno','ninguno','ninguno',true,'2022-02-25 21:42:35.22039+00','2022-02-25 21:42:35.22039+00','2022-02-25 21:42:35.22039+00','20603145608',1);</v>
      </c>
    </row>
    <row r="1395" spans="1:19" x14ac:dyDescent="0.25">
      <c r="A1395" t="s">
        <v>1408</v>
      </c>
      <c r="B1395" t="s">
        <v>1296</v>
      </c>
      <c r="C1395" t="s">
        <v>1296</v>
      </c>
      <c r="D1395">
        <v>2014</v>
      </c>
      <c r="E1395">
        <v>0</v>
      </c>
      <c r="F1395">
        <v>0</v>
      </c>
      <c r="G1395">
        <v>0</v>
      </c>
      <c r="H1395">
        <v>0</v>
      </c>
      <c r="I1395" t="s">
        <v>1296</v>
      </c>
      <c r="J1395" t="s">
        <v>1296</v>
      </c>
      <c r="K1395" t="s">
        <v>1296</v>
      </c>
      <c r="L1395" t="s">
        <v>1303</v>
      </c>
      <c r="M1395" t="s">
        <v>1304</v>
      </c>
      <c r="N1395" t="s">
        <v>1304</v>
      </c>
      <c r="O1395" t="s">
        <v>1304</v>
      </c>
      <c r="P1395">
        <v>20603145608</v>
      </c>
      <c r="Q1395" t="s">
        <v>1297</v>
      </c>
      <c r="R1395">
        <f>VLOOKUP(Q1395,type!$B$2:$G$8,6,FALSE)</f>
        <v>1</v>
      </c>
      <c r="S1395" t="str">
        <f t="shared" si="22"/>
        <v>INSERT INTO public."Vehicles"(plate, mark, model, year_of_production, longitude, height, broad, service_door, category, comment, terms, status, created_at, updated_at, delete_at, business_id, type_id)VALUES ('V7I757','ninguno','ninguno','2014',0,0,0,0,'ninguno','ninguno','ninguno',true,'2022-02-25 21:42:35.22039+00','2022-02-25 21:42:35.22039+00','2022-02-25 21:42:35.22039+00','20603145608',1);</v>
      </c>
    </row>
    <row r="1396" spans="1:19" x14ac:dyDescent="0.25">
      <c r="A1396" t="s">
        <v>1409</v>
      </c>
      <c r="B1396" t="s">
        <v>1296</v>
      </c>
      <c r="C1396" t="s">
        <v>1296</v>
      </c>
      <c r="D1396">
        <v>2014</v>
      </c>
      <c r="E1396">
        <v>0</v>
      </c>
      <c r="F1396">
        <v>0</v>
      </c>
      <c r="G1396">
        <v>0</v>
      </c>
      <c r="H1396">
        <v>0</v>
      </c>
      <c r="I1396" t="s">
        <v>1296</v>
      </c>
      <c r="J1396" t="s">
        <v>1296</v>
      </c>
      <c r="K1396" t="s">
        <v>1296</v>
      </c>
      <c r="L1396" t="s">
        <v>1303</v>
      </c>
      <c r="M1396" t="s">
        <v>1304</v>
      </c>
      <c r="N1396" t="s">
        <v>1304</v>
      </c>
      <c r="O1396" t="s">
        <v>1304</v>
      </c>
      <c r="P1396">
        <v>20603145608</v>
      </c>
      <c r="Q1396" t="s">
        <v>1297</v>
      </c>
      <c r="R1396">
        <f>VLOOKUP(Q1396,type!$B$2:$G$8,6,FALSE)</f>
        <v>1</v>
      </c>
      <c r="S1396" t="str">
        <f t="shared" si="22"/>
        <v>INSERT INTO public."Vehicles"(plate, mark, model, year_of_production, longitude, height, broad, service_door, category, comment, terms, status, created_at, updated_at, delete_at, business_id, type_id)VALUES ('V7W779','ninguno','ninguno','2014',0,0,0,0,'ninguno','ninguno','ninguno',true,'2022-02-25 21:42:35.22039+00','2022-02-25 21:42:35.22039+00','2022-02-25 21:42:35.22039+00','20603145608',1);</v>
      </c>
    </row>
    <row r="1397" spans="1:19" x14ac:dyDescent="0.25">
      <c r="A1397" t="s">
        <v>1410</v>
      </c>
      <c r="B1397" t="s">
        <v>1296</v>
      </c>
      <c r="C1397" t="s">
        <v>1296</v>
      </c>
      <c r="D1397">
        <v>2011</v>
      </c>
      <c r="E1397">
        <v>0</v>
      </c>
      <c r="F1397">
        <v>0</v>
      </c>
      <c r="G1397">
        <v>0</v>
      </c>
      <c r="H1397">
        <v>0</v>
      </c>
      <c r="I1397" t="s">
        <v>1296</v>
      </c>
      <c r="J1397" t="s">
        <v>1296</v>
      </c>
      <c r="K1397" t="s">
        <v>1296</v>
      </c>
      <c r="L1397" t="s">
        <v>1303</v>
      </c>
      <c r="M1397" t="s">
        <v>1304</v>
      </c>
      <c r="N1397" t="s">
        <v>1304</v>
      </c>
      <c r="O1397" t="s">
        <v>1304</v>
      </c>
      <c r="P1397">
        <v>20603145608</v>
      </c>
      <c r="Q1397" t="s">
        <v>1297</v>
      </c>
      <c r="R1397">
        <f>VLOOKUP(Q1397,type!$B$2:$G$8,6,FALSE)</f>
        <v>1</v>
      </c>
      <c r="S1397" t="str">
        <f t="shared" si="22"/>
        <v>INSERT INTO public."Vehicles"(plate, mark, model, year_of_production, longitude, height, broad, service_door, category, comment, terms, status, created_at, updated_at, delete_at, business_id, type_id)VALUES ('V7X802','ninguno','ninguno','2011',0,0,0,0,'ninguno','ninguno','ninguno',true,'2022-02-25 21:42:35.22039+00','2022-02-25 21:42:35.22039+00','2022-02-25 21:42:35.22039+00','20603145608',1);</v>
      </c>
    </row>
    <row r="1398" spans="1:19" x14ac:dyDescent="0.25">
      <c r="A1398" t="s">
        <v>1411</v>
      </c>
      <c r="B1398" t="s">
        <v>1296</v>
      </c>
      <c r="C1398" t="s">
        <v>1296</v>
      </c>
      <c r="D1398">
        <v>2014</v>
      </c>
      <c r="E1398">
        <v>0</v>
      </c>
      <c r="F1398">
        <v>0</v>
      </c>
      <c r="G1398">
        <v>0</v>
      </c>
      <c r="H1398">
        <v>0</v>
      </c>
      <c r="I1398" t="s">
        <v>1296</v>
      </c>
      <c r="J1398" t="s">
        <v>1296</v>
      </c>
      <c r="K1398" t="s">
        <v>1296</v>
      </c>
      <c r="L1398" t="s">
        <v>1303</v>
      </c>
      <c r="M1398" t="s">
        <v>1304</v>
      </c>
      <c r="N1398" t="s">
        <v>1304</v>
      </c>
      <c r="O1398" t="s">
        <v>1304</v>
      </c>
      <c r="P1398">
        <v>20603145608</v>
      </c>
      <c r="Q1398" t="s">
        <v>1297</v>
      </c>
      <c r="R1398">
        <f>VLOOKUP(Q1398,type!$B$2:$G$8,6,FALSE)</f>
        <v>1</v>
      </c>
      <c r="S1398" t="str">
        <f t="shared" si="22"/>
        <v>INSERT INTO public."Vehicles"(plate, mark, model, year_of_production, longitude, height, broad, service_door, category, comment, terms, status, created_at, updated_at, delete_at, business_id, type_id)VALUES ('V7Y783','ninguno','ninguno','2014',0,0,0,0,'ninguno','ninguno','ninguno',true,'2022-02-25 21:42:35.22039+00','2022-02-25 21:42:35.22039+00','2022-02-25 21:42:35.22039+00','20603145608',1);</v>
      </c>
    </row>
    <row r="1399" spans="1:19" x14ac:dyDescent="0.25">
      <c r="A1399" t="s">
        <v>1412</v>
      </c>
      <c r="B1399" t="s">
        <v>1296</v>
      </c>
      <c r="C1399" t="s">
        <v>1296</v>
      </c>
      <c r="D1399">
        <v>2012</v>
      </c>
      <c r="E1399">
        <v>0</v>
      </c>
      <c r="F1399">
        <v>0</v>
      </c>
      <c r="G1399">
        <v>0</v>
      </c>
      <c r="H1399">
        <v>0</v>
      </c>
      <c r="I1399" t="s">
        <v>1296</v>
      </c>
      <c r="J1399" t="s">
        <v>1296</v>
      </c>
      <c r="K1399" t="s">
        <v>1296</v>
      </c>
      <c r="L1399" t="s">
        <v>1303</v>
      </c>
      <c r="M1399" t="s">
        <v>1304</v>
      </c>
      <c r="N1399" t="s">
        <v>1304</v>
      </c>
      <c r="O1399" t="s">
        <v>1304</v>
      </c>
      <c r="P1399">
        <v>20603145608</v>
      </c>
      <c r="Q1399" t="s">
        <v>1297</v>
      </c>
      <c r="R1399">
        <f>VLOOKUP(Q1399,type!$B$2:$G$8,6,FALSE)</f>
        <v>1</v>
      </c>
      <c r="S1399" t="str">
        <f t="shared" si="22"/>
        <v>INSERT INTO public."Vehicles"(plate, mark, model, year_of_production, longitude, height, broad, service_door, category, comment, terms, status, created_at, updated_at, delete_at, business_id, type_id)VALUES ('V8E845','ninguno','ninguno','2012',0,0,0,0,'ninguno','ninguno','ninguno',true,'2022-02-25 21:42:35.22039+00','2022-02-25 21:42:35.22039+00','2022-02-25 21:42:35.22039+00','20603145608',1);</v>
      </c>
    </row>
    <row r="1400" spans="1:19" x14ac:dyDescent="0.25">
      <c r="A1400" t="s">
        <v>1413</v>
      </c>
      <c r="B1400" t="s">
        <v>1296</v>
      </c>
      <c r="C1400" t="s">
        <v>1296</v>
      </c>
      <c r="D1400">
        <v>2015</v>
      </c>
      <c r="E1400">
        <v>0</v>
      </c>
      <c r="F1400">
        <v>0</v>
      </c>
      <c r="G1400">
        <v>0</v>
      </c>
      <c r="H1400">
        <v>0</v>
      </c>
      <c r="I1400" t="s">
        <v>1296</v>
      </c>
      <c r="J1400" t="s">
        <v>1296</v>
      </c>
      <c r="K1400" t="s">
        <v>1296</v>
      </c>
      <c r="L1400" t="s">
        <v>1303</v>
      </c>
      <c r="M1400" t="s">
        <v>1304</v>
      </c>
      <c r="N1400" t="s">
        <v>1304</v>
      </c>
      <c r="O1400" t="s">
        <v>1304</v>
      </c>
      <c r="P1400">
        <v>20603145608</v>
      </c>
      <c r="Q1400" t="s">
        <v>1297</v>
      </c>
      <c r="R1400">
        <f>VLOOKUP(Q1400,type!$B$2:$G$8,6,FALSE)</f>
        <v>1</v>
      </c>
      <c r="S1400" t="str">
        <f t="shared" si="22"/>
        <v>INSERT INTO public."Vehicles"(plate, mark, model, year_of_production, longitude, height, broad, service_door, category, comment, terms, status, created_at, updated_at, delete_at, business_id, type_id)VALUES ('V8G940','ninguno','ninguno','2015',0,0,0,0,'ninguno','ninguno','ninguno',true,'2022-02-25 21:42:35.22039+00','2022-02-25 21:42:35.22039+00','2022-02-25 21:42:35.22039+00','20603145608',1);</v>
      </c>
    </row>
    <row r="1401" spans="1:19" x14ac:dyDescent="0.25">
      <c r="A1401" t="s">
        <v>1414</v>
      </c>
      <c r="B1401" t="s">
        <v>1296</v>
      </c>
      <c r="C1401" t="s">
        <v>1296</v>
      </c>
      <c r="D1401">
        <v>2015</v>
      </c>
      <c r="E1401">
        <v>0</v>
      </c>
      <c r="F1401">
        <v>0</v>
      </c>
      <c r="G1401">
        <v>0</v>
      </c>
      <c r="H1401">
        <v>0</v>
      </c>
      <c r="I1401" t="s">
        <v>1296</v>
      </c>
      <c r="J1401" t="s">
        <v>1296</v>
      </c>
      <c r="K1401" t="s">
        <v>1296</v>
      </c>
      <c r="L1401" t="s">
        <v>1303</v>
      </c>
      <c r="M1401" t="s">
        <v>1304</v>
      </c>
      <c r="N1401" t="s">
        <v>1304</v>
      </c>
      <c r="O1401" t="s">
        <v>1304</v>
      </c>
      <c r="P1401">
        <v>20603145608</v>
      </c>
      <c r="Q1401" t="s">
        <v>1297</v>
      </c>
      <c r="R1401">
        <f>VLOOKUP(Q1401,type!$B$2:$G$8,6,FALSE)</f>
        <v>1</v>
      </c>
      <c r="S1401" t="str">
        <f t="shared" si="22"/>
        <v>INSERT INTO public."Vehicles"(plate, mark, model, year_of_production, longitude, height, broad, service_door, category, comment, terms, status, created_at, updated_at, delete_at, business_id, type_id)VALUES ('V8H182','ninguno','ninguno','2015',0,0,0,0,'ninguno','ninguno','ninguno',true,'2022-02-25 21:42:35.22039+00','2022-02-25 21:42:35.22039+00','2022-02-25 21:42:35.22039+00','20603145608',1);</v>
      </c>
    </row>
    <row r="1402" spans="1:19" x14ac:dyDescent="0.25">
      <c r="A1402" t="s">
        <v>1415</v>
      </c>
      <c r="B1402" t="s">
        <v>1296</v>
      </c>
      <c r="C1402" t="s">
        <v>1296</v>
      </c>
      <c r="D1402">
        <v>2015</v>
      </c>
      <c r="E1402">
        <v>0</v>
      </c>
      <c r="F1402">
        <v>0</v>
      </c>
      <c r="G1402">
        <v>0</v>
      </c>
      <c r="H1402">
        <v>0</v>
      </c>
      <c r="I1402" t="s">
        <v>1296</v>
      </c>
      <c r="J1402" t="s">
        <v>1296</v>
      </c>
      <c r="K1402" t="s">
        <v>1296</v>
      </c>
      <c r="L1402" t="s">
        <v>1303</v>
      </c>
      <c r="M1402" t="s">
        <v>1304</v>
      </c>
      <c r="N1402" t="s">
        <v>1304</v>
      </c>
      <c r="O1402" t="s">
        <v>1304</v>
      </c>
      <c r="P1402">
        <v>20603145608</v>
      </c>
      <c r="Q1402" t="s">
        <v>1297</v>
      </c>
      <c r="R1402">
        <f>VLOOKUP(Q1402,type!$B$2:$G$8,6,FALSE)</f>
        <v>1</v>
      </c>
      <c r="S1402" t="str">
        <f t="shared" si="22"/>
        <v>INSERT INTO public."Vehicles"(plate, mark, model, year_of_production, longitude, height, broad, service_door, category, comment, terms, status, created_at, updated_at, delete_at, business_id, type_id)VALUES ('V8H777','ninguno','ninguno','2015',0,0,0,0,'ninguno','ninguno','ninguno',true,'2022-02-25 21:42:35.22039+00','2022-02-25 21:42:35.22039+00','2022-02-25 21:42:35.22039+00','20603145608',1);</v>
      </c>
    </row>
    <row r="1403" spans="1:19" x14ac:dyDescent="0.25">
      <c r="A1403" t="s">
        <v>1416</v>
      </c>
      <c r="B1403" t="s">
        <v>1296</v>
      </c>
      <c r="C1403" t="s">
        <v>1296</v>
      </c>
      <c r="D1403">
        <v>2014</v>
      </c>
      <c r="E1403">
        <v>0</v>
      </c>
      <c r="F1403">
        <v>0</v>
      </c>
      <c r="G1403">
        <v>0</v>
      </c>
      <c r="H1403">
        <v>0</v>
      </c>
      <c r="I1403" t="s">
        <v>1296</v>
      </c>
      <c r="J1403" t="s">
        <v>1296</v>
      </c>
      <c r="K1403" t="s">
        <v>1296</v>
      </c>
      <c r="L1403" t="s">
        <v>1303</v>
      </c>
      <c r="M1403" t="s">
        <v>1304</v>
      </c>
      <c r="N1403" t="s">
        <v>1304</v>
      </c>
      <c r="O1403" t="s">
        <v>1304</v>
      </c>
      <c r="P1403">
        <v>20603145608</v>
      </c>
      <c r="Q1403" t="s">
        <v>1297</v>
      </c>
      <c r="R1403">
        <f>VLOOKUP(Q1403,type!$B$2:$G$8,6,FALSE)</f>
        <v>1</v>
      </c>
      <c r="S1403" t="str">
        <f t="shared" si="22"/>
        <v>INSERT INTO public."Vehicles"(plate, mark, model, year_of_production, longitude, height, broad, service_door, category, comment, terms, status, created_at, updated_at, delete_at, business_id, type_id)VALUES ('V8Z955','ninguno','ninguno','2014',0,0,0,0,'ninguno','ninguno','ninguno',true,'2022-02-25 21:42:35.22039+00','2022-02-25 21:42:35.22039+00','2022-02-25 21:42:35.22039+00','20603145608',1);</v>
      </c>
    </row>
    <row r="1404" spans="1:19" x14ac:dyDescent="0.25">
      <c r="A1404" t="s">
        <v>1417</v>
      </c>
      <c r="B1404" t="s">
        <v>1296</v>
      </c>
      <c r="C1404" t="s">
        <v>1296</v>
      </c>
      <c r="D1404">
        <v>2016</v>
      </c>
      <c r="E1404">
        <v>0</v>
      </c>
      <c r="F1404">
        <v>0</v>
      </c>
      <c r="G1404">
        <v>0</v>
      </c>
      <c r="H1404">
        <v>0</v>
      </c>
      <c r="I1404" t="s">
        <v>1296</v>
      </c>
      <c r="J1404" t="s">
        <v>1296</v>
      </c>
      <c r="K1404" t="s">
        <v>1296</v>
      </c>
      <c r="L1404" t="s">
        <v>1303</v>
      </c>
      <c r="M1404" t="s">
        <v>1304</v>
      </c>
      <c r="N1404" t="s">
        <v>1304</v>
      </c>
      <c r="O1404" t="s">
        <v>1304</v>
      </c>
      <c r="P1404">
        <v>20603145608</v>
      </c>
      <c r="Q1404" t="s">
        <v>1297</v>
      </c>
      <c r="R1404">
        <f>VLOOKUP(Q1404,type!$B$2:$G$8,6,FALSE)</f>
        <v>1</v>
      </c>
      <c r="S1404" t="str">
        <f t="shared" si="22"/>
        <v>INSERT INTO public."Vehicles"(plate, mark, model, year_of_production, longitude, height, broad, service_door, category, comment, terms, status, created_at, updated_at, delete_at, business_id, type_id)VALUES ('V9A887','ninguno','ninguno','2016',0,0,0,0,'ninguno','ninguno','ninguno',true,'2022-02-25 21:42:35.22039+00','2022-02-25 21:42:35.22039+00','2022-02-25 21:42:35.22039+00','20603145608',1);</v>
      </c>
    </row>
    <row r="1405" spans="1:19" x14ac:dyDescent="0.25">
      <c r="A1405" t="s">
        <v>1418</v>
      </c>
      <c r="B1405" t="s">
        <v>1296</v>
      </c>
      <c r="C1405" t="s">
        <v>1296</v>
      </c>
      <c r="D1405">
        <v>2015</v>
      </c>
      <c r="E1405">
        <v>0</v>
      </c>
      <c r="F1405">
        <v>0</v>
      </c>
      <c r="G1405">
        <v>0</v>
      </c>
      <c r="H1405">
        <v>0</v>
      </c>
      <c r="I1405" t="s">
        <v>1296</v>
      </c>
      <c r="J1405" t="s">
        <v>1296</v>
      </c>
      <c r="K1405" t="s">
        <v>1296</v>
      </c>
      <c r="L1405" t="s">
        <v>1303</v>
      </c>
      <c r="M1405" t="s">
        <v>1304</v>
      </c>
      <c r="N1405" t="s">
        <v>1304</v>
      </c>
      <c r="O1405" t="s">
        <v>1304</v>
      </c>
      <c r="P1405">
        <v>20603145608</v>
      </c>
      <c r="Q1405" t="s">
        <v>1297</v>
      </c>
      <c r="R1405">
        <f>VLOOKUP(Q1405,type!$B$2:$G$8,6,FALSE)</f>
        <v>1</v>
      </c>
      <c r="S1405" t="str">
        <f t="shared" si="22"/>
        <v>INSERT INTO public."Vehicles"(plate, mark, model, year_of_production, longitude, height, broad, service_door, category, comment, terms, status, created_at, updated_at, delete_at, business_id, type_id)VALUES ('V9E811','ninguno','ninguno','2015',0,0,0,0,'ninguno','ninguno','ninguno',true,'2022-02-25 21:42:35.22039+00','2022-02-25 21:42:35.22039+00','2022-02-25 21:42:35.22039+00','20603145608',1);</v>
      </c>
    </row>
    <row r="1406" spans="1:19" x14ac:dyDescent="0.25">
      <c r="A1406" t="s">
        <v>1419</v>
      </c>
      <c r="B1406" t="s">
        <v>1296</v>
      </c>
      <c r="C1406" t="s">
        <v>1296</v>
      </c>
      <c r="D1406">
        <v>2017</v>
      </c>
      <c r="E1406">
        <v>0</v>
      </c>
      <c r="F1406">
        <v>0</v>
      </c>
      <c r="G1406">
        <v>0</v>
      </c>
      <c r="H1406">
        <v>0</v>
      </c>
      <c r="I1406" t="s">
        <v>1296</v>
      </c>
      <c r="J1406" t="s">
        <v>1296</v>
      </c>
      <c r="K1406" t="s">
        <v>1296</v>
      </c>
      <c r="L1406" t="s">
        <v>1303</v>
      </c>
      <c r="M1406" t="s">
        <v>1304</v>
      </c>
      <c r="N1406" t="s">
        <v>1304</v>
      </c>
      <c r="O1406" t="s">
        <v>1304</v>
      </c>
      <c r="P1406">
        <v>20603145608</v>
      </c>
      <c r="Q1406" t="s">
        <v>1297</v>
      </c>
      <c r="R1406">
        <f>VLOOKUP(Q1406,type!$B$2:$G$8,6,FALSE)</f>
        <v>1</v>
      </c>
      <c r="S1406" t="str">
        <f t="shared" si="22"/>
        <v>INSERT INTO public."Vehicles"(plate, mark, model, year_of_production, longitude, height, broad, service_door, category, comment, terms, status, created_at, updated_at, delete_at, business_id, type_id)VALUES ('V9O932','ninguno','ninguno','2017',0,0,0,0,'ninguno','ninguno','ninguno',true,'2022-02-25 21:42:35.22039+00','2022-02-25 21:42:35.22039+00','2022-02-25 21:42:35.22039+00','20603145608',1);</v>
      </c>
    </row>
    <row r="1407" spans="1:19" x14ac:dyDescent="0.25">
      <c r="A1407" t="s">
        <v>1420</v>
      </c>
      <c r="B1407" t="s">
        <v>1296</v>
      </c>
      <c r="C1407" t="s">
        <v>1296</v>
      </c>
      <c r="D1407">
        <v>2014</v>
      </c>
      <c r="E1407">
        <v>0</v>
      </c>
      <c r="F1407">
        <v>0</v>
      </c>
      <c r="G1407">
        <v>0</v>
      </c>
      <c r="H1407">
        <v>0</v>
      </c>
      <c r="I1407" t="s">
        <v>1296</v>
      </c>
      <c r="J1407" t="s">
        <v>1296</v>
      </c>
      <c r="K1407" t="s">
        <v>1296</v>
      </c>
      <c r="L1407" t="s">
        <v>1303</v>
      </c>
      <c r="M1407" t="s">
        <v>1304</v>
      </c>
      <c r="N1407" t="s">
        <v>1304</v>
      </c>
      <c r="O1407" t="s">
        <v>1304</v>
      </c>
      <c r="P1407">
        <v>20603145608</v>
      </c>
      <c r="Q1407" t="s">
        <v>1297</v>
      </c>
      <c r="R1407">
        <f>VLOOKUP(Q1407,type!$B$2:$G$8,6,FALSE)</f>
        <v>1</v>
      </c>
      <c r="S1407" t="str">
        <f t="shared" si="22"/>
        <v>INSERT INTO public."Vehicles"(plate, mark, model, year_of_production, longitude, height, broad, service_door, category, comment, terms, status, created_at, updated_at, delete_at, business_id, type_id)VALUES ('V9S965','ninguno','ninguno','2014',0,0,0,0,'ninguno','ninguno','ninguno',true,'2022-02-25 21:42:35.22039+00','2022-02-25 21:42:35.22039+00','2022-02-25 21:42:35.22039+00','20603145608',1);</v>
      </c>
    </row>
    <row r="1408" spans="1:19" x14ac:dyDescent="0.25">
      <c r="A1408" t="s">
        <v>1421</v>
      </c>
      <c r="B1408" t="s">
        <v>1296</v>
      </c>
      <c r="C1408" t="s">
        <v>1296</v>
      </c>
      <c r="D1408">
        <v>2016</v>
      </c>
      <c r="E1408">
        <v>0</v>
      </c>
      <c r="F1408">
        <v>0</v>
      </c>
      <c r="G1408">
        <v>0</v>
      </c>
      <c r="H1408">
        <v>0</v>
      </c>
      <c r="I1408" t="s">
        <v>1296</v>
      </c>
      <c r="J1408" t="s">
        <v>1296</v>
      </c>
      <c r="K1408" t="s">
        <v>1296</v>
      </c>
      <c r="L1408" t="s">
        <v>1303</v>
      </c>
      <c r="M1408" t="s">
        <v>1304</v>
      </c>
      <c r="N1408" t="s">
        <v>1304</v>
      </c>
      <c r="O1408" t="s">
        <v>1304</v>
      </c>
      <c r="P1408">
        <v>20603145608</v>
      </c>
      <c r="Q1408" t="s">
        <v>1297</v>
      </c>
      <c r="R1408">
        <f>VLOOKUP(Q1408,type!$B$2:$G$8,6,FALSE)</f>
        <v>1</v>
      </c>
      <c r="S1408" t="str">
        <f t="shared" si="22"/>
        <v>INSERT INTO public."Vehicles"(plate, mark, model, year_of_production, longitude, height, broad, service_door, category, comment, terms, status, created_at, updated_at, delete_at, business_id, type_id)VALUES ('V9U857','ninguno','ninguno','2016',0,0,0,0,'ninguno','ninguno','ninguno',true,'2022-02-25 21:42:35.22039+00','2022-02-25 21:42:35.22039+00','2022-02-25 21:42:35.22039+00','20603145608',1);</v>
      </c>
    </row>
    <row r="1409" spans="1:19" x14ac:dyDescent="0.25">
      <c r="A1409" t="s">
        <v>1422</v>
      </c>
      <c r="B1409" t="s">
        <v>1296</v>
      </c>
      <c r="C1409" t="s">
        <v>1296</v>
      </c>
      <c r="D1409">
        <v>2014</v>
      </c>
      <c r="E1409">
        <v>0</v>
      </c>
      <c r="F1409">
        <v>0</v>
      </c>
      <c r="G1409">
        <v>0</v>
      </c>
      <c r="H1409">
        <v>0</v>
      </c>
      <c r="I1409" t="s">
        <v>1296</v>
      </c>
      <c r="J1409" t="s">
        <v>1296</v>
      </c>
      <c r="K1409" t="s">
        <v>1296</v>
      </c>
      <c r="L1409" t="s">
        <v>1303</v>
      </c>
      <c r="M1409" t="s">
        <v>1304</v>
      </c>
      <c r="N1409" t="s">
        <v>1304</v>
      </c>
      <c r="O1409" t="s">
        <v>1304</v>
      </c>
      <c r="P1409">
        <v>20603145608</v>
      </c>
      <c r="Q1409" t="s">
        <v>1297</v>
      </c>
      <c r="R1409">
        <f>VLOOKUP(Q1409,type!$B$2:$G$8,6,FALSE)</f>
        <v>1</v>
      </c>
      <c r="S1409" t="str">
        <f t="shared" si="22"/>
        <v>INSERT INTO public."Vehicles"(plate, mark, model, year_of_production, longitude, height, broad, service_door, category, comment, terms, status, created_at, updated_at, delete_at, business_id, type_id)VALUES ('V9Z964','ninguno','ninguno','2014',0,0,0,0,'ninguno','ninguno','ninguno',true,'2022-02-25 21:42:35.22039+00','2022-02-25 21:42:35.22039+00','2022-02-25 21:42:35.22039+00','20603145608',1);</v>
      </c>
    </row>
    <row r="1410" spans="1:19" x14ac:dyDescent="0.25">
      <c r="A1410" t="s">
        <v>1423</v>
      </c>
      <c r="B1410" t="s">
        <v>1296</v>
      </c>
      <c r="C1410" t="s">
        <v>1296</v>
      </c>
      <c r="D1410">
        <v>2020</v>
      </c>
      <c r="E1410">
        <v>0</v>
      </c>
      <c r="F1410">
        <v>0</v>
      </c>
      <c r="G1410">
        <v>0</v>
      </c>
      <c r="H1410">
        <v>0</v>
      </c>
      <c r="I1410" t="s">
        <v>1296</v>
      </c>
      <c r="J1410" t="s">
        <v>1296</v>
      </c>
      <c r="K1410" t="s">
        <v>1296</v>
      </c>
      <c r="L1410" t="s">
        <v>1303</v>
      </c>
      <c r="M1410" t="s">
        <v>1304</v>
      </c>
      <c r="N1410" t="s">
        <v>1304</v>
      </c>
      <c r="O1410" t="s">
        <v>1304</v>
      </c>
      <c r="P1410">
        <v>20603145608</v>
      </c>
      <c r="Q1410" t="s">
        <v>1297</v>
      </c>
      <c r="R1410">
        <f>VLOOKUP(Q1410,type!$B$2:$G$8,6,FALSE)</f>
        <v>1</v>
      </c>
      <c r="S1410" t="str">
        <f t="shared" si="22"/>
        <v>INSERT INTO public."Vehicles"(plate, mark, model, year_of_production, longitude, height, broad, service_door, category, comment, terms, status, created_at, updated_at, delete_at, business_id, type_id)VALUES ('VFJ965','ninguno','ninguno','2020',0,0,0,0,'ninguno','ninguno','ninguno',true,'2022-02-25 21:42:35.22039+00','2022-02-25 21:42:35.22039+00','2022-02-25 21:42:35.22039+00','20603145608',1);</v>
      </c>
    </row>
    <row r="1411" spans="1:19" x14ac:dyDescent="0.25">
      <c r="A1411" t="s">
        <v>1424</v>
      </c>
      <c r="B1411" t="s">
        <v>1296</v>
      </c>
      <c r="C1411" t="s">
        <v>1296</v>
      </c>
      <c r="D1411">
        <v>2001</v>
      </c>
      <c r="E1411">
        <v>0</v>
      </c>
      <c r="F1411">
        <v>0</v>
      </c>
      <c r="G1411">
        <v>0</v>
      </c>
      <c r="H1411">
        <v>0</v>
      </c>
      <c r="I1411" t="s">
        <v>1296</v>
      </c>
      <c r="J1411" t="s">
        <v>1296</v>
      </c>
      <c r="K1411" t="s">
        <v>1296</v>
      </c>
      <c r="L1411" t="s">
        <v>1303</v>
      </c>
      <c r="M1411" t="s">
        <v>1304</v>
      </c>
      <c r="N1411" t="s">
        <v>1304</v>
      </c>
      <c r="O1411" t="s">
        <v>1304</v>
      </c>
      <c r="P1411">
        <v>20603145608</v>
      </c>
      <c r="Q1411" t="s">
        <v>1297</v>
      </c>
      <c r="R1411">
        <f>VLOOKUP(Q1411,type!$B$2:$G$8,6,FALSE)</f>
        <v>1</v>
      </c>
      <c r="S1411" t="str">
        <f t="shared" si="22"/>
        <v>INSERT INTO public."Vehicles"(plate, mark, model, year_of_production, longitude, height, broad, service_door, category, comment, terms, status, created_at, updated_at, delete_at, business_id, type_id)VALUES ('W1J751','ninguno','ninguno','2001',0,0,0,0,'ninguno','ninguno','ninguno',true,'2022-02-25 21:42:35.22039+00','2022-02-25 21:42:35.22039+00','2022-02-25 21:42:35.22039+00','20603145608',1);</v>
      </c>
    </row>
    <row r="1412" spans="1:19" x14ac:dyDescent="0.25">
      <c r="A1412" t="s">
        <v>1425</v>
      </c>
      <c r="B1412" t="s">
        <v>1296</v>
      </c>
      <c r="C1412" t="s">
        <v>1296</v>
      </c>
      <c r="D1412">
        <v>2011</v>
      </c>
      <c r="E1412">
        <v>0</v>
      </c>
      <c r="F1412">
        <v>0</v>
      </c>
      <c r="G1412">
        <v>0</v>
      </c>
      <c r="H1412">
        <v>0</v>
      </c>
      <c r="I1412" t="s">
        <v>1296</v>
      </c>
      <c r="J1412" t="s">
        <v>1296</v>
      </c>
      <c r="K1412" t="s">
        <v>1296</v>
      </c>
      <c r="L1412" t="s">
        <v>1303</v>
      </c>
      <c r="M1412" t="s">
        <v>1304</v>
      </c>
      <c r="N1412" t="s">
        <v>1304</v>
      </c>
      <c r="O1412" t="s">
        <v>1304</v>
      </c>
      <c r="P1412">
        <v>20603145608</v>
      </c>
      <c r="Q1412" t="s">
        <v>1297</v>
      </c>
      <c r="R1412">
        <f>VLOOKUP(Q1412,type!$B$2:$G$8,6,FALSE)</f>
        <v>1</v>
      </c>
      <c r="S1412" t="str">
        <f t="shared" si="22"/>
        <v>INSERT INTO public."Vehicles"(plate, mark, model, year_of_production, longitude, height, broad, service_door, category, comment, terms, status, created_at, updated_at, delete_at, business_id, type_id)VALUES ('W1X995','ninguno','ninguno','2011',0,0,0,0,'ninguno','ninguno','ninguno',true,'2022-02-25 21:42:35.22039+00','2022-02-25 21:42:35.22039+00','2022-02-25 21:42:35.22039+00','20603145608',1);</v>
      </c>
    </row>
    <row r="1413" spans="1:19" x14ac:dyDescent="0.25">
      <c r="A1413" t="s">
        <v>1426</v>
      </c>
      <c r="B1413" t="s">
        <v>1296</v>
      </c>
      <c r="C1413" t="s">
        <v>1296</v>
      </c>
      <c r="D1413">
        <v>2008</v>
      </c>
      <c r="E1413">
        <v>0</v>
      </c>
      <c r="F1413">
        <v>0</v>
      </c>
      <c r="G1413">
        <v>0</v>
      </c>
      <c r="H1413">
        <v>0</v>
      </c>
      <c r="I1413" t="s">
        <v>1296</v>
      </c>
      <c r="J1413" t="s">
        <v>1296</v>
      </c>
      <c r="K1413" t="s">
        <v>1296</v>
      </c>
      <c r="L1413" t="s">
        <v>1303</v>
      </c>
      <c r="M1413" t="s">
        <v>1304</v>
      </c>
      <c r="N1413" t="s">
        <v>1304</v>
      </c>
      <c r="O1413" t="s">
        <v>1304</v>
      </c>
      <c r="P1413">
        <v>20603145608</v>
      </c>
      <c r="Q1413" t="s">
        <v>1297</v>
      </c>
      <c r="R1413">
        <f>VLOOKUP(Q1413,type!$B$2:$G$8,6,FALSE)</f>
        <v>1</v>
      </c>
      <c r="S1413" t="str">
        <f t="shared" si="22"/>
        <v>INSERT INTO public."Vehicles"(plate, mark, model, year_of_production, longitude, height, broad, service_door, category, comment, terms, status, created_at, updated_at, delete_at, business_id, type_id)VALUES ('W2R523','ninguno','ninguno','2008',0,0,0,0,'ninguno','ninguno','ninguno',true,'2022-02-25 21:42:35.22039+00','2022-02-25 21:42:35.22039+00','2022-02-25 21:42:35.22039+00','20603145608',1);</v>
      </c>
    </row>
    <row r="1414" spans="1:19" x14ac:dyDescent="0.25">
      <c r="A1414" t="s">
        <v>1427</v>
      </c>
      <c r="B1414" t="s">
        <v>1296</v>
      </c>
      <c r="C1414" t="s">
        <v>1296</v>
      </c>
      <c r="D1414">
        <v>2010</v>
      </c>
      <c r="E1414">
        <v>0</v>
      </c>
      <c r="F1414">
        <v>0</v>
      </c>
      <c r="G1414">
        <v>0</v>
      </c>
      <c r="H1414">
        <v>0</v>
      </c>
      <c r="I1414" t="s">
        <v>1296</v>
      </c>
      <c r="J1414" t="s">
        <v>1296</v>
      </c>
      <c r="K1414" t="s">
        <v>1296</v>
      </c>
      <c r="L1414" t="s">
        <v>1303</v>
      </c>
      <c r="M1414" t="s">
        <v>1304</v>
      </c>
      <c r="N1414" t="s">
        <v>1304</v>
      </c>
      <c r="O1414" t="s">
        <v>1304</v>
      </c>
      <c r="P1414">
        <v>20603145608</v>
      </c>
      <c r="Q1414" t="s">
        <v>1297</v>
      </c>
      <c r="R1414">
        <f>VLOOKUP(Q1414,type!$B$2:$G$8,6,FALSE)</f>
        <v>1</v>
      </c>
      <c r="S1414" t="str">
        <f t="shared" si="22"/>
        <v>INSERT INTO public."Vehicles"(plate, mark, model, year_of_production, longitude, height, broad, service_door, category, comment, terms, status, created_at, updated_at, delete_at, business_id, type_id)VALUES ('X1C700','ninguno','ninguno','2010',0,0,0,0,'ninguno','ninguno','ninguno',true,'2022-02-25 21:42:35.22039+00','2022-02-25 21:42:35.22039+00','2022-02-25 21:42:35.22039+00','20603145608',1);</v>
      </c>
    </row>
    <row r="1415" spans="1:19" x14ac:dyDescent="0.25">
      <c r="A1415" t="s">
        <v>1428</v>
      </c>
      <c r="B1415" t="s">
        <v>1296</v>
      </c>
      <c r="C1415" t="s">
        <v>1296</v>
      </c>
      <c r="D1415">
        <v>2010</v>
      </c>
      <c r="E1415">
        <v>0</v>
      </c>
      <c r="F1415">
        <v>0</v>
      </c>
      <c r="G1415">
        <v>0</v>
      </c>
      <c r="H1415">
        <v>0</v>
      </c>
      <c r="I1415" t="s">
        <v>1296</v>
      </c>
      <c r="J1415" t="s">
        <v>1296</v>
      </c>
      <c r="K1415" t="s">
        <v>1296</v>
      </c>
      <c r="L1415" t="s">
        <v>1303</v>
      </c>
      <c r="M1415" t="s">
        <v>1304</v>
      </c>
      <c r="N1415" t="s">
        <v>1304</v>
      </c>
      <c r="O1415" t="s">
        <v>1304</v>
      </c>
      <c r="P1415">
        <v>20603145608</v>
      </c>
      <c r="Q1415" t="s">
        <v>1297</v>
      </c>
      <c r="R1415">
        <f>VLOOKUP(Q1415,type!$B$2:$G$8,6,FALSE)</f>
        <v>1</v>
      </c>
      <c r="S1415" t="str">
        <f t="shared" si="22"/>
        <v>INSERT INTO public."Vehicles"(plate, mark, model, year_of_production, longitude, height, broad, service_door, category, comment, terms, status, created_at, updated_at, delete_at, business_id, type_id)VALUES ('X1E703','ninguno','ninguno','2010',0,0,0,0,'ninguno','ninguno','ninguno',true,'2022-02-25 21:42:35.22039+00','2022-02-25 21:42:35.22039+00','2022-02-25 21:42:35.22039+00','20603145608',1);</v>
      </c>
    </row>
    <row r="1416" spans="1:19" x14ac:dyDescent="0.25">
      <c r="A1416" t="s">
        <v>1429</v>
      </c>
      <c r="B1416" t="s">
        <v>1296</v>
      </c>
      <c r="C1416" t="s">
        <v>1296</v>
      </c>
      <c r="D1416">
        <v>2010</v>
      </c>
      <c r="E1416">
        <v>0</v>
      </c>
      <c r="F1416">
        <v>0</v>
      </c>
      <c r="G1416">
        <v>0</v>
      </c>
      <c r="H1416">
        <v>0</v>
      </c>
      <c r="I1416" t="s">
        <v>1296</v>
      </c>
      <c r="J1416" t="s">
        <v>1296</v>
      </c>
      <c r="K1416" t="s">
        <v>1296</v>
      </c>
      <c r="L1416" t="s">
        <v>1303</v>
      </c>
      <c r="M1416" t="s">
        <v>1304</v>
      </c>
      <c r="N1416" t="s">
        <v>1304</v>
      </c>
      <c r="O1416" t="s">
        <v>1304</v>
      </c>
      <c r="P1416">
        <v>20603145608</v>
      </c>
      <c r="Q1416" t="s">
        <v>1297</v>
      </c>
      <c r="R1416">
        <f>VLOOKUP(Q1416,type!$B$2:$G$8,6,FALSE)</f>
        <v>1</v>
      </c>
      <c r="S1416" t="str">
        <f t="shared" si="22"/>
        <v>INSERT INTO public."Vehicles"(plate, mark, model, year_of_production, longitude, height, broad, service_door, category, comment, terms, status, created_at, updated_at, delete_at, business_id, type_id)VALUES ('X1G710','ninguno','ninguno','2010',0,0,0,0,'ninguno','ninguno','ninguno',true,'2022-02-25 21:42:35.22039+00','2022-02-25 21:42:35.22039+00','2022-02-25 21:42:35.22039+00','20603145608',1);</v>
      </c>
    </row>
    <row r="1417" spans="1:19" x14ac:dyDescent="0.25">
      <c r="A1417" t="s">
        <v>1430</v>
      </c>
      <c r="B1417" t="s">
        <v>1296</v>
      </c>
      <c r="C1417" t="s">
        <v>1296</v>
      </c>
      <c r="D1417">
        <v>2009</v>
      </c>
      <c r="E1417">
        <v>0</v>
      </c>
      <c r="F1417">
        <v>0</v>
      </c>
      <c r="G1417">
        <v>0</v>
      </c>
      <c r="H1417">
        <v>0</v>
      </c>
      <c r="I1417" t="s">
        <v>1296</v>
      </c>
      <c r="J1417" t="s">
        <v>1296</v>
      </c>
      <c r="K1417" t="s">
        <v>1296</v>
      </c>
      <c r="L1417" t="s">
        <v>1303</v>
      </c>
      <c r="M1417" t="s">
        <v>1304</v>
      </c>
      <c r="N1417" t="s">
        <v>1304</v>
      </c>
      <c r="O1417" t="s">
        <v>1304</v>
      </c>
      <c r="P1417">
        <v>20603145608</v>
      </c>
      <c r="Q1417" t="s">
        <v>1297</v>
      </c>
      <c r="R1417">
        <f>VLOOKUP(Q1417,type!$B$2:$G$8,6,FALSE)</f>
        <v>1</v>
      </c>
      <c r="S1417" t="str">
        <f t="shared" si="22"/>
        <v>INSERT INTO public."Vehicles"(plate, mark, model, year_of_production, longitude, height, broad, service_door, category, comment, terms, status, created_at, updated_at, delete_at, business_id, type_id)VALUES ('X1O705','ninguno','ninguno','2009',0,0,0,0,'ninguno','ninguno','ninguno',true,'2022-02-25 21:42:35.22039+00','2022-02-25 21:42:35.22039+00','2022-02-25 21:42:35.22039+00','20603145608',1);</v>
      </c>
    </row>
    <row r="1418" spans="1:19" x14ac:dyDescent="0.25">
      <c r="A1418" t="s">
        <v>1431</v>
      </c>
      <c r="B1418" t="s">
        <v>1296</v>
      </c>
      <c r="C1418" t="s">
        <v>1296</v>
      </c>
      <c r="D1418">
        <v>2010</v>
      </c>
      <c r="E1418">
        <v>0</v>
      </c>
      <c r="F1418">
        <v>0</v>
      </c>
      <c r="G1418">
        <v>0</v>
      </c>
      <c r="H1418">
        <v>0</v>
      </c>
      <c r="I1418" t="s">
        <v>1296</v>
      </c>
      <c r="J1418" t="s">
        <v>1296</v>
      </c>
      <c r="K1418" t="s">
        <v>1296</v>
      </c>
      <c r="L1418" t="s">
        <v>1303</v>
      </c>
      <c r="M1418" t="s">
        <v>1304</v>
      </c>
      <c r="N1418" t="s">
        <v>1304</v>
      </c>
      <c r="O1418" t="s">
        <v>1304</v>
      </c>
      <c r="P1418">
        <v>20603145608</v>
      </c>
      <c r="Q1418" t="s">
        <v>1297</v>
      </c>
      <c r="R1418">
        <f>VLOOKUP(Q1418,type!$B$2:$G$8,6,FALSE)</f>
        <v>1</v>
      </c>
      <c r="S1418" t="str">
        <f t="shared" si="22"/>
        <v>INSERT INTO public."Vehicles"(plate, mark, model, year_of_production, longitude, height, broad, service_door, category, comment, terms, status, created_at, updated_at, delete_at, business_id, type_id)VALUES ('X1P719','ninguno','ninguno','2010',0,0,0,0,'ninguno','ninguno','ninguno',true,'2022-02-25 21:42:35.22039+00','2022-02-25 21:42:35.22039+00','2022-02-25 21:42:35.22039+00','20603145608',1);</v>
      </c>
    </row>
    <row r="1419" spans="1:19" x14ac:dyDescent="0.25">
      <c r="A1419" t="s">
        <v>1432</v>
      </c>
      <c r="B1419" t="s">
        <v>1296</v>
      </c>
      <c r="C1419" t="s">
        <v>1296</v>
      </c>
      <c r="D1419">
        <v>2010</v>
      </c>
      <c r="E1419">
        <v>0</v>
      </c>
      <c r="F1419">
        <v>0</v>
      </c>
      <c r="G1419">
        <v>0</v>
      </c>
      <c r="H1419">
        <v>0</v>
      </c>
      <c r="I1419" t="s">
        <v>1296</v>
      </c>
      <c r="J1419" t="s">
        <v>1296</v>
      </c>
      <c r="K1419" t="s">
        <v>1296</v>
      </c>
      <c r="L1419" t="s">
        <v>1303</v>
      </c>
      <c r="M1419" t="s">
        <v>1304</v>
      </c>
      <c r="N1419" t="s">
        <v>1304</v>
      </c>
      <c r="O1419" t="s">
        <v>1304</v>
      </c>
      <c r="P1419">
        <v>20603145608</v>
      </c>
      <c r="Q1419" t="s">
        <v>1297</v>
      </c>
      <c r="R1419">
        <f>VLOOKUP(Q1419,type!$B$2:$G$8,6,FALSE)</f>
        <v>1</v>
      </c>
      <c r="S1419" t="str">
        <f t="shared" si="22"/>
        <v>INSERT INTO public."Vehicles"(plate, mark, model, year_of_production, longitude, height, broad, service_door, category, comment, terms, status, created_at, updated_at, delete_at, business_id, type_id)VALUES ('X1Q757','ninguno','ninguno','2010',0,0,0,0,'ninguno','ninguno','ninguno',true,'2022-02-25 21:42:35.22039+00','2022-02-25 21:42:35.22039+00','2022-02-25 21:42:35.22039+00','20603145608',1);</v>
      </c>
    </row>
    <row r="1420" spans="1:19" x14ac:dyDescent="0.25">
      <c r="A1420" t="s">
        <v>1434</v>
      </c>
      <c r="B1420" t="s">
        <v>1296</v>
      </c>
      <c r="C1420" t="s">
        <v>1296</v>
      </c>
      <c r="D1420">
        <v>2011</v>
      </c>
      <c r="E1420">
        <v>0</v>
      </c>
      <c r="F1420">
        <v>0</v>
      </c>
      <c r="G1420">
        <v>0</v>
      </c>
      <c r="H1420">
        <v>0</v>
      </c>
      <c r="I1420" t="s">
        <v>1296</v>
      </c>
      <c r="J1420" t="s">
        <v>1296</v>
      </c>
      <c r="K1420" t="s">
        <v>1296</v>
      </c>
      <c r="L1420" t="s">
        <v>1303</v>
      </c>
      <c r="M1420" t="s">
        <v>1304</v>
      </c>
      <c r="N1420" t="s">
        <v>1304</v>
      </c>
      <c r="O1420" t="s">
        <v>1304</v>
      </c>
      <c r="P1420">
        <v>20603145608</v>
      </c>
      <c r="Q1420" t="s">
        <v>1297</v>
      </c>
      <c r="R1420">
        <f>VLOOKUP(Q1420,type!$B$2:$G$8,6,FALSE)</f>
        <v>1</v>
      </c>
      <c r="S1420" t="str">
        <f t="shared" si="22"/>
        <v>INSERT INTO public."Vehicles"(plate, mark, model, year_of_production, longitude, height, broad, service_door, category, comment, terms, status, created_at, updated_at, delete_at, business_id, type_id)VALUES ('X1Y719','ninguno','ninguno','2011',0,0,0,0,'ninguno','ninguno','ninguno',true,'2022-02-25 21:42:35.22039+00','2022-02-25 21:42:35.22039+00','2022-02-25 21:42:35.22039+00','20603145608',1);</v>
      </c>
    </row>
    <row r="1421" spans="1:19" x14ac:dyDescent="0.25">
      <c r="A1421" t="s">
        <v>1435</v>
      </c>
      <c r="B1421" t="s">
        <v>1296</v>
      </c>
      <c r="C1421" t="s">
        <v>1296</v>
      </c>
      <c r="D1421">
        <v>2013</v>
      </c>
      <c r="E1421">
        <v>0</v>
      </c>
      <c r="F1421">
        <v>0</v>
      </c>
      <c r="G1421">
        <v>0</v>
      </c>
      <c r="H1421">
        <v>0</v>
      </c>
      <c r="I1421" t="s">
        <v>1296</v>
      </c>
      <c r="J1421" t="s">
        <v>1296</v>
      </c>
      <c r="K1421" t="s">
        <v>1296</v>
      </c>
      <c r="L1421" t="s">
        <v>1303</v>
      </c>
      <c r="M1421" t="s">
        <v>1304</v>
      </c>
      <c r="N1421" t="s">
        <v>1304</v>
      </c>
      <c r="O1421" t="s">
        <v>1304</v>
      </c>
      <c r="P1421">
        <v>20603145608</v>
      </c>
      <c r="Q1421" t="s">
        <v>1297</v>
      </c>
      <c r="R1421">
        <f>VLOOKUP(Q1421,type!$B$2:$G$8,6,FALSE)</f>
        <v>1</v>
      </c>
      <c r="S1421" t="str">
        <f t="shared" si="22"/>
        <v>INSERT INTO public."Vehicles"(plate, mark, model, year_of_production, longitude, height, broad, service_door, category, comment, terms, status, created_at, updated_at, delete_at, business_id, type_id)VALUES ('X3D753','ninguno','ninguno','2013',0,0,0,0,'ninguno','ninguno','ninguno',true,'2022-02-25 21:42:35.22039+00','2022-02-25 21:42:35.22039+00','2022-02-25 21:42:35.22039+00','20603145608',1);</v>
      </c>
    </row>
    <row r="1422" spans="1:19" x14ac:dyDescent="0.25">
      <c r="A1422" t="s">
        <v>1436</v>
      </c>
      <c r="B1422" t="s">
        <v>1296</v>
      </c>
      <c r="C1422" t="s">
        <v>1296</v>
      </c>
      <c r="D1422">
        <v>2013</v>
      </c>
      <c r="E1422">
        <v>0</v>
      </c>
      <c r="F1422">
        <v>0</v>
      </c>
      <c r="G1422">
        <v>0</v>
      </c>
      <c r="H1422">
        <v>0</v>
      </c>
      <c r="I1422" t="s">
        <v>1296</v>
      </c>
      <c r="J1422" t="s">
        <v>1296</v>
      </c>
      <c r="K1422" t="s">
        <v>1296</v>
      </c>
      <c r="L1422" t="s">
        <v>1303</v>
      </c>
      <c r="M1422" t="s">
        <v>1304</v>
      </c>
      <c r="N1422" t="s">
        <v>1304</v>
      </c>
      <c r="O1422" t="s">
        <v>1304</v>
      </c>
      <c r="P1422">
        <v>20603145608</v>
      </c>
      <c r="Q1422" t="s">
        <v>1297</v>
      </c>
      <c r="R1422">
        <f>VLOOKUP(Q1422,type!$B$2:$G$8,6,FALSE)</f>
        <v>1</v>
      </c>
      <c r="S1422" t="str">
        <f t="shared" si="22"/>
        <v>INSERT INTO public."Vehicles"(plate, mark, model, year_of_production, longitude, height, broad, service_door, category, comment, terms, status, created_at, updated_at, delete_at, business_id, type_id)VALUES ('X3G867','ninguno','ninguno','2013',0,0,0,0,'ninguno','ninguno','ninguno',true,'2022-02-25 21:42:35.22039+00','2022-02-25 21:42:35.22039+00','2022-02-25 21:42:35.22039+00','20603145608',1);</v>
      </c>
    </row>
    <row r="1423" spans="1:19" x14ac:dyDescent="0.25">
      <c r="A1423" t="s">
        <v>1437</v>
      </c>
      <c r="B1423" t="s">
        <v>1296</v>
      </c>
      <c r="C1423" t="s">
        <v>1296</v>
      </c>
      <c r="D1423">
        <v>2011</v>
      </c>
      <c r="E1423">
        <v>0</v>
      </c>
      <c r="F1423">
        <v>0</v>
      </c>
      <c r="G1423">
        <v>0</v>
      </c>
      <c r="H1423">
        <v>0</v>
      </c>
      <c r="I1423" t="s">
        <v>1296</v>
      </c>
      <c r="J1423" t="s">
        <v>1296</v>
      </c>
      <c r="K1423" t="s">
        <v>1296</v>
      </c>
      <c r="L1423" t="s">
        <v>1303</v>
      </c>
      <c r="M1423" t="s">
        <v>1304</v>
      </c>
      <c r="N1423" t="s">
        <v>1304</v>
      </c>
      <c r="O1423" t="s">
        <v>1304</v>
      </c>
      <c r="P1423">
        <v>20603145608</v>
      </c>
      <c r="Q1423" t="s">
        <v>1297</v>
      </c>
      <c r="R1423">
        <f>VLOOKUP(Q1423,type!$B$2:$G$8,6,FALSE)</f>
        <v>1</v>
      </c>
      <c r="S1423" t="str">
        <f t="shared" ref="S1423:S1486" si="23">CONCATENATE($A$1,"'",A1423,"','",B1423,"','",C1423,"','",D1423,"',",E1423,",",F1423,",",G1423,",",H1423,",'",I1423,"','",J1423,"','",K1423,"',",L1423,",'",M1423,"','",N1423,"','",O1423,"','",P1423,"',",R1423,");")</f>
        <v>INSERT INTO public."Vehicles"(plate, mark, model, year_of_production, longitude, height, broad, service_door, category, comment, terms, status, created_at, updated_at, delete_at, business_id, type_id)VALUES ('X3P956','ninguno','ninguno','2011',0,0,0,0,'ninguno','ninguno','ninguno',true,'2022-02-25 21:42:35.22039+00','2022-02-25 21:42:35.22039+00','2022-02-25 21:42:35.22039+00','20603145608',1);</v>
      </c>
    </row>
    <row r="1424" spans="1:19" x14ac:dyDescent="0.25">
      <c r="A1424" t="s">
        <v>1438</v>
      </c>
      <c r="B1424" t="s">
        <v>1296</v>
      </c>
      <c r="C1424" t="s">
        <v>1296</v>
      </c>
      <c r="D1424">
        <v>2010</v>
      </c>
      <c r="E1424">
        <v>0</v>
      </c>
      <c r="F1424">
        <v>0</v>
      </c>
      <c r="G1424">
        <v>0</v>
      </c>
      <c r="H1424">
        <v>0</v>
      </c>
      <c r="I1424" t="s">
        <v>1296</v>
      </c>
      <c r="J1424" t="s">
        <v>1296</v>
      </c>
      <c r="K1424" t="s">
        <v>1296</v>
      </c>
      <c r="L1424" t="s">
        <v>1303</v>
      </c>
      <c r="M1424" t="s">
        <v>1304</v>
      </c>
      <c r="N1424" t="s">
        <v>1304</v>
      </c>
      <c r="O1424" t="s">
        <v>1304</v>
      </c>
      <c r="P1424">
        <v>20603145608</v>
      </c>
      <c r="Q1424" t="s">
        <v>1297</v>
      </c>
      <c r="R1424">
        <f>VLOOKUP(Q1424,type!$B$2:$G$8,6,FALSE)</f>
        <v>1</v>
      </c>
      <c r="S1424" t="str">
        <f t="shared" si="23"/>
        <v>INSERT INTO public."Vehicles"(plate, mark, model, year_of_production, longitude, height, broad, service_door, category, comment, terms, status, created_at, updated_at, delete_at, business_id, type_id)VALUES ('X5E957','ninguno','ninguno','2010',0,0,0,0,'ninguno','ninguno','ninguno',true,'2022-02-25 21:42:35.22039+00','2022-02-25 21:42:35.22039+00','2022-02-25 21:42:35.22039+00','20603145608',1);</v>
      </c>
    </row>
    <row r="1425" spans="1:19" x14ac:dyDescent="0.25">
      <c r="A1425" t="s">
        <v>1439</v>
      </c>
      <c r="B1425" t="s">
        <v>1296</v>
      </c>
      <c r="C1425" t="s">
        <v>1296</v>
      </c>
      <c r="D1425">
        <v>2013</v>
      </c>
      <c r="E1425">
        <v>0</v>
      </c>
      <c r="F1425">
        <v>0</v>
      </c>
      <c r="G1425">
        <v>0</v>
      </c>
      <c r="H1425">
        <v>0</v>
      </c>
      <c r="I1425" t="s">
        <v>1296</v>
      </c>
      <c r="J1425" t="s">
        <v>1296</v>
      </c>
      <c r="K1425" t="s">
        <v>1296</v>
      </c>
      <c r="L1425" t="s">
        <v>1303</v>
      </c>
      <c r="M1425" t="s">
        <v>1304</v>
      </c>
      <c r="N1425" t="s">
        <v>1304</v>
      </c>
      <c r="O1425" t="s">
        <v>1304</v>
      </c>
      <c r="P1425">
        <v>20603145608</v>
      </c>
      <c r="Q1425" t="s">
        <v>1297</v>
      </c>
      <c r="R1425">
        <f>VLOOKUP(Q1425,type!$B$2:$G$8,6,FALSE)</f>
        <v>1</v>
      </c>
      <c r="S1425" t="str">
        <f t="shared" si="23"/>
        <v>INSERT INTO public."Vehicles"(plate, mark, model, year_of_production, longitude, height, broad, service_door, category, comment, terms, status, created_at, updated_at, delete_at, business_id, type_id)VALUES ('X6X962','ninguno','ninguno','2013',0,0,0,0,'ninguno','ninguno','ninguno',true,'2022-02-25 21:42:35.22039+00','2022-02-25 21:42:35.22039+00','2022-02-25 21:42:35.22039+00','20603145608',1);</v>
      </c>
    </row>
    <row r="1426" spans="1:19" x14ac:dyDescent="0.25">
      <c r="A1426" t="s">
        <v>1440</v>
      </c>
      <c r="B1426" t="s">
        <v>1296</v>
      </c>
      <c r="C1426" t="s">
        <v>1296</v>
      </c>
      <c r="D1426">
        <v>2016</v>
      </c>
      <c r="E1426">
        <v>0</v>
      </c>
      <c r="F1426">
        <v>0</v>
      </c>
      <c r="G1426">
        <v>0</v>
      </c>
      <c r="H1426">
        <v>0</v>
      </c>
      <c r="I1426" t="s">
        <v>1296</v>
      </c>
      <c r="J1426" t="s">
        <v>1296</v>
      </c>
      <c r="K1426" t="s">
        <v>1296</v>
      </c>
      <c r="L1426" t="s">
        <v>1303</v>
      </c>
      <c r="M1426" t="s">
        <v>1304</v>
      </c>
      <c r="N1426" t="s">
        <v>1304</v>
      </c>
      <c r="O1426" t="s">
        <v>1304</v>
      </c>
      <c r="P1426">
        <v>20603145608</v>
      </c>
      <c r="Q1426" t="s">
        <v>1297</v>
      </c>
      <c r="R1426">
        <f>VLOOKUP(Q1426,type!$B$2:$G$8,6,FALSE)</f>
        <v>1</v>
      </c>
      <c r="S1426" t="str">
        <f t="shared" si="23"/>
        <v>INSERT INTO public."Vehicles"(plate, mark, model, year_of_production, longitude, height, broad, service_door, category, comment, terms, status, created_at, updated_at, delete_at, business_id, type_id)VALUES ('Z6I723','ninguno','ninguno','2016',0,0,0,0,'ninguno','ninguno','ninguno',true,'2022-02-25 21:42:35.22039+00','2022-02-25 21:42:35.22039+00','2022-02-25 21:42:35.22039+00','20603145608',1);</v>
      </c>
    </row>
    <row r="1427" spans="1:19" x14ac:dyDescent="0.25">
      <c r="A1427" t="s">
        <v>1441</v>
      </c>
      <c r="B1427" t="s">
        <v>1296</v>
      </c>
      <c r="C1427" t="s">
        <v>1296</v>
      </c>
      <c r="D1427">
        <v>2012</v>
      </c>
      <c r="E1427">
        <v>0</v>
      </c>
      <c r="F1427">
        <v>0</v>
      </c>
      <c r="G1427">
        <v>0</v>
      </c>
      <c r="H1427">
        <v>0</v>
      </c>
      <c r="I1427" t="s">
        <v>1296</v>
      </c>
      <c r="J1427" t="s">
        <v>1296</v>
      </c>
      <c r="K1427" t="s">
        <v>1296</v>
      </c>
      <c r="L1427" t="s">
        <v>1303</v>
      </c>
      <c r="M1427" t="s">
        <v>1304</v>
      </c>
      <c r="N1427" t="s">
        <v>1304</v>
      </c>
      <c r="O1427" t="s">
        <v>1304</v>
      </c>
      <c r="P1427">
        <v>20603145608</v>
      </c>
      <c r="Q1427" t="s">
        <v>1297</v>
      </c>
      <c r="R1427">
        <f>VLOOKUP(Q1427,type!$B$2:$G$8,6,FALSE)</f>
        <v>1</v>
      </c>
      <c r="S1427" t="str">
        <f t="shared" si="23"/>
        <v>INSERT INTO public."Vehicles"(plate, mark, model, year_of_production, longitude, height, broad, service_door, category, comment, terms, status, created_at, updated_at, delete_at, business_id, type_id)VALUES ('C4K716','ninguno','ninguno','2012',0,0,0,0,'ninguno','ninguno','ninguno',true,'2022-02-25 21:42:35.22039+00','2022-02-25 21:42:35.22039+00','2022-02-25 21:42:35.22039+00','20603145608',1);</v>
      </c>
    </row>
    <row r="1428" spans="1:19" x14ac:dyDescent="0.25">
      <c r="A1428" t="s">
        <v>1442</v>
      </c>
      <c r="B1428" t="s">
        <v>1296</v>
      </c>
      <c r="C1428" t="s">
        <v>1296</v>
      </c>
      <c r="D1428">
        <v>2013</v>
      </c>
      <c r="E1428">
        <v>0</v>
      </c>
      <c r="F1428">
        <v>0</v>
      </c>
      <c r="G1428">
        <v>0</v>
      </c>
      <c r="H1428">
        <v>0</v>
      </c>
      <c r="I1428" t="s">
        <v>1296</v>
      </c>
      <c r="J1428" t="s">
        <v>1296</v>
      </c>
      <c r="K1428" t="s">
        <v>1296</v>
      </c>
      <c r="L1428" t="s">
        <v>1303</v>
      </c>
      <c r="M1428" t="s">
        <v>1304</v>
      </c>
      <c r="N1428" t="s">
        <v>1304</v>
      </c>
      <c r="O1428" t="s">
        <v>1304</v>
      </c>
      <c r="P1428">
        <v>20603145608</v>
      </c>
      <c r="Q1428" t="s">
        <v>1297</v>
      </c>
      <c r="R1428">
        <f>VLOOKUP(Q1428,type!$B$2:$G$8,6,FALSE)</f>
        <v>1</v>
      </c>
      <c r="S1428" t="str">
        <f t="shared" si="23"/>
        <v>INSERT INTO public."Vehicles"(plate, mark, model, year_of_production, longitude, height, broad, service_door, category, comment, terms, status, created_at, updated_at, delete_at, business_id, type_id)VALUES ('V7G767','ninguno','ninguno','2013',0,0,0,0,'ninguno','ninguno','ninguno',true,'2022-02-25 21:42:35.22039+00','2022-02-25 21:42:35.22039+00','2022-02-25 21:42:35.22039+00','20603145608',1);</v>
      </c>
    </row>
    <row r="1429" spans="1:19" x14ac:dyDescent="0.25">
      <c r="A1429" t="s">
        <v>1443</v>
      </c>
      <c r="B1429" t="s">
        <v>1296</v>
      </c>
      <c r="C1429" t="s">
        <v>1296</v>
      </c>
      <c r="D1429">
        <v>2016</v>
      </c>
      <c r="E1429">
        <v>0</v>
      </c>
      <c r="F1429">
        <v>0</v>
      </c>
      <c r="G1429">
        <v>0</v>
      </c>
      <c r="H1429">
        <v>0</v>
      </c>
      <c r="I1429" t="s">
        <v>1296</v>
      </c>
      <c r="J1429" t="s">
        <v>1296</v>
      </c>
      <c r="K1429" t="s">
        <v>1296</v>
      </c>
      <c r="L1429" t="s">
        <v>1303</v>
      </c>
      <c r="M1429" t="s">
        <v>1304</v>
      </c>
      <c r="N1429" t="s">
        <v>1304</v>
      </c>
      <c r="O1429" t="s">
        <v>1304</v>
      </c>
      <c r="P1429">
        <v>20603145608</v>
      </c>
      <c r="Q1429" t="s">
        <v>1297</v>
      </c>
      <c r="R1429">
        <f>VLOOKUP(Q1429,type!$B$2:$G$8,6,FALSE)</f>
        <v>1</v>
      </c>
      <c r="S1429" t="str">
        <f t="shared" si="23"/>
        <v>INSERT INTO public."Vehicles"(plate, mark, model, year_of_production, longitude, height, broad, service_door, category, comment, terms, status, created_at, updated_at, delete_at, business_id, type_id)VALUES ('V8B525','ninguno','ninguno','2016',0,0,0,0,'ninguno','ninguno','ninguno',true,'2022-02-25 21:42:35.22039+00','2022-02-25 21:42:35.22039+00','2022-02-25 21:42:35.22039+00','20603145608',1);</v>
      </c>
    </row>
    <row r="1430" spans="1:19" x14ac:dyDescent="0.25">
      <c r="A1430" t="s">
        <v>1444</v>
      </c>
      <c r="B1430" t="s">
        <v>1296</v>
      </c>
      <c r="C1430" t="s">
        <v>1296</v>
      </c>
      <c r="D1430">
        <v>2016</v>
      </c>
      <c r="E1430">
        <v>0</v>
      </c>
      <c r="F1430">
        <v>0</v>
      </c>
      <c r="G1430">
        <v>0</v>
      </c>
      <c r="H1430">
        <v>0</v>
      </c>
      <c r="I1430" t="s">
        <v>1296</v>
      </c>
      <c r="J1430" t="s">
        <v>1296</v>
      </c>
      <c r="K1430" t="s">
        <v>1296</v>
      </c>
      <c r="L1430" t="s">
        <v>1303</v>
      </c>
      <c r="M1430" t="s">
        <v>1304</v>
      </c>
      <c r="N1430" t="s">
        <v>1304</v>
      </c>
      <c r="O1430" t="s">
        <v>1304</v>
      </c>
      <c r="P1430">
        <v>20603145608</v>
      </c>
      <c r="Q1430" t="s">
        <v>1297</v>
      </c>
      <c r="R1430">
        <f>VLOOKUP(Q1430,type!$B$2:$G$8,6,FALSE)</f>
        <v>1</v>
      </c>
      <c r="S1430" t="str">
        <f t="shared" si="23"/>
        <v>INSERT INTO public."Vehicles"(plate, mark, model, year_of_production, longitude, height, broad, service_door, category, comment, terms, status, created_at, updated_at, delete_at, business_id, type_id)VALUES ('V8S831','ninguno','ninguno','2016',0,0,0,0,'ninguno','ninguno','ninguno',true,'2022-02-25 21:42:35.22039+00','2022-02-25 21:42:35.22039+00','2022-02-25 21:42:35.22039+00','20603145608',1);</v>
      </c>
    </row>
    <row r="1431" spans="1:19" x14ac:dyDescent="0.25">
      <c r="A1431" t="s">
        <v>1445</v>
      </c>
      <c r="B1431" t="s">
        <v>1296</v>
      </c>
      <c r="C1431" t="s">
        <v>1296</v>
      </c>
      <c r="D1431">
        <v>2015</v>
      </c>
      <c r="E1431">
        <v>0</v>
      </c>
      <c r="F1431">
        <v>0</v>
      </c>
      <c r="G1431">
        <v>0</v>
      </c>
      <c r="H1431">
        <v>0</v>
      </c>
      <c r="I1431" t="s">
        <v>1296</v>
      </c>
      <c r="J1431" t="s">
        <v>1296</v>
      </c>
      <c r="K1431" t="s">
        <v>1296</v>
      </c>
      <c r="L1431" t="s">
        <v>1303</v>
      </c>
      <c r="M1431" t="s">
        <v>1304</v>
      </c>
      <c r="N1431" t="s">
        <v>1304</v>
      </c>
      <c r="O1431" t="s">
        <v>1304</v>
      </c>
      <c r="P1431">
        <v>20603145608</v>
      </c>
      <c r="Q1431" t="s">
        <v>1297</v>
      </c>
      <c r="R1431">
        <f>VLOOKUP(Q1431,type!$B$2:$G$8,6,FALSE)</f>
        <v>1</v>
      </c>
      <c r="S1431" t="str">
        <f t="shared" si="23"/>
        <v>INSERT INTO public."Vehicles"(plate, mark, model, year_of_production, longitude, height, broad, service_door, category, comment, terms, status, created_at, updated_at, delete_at, business_id, type_id)VALUES ('V9E791','ninguno','ninguno','2015',0,0,0,0,'ninguno','ninguno','ninguno',true,'2022-02-25 21:42:35.22039+00','2022-02-25 21:42:35.22039+00','2022-02-25 21:42:35.22039+00','20603145608',1);</v>
      </c>
    </row>
    <row r="1432" spans="1:19" x14ac:dyDescent="0.25">
      <c r="A1432" t="s">
        <v>1446</v>
      </c>
      <c r="B1432" t="s">
        <v>1296</v>
      </c>
      <c r="C1432" t="s">
        <v>1296</v>
      </c>
      <c r="D1432">
        <v>2012</v>
      </c>
      <c r="E1432">
        <v>0</v>
      </c>
      <c r="F1432">
        <v>0</v>
      </c>
      <c r="G1432">
        <v>0</v>
      </c>
      <c r="H1432">
        <v>0</v>
      </c>
      <c r="I1432" t="s">
        <v>1296</v>
      </c>
      <c r="J1432" t="s">
        <v>1296</v>
      </c>
      <c r="K1432" t="s">
        <v>1296</v>
      </c>
      <c r="L1432" t="s">
        <v>1303</v>
      </c>
      <c r="M1432" t="s">
        <v>1304</v>
      </c>
      <c r="N1432" t="s">
        <v>1304</v>
      </c>
      <c r="O1432" t="s">
        <v>1304</v>
      </c>
      <c r="P1432">
        <v>20603145608</v>
      </c>
      <c r="Q1432" t="s">
        <v>1297</v>
      </c>
      <c r="R1432">
        <f>VLOOKUP(Q1432,type!$B$2:$G$8,6,FALSE)</f>
        <v>1</v>
      </c>
      <c r="S1432" t="str">
        <f t="shared" si="23"/>
        <v>INSERT INTO public."Vehicles"(plate, mark, model, year_of_production, longitude, height, broad, service_door, category, comment, terms, status, created_at, updated_at, delete_at, business_id, type_id)VALUES ('X2W822','ninguno','ninguno','2012',0,0,0,0,'ninguno','ninguno','ninguno',true,'2022-02-25 21:42:35.22039+00','2022-02-25 21:42:35.22039+00','2022-02-25 21:42:35.22039+00','20603145608',1);</v>
      </c>
    </row>
    <row r="1433" spans="1:19" x14ac:dyDescent="0.25">
      <c r="A1433" t="s">
        <v>1447</v>
      </c>
      <c r="B1433" t="s">
        <v>1296</v>
      </c>
      <c r="C1433" t="s">
        <v>1296</v>
      </c>
      <c r="D1433">
        <v>2016</v>
      </c>
      <c r="E1433">
        <v>0</v>
      </c>
      <c r="F1433">
        <v>0</v>
      </c>
      <c r="G1433">
        <v>0</v>
      </c>
      <c r="H1433">
        <v>0</v>
      </c>
      <c r="I1433" t="s">
        <v>1296</v>
      </c>
      <c r="J1433" t="s">
        <v>1296</v>
      </c>
      <c r="K1433" t="s">
        <v>1296</v>
      </c>
      <c r="L1433" t="s">
        <v>1303</v>
      </c>
      <c r="M1433" t="s">
        <v>1304</v>
      </c>
      <c r="N1433" t="s">
        <v>1304</v>
      </c>
      <c r="O1433" t="s">
        <v>1304</v>
      </c>
      <c r="P1433">
        <v>20603145608</v>
      </c>
      <c r="Q1433" t="s">
        <v>1297</v>
      </c>
      <c r="R1433">
        <f>VLOOKUP(Q1433,type!$B$2:$G$8,6,FALSE)</f>
        <v>1</v>
      </c>
      <c r="S1433" t="str">
        <f t="shared" si="23"/>
        <v>INSERT INTO public."Vehicles"(plate, mark, model, year_of_production, longitude, height, broad, service_door, category, comment, terms, status, created_at, updated_at, delete_at, business_id, type_id)VALUES ('Z6H830','ninguno','ninguno','2016',0,0,0,0,'ninguno','ninguno','ninguno',true,'2022-02-25 21:42:35.22039+00','2022-02-25 21:42:35.22039+00','2022-02-25 21:42:35.22039+00','20603145608',1);</v>
      </c>
    </row>
    <row r="1434" spans="1:19" x14ac:dyDescent="0.25">
      <c r="A1434" t="s">
        <v>1448</v>
      </c>
      <c r="B1434" t="s">
        <v>1296</v>
      </c>
      <c r="C1434" t="s">
        <v>1296</v>
      </c>
      <c r="D1434">
        <v>2016</v>
      </c>
      <c r="E1434">
        <v>0</v>
      </c>
      <c r="F1434">
        <v>0</v>
      </c>
      <c r="G1434">
        <v>0</v>
      </c>
      <c r="H1434">
        <v>0</v>
      </c>
      <c r="I1434" t="s">
        <v>1296</v>
      </c>
      <c r="J1434" t="s">
        <v>1296</v>
      </c>
      <c r="K1434" t="s">
        <v>1296</v>
      </c>
      <c r="L1434" t="s">
        <v>1303</v>
      </c>
      <c r="M1434" t="s">
        <v>1304</v>
      </c>
      <c r="N1434" t="s">
        <v>1304</v>
      </c>
      <c r="O1434" t="s">
        <v>1304</v>
      </c>
      <c r="P1434">
        <v>20603145608</v>
      </c>
      <c r="Q1434" t="s">
        <v>1297</v>
      </c>
      <c r="R1434">
        <f>VLOOKUP(Q1434,type!$B$2:$G$8,6,FALSE)</f>
        <v>1</v>
      </c>
      <c r="S1434" t="str">
        <f t="shared" si="23"/>
        <v>INSERT INTO public."Vehicles"(plate, mark, model, year_of_production, longitude, height, broad, service_door, category, comment, terms, status, created_at, updated_at, delete_at, business_id, type_id)VALUES ('APF886','ninguno','ninguno','2016',0,0,0,0,'ninguno','ninguno','ninguno',true,'2022-02-25 21:42:35.22039+00','2022-02-25 21:42:35.22039+00','2022-02-25 21:42:35.22039+00','20603145608',1);</v>
      </c>
    </row>
    <row r="1435" spans="1:19" x14ac:dyDescent="0.25">
      <c r="A1435" t="s">
        <v>1449</v>
      </c>
      <c r="B1435" t="s">
        <v>1296</v>
      </c>
      <c r="C1435" t="s">
        <v>1296</v>
      </c>
      <c r="D1435">
        <v>2012</v>
      </c>
      <c r="E1435">
        <v>0</v>
      </c>
      <c r="F1435">
        <v>0</v>
      </c>
      <c r="G1435">
        <v>0</v>
      </c>
      <c r="H1435">
        <v>0</v>
      </c>
      <c r="I1435" t="s">
        <v>1296</v>
      </c>
      <c r="J1435" t="s">
        <v>1296</v>
      </c>
      <c r="K1435" t="s">
        <v>1296</v>
      </c>
      <c r="L1435" t="s">
        <v>1303</v>
      </c>
      <c r="M1435" t="s">
        <v>1304</v>
      </c>
      <c r="N1435" t="s">
        <v>1304</v>
      </c>
      <c r="O1435" t="s">
        <v>1304</v>
      </c>
      <c r="P1435">
        <v>20603145608</v>
      </c>
      <c r="Q1435" t="s">
        <v>1297</v>
      </c>
      <c r="R1435">
        <f>VLOOKUP(Q1435,type!$B$2:$G$8,6,FALSE)</f>
        <v>1</v>
      </c>
      <c r="S1435" t="str">
        <f t="shared" si="23"/>
        <v>INSERT INTO public."Vehicles"(plate, mark, model, year_of_production, longitude, height, broad, service_door, category, comment, terms, status, created_at, updated_at, delete_at, business_id, type_id)VALUES ('V3K784','ninguno','ninguno','2012',0,0,0,0,'ninguno','ninguno','ninguno',true,'2022-02-25 21:42:35.22039+00','2022-02-25 21:42:35.22039+00','2022-02-25 21:42:35.22039+00','20603145608',1);</v>
      </c>
    </row>
    <row r="1436" spans="1:19" x14ac:dyDescent="0.25">
      <c r="A1436" t="s">
        <v>1450</v>
      </c>
      <c r="B1436" t="s">
        <v>1296</v>
      </c>
      <c r="C1436" t="s">
        <v>1296</v>
      </c>
      <c r="D1436">
        <v>2010</v>
      </c>
      <c r="E1436">
        <v>0</v>
      </c>
      <c r="F1436">
        <v>0</v>
      </c>
      <c r="G1436">
        <v>0</v>
      </c>
      <c r="H1436">
        <v>0</v>
      </c>
      <c r="I1436" t="s">
        <v>1296</v>
      </c>
      <c r="J1436" t="s">
        <v>1296</v>
      </c>
      <c r="K1436" t="s">
        <v>1296</v>
      </c>
      <c r="L1436" t="s">
        <v>1303</v>
      </c>
      <c r="M1436" t="s">
        <v>1304</v>
      </c>
      <c r="N1436" t="s">
        <v>1304</v>
      </c>
      <c r="O1436" t="s">
        <v>1304</v>
      </c>
      <c r="P1436">
        <v>20603145608</v>
      </c>
      <c r="Q1436" t="s">
        <v>1297</v>
      </c>
      <c r="R1436">
        <f>VLOOKUP(Q1436,type!$B$2:$G$8,6,FALSE)</f>
        <v>1</v>
      </c>
      <c r="S1436" t="str">
        <f t="shared" si="23"/>
        <v>INSERT INTO public."Vehicles"(plate, mark, model, year_of_production, longitude, height, broad, service_door, category, comment, terms, status, created_at, updated_at, delete_at, business_id, type_id)VALUES ('V5M903','ninguno','ninguno','2010',0,0,0,0,'ninguno','ninguno','ninguno',true,'2022-02-25 21:42:35.22039+00','2022-02-25 21:42:35.22039+00','2022-02-25 21:42:35.22039+00','20603145608',1);</v>
      </c>
    </row>
    <row r="1437" spans="1:19" x14ac:dyDescent="0.25">
      <c r="A1437" t="s">
        <v>1451</v>
      </c>
      <c r="B1437" t="s">
        <v>1296</v>
      </c>
      <c r="C1437" t="s">
        <v>1296</v>
      </c>
      <c r="D1437">
        <v>2013</v>
      </c>
      <c r="E1437">
        <v>0</v>
      </c>
      <c r="F1437">
        <v>0</v>
      </c>
      <c r="G1437">
        <v>0</v>
      </c>
      <c r="H1437">
        <v>0</v>
      </c>
      <c r="I1437" t="s">
        <v>1296</v>
      </c>
      <c r="J1437" t="s">
        <v>1296</v>
      </c>
      <c r="K1437" t="s">
        <v>1296</v>
      </c>
      <c r="L1437" t="s">
        <v>1303</v>
      </c>
      <c r="M1437" t="s">
        <v>1304</v>
      </c>
      <c r="N1437" t="s">
        <v>1304</v>
      </c>
      <c r="O1437" t="s">
        <v>1304</v>
      </c>
      <c r="P1437">
        <v>20603145608</v>
      </c>
      <c r="Q1437" t="s">
        <v>1297</v>
      </c>
      <c r="R1437">
        <f>VLOOKUP(Q1437,type!$B$2:$G$8,6,FALSE)</f>
        <v>1</v>
      </c>
      <c r="S1437" t="str">
        <f t="shared" si="23"/>
        <v>INSERT INTO public."Vehicles"(plate, mark, model, year_of_production, longitude, height, broad, service_door, category, comment, terms, status, created_at, updated_at, delete_at, business_id, type_id)VALUES ('V6X954','ninguno','ninguno','2013',0,0,0,0,'ninguno','ninguno','ninguno',true,'2022-02-25 21:42:35.22039+00','2022-02-25 21:42:35.22039+00','2022-02-25 21:42:35.22039+00','20603145608',1);</v>
      </c>
    </row>
    <row r="1438" spans="1:19" x14ac:dyDescent="0.25">
      <c r="A1438" t="s">
        <v>1452</v>
      </c>
      <c r="B1438" t="s">
        <v>1296</v>
      </c>
      <c r="C1438" t="s">
        <v>1296</v>
      </c>
      <c r="D1438">
        <v>2015</v>
      </c>
      <c r="E1438">
        <v>0</v>
      </c>
      <c r="F1438">
        <v>0</v>
      </c>
      <c r="G1438">
        <v>0</v>
      </c>
      <c r="H1438">
        <v>0</v>
      </c>
      <c r="I1438" t="s">
        <v>1296</v>
      </c>
      <c r="J1438" t="s">
        <v>1296</v>
      </c>
      <c r="K1438" t="s">
        <v>1296</v>
      </c>
      <c r="L1438" t="s">
        <v>1303</v>
      </c>
      <c r="M1438" t="s">
        <v>1304</v>
      </c>
      <c r="N1438" t="s">
        <v>1304</v>
      </c>
      <c r="O1438" t="s">
        <v>1304</v>
      </c>
      <c r="P1438">
        <v>20603145608</v>
      </c>
      <c r="Q1438" t="s">
        <v>1297</v>
      </c>
      <c r="R1438">
        <f>VLOOKUP(Q1438,type!$B$2:$G$8,6,FALSE)</f>
        <v>1</v>
      </c>
      <c r="S1438" t="str">
        <f t="shared" si="23"/>
        <v>INSERT INTO public."Vehicles"(plate, mark, model, year_of_production, longitude, height, broad, service_door, category, comment, terms, status, created_at, updated_at, delete_at, business_id, type_id)VALUES ('V8Z845','ninguno','ninguno','2015',0,0,0,0,'ninguno','ninguno','ninguno',true,'2022-02-25 21:42:35.22039+00','2022-02-25 21:42:35.22039+00','2022-02-25 21:42:35.22039+00','20603145608',1);</v>
      </c>
    </row>
    <row r="1439" spans="1:19" x14ac:dyDescent="0.25">
      <c r="A1439" t="s">
        <v>1453</v>
      </c>
      <c r="B1439" t="s">
        <v>1296</v>
      </c>
      <c r="C1439" t="s">
        <v>1296</v>
      </c>
      <c r="D1439">
        <v>2010</v>
      </c>
      <c r="E1439">
        <v>0</v>
      </c>
      <c r="F1439">
        <v>0</v>
      </c>
      <c r="G1439">
        <v>0</v>
      </c>
      <c r="H1439">
        <v>0</v>
      </c>
      <c r="I1439" t="s">
        <v>1296</v>
      </c>
      <c r="J1439" t="s">
        <v>1296</v>
      </c>
      <c r="K1439" t="s">
        <v>1296</v>
      </c>
      <c r="L1439" t="s">
        <v>1303</v>
      </c>
      <c r="M1439" t="s">
        <v>1304</v>
      </c>
      <c r="N1439" t="s">
        <v>1304</v>
      </c>
      <c r="O1439" t="s">
        <v>1304</v>
      </c>
      <c r="P1439">
        <v>20603145608</v>
      </c>
      <c r="Q1439" t="s">
        <v>1297</v>
      </c>
      <c r="R1439">
        <f>VLOOKUP(Q1439,type!$B$2:$G$8,6,FALSE)</f>
        <v>1</v>
      </c>
      <c r="S1439" t="str">
        <f t="shared" si="23"/>
        <v>INSERT INTO public."Vehicles"(plate, mark, model, year_of_production, longitude, height, broad, service_door, category, comment, terms, status, created_at, updated_at, delete_at, business_id, type_id)VALUES ('A5F710','ninguno','ninguno','2010',0,0,0,0,'ninguno','ninguno','ninguno',true,'2022-02-25 21:42:35.22039+00','2022-02-25 21:42:35.22039+00','2022-02-25 21:42:35.22039+00','20603145608',1);</v>
      </c>
    </row>
    <row r="1440" spans="1:19" x14ac:dyDescent="0.25">
      <c r="A1440" t="s">
        <v>1454</v>
      </c>
      <c r="B1440" t="s">
        <v>1296</v>
      </c>
      <c r="C1440" t="s">
        <v>1296</v>
      </c>
      <c r="D1440">
        <v>2011</v>
      </c>
      <c r="E1440">
        <v>0</v>
      </c>
      <c r="F1440">
        <v>0</v>
      </c>
      <c r="G1440">
        <v>0</v>
      </c>
      <c r="H1440">
        <v>0</v>
      </c>
      <c r="I1440" t="s">
        <v>1296</v>
      </c>
      <c r="J1440" t="s">
        <v>1296</v>
      </c>
      <c r="K1440" t="s">
        <v>1296</v>
      </c>
      <c r="L1440" t="s">
        <v>1303</v>
      </c>
      <c r="M1440" t="s">
        <v>1304</v>
      </c>
      <c r="N1440" t="s">
        <v>1304</v>
      </c>
      <c r="O1440" t="s">
        <v>1304</v>
      </c>
      <c r="P1440">
        <v>20603145608</v>
      </c>
      <c r="Q1440" t="s">
        <v>1297</v>
      </c>
      <c r="R1440">
        <f>VLOOKUP(Q1440,type!$B$2:$G$8,6,FALSE)</f>
        <v>1</v>
      </c>
      <c r="S1440" t="str">
        <f t="shared" si="23"/>
        <v>INSERT INTO public."Vehicles"(plate, mark, model, year_of_production, longitude, height, broad, service_door, category, comment, terms, status, created_at, updated_at, delete_at, business_id, type_id)VALUES ('B0F953','ninguno','ninguno','2011',0,0,0,0,'ninguno','ninguno','ninguno',true,'2022-02-25 21:42:35.22039+00','2022-02-25 21:42:35.22039+00','2022-02-25 21:42:35.22039+00','20603145608',1);</v>
      </c>
    </row>
    <row r="1441" spans="1:19" x14ac:dyDescent="0.25">
      <c r="A1441" t="s">
        <v>1455</v>
      </c>
      <c r="B1441" t="s">
        <v>1296</v>
      </c>
      <c r="C1441" t="s">
        <v>1296</v>
      </c>
      <c r="D1441">
        <v>2012</v>
      </c>
      <c r="E1441">
        <v>0</v>
      </c>
      <c r="F1441">
        <v>0</v>
      </c>
      <c r="G1441">
        <v>0</v>
      </c>
      <c r="H1441">
        <v>0</v>
      </c>
      <c r="I1441" t="s">
        <v>1296</v>
      </c>
      <c r="J1441" t="s">
        <v>1296</v>
      </c>
      <c r="K1441" t="s">
        <v>1296</v>
      </c>
      <c r="L1441" t="s">
        <v>1303</v>
      </c>
      <c r="M1441" t="s">
        <v>1304</v>
      </c>
      <c r="N1441" t="s">
        <v>1304</v>
      </c>
      <c r="O1441" t="s">
        <v>1304</v>
      </c>
      <c r="P1441">
        <v>20603145608</v>
      </c>
      <c r="Q1441" t="s">
        <v>1297</v>
      </c>
      <c r="R1441">
        <f>VLOOKUP(Q1441,type!$B$2:$G$8,6,FALSE)</f>
        <v>1</v>
      </c>
      <c r="S1441" t="str">
        <f t="shared" si="23"/>
        <v>INSERT INTO public."Vehicles"(plate, mark, model, year_of_production, longitude, height, broad, service_door, category, comment, terms, status, created_at, updated_at, delete_at, business_id, type_id)VALUES ('D5A106','ninguno','ninguno','2012',0,0,0,0,'ninguno','ninguno','ninguno',true,'2022-02-25 21:42:35.22039+00','2022-02-25 21:42:35.22039+00','2022-02-25 21:42:35.22039+00','20603145608',1);</v>
      </c>
    </row>
    <row r="1442" spans="1:19" x14ac:dyDescent="0.25">
      <c r="A1442" t="s">
        <v>1456</v>
      </c>
      <c r="B1442" t="s">
        <v>1296</v>
      </c>
      <c r="C1442" t="s">
        <v>1296</v>
      </c>
      <c r="D1442">
        <v>2018</v>
      </c>
      <c r="E1442">
        <v>0</v>
      </c>
      <c r="F1442">
        <v>0</v>
      </c>
      <c r="G1442">
        <v>0</v>
      </c>
      <c r="H1442">
        <v>0</v>
      </c>
      <c r="I1442" t="s">
        <v>1296</v>
      </c>
      <c r="J1442" t="s">
        <v>1296</v>
      </c>
      <c r="K1442" t="s">
        <v>1296</v>
      </c>
      <c r="L1442" t="s">
        <v>1303</v>
      </c>
      <c r="M1442" t="s">
        <v>1304</v>
      </c>
      <c r="N1442" t="s">
        <v>1304</v>
      </c>
      <c r="O1442" t="s">
        <v>1304</v>
      </c>
      <c r="P1442">
        <v>20603145608</v>
      </c>
      <c r="Q1442" t="s">
        <v>1297</v>
      </c>
      <c r="R1442">
        <f>VLOOKUP(Q1442,type!$B$2:$G$8,6,FALSE)</f>
        <v>1</v>
      </c>
      <c r="S1442" t="str">
        <f t="shared" si="23"/>
        <v>INSERT INTO public."Vehicles"(plate, mark, model, year_of_production, longitude, height, broad, service_door, category, comment, terms, status, created_at, updated_at, delete_at, business_id, type_id)VALUES ('V0E818','ninguno','ninguno','2018',0,0,0,0,'ninguno','ninguno','ninguno',true,'2022-02-25 21:42:35.22039+00','2022-02-25 21:42:35.22039+00','2022-02-25 21:42:35.22039+00','20603145608',1);</v>
      </c>
    </row>
    <row r="1443" spans="1:19" x14ac:dyDescent="0.25">
      <c r="A1443" t="s">
        <v>1457</v>
      </c>
      <c r="B1443" t="s">
        <v>1296</v>
      </c>
      <c r="C1443" t="s">
        <v>1296</v>
      </c>
      <c r="D1443">
        <v>2019</v>
      </c>
      <c r="E1443">
        <v>0</v>
      </c>
      <c r="F1443">
        <v>0</v>
      </c>
      <c r="G1443">
        <v>0</v>
      </c>
      <c r="H1443">
        <v>0</v>
      </c>
      <c r="I1443" t="s">
        <v>1296</v>
      </c>
      <c r="J1443" t="s">
        <v>1296</v>
      </c>
      <c r="K1443" t="s">
        <v>1296</v>
      </c>
      <c r="L1443" t="s">
        <v>1303</v>
      </c>
      <c r="M1443" t="s">
        <v>1304</v>
      </c>
      <c r="N1443" t="s">
        <v>1304</v>
      </c>
      <c r="O1443" t="s">
        <v>1304</v>
      </c>
      <c r="P1443">
        <v>20603145608</v>
      </c>
      <c r="Q1443" t="s">
        <v>1297</v>
      </c>
      <c r="R1443">
        <f>VLOOKUP(Q1443,type!$B$2:$G$8,6,FALSE)</f>
        <v>1</v>
      </c>
      <c r="S1443" t="str">
        <f t="shared" si="23"/>
        <v>INSERT INTO public."Vehicles"(plate, mark, model, year_of_production, longitude, height, broad, service_door, category, comment, terms, status, created_at, updated_at, delete_at, business_id, type_id)VALUES ('V0O811','ninguno','ninguno','2019',0,0,0,0,'ninguno','ninguno','ninguno',true,'2022-02-25 21:42:35.22039+00','2022-02-25 21:42:35.22039+00','2022-02-25 21:42:35.22039+00','20603145608',1);</v>
      </c>
    </row>
    <row r="1444" spans="1:19" x14ac:dyDescent="0.25">
      <c r="A1444" t="s">
        <v>1458</v>
      </c>
      <c r="B1444" t="s">
        <v>1296</v>
      </c>
      <c r="C1444" t="s">
        <v>1296</v>
      </c>
      <c r="D1444">
        <v>2019</v>
      </c>
      <c r="E1444">
        <v>0</v>
      </c>
      <c r="F1444">
        <v>0</v>
      </c>
      <c r="G1444">
        <v>0</v>
      </c>
      <c r="H1444">
        <v>0</v>
      </c>
      <c r="I1444" t="s">
        <v>1296</v>
      </c>
      <c r="J1444" t="s">
        <v>1296</v>
      </c>
      <c r="K1444" t="s">
        <v>1296</v>
      </c>
      <c r="L1444" t="s">
        <v>1303</v>
      </c>
      <c r="M1444" t="s">
        <v>1304</v>
      </c>
      <c r="N1444" t="s">
        <v>1304</v>
      </c>
      <c r="O1444" t="s">
        <v>1304</v>
      </c>
      <c r="P1444">
        <v>20603145608</v>
      </c>
      <c r="Q1444" t="s">
        <v>1297</v>
      </c>
      <c r="R1444">
        <f>VLOOKUP(Q1444,type!$B$2:$G$8,6,FALSE)</f>
        <v>1</v>
      </c>
      <c r="S1444" t="str">
        <f t="shared" si="23"/>
        <v>INSERT INTO public."Vehicles"(plate, mark, model, year_of_production, longitude, height, broad, service_door, category, comment, terms, status, created_at, updated_at, delete_at, business_id, type_id)VALUES ('V0Q728','ninguno','ninguno','2019',0,0,0,0,'ninguno','ninguno','ninguno',true,'2022-02-25 21:42:35.22039+00','2022-02-25 21:42:35.22039+00','2022-02-25 21:42:35.22039+00','20603145608',1);</v>
      </c>
    </row>
    <row r="1445" spans="1:19" x14ac:dyDescent="0.25">
      <c r="A1445" t="s">
        <v>1459</v>
      </c>
      <c r="B1445" t="s">
        <v>1296</v>
      </c>
      <c r="C1445" t="s">
        <v>1296</v>
      </c>
      <c r="D1445">
        <v>2016</v>
      </c>
      <c r="E1445">
        <v>0</v>
      </c>
      <c r="F1445">
        <v>0</v>
      </c>
      <c r="G1445">
        <v>0</v>
      </c>
      <c r="H1445">
        <v>0</v>
      </c>
      <c r="I1445" t="s">
        <v>1296</v>
      </c>
      <c r="J1445" t="s">
        <v>1296</v>
      </c>
      <c r="K1445" t="s">
        <v>1296</v>
      </c>
      <c r="L1445" t="s">
        <v>1303</v>
      </c>
      <c r="M1445" t="s">
        <v>1304</v>
      </c>
      <c r="N1445" t="s">
        <v>1304</v>
      </c>
      <c r="O1445" t="s">
        <v>1304</v>
      </c>
      <c r="P1445">
        <v>20603145608</v>
      </c>
      <c r="Q1445" t="s">
        <v>1297</v>
      </c>
      <c r="R1445">
        <f>VLOOKUP(Q1445,type!$B$2:$G$8,6,FALSE)</f>
        <v>1</v>
      </c>
      <c r="S1445" t="str">
        <f t="shared" si="23"/>
        <v>INSERT INTO public."Vehicles"(plate, mark, model, year_of_production, longitude, height, broad, service_door, category, comment, terms, status, created_at, updated_at, delete_at, business_id, type_id)VALUES ('V0Q827','ninguno','ninguno','2016',0,0,0,0,'ninguno','ninguno','ninguno',true,'2022-02-25 21:42:35.22039+00','2022-02-25 21:42:35.22039+00','2022-02-25 21:42:35.22039+00','20603145608',1);</v>
      </c>
    </row>
    <row r="1446" spans="1:19" x14ac:dyDescent="0.25">
      <c r="A1446" t="s">
        <v>1460</v>
      </c>
      <c r="B1446" t="s">
        <v>1296</v>
      </c>
      <c r="C1446" t="s">
        <v>1296</v>
      </c>
      <c r="D1446">
        <v>2018</v>
      </c>
      <c r="E1446">
        <v>0</v>
      </c>
      <c r="F1446">
        <v>0</v>
      </c>
      <c r="G1446">
        <v>0</v>
      </c>
      <c r="H1446">
        <v>0</v>
      </c>
      <c r="I1446" t="s">
        <v>1296</v>
      </c>
      <c r="J1446" t="s">
        <v>1296</v>
      </c>
      <c r="K1446" t="s">
        <v>1296</v>
      </c>
      <c r="L1446" t="s">
        <v>1303</v>
      </c>
      <c r="M1446" t="s">
        <v>1304</v>
      </c>
      <c r="N1446" t="s">
        <v>1304</v>
      </c>
      <c r="O1446" t="s">
        <v>1304</v>
      </c>
      <c r="P1446">
        <v>20603145608</v>
      </c>
      <c r="Q1446" t="s">
        <v>1297</v>
      </c>
      <c r="R1446">
        <f>VLOOKUP(Q1446,type!$B$2:$G$8,6,FALSE)</f>
        <v>1</v>
      </c>
      <c r="S1446" t="str">
        <f t="shared" si="23"/>
        <v>INSERT INTO public."Vehicles"(plate, mark, model, year_of_production, longitude, height, broad, service_door, category, comment, terms, status, created_at, updated_at, delete_at, business_id, type_id)VALUES ('V0R934','ninguno','ninguno','2018',0,0,0,0,'ninguno','ninguno','ninguno',true,'2022-02-25 21:42:35.22039+00','2022-02-25 21:42:35.22039+00','2022-02-25 21:42:35.22039+00','20603145608',1);</v>
      </c>
    </row>
    <row r="1447" spans="1:19" x14ac:dyDescent="0.25">
      <c r="A1447" t="s">
        <v>1461</v>
      </c>
      <c r="B1447" t="s">
        <v>1296</v>
      </c>
      <c r="C1447" t="s">
        <v>1296</v>
      </c>
      <c r="D1447">
        <v>2011</v>
      </c>
      <c r="E1447">
        <v>0</v>
      </c>
      <c r="F1447">
        <v>0</v>
      </c>
      <c r="G1447">
        <v>0</v>
      </c>
      <c r="H1447">
        <v>0</v>
      </c>
      <c r="I1447" t="s">
        <v>1296</v>
      </c>
      <c r="J1447" t="s">
        <v>1296</v>
      </c>
      <c r="K1447" t="s">
        <v>1296</v>
      </c>
      <c r="L1447" t="s">
        <v>1303</v>
      </c>
      <c r="M1447" t="s">
        <v>1304</v>
      </c>
      <c r="N1447" t="s">
        <v>1304</v>
      </c>
      <c r="O1447" t="s">
        <v>1304</v>
      </c>
      <c r="P1447">
        <v>20603145608</v>
      </c>
      <c r="Q1447" t="s">
        <v>1297</v>
      </c>
      <c r="R1447">
        <f>VLOOKUP(Q1447,type!$B$2:$G$8,6,FALSE)</f>
        <v>1</v>
      </c>
      <c r="S1447" t="str">
        <f t="shared" si="23"/>
        <v>INSERT INTO public."Vehicles"(plate, mark, model, year_of_production, longitude, height, broad, service_door, category, comment, terms, status, created_at, updated_at, delete_at, business_id, type_id)VALUES ('V1W716','ninguno','ninguno','2011',0,0,0,0,'ninguno','ninguno','ninguno',true,'2022-02-25 21:42:35.22039+00','2022-02-25 21:42:35.22039+00','2022-02-25 21:42:35.22039+00','20603145608',1);</v>
      </c>
    </row>
    <row r="1448" spans="1:19" x14ac:dyDescent="0.25">
      <c r="A1448" t="s">
        <v>1462</v>
      </c>
      <c r="B1448" t="s">
        <v>1296</v>
      </c>
      <c r="C1448" t="s">
        <v>1296</v>
      </c>
      <c r="D1448">
        <v>2011</v>
      </c>
      <c r="E1448">
        <v>0</v>
      </c>
      <c r="F1448">
        <v>0</v>
      </c>
      <c r="G1448">
        <v>0</v>
      </c>
      <c r="H1448">
        <v>0</v>
      </c>
      <c r="I1448" t="s">
        <v>1296</v>
      </c>
      <c r="J1448" t="s">
        <v>1296</v>
      </c>
      <c r="K1448" t="s">
        <v>1296</v>
      </c>
      <c r="L1448" t="s">
        <v>1303</v>
      </c>
      <c r="M1448" t="s">
        <v>1304</v>
      </c>
      <c r="N1448" t="s">
        <v>1304</v>
      </c>
      <c r="O1448" t="s">
        <v>1304</v>
      </c>
      <c r="P1448">
        <v>20603145608</v>
      </c>
      <c r="Q1448" t="s">
        <v>1297</v>
      </c>
      <c r="R1448">
        <f>VLOOKUP(Q1448,type!$B$2:$G$8,6,FALSE)</f>
        <v>1</v>
      </c>
      <c r="S1448" t="str">
        <f t="shared" si="23"/>
        <v>INSERT INTO public."Vehicles"(plate, mark, model, year_of_production, longitude, height, broad, service_door, category, comment, terms, status, created_at, updated_at, delete_at, business_id, type_id)VALUES ('V1Z703','ninguno','ninguno','2011',0,0,0,0,'ninguno','ninguno','ninguno',true,'2022-02-25 21:42:35.22039+00','2022-02-25 21:42:35.22039+00','2022-02-25 21:42:35.22039+00','20603145608',1);</v>
      </c>
    </row>
    <row r="1449" spans="1:19" x14ac:dyDescent="0.25">
      <c r="A1449" t="s">
        <v>1463</v>
      </c>
      <c r="B1449" t="s">
        <v>1296</v>
      </c>
      <c r="C1449" t="s">
        <v>1296</v>
      </c>
      <c r="D1449">
        <v>2011</v>
      </c>
      <c r="E1449">
        <v>0</v>
      </c>
      <c r="F1449">
        <v>0</v>
      </c>
      <c r="G1449">
        <v>0</v>
      </c>
      <c r="H1449">
        <v>0</v>
      </c>
      <c r="I1449" t="s">
        <v>1296</v>
      </c>
      <c r="J1449" t="s">
        <v>1296</v>
      </c>
      <c r="K1449" t="s">
        <v>1296</v>
      </c>
      <c r="L1449" t="s">
        <v>1303</v>
      </c>
      <c r="M1449" t="s">
        <v>1304</v>
      </c>
      <c r="N1449" t="s">
        <v>1304</v>
      </c>
      <c r="O1449" t="s">
        <v>1304</v>
      </c>
      <c r="P1449">
        <v>20603145608</v>
      </c>
      <c r="Q1449" t="s">
        <v>1297</v>
      </c>
      <c r="R1449">
        <f>VLOOKUP(Q1449,type!$B$2:$G$8,6,FALSE)</f>
        <v>1</v>
      </c>
      <c r="S1449" t="str">
        <f t="shared" si="23"/>
        <v>INSERT INTO public."Vehicles"(plate, mark, model, year_of_production, longitude, height, broad, service_door, category, comment, terms, status, created_at, updated_at, delete_at, business_id, type_id)VALUES ('V2A769','ninguno','ninguno','2011',0,0,0,0,'ninguno','ninguno','ninguno',true,'2022-02-25 21:42:35.22039+00','2022-02-25 21:42:35.22039+00','2022-02-25 21:42:35.22039+00','20603145608',1);</v>
      </c>
    </row>
    <row r="1450" spans="1:19" x14ac:dyDescent="0.25">
      <c r="A1450" t="s">
        <v>1464</v>
      </c>
      <c r="B1450" t="s">
        <v>1296</v>
      </c>
      <c r="C1450" t="s">
        <v>1296</v>
      </c>
      <c r="D1450">
        <v>2011</v>
      </c>
      <c r="E1450">
        <v>0</v>
      </c>
      <c r="F1450">
        <v>0</v>
      </c>
      <c r="G1450">
        <v>0</v>
      </c>
      <c r="H1450">
        <v>0</v>
      </c>
      <c r="I1450" t="s">
        <v>1296</v>
      </c>
      <c r="J1450" t="s">
        <v>1296</v>
      </c>
      <c r="K1450" t="s">
        <v>1296</v>
      </c>
      <c r="L1450" t="s">
        <v>1303</v>
      </c>
      <c r="M1450" t="s">
        <v>1304</v>
      </c>
      <c r="N1450" t="s">
        <v>1304</v>
      </c>
      <c r="O1450" t="s">
        <v>1304</v>
      </c>
      <c r="P1450">
        <v>20603145608</v>
      </c>
      <c r="Q1450" t="s">
        <v>1297</v>
      </c>
      <c r="R1450">
        <f>VLOOKUP(Q1450,type!$B$2:$G$8,6,FALSE)</f>
        <v>1</v>
      </c>
      <c r="S1450" t="str">
        <f t="shared" si="23"/>
        <v>INSERT INTO public."Vehicles"(plate, mark, model, year_of_production, longitude, height, broad, service_door, category, comment, terms, status, created_at, updated_at, delete_at, business_id, type_id)VALUES ('V2P790','ninguno','ninguno','2011',0,0,0,0,'ninguno','ninguno','ninguno',true,'2022-02-25 21:42:35.22039+00','2022-02-25 21:42:35.22039+00','2022-02-25 21:42:35.22039+00','20603145608',1);</v>
      </c>
    </row>
    <row r="1451" spans="1:19" x14ac:dyDescent="0.25">
      <c r="A1451" t="s">
        <v>1465</v>
      </c>
      <c r="B1451" t="s">
        <v>1296</v>
      </c>
      <c r="C1451" t="s">
        <v>1296</v>
      </c>
      <c r="D1451">
        <v>2011</v>
      </c>
      <c r="E1451">
        <v>0</v>
      </c>
      <c r="F1451">
        <v>0</v>
      </c>
      <c r="G1451">
        <v>0</v>
      </c>
      <c r="H1451">
        <v>0</v>
      </c>
      <c r="I1451" t="s">
        <v>1296</v>
      </c>
      <c r="J1451" t="s">
        <v>1296</v>
      </c>
      <c r="K1451" t="s">
        <v>1296</v>
      </c>
      <c r="L1451" t="s">
        <v>1303</v>
      </c>
      <c r="M1451" t="s">
        <v>1304</v>
      </c>
      <c r="N1451" t="s">
        <v>1304</v>
      </c>
      <c r="O1451" t="s">
        <v>1304</v>
      </c>
      <c r="P1451">
        <v>20603145608</v>
      </c>
      <c r="Q1451" t="s">
        <v>1297</v>
      </c>
      <c r="R1451">
        <f>VLOOKUP(Q1451,type!$B$2:$G$8,6,FALSE)</f>
        <v>1</v>
      </c>
      <c r="S1451" t="str">
        <f t="shared" si="23"/>
        <v>INSERT INTO public."Vehicles"(plate, mark, model, year_of_production, longitude, height, broad, service_door, category, comment, terms, status, created_at, updated_at, delete_at, business_id, type_id)VALUES ('V2Z471','ninguno','ninguno','2011',0,0,0,0,'ninguno','ninguno','ninguno',true,'2022-02-25 21:42:35.22039+00','2022-02-25 21:42:35.22039+00','2022-02-25 21:42:35.22039+00','20603145608',1);</v>
      </c>
    </row>
    <row r="1452" spans="1:19" x14ac:dyDescent="0.25">
      <c r="A1452" t="s">
        <v>1466</v>
      </c>
      <c r="B1452" t="s">
        <v>1296</v>
      </c>
      <c r="C1452" t="s">
        <v>1296</v>
      </c>
      <c r="D1452">
        <v>2011</v>
      </c>
      <c r="E1452">
        <v>0</v>
      </c>
      <c r="F1452">
        <v>0</v>
      </c>
      <c r="G1452">
        <v>0</v>
      </c>
      <c r="H1452">
        <v>0</v>
      </c>
      <c r="I1452" t="s">
        <v>1296</v>
      </c>
      <c r="J1452" t="s">
        <v>1296</v>
      </c>
      <c r="K1452" t="s">
        <v>1296</v>
      </c>
      <c r="L1452" t="s">
        <v>1303</v>
      </c>
      <c r="M1452" t="s">
        <v>1304</v>
      </c>
      <c r="N1452" t="s">
        <v>1304</v>
      </c>
      <c r="O1452" t="s">
        <v>1304</v>
      </c>
      <c r="P1452">
        <v>20603145608</v>
      </c>
      <c r="Q1452" t="s">
        <v>1297</v>
      </c>
      <c r="R1452">
        <f>VLOOKUP(Q1452,type!$B$2:$G$8,6,FALSE)</f>
        <v>1</v>
      </c>
      <c r="S1452" t="str">
        <f t="shared" si="23"/>
        <v>INSERT INTO public."Vehicles"(plate, mark, model, year_of_production, longitude, height, broad, service_door, category, comment, terms, status, created_at, updated_at, delete_at, business_id, type_id)VALUES ('V2Z543','ninguno','ninguno','2011',0,0,0,0,'ninguno','ninguno','ninguno',true,'2022-02-25 21:42:35.22039+00','2022-02-25 21:42:35.22039+00','2022-02-25 21:42:35.22039+00','20603145608',1);</v>
      </c>
    </row>
    <row r="1453" spans="1:19" x14ac:dyDescent="0.25">
      <c r="A1453" t="s">
        <v>1467</v>
      </c>
      <c r="B1453" t="s">
        <v>1296</v>
      </c>
      <c r="C1453" t="s">
        <v>1296</v>
      </c>
      <c r="D1453">
        <v>2013</v>
      </c>
      <c r="E1453">
        <v>0</v>
      </c>
      <c r="F1453">
        <v>0</v>
      </c>
      <c r="G1453">
        <v>0</v>
      </c>
      <c r="H1453">
        <v>0</v>
      </c>
      <c r="I1453" t="s">
        <v>1296</v>
      </c>
      <c r="J1453" t="s">
        <v>1296</v>
      </c>
      <c r="K1453" t="s">
        <v>1296</v>
      </c>
      <c r="L1453" t="s">
        <v>1303</v>
      </c>
      <c r="M1453" t="s">
        <v>1304</v>
      </c>
      <c r="N1453" t="s">
        <v>1304</v>
      </c>
      <c r="O1453" t="s">
        <v>1304</v>
      </c>
      <c r="P1453">
        <v>20603145608</v>
      </c>
      <c r="Q1453" t="s">
        <v>1297</v>
      </c>
      <c r="R1453">
        <f>VLOOKUP(Q1453,type!$B$2:$G$8,6,FALSE)</f>
        <v>1</v>
      </c>
      <c r="S1453" t="str">
        <f t="shared" si="23"/>
        <v>INSERT INTO public."Vehicles"(plate, mark, model, year_of_production, longitude, height, broad, service_door, category, comment, terms, status, created_at, updated_at, delete_at, business_id, type_id)VALUES ('V5J716','ninguno','ninguno','2013',0,0,0,0,'ninguno','ninguno','ninguno',true,'2022-02-25 21:42:35.22039+00','2022-02-25 21:42:35.22039+00','2022-02-25 21:42:35.22039+00','20603145608',1);</v>
      </c>
    </row>
    <row r="1454" spans="1:19" x14ac:dyDescent="0.25">
      <c r="A1454" t="s">
        <v>1468</v>
      </c>
      <c r="B1454" t="s">
        <v>1296</v>
      </c>
      <c r="C1454" t="s">
        <v>1296</v>
      </c>
      <c r="D1454">
        <v>2012</v>
      </c>
      <c r="E1454">
        <v>0</v>
      </c>
      <c r="F1454">
        <v>0</v>
      </c>
      <c r="G1454">
        <v>0</v>
      </c>
      <c r="H1454">
        <v>0</v>
      </c>
      <c r="I1454" t="s">
        <v>1296</v>
      </c>
      <c r="J1454" t="s">
        <v>1296</v>
      </c>
      <c r="K1454" t="s">
        <v>1296</v>
      </c>
      <c r="L1454" t="s">
        <v>1303</v>
      </c>
      <c r="M1454" t="s">
        <v>1304</v>
      </c>
      <c r="N1454" t="s">
        <v>1304</v>
      </c>
      <c r="O1454" t="s">
        <v>1304</v>
      </c>
      <c r="P1454">
        <v>20603145608</v>
      </c>
      <c r="Q1454" t="s">
        <v>1297</v>
      </c>
      <c r="R1454">
        <f>VLOOKUP(Q1454,type!$B$2:$G$8,6,FALSE)</f>
        <v>1</v>
      </c>
      <c r="S1454" t="str">
        <f t="shared" si="23"/>
        <v>INSERT INTO public."Vehicles"(plate, mark, model, year_of_production, longitude, height, broad, service_door, category, comment, terms, status, created_at, updated_at, delete_at, business_id, type_id)VALUES ('V6C914','ninguno','ninguno','2012',0,0,0,0,'ninguno','ninguno','ninguno',true,'2022-02-25 21:42:35.22039+00','2022-02-25 21:42:35.22039+00','2022-02-25 21:42:35.22039+00','20603145608',1);</v>
      </c>
    </row>
    <row r="1455" spans="1:19" x14ac:dyDescent="0.25">
      <c r="A1455" t="s">
        <v>1469</v>
      </c>
      <c r="B1455" t="s">
        <v>1296</v>
      </c>
      <c r="C1455" t="s">
        <v>1296</v>
      </c>
      <c r="D1455">
        <v>2013</v>
      </c>
      <c r="E1455">
        <v>0</v>
      </c>
      <c r="F1455">
        <v>0</v>
      </c>
      <c r="G1455">
        <v>0</v>
      </c>
      <c r="H1455">
        <v>0</v>
      </c>
      <c r="I1455" t="s">
        <v>1296</v>
      </c>
      <c r="J1455" t="s">
        <v>1296</v>
      </c>
      <c r="K1455" t="s">
        <v>1296</v>
      </c>
      <c r="L1455" t="s">
        <v>1303</v>
      </c>
      <c r="M1455" t="s">
        <v>1304</v>
      </c>
      <c r="N1455" t="s">
        <v>1304</v>
      </c>
      <c r="O1455" t="s">
        <v>1304</v>
      </c>
      <c r="P1455">
        <v>20603145608</v>
      </c>
      <c r="Q1455" t="s">
        <v>1297</v>
      </c>
      <c r="R1455">
        <f>VLOOKUP(Q1455,type!$B$2:$G$8,6,FALSE)</f>
        <v>1</v>
      </c>
      <c r="S1455" t="str">
        <f t="shared" si="23"/>
        <v>INSERT INTO public."Vehicles"(plate, mark, model, year_of_production, longitude, height, broad, service_door, category, comment, terms, status, created_at, updated_at, delete_at, business_id, type_id)VALUES ('V6G878','ninguno','ninguno','2013',0,0,0,0,'ninguno','ninguno','ninguno',true,'2022-02-25 21:42:35.22039+00','2022-02-25 21:42:35.22039+00','2022-02-25 21:42:35.22039+00','20603145608',1);</v>
      </c>
    </row>
    <row r="1456" spans="1:19" x14ac:dyDescent="0.25">
      <c r="A1456" t="s">
        <v>1470</v>
      </c>
      <c r="B1456" t="s">
        <v>1296</v>
      </c>
      <c r="C1456" t="s">
        <v>1296</v>
      </c>
      <c r="D1456">
        <v>2014</v>
      </c>
      <c r="E1456">
        <v>0</v>
      </c>
      <c r="F1456">
        <v>0</v>
      </c>
      <c r="G1456">
        <v>0</v>
      </c>
      <c r="H1456">
        <v>0</v>
      </c>
      <c r="I1456" t="s">
        <v>1296</v>
      </c>
      <c r="J1456" t="s">
        <v>1296</v>
      </c>
      <c r="K1456" t="s">
        <v>1296</v>
      </c>
      <c r="L1456" t="s">
        <v>1303</v>
      </c>
      <c r="M1456" t="s">
        <v>1304</v>
      </c>
      <c r="N1456" t="s">
        <v>1304</v>
      </c>
      <c r="O1456" t="s">
        <v>1304</v>
      </c>
      <c r="P1456">
        <v>20603145608</v>
      </c>
      <c r="Q1456" t="s">
        <v>1297</v>
      </c>
      <c r="R1456">
        <f>VLOOKUP(Q1456,type!$B$2:$G$8,6,FALSE)</f>
        <v>1</v>
      </c>
      <c r="S1456" t="str">
        <f t="shared" si="23"/>
        <v>INSERT INTO public."Vehicles"(plate, mark, model, year_of_production, longitude, height, broad, service_door, category, comment, terms, status, created_at, updated_at, delete_at, business_id, type_id)VALUES ('V6Y718','ninguno','ninguno','2014',0,0,0,0,'ninguno','ninguno','ninguno',true,'2022-02-25 21:42:35.22039+00','2022-02-25 21:42:35.22039+00','2022-02-25 21:42:35.22039+00','20603145608',1);</v>
      </c>
    </row>
    <row r="1457" spans="1:19" x14ac:dyDescent="0.25">
      <c r="A1457" t="s">
        <v>1471</v>
      </c>
      <c r="B1457" t="s">
        <v>1296</v>
      </c>
      <c r="C1457" t="s">
        <v>1296</v>
      </c>
      <c r="D1457">
        <v>2011</v>
      </c>
      <c r="E1457">
        <v>0</v>
      </c>
      <c r="F1457">
        <v>0</v>
      </c>
      <c r="G1457">
        <v>0</v>
      </c>
      <c r="H1457">
        <v>0</v>
      </c>
      <c r="I1457" t="s">
        <v>1296</v>
      </c>
      <c r="J1457" t="s">
        <v>1296</v>
      </c>
      <c r="K1457" t="s">
        <v>1296</v>
      </c>
      <c r="L1457" t="s">
        <v>1303</v>
      </c>
      <c r="M1457" t="s">
        <v>1304</v>
      </c>
      <c r="N1457" t="s">
        <v>1304</v>
      </c>
      <c r="O1457" t="s">
        <v>1304</v>
      </c>
      <c r="P1457">
        <v>20603145608</v>
      </c>
      <c r="Q1457" t="s">
        <v>1297</v>
      </c>
      <c r="R1457">
        <f>VLOOKUP(Q1457,type!$B$2:$G$8,6,FALSE)</f>
        <v>1</v>
      </c>
      <c r="S1457" t="str">
        <f t="shared" si="23"/>
        <v>INSERT INTO public."Vehicles"(plate, mark, model, year_of_production, longitude, height, broad, service_door, category, comment, terms, status, created_at, updated_at, delete_at, business_id, type_id)VALUES ('V7D798','ninguno','ninguno','2011',0,0,0,0,'ninguno','ninguno','ninguno',true,'2022-02-25 21:42:35.22039+00','2022-02-25 21:42:35.22039+00','2022-02-25 21:42:35.22039+00','20603145608',1);</v>
      </c>
    </row>
    <row r="1458" spans="1:19" x14ac:dyDescent="0.25">
      <c r="A1458" t="s">
        <v>1472</v>
      </c>
      <c r="B1458" t="s">
        <v>1296</v>
      </c>
      <c r="C1458" t="s">
        <v>1296</v>
      </c>
      <c r="D1458">
        <v>2014</v>
      </c>
      <c r="E1458">
        <v>0</v>
      </c>
      <c r="F1458">
        <v>0</v>
      </c>
      <c r="G1458">
        <v>0</v>
      </c>
      <c r="H1458">
        <v>0</v>
      </c>
      <c r="I1458" t="s">
        <v>1296</v>
      </c>
      <c r="J1458" t="s">
        <v>1296</v>
      </c>
      <c r="K1458" t="s">
        <v>1296</v>
      </c>
      <c r="L1458" t="s">
        <v>1303</v>
      </c>
      <c r="M1458" t="s">
        <v>1304</v>
      </c>
      <c r="N1458" t="s">
        <v>1304</v>
      </c>
      <c r="O1458" t="s">
        <v>1304</v>
      </c>
      <c r="P1458">
        <v>20603145608</v>
      </c>
      <c r="Q1458" t="s">
        <v>1297</v>
      </c>
      <c r="R1458">
        <f>VLOOKUP(Q1458,type!$B$2:$G$8,6,FALSE)</f>
        <v>1</v>
      </c>
      <c r="S1458" t="str">
        <f t="shared" si="23"/>
        <v>INSERT INTO public."Vehicles"(plate, mark, model, year_of_production, longitude, height, broad, service_door, category, comment, terms, status, created_at, updated_at, delete_at, business_id, type_id)VALUES ('V7E119','ninguno','ninguno','2014',0,0,0,0,'ninguno','ninguno','ninguno',true,'2022-02-25 21:42:35.22039+00','2022-02-25 21:42:35.22039+00','2022-02-25 21:42:35.22039+00','20603145608',1);</v>
      </c>
    </row>
    <row r="1459" spans="1:19" x14ac:dyDescent="0.25">
      <c r="A1459" t="s">
        <v>1473</v>
      </c>
      <c r="B1459" t="s">
        <v>1296</v>
      </c>
      <c r="C1459" t="s">
        <v>1296</v>
      </c>
      <c r="D1459">
        <v>2014</v>
      </c>
      <c r="E1459">
        <v>0</v>
      </c>
      <c r="F1459">
        <v>0</v>
      </c>
      <c r="G1459">
        <v>0</v>
      </c>
      <c r="H1459">
        <v>0</v>
      </c>
      <c r="I1459" t="s">
        <v>1296</v>
      </c>
      <c r="J1459" t="s">
        <v>1296</v>
      </c>
      <c r="K1459" t="s">
        <v>1296</v>
      </c>
      <c r="L1459" t="s">
        <v>1303</v>
      </c>
      <c r="M1459" t="s">
        <v>1304</v>
      </c>
      <c r="N1459" t="s">
        <v>1304</v>
      </c>
      <c r="O1459" t="s">
        <v>1304</v>
      </c>
      <c r="P1459">
        <v>20603145608</v>
      </c>
      <c r="Q1459" t="s">
        <v>1297</v>
      </c>
      <c r="R1459">
        <f>VLOOKUP(Q1459,type!$B$2:$G$8,6,FALSE)</f>
        <v>1</v>
      </c>
      <c r="S1459" t="str">
        <f t="shared" si="23"/>
        <v>INSERT INTO public."Vehicles"(plate, mark, model, year_of_production, longitude, height, broad, service_door, category, comment, terms, status, created_at, updated_at, delete_at, business_id, type_id)VALUES ('V7E866','ninguno','ninguno','2014',0,0,0,0,'ninguno','ninguno','ninguno',true,'2022-02-25 21:42:35.22039+00','2022-02-25 21:42:35.22039+00','2022-02-25 21:42:35.22039+00','20603145608',1);</v>
      </c>
    </row>
    <row r="1460" spans="1:19" x14ac:dyDescent="0.25">
      <c r="A1460" t="s">
        <v>1474</v>
      </c>
      <c r="B1460" t="s">
        <v>1296</v>
      </c>
      <c r="C1460" t="s">
        <v>1296</v>
      </c>
      <c r="D1460">
        <v>2014</v>
      </c>
      <c r="E1460">
        <v>0</v>
      </c>
      <c r="F1460">
        <v>0</v>
      </c>
      <c r="G1460">
        <v>0</v>
      </c>
      <c r="H1460">
        <v>0</v>
      </c>
      <c r="I1460" t="s">
        <v>1296</v>
      </c>
      <c r="J1460" t="s">
        <v>1296</v>
      </c>
      <c r="K1460" t="s">
        <v>1296</v>
      </c>
      <c r="L1460" t="s">
        <v>1303</v>
      </c>
      <c r="M1460" t="s">
        <v>1304</v>
      </c>
      <c r="N1460" t="s">
        <v>1304</v>
      </c>
      <c r="O1460" t="s">
        <v>1304</v>
      </c>
      <c r="P1460">
        <v>20603145608</v>
      </c>
      <c r="Q1460" t="s">
        <v>1297</v>
      </c>
      <c r="R1460">
        <f>VLOOKUP(Q1460,type!$B$2:$G$8,6,FALSE)</f>
        <v>1</v>
      </c>
      <c r="S1460" t="str">
        <f t="shared" si="23"/>
        <v>INSERT INTO public."Vehicles"(plate, mark, model, year_of_production, longitude, height, broad, service_door, category, comment, terms, status, created_at, updated_at, delete_at, business_id, type_id)VALUES ('V7K724','ninguno','ninguno','2014',0,0,0,0,'ninguno','ninguno','ninguno',true,'2022-02-25 21:42:35.22039+00','2022-02-25 21:42:35.22039+00','2022-02-25 21:42:35.22039+00','20603145608',1);</v>
      </c>
    </row>
    <row r="1461" spans="1:19" x14ac:dyDescent="0.25">
      <c r="A1461" t="s">
        <v>1475</v>
      </c>
      <c r="B1461" t="s">
        <v>1296</v>
      </c>
      <c r="C1461" t="s">
        <v>1296</v>
      </c>
      <c r="D1461">
        <v>2014</v>
      </c>
      <c r="E1461">
        <v>0</v>
      </c>
      <c r="F1461">
        <v>0</v>
      </c>
      <c r="G1461">
        <v>0</v>
      </c>
      <c r="H1461">
        <v>0</v>
      </c>
      <c r="I1461" t="s">
        <v>1296</v>
      </c>
      <c r="J1461" t="s">
        <v>1296</v>
      </c>
      <c r="K1461" t="s">
        <v>1296</v>
      </c>
      <c r="L1461" t="s">
        <v>1303</v>
      </c>
      <c r="M1461" t="s">
        <v>1304</v>
      </c>
      <c r="N1461" t="s">
        <v>1304</v>
      </c>
      <c r="O1461" t="s">
        <v>1304</v>
      </c>
      <c r="P1461">
        <v>20603145608</v>
      </c>
      <c r="Q1461" t="s">
        <v>1297</v>
      </c>
      <c r="R1461">
        <f>VLOOKUP(Q1461,type!$B$2:$G$8,6,FALSE)</f>
        <v>1</v>
      </c>
      <c r="S1461" t="str">
        <f t="shared" si="23"/>
        <v>INSERT INTO public."Vehicles"(plate, mark, model, year_of_production, longitude, height, broad, service_door, category, comment, terms, status, created_at, updated_at, delete_at, business_id, type_id)VALUES ('V7Q829','ninguno','ninguno','2014',0,0,0,0,'ninguno','ninguno','ninguno',true,'2022-02-25 21:42:35.22039+00','2022-02-25 21:42:35.22039+00','2022-02-25 21:42:35.22039+00','20603145608',1);</v>
      </c>
    </row>
    <row r="1462" spans="1:19" x14ac:dyDescent="0.25">
      <c r="A1462" t="s">
        <v>1476</v>
      </c>
      <c r="B1462" t="s">
        <v>1296</v>
      </c>
      <c r="C1462" t="s">
        <v>1296</v>
      </c>
      <c r="D1462">
        <v>2013</v>
      </c>
      <c r="E1462">
        <v>0</v>
      </c>
      <c r="F1462">
        <v>0</v>
      </c>
      <c r="G1462">
        <v>0</v>
      </c>
      <c r="H1462">
        <v>0</v>
      </c>
      <c r="I1462" t="s">
        <v>1296</v>
      </c>
      <c r="J1462" t="s">
        <v>1296</v>
      </c>
      <c r="K1462" t="s">
        <v>1296</v>
      </c>
      <c r="L1462" t="s">
        <v>1303</v>
      </c>
      <c r="M1462" t="s">
        <v>1304</v>
      </c>
      <c r="N1462" t="s">
        <v>1304</v>
      </c>
      <c r="O1462" t="s">
        <v>1304</v>
      </c>
      <c r="P1462">
        <v>20603145608</v>
      </c>
      <c r="Q1462" t="s">
        <v>1297</v>
      </c>
      <c r="R1462">
        <f>VLOOKUP(Q1462,type!$B$2:$G$8,6,FALSE)</f>
        <v>1</v>
      </c>
      <c r="S1462" t="str">
        <f t="shared" si="23"/>
        <v>INSERT INTO public."Vehicles"(plate, mark, model, year_of_production, longitude, height, broad, service_door, category, comment, terms, status, created_at, updated_at, delete_at, business_id, type_id)VALUES ('V7U959','ninguno','ninguno','2013',0,0,0,0,'ninguno','ninguno','ninguno',true,'2022-02-25 21:42:35.22039+00','2022-02-25 21:42:35.22039+00','2022-02-25 21:42:35.22039+00','20603145608',1);</v>
      </c>
    </row>
    <row r="1463" spans="1:19" x14ac:dyDescent="0.25">
      <c r="A1463" t="s">
        <v>1477</v>
      </c>
      <c r="B1463" t="s">
        <v>1296</v>
      </c>
      <c r="C1463" t="s">
        <v>1296</v>
      </c>
      <c r="D1463">
        <v>2014</v>
      </c>
      <c r="E1463">
        <v>0</v>
      </c>
      <c r="F1463">
        <v>0</v>
      </c>
      <c r="G1463">
        <v>0</v>
      </c>
      <c r="H1463">
        <v>0</v>
      </c>
      <c r="I1463" t="s">
        <v>1296</v>
      </c>
      <c r="J1463" t="s">
        <v>1296</v>
      </c>
      <c r="K1463" t="s">
        <v>1296</v>
      </c>
      <c r="L1463" t="s">
        <v>1303</v>
      </c>
      <c r="M1463" t="s">
        <v>1304</v>
      </c>
      <c r="N1463" t="s">
        <v>1304</v>
      </c>
      <c r="O1463" t="s">
        <v>1304</v>
      </c>
      <c r="P1463">
        <v>20603145608</v>
      </c>
      <c r="Q1463" t="s">
        <v>1297</v>
      </c>
      <c r="R1463">
        <f>VLOOKUP(Q1463,type!$B$2:$G$8,6,FALSE)</f>
        <v>1</v>
      </c>
      <c r="S1463" t="str">
        <f t="shared" si="23"/>
        <v>INSERT INTO public."Vehicles"(plate, mark, model, year_of_production, longitude, height, broad, service_door, category, comment, terms, status, created_at, updated_at, delete_at, business_id, type_id)VALUES ('V7V937','ninguno','ninguno','2014',0,0,0,0,'ninguno','ninguno','ninguno',true,'2022-02-25 21:42:35.22039+00','2022-02-25 21:42:35.22039+00','2022-02-25 21:42:35.22039+00','20603145608',1);</v>
      </c>
    </row>
    <row r="1464" spans="1:19" x14ac:dyDescent="0.25">
      <c r="A1464" t="s">
        <v>1478</v>
      </c>
      <c r="B1464" t="s">
        <v>1296</v>
      </c>
      <c r="C1464" t="s">
        <v>1296</v>
      </c>
      <c r="D1464">
        <v>2012</v>
      </c>
      <c r="E1464">
        <v>0</v>
      </c>
      <c r="F1464">
        <v>0</v>
      </c>
      <c r="G1464">
        <v>0</v>
      </c>
      <c r="H1464">
        <v>0</v>
      </c>
      <c r="I1464" t="s">
        <v>1296</v>
      </c>
      <c r="J1464" t="s">
        <v>1296</v>
      </c>
      <c r="K1464" t="s">
        <v>1296</v>
      </c>
      <c r="L1464" t="s">
        <v>1303</v>
      </c>
      <c r="M1464" t="s">
        <v>1304</v>
      </c>
      <c r="N1464" t="s">
        <v>1304</v>
      </c>
      <c r="O1464" t="s">
        <v>1304</v>
      </c>
      <c r="P1464">
        <v>20603145608</v>
      </c>
      <c r="Q1464" t="s">
        <v>1297</v>
      </c>
      <c r="R1464">
        <f>VLOOKUP(Q1464,type!$B$2:$G$8,6,FALSE)</f>
        <v>1</v>
      </c>
      <c r="S1464" t="str">
        <f t="shared" si="23"/>
        <v>INSERT INTO public."Vehicles"(plate, mark, model, year_of_production, longitude, height, broad, service_door, category, comment, terms, status, created_at, updated_at, delete_at, business_id, type_id)VALUES ('V7X808','ninguno','ninguno','2012',0,0,0,0,'ninguno','ninguno','ninguno',true,'2022-02-25 21:42:35.22039+00','2022-02-25 21:42:35.22039+00','2022-02-25 21:42:35.22039+00','20603145608',1);</v>
      </c>
    </row>
    <row r="1465" spans="1:19" x14ac:dyDescent="0.25">
      <c r="A1465" t="s">
        <v>1479</v>
      </c>
      <c r="B1465" t="s">
        <v>1296</v>
      </c>
      <c r="C1465" t="s">
        <v>1296</v>
      </c>
      <c r="D1465">
        <v>2014</v>
      </c>
      <c r="E1465">
        <v>0</v>
      </c>
      <c r="F1465">
        <v>0</v>
      </c>
      <c r="G1465">
        <v>0</v>
      </c>
      <c r="H1465">
        <v>0</v>
      </c>
      <c r="I1465" t="s">
        <v>1296</v>
      </c>
      <c r="J1465" t="s">
        <v>1296</v>
      </c>
      <c r="K1465" t="s">
        <v>1296</v>
      </c>
      <c r="L1465" t="s">
        <v>1303</v>
      </c>
      <c r="M1465" t="s">
        <v>1304</v>
      </c>
      <c r="N1465" t="s">
        <v>1304</v>
      </c>
      <c r="O1465" t="s">
        <v>1304</v>
      </c>
      <c r="P1465">
        <v>20603145608</v>
      </c>
      <c r="Q1465" t="s">
        <v>1297</v>
      </c>
      <c r="R1465">
        <f>VLOOKUP(Q1465,type!$B$2:$G$8,6,FALSE)</f>
        <v>1</v>
      </c>
      <c r="S1465" t="str">
        <f t="shared" si="23"/>
        <v>INSERT INTO public."Vehicles"(plate, mark, model, year_of_production, longitude, height, broad, service_door, category, comment, terms, status, created_at, updated_at, delete_at, business_id, type_id)VALUES ('V8M884','ninguno','ninguno','2014',0,0,0,0,'ninguno','ninguno','ninguno',true,'2022-02-25 21:42:35.22039+00','2022-02-25 21:42:35.22039+00','2022-02-25 21:42:35.22039+00','20603145608',1);</v>
      </c>
    </row>
    <row r="1466" spans="1:19" x14ac:dyDescent="0.25">
      <c r="A1466" t="s">
        <v>1480</v>
      </c>
      <c r="B1466" t="s">
        <v>1296</v>
      </c>
      <c r="C1466" t="s">
        <v>1296</v>
      </c>
      <c r="D1466">
        <v>2015</v>
      </c>
      <c r="E1466">
        <v>0</v>
      </c>
      <c r="F1466">
        <v>0</v>
      </c>
      <c r="G1466">
        <v>0</v>
      </c>
      <c r="H1466">
        <v>0</v>
      </c>
      <c r="I1466" t="s">
        <v>1296</v>
      </c>
      <c r="J1466" t="s">
        <v>1296</v>
      </c>
      <c r="K1466" t="s">
        <v>1296</v>
      </c>
      <c r="L1466" t="s">
        <v>1303</v>
      </c>
      <c r="M1466" t="s">
        <v>1304</v>
      </c>
      <c r="N1466" t="s">
        <v>1304</v>
      </c>
      <c r="O1466" t="s">
        <v>1304</v>
      </c>
      <c r="P1466">
        <v>20603145608</v>
      </c>
      <c r="Q1466" t="s">
        <v>1297</v>
      </c>
      <c r="R1466">
        <f>VLOOKUP(Q1466,type!$B$2:$G$8,6,FALSE)</f>
        <v>1</v>
      </c>
      <c r="S1466" t="str">
        <f t="shared" si="23"/>
        <v>INSERT INTO public."Vehicles"(plate, mark, model, year_of_production, longitude, height, broad, service_door, category, comment, terms, status, created_at, updated_at, delete_at, business_id, type_id)VALUES ('V8N815','ninguno','ninguno','2015',0,0,0,0,'ninguno','ninguno','ninguno',true,'2022-02-25 21:42:35.22039+00','2022-02-25 21:42:35.22039+00','2022-02-25 21:42:35.22039+00','20603145608',1);</v>
      </c>
    </row>
    <row r="1467" spans="1:19" x14ac:dyDescent="0.25">
      <c r="A1467" t="s">
        <v>1481</v>
      </c>
      <c r="B1467" t="s">
        <v>1296</v>
      </c>
      <c r="C1467" t="s">
        <v>1296</v>
      </c>
      <c r="D1467">
        <v>2014</v>
      </c>
      <c r="E1467">
        <v>0</v>
      </c>
      <c r="F1467">
        <v>0</v>
      </c>
      <c r="G1467">
        <v>0</v>
      </c>
      <c r="H1467">
        <v>0</v>
      </c>
      <c r="I1467" t="s">
        <v>1296</v>
      </c>
      <c r="J1467" t="s">
        <v>1296</v>
      </c>
      <c r="K1467" t="s">
        <v>1296</v>
      </c>
      <c r="L1467" t="s">
        <v>1303</v>
      </c>
      <c r="M1467" t="s">
        <v>1304</v>
      </c>
      <c r="N1467" t="s">
        <v>1304</v>
      </c>
      <c r="O1467" t="s">
        <v>1304</v>
      </c>
      <c r="P1467">
        <v>20603145608</v>
      </c>
      <c r="Q1467" t="s">
        <v>1297</v>
      </c>
      <c r="R1467">
        <f>VLOOKUP(Q1467,type!$B$2:$G$8,6,FALSE)</f>
        <v>1</v>
      </c>
      <c r="S1467" t="str">
        <f t="shared" si="23"/>
        <v>INSERT INTO public."Vehicles"(plate, mark, model, year_of_production, longitude, height, broad, service_door, category, comment, terms, status, created_at, updated_at, delete_at, business_id, type_id)VALUES ('V9D959','ninguno','ninguno','2014',0,0,0,0,'ninguno','ninguno','ninguno',true,'2022-02-25 21:42:35.22039+00','2022-02-25 21:42:35.22039+00','2022-02-25 21:42:35.22039+00','20603145608',1);</v>
      </c>
    </row>
    <row r="1468" spans="1:19" x14ac:dyDescent="0.25">
      <c r="A1468" t="s">
        <v>1482</v>
      </c>
      <c r="B1468" t="s">
        <v>1296</v>
      </c>
      <c r="C1468" t="s">
        <v>1296</v>
      </c>
      <c r="D1468">
        <v>2018</v>
      </c>
      <c r="E1468">
        <v>0</v>
      </c>
      <c r="F1468">
        <v>0</v>
      </c>
      <c r="G1468">
        <v>0</v>
      </c>
      <c r="H1468">
        <v>0</v>
      </c>
      <c r="I1468" t="s">
        <v>1296</v>
      </c>
      <c r="J1468" t="s">
        <v>1296</v>
      </c>
      <c r="K1468" t="s">
        <v>1296</v>
      </c>
      <c r="L1468" t="s">
        <v>1303</v>
      </c>
      <c r="M1468" t="s">
        <v>1304</v>
      </c>
      <c r="N1468" t="s">
        <v>1304</v>
      </c>
      <c r="O1468" t="s">
        <v>1304</v>
      </c>
      <c r="P1468">
        <v>20603145608</v>
      </c>
      <c r="Q1468" t="s">
        <v>1297</v>
      </c>
      <c r="R1468">
        <f>VLOOKUP(Q1468,type!$B$2:$G$8,6,FALSE)</f>
        <v>1</v>
      </c>
      <c r="S1468" t="str">
        <f t="shared" si="23"/>
        <v>INSERT INTO public."Vehicles"(plate, mark, model, year_of_production, longitude, height, broad, service_door, category, comment, terms, status, created_at, updated_at, delete_at, business_id, type_id)VALUES ('V9W859','ninguno','ninguno','2018',0,0,0,0,'ninguno','ninguno','ninguno',true,'2022-02-25 21:42:35.22039+00','2022-02-25 21:42:35.22039+00','2022-02-25 21:42:35.22039+00','20603145608',1);</v>
      </c>
    </row>
    <row r="1469" spans="1:19" x14ac:dyDescent="0.25">
      <c r="A1469" t="s">
        <v>1483</v>
      </c>
      <c r="B1469" t="s">
        <v>1296</v>
      </c>
      <c r="C1469" t="s">
        <v>1296</v>
      </c>
      <c r="D1469">
        <v>2017</v>
      </c>
      <c r="E1469">
        <v>0</v>
      </c>
      <c r="F1469">
        <v>0</v>
      </c>
      <c r="G1469">
        <v>0</v>
      </c>
      <c r="H1469">
        <v>0</v>
      </c>
      <c r="I1469" t="s">
        <v>1296</v>
      </c>
      <c r="J1469" t="s">
        <v>1296</v>
      </c>
      <c r="K1469" t="s">
        <v>1296</v>
      </c>
      <c r="L1469" t="s">
        <v>1303</v>
      </c>
      <c r="M1469" t="s">
        <v>1304</v>
      </c>
      <c r="N1469" t="s">
        <v>1304</v>
      </c>
      <c r="O1469" t="s">
        <v>1304</v>
      </c>
      <c r="P1469">
        <v>20603145608</v>
      </c>
      <c r="Q1469" t="s">
        <v>1297</v>
      </c>
      <c r="R1469">
        <f>VLOOKUP(Q1469,type!$B$2:$G$8,6,FALSE)</f>
        <v>1</v>
      </c>
      <c r="S1469" t="str">
        <f t="shared" si="23"/>
        <v>INSERT INTO public."Vehicles"(plate, mark, model, year_of_production, longitude, height, broad, service_door, category, comment, terms, status, created_at, updated_at, delete_at, business_id, type_id)VALUES ('V9X923','ninguno','ninguno','2017',0,0,0,0,'ninguno','ninguno','ninguno',true,'2022-02-25 21:42:35.22039+00','2022-02-25 21:42:35.22039+00','2022-02-25 21:42:35.22039+00','20603145608',1);</v>
      </c>
    </row>
    <row r="1470" spans="1:19" x14ac:dyDescent="0.25">
      <c r="A1470" t="s">
        <v>1484</v>
      </c>
      <c r="B1470" t="s">
        <v>1296</v>
      </c>
      <c r="C1470" t="s">
        <v>1296</v>
      </c>
      <c r="D1470">
        <v>2015</v>
      </c>
      <c r="E1470">
        <v>0</v>
      </c>
      <c r="F1470">
        <v>0</v>
      </c>
      <c r="G1470">
        <v>0</v>
      </c>
      <c r="H1470">
        <v>0</v>
      </c>
      <c r="I1470" t="s">
        <v>1296</v>
      </c>
      <c r="J1470" t="s">
        <v>1296</v>
      </c>
      <c r="K1470" t="s">
        <v>1296</v>
      </c>
      <c r="L1470" t="s">
        <v>1303</v>
      </c>
      <c r="M1470" t="s">
        <v>1304</v>
      </c>
      <c r="N1470" t="s">
        <v>1304</v>
      </c>
      <c r="O1470" t="s">
        <v>1304</v>
      </c>
      <c r="P1470">
        <v>20603145608</v>
      </c>
      <c r="Q1470" t="s">
        <v>1297</v>
      </c>
      <c r="R1470">
        <f>VLOOKUP(Q1470,type!$B$2:$G$8,6,FALSE)</f>
        <v>1</v>
      </c>
      <c r="S1470" t="str">
        <f t="shared" si="23"/>
        <v>INSERT INTO public."Vehicles"(plate, mark, model, year_of_production, longitude, height, broad, service_door, category, comment, terms, status, created_at, updated_at, delete_at, business_id, type_id)VALUES ('VAJ967','ninguno','ninguno','2015',0,0,0,0,'ninguno','ninguno','ninguno',true,'2022-02-25 21:42:35.22039+00','2022-02-25 21:42:35.22039+00','2022-02-25 21:42:35.22039+00','20603145608',1);</v>
      </c>
    </row>
    <row r="1471" spans="1:19" x14ac:dyDescent="0.25">
      <c r="A1471" t="s">
        <v>1485</v>
      </c>
      <c r="B1471" t="s">
        <v>1296</v>
      </c>
      <c r="C1471" t="s">
        <v>1296</v>
      </c>
      <c r="D1471">
        <v>2001</v>
      </c>
      <c r="E1471">
        <v>0</v>
      </c>
      <c r="F1471">
        <v>0</v>
      </c>
      <c r="G1471">
        <v>0</v>
      </c>
      <c r="H1471">
        <v>0</v>
      </c>
      <c r="I1471" t="s">
        <v>1296</v>
      </c>
      <c r="J1471" t="s">
        <v>1296</v>
      </c>
      <c r="K1471" t="s">
        <v>1296</v>
      </c>
      <c r="L1471" t="s">
        <v>1303</v>
      </c>
      <c r="M1471" t="s">
        <v>1304</v>
      </c>
      <c r="N1471" t="s">
        <v>1304</v>
      </c>
      <c r="O1471" t="s">
        <v>1304</v>
      </c>
      <c r="P1471">
        <v>20603145608</v>
      </c>
      <c r="Q1471" t="s">
        <v>1297</v>
      </c>
      <c r="R1471">
        <f>VLOOKUP(Q1471,type!$B$2:$G$8,6,FALSE)</f>
        <v>1</v>
      </c>
      <c r="S1471" t="str">
        <f t="shared" si="23"/>
        <v>INSERT INTO public."Vehicles"(plate, mark, model, year_of_production, longitude, height, broad, service_door, category, comment, terms, status, created_at, updated_at, delete_at, business_id, type_id)VALUES ('W2D703','ninguno','ninguno','2001',0,0,0,0,'ninguno','ninguno','ninguno',true,'2022-02-25 21:42:35.22039+00','2022-02-25 21:42:35.22039+00','2022-02-25 21:42:35.22039+00','20603145608',1);</v>
      </c>
    </row>
    <row r="1472" spans="1:19" x14ac:dyDescent="0.25">
      <c r="A1472" t="s">
        <v>1486</v>
      </c>
      <c r="B1472" t="s">
        <v>1296</v>
      </c>
      <c r="C1472" t="s">
        <v>1296</v>
      </c>
      <c r="D1472">
        <v>2010</v>
      </c>
      <c r="E1472">
        <v>0</v>
      </c>
      <c r="F1472">
        <v>0</v>
      </c>
      <c r="G1472">
        <v>0</v>
      </c>
      <c r="H1472">
        <v>0</v>
      </c>
      <c r="I1472" t="s">
        <v>1296</v>
      </c>
      <c r="J1472" t="s">
        <v>1296</v>
      </c>
      <c r="K1472" t="s">
        <v>1296</v>
      </c>
      <c r="L1472" t="s">
        <v>1303</v>
      </c>
      <c r="M1472" t="s">
        <v>1304</v>
      </c>
      <c r="N1472" t="s">
        <v>1304</v>
      </c>
      <c r="O1472" t="s">
        <v>1304</v>
      </c>
      <c r="P1472">
        <v>20603145608</v>
      </c>
      <c r="Q1472" t="s">
        <v>1297</v>
      </c>
      <c r="R1472">
        <f>VLOOKUP(Q1472,type!$B$2:$G$8,6,FALSE)</f>
        <v>1</v>
      </c>
      <c r="S1472" t="str">
        <f t="shared" si="23"/>
        <v>INSERT INTO public."Vehicles"(plate, mark, model, year_of_production, longitude, height, broad, service_door, category, comment, terms, status, created_at, updated_at, delete_at, business_id, type_id)VALUES ('X1E743','ninguno','ninguno','2010',0,0,0,0,'ninguno','ninguno','ninguno',true,'2022-02-25 21:42:35.22039+00','2022-02-25 21:42:35.22039+00','2022-02-25 21:42:35.22039+00','20603145608',1);</v>
      </c>
    </row>
    <row r="1473" spans="1:19" x14ac:dyDescent="0.25">
      <c r="A1473" t="s">
        <v>1487</v>
      </c>
      <c r="B1473" t="s">
        <v>1296</v>
      </c>
      <c r="C1473" t="s">
        <v>1296</v>
      </c>
      <c r="D1473">
        <v>2011</v>
      </c>
      <c r="E1473">
        <v>0</v>
      </c>
      <c r="F1473">
        <v>0</v>
      </c>
      <c r="G1473">
        <v>0</v>
      </c>
      <c r="H1473">
        <v>0</v>
      </c>
      <c r="I1473" t="s">
        <v>1296</v>
      </c>
      <c r="J1473" t="s">
        <v>1296</v>
      </c>
      <c r="K1473" t="s">
        <v>1296</v>
      </c>
      <c r="L1473" t="s">
        <v>1303</v>
      </c>
      <c r="M1473" t="s">
        <v>1304</v>
      </c>
      <c r="N1473" t="s">
        <v>1304</v>
      </c>
      <c r="O1473" t="s">
        <v>1304</v>
      </c>
      <c r="P1473">
        <v>20603145608</v>
      </c>
      <c r="Q1473" t="s">
        <v>1297</v>
      </c>
      <c r="R1473">
        <f>VLOOKUP(Q1473,type!$B$2:$G$8,6,FALSE)</f>
        <v>1</v>
      </c>
      <c r="S1473" t="str">
        <f t="shared" si="23"/>
        <v>INSERT INTO public."Vehicles"(plate, mark, model, year_of_production, longitude, height, broad, service_door, category, comment, terms, status, created_at, updated_at, delete_at, business_id, type_id)VALUES ('X1S748','ninguno','ninguno','2011',0,0,0,0,'ninguno','ninguno','ninguno',true,'2022-02-25 21:42:35.22039+00','2022-02-25 21:42:35.22039+00','2022-02-25 21:42:35.22039+00','20603145608',1);</v>
      </c>
    </row>
    <row r="1474" spans="1:19" x14ac:dyDescent="0.25">
      <c r="A1474" t="s">
        <v>1488</v>
      </c>
      <c r="B1474" t="s">
        <v>1296</v>
      </c>
      <c r="C1474" t="s">
        <v>1296</v>
      </c>
      <c r="D1474">
        <v>2011</v>
      </c>
      <c r="E1474">
        <v>0</v>
      </c>
      <c r="F1474">
        <v>0</v>
      </c>
      <c r="G1474">
        <v>0</v>
      </c>
      <c r="H1474">
        <v>0</v>
      </c>
      <c r="I1474" t="s">
        <v>1296</v>
      </c>
      <c r="J1474" t="s">
        <v>1296</v>
      </c>
      <c r="K1474" t="s">
        <v>1296</v>
      </c>
      <c r="L1474" t="s">
        <v>1303</v>
      </c>
      <c r="M1474" t="s">
        <v>1304</v>
      </c>
      <c r="N1474" t="s">
        <v>1304</v>
      </c>
      <c r="O1474" t="s">
        <v>1304</v>
      </c>
      <c r="P1474">
        <v>20603145608</v>
      </c>
      <c r="Q1474" t="s">
        <v>1297</v>
      </c>
      <c r="R1474">
        <f>VLOOKUP(Q1474,type!$B$2:$G$8,6,FALSE)</f>
        <v>1</v>
      </c>
      <c r="S1474" t="str">
        <f t="shared" si="23"/>
        <v>INSERT INTO public."Vehicles"(plate, mark, model, year_of_production, longitude, height, broad, service_door, category, comment, terms, status, created_at, updated_at, delete_at, business_id, type_id)VALUES ('X1U760','ninguno','ninguno','2011',0,0,0,0,'ninguno','ninguno','ninguno',true,'2022-02-25 21:42:35.22039+00','2022-02-25 21:42:35.22039+00','2022-02-25 21:42:35.22039+00','20603145608',1);</v>
      </c>
    </row>
    <row r="1475" spans="1:19" x14ac:dyDescent="0.25">
      <c r="A1475" t="s">
        <v>1489</v>
      </c>
      <c r="B1475" t="s">
        <v>1296</v>
      </c>
      <c r="C1475" t="s">
        <v>1296</v>
      </c>
      <c r="D1475">
        <v>2011</v>
      </c>
      <c r="E1475">
        <v>0</v>
      </c>
      <c r="F1475">
        <v>0</v>
      </c>
      <c r="G1475">
        <v>0</v>
      </c>
      <c r="H1475">
        <v>0</v>
      </c>
      <c r="I1475" t="s">
        <v>1296</v>
      </c>
      <c r="J1475" t="s">
        <v>1296</v>
      </c>
      <c r="K1475" t="s">
        <v>1296</v>
      </c>
      <c r="L1475" t="s">
        <v>1303</v>
      </c>
      <c r="M1475" t="s">
        <v>1304</v>
      </c>
      <c r="N1475" t="s">
        <v>1304</v>
      </c>
      <c r="O1475" t="s">
        <v>1304</v>
      </c>
      <c r="P1475">
        <v>20603145608</v>
      </c>
      <c r="Q1475" t="s">
        <v>1297</v>
      </c>
      <c r="R1475">
        <f>VLOOKUP(Q1475,type!$B$2:$G$8,6,FALSE)</f>
        <v>1</v>
      </c>
      <c r="S1475" t="str">
        <f t="shared" si="23"/>
        <v>INSERT INTO public."Vehicles"(plate, mark, model, year_of_production, longitude, height, broad, service_door, category, comment, terms, status, created_at, updated_at, delete_at, business_id, type_id)VALUES ('X2Q757','ninguno','ninguno','2011',0,0,0,0,'ninguno','ninguno','ninguno',true,'2022-02-25 21:42:35.22039+00','2022-02-25 21:42:35.22039+00','2022-02-25 21:42:35.22039+00','20603145608',1);</v>
      </c>
    </row>
    <row r="1476" spans="1:19" x14ac:dyDescent="0.25">
      <c r="A1476" t="s">
        <v>1490</v>
      </c>
      <c r="B1476" t="s">
        <v>1296</v>
      </c>
      <c r="C1476" t="s">
        <v>1296</v>
      </c>
      <c r="D1476">
        <v>2012</v>
      </c>
      <c r="E1476">
        <v>0</v>
      </c>
      <c r="F1476">
        <v>0</v>
      </c>
      <c r="G1476">
        <v>0</v>
      </c>
      <c r="H1476">
        <v>0</v>
      </c>
      <c r="I1476" t="s">
        <v>1296</v>
      </c>
      <c r="J1476" t="s">
        <v>1296</v>
      </c>
      <c r="K1476" t="s">
        <v>1296</v>
      </c>
      <c r="L1476" t="s">
        <v>1303</v>
      </c>
      <c r="M1476" t="s">
        <v>1304</v>
      </c>
      <c r="N1476" t="s">
        <v>1304</v>
      </c>
      <c r="O1476" t="s">
        <v>1304</v>
      </c>
      <c r="P1476">
        <v>20603145608</v>
      </c>
      <c r="Q1476" t="s">
        <v>1297</v>
      </c>
      <c r="R1476">
        <f>VLOOKUP(Q1476,type!$B$2:$G$8,6,FALSE)</f>
        <v>1</v>
      </c>
      <c r="S1476" t="str">
        <f t="shared" si="23"/>
        <v>INSERT INTO public."Vehicles"(plate, mark, model, year_of_production, longitude, height, broad, service_door, category, comment, terms, status, created_at, updated_at, delete_at, business_id, type_id)VALUES ('X2V815','ninguno','ninguno','2012',0,0,0,0,'ninguno','ninguno','ninguno',true,'2022-02-25 21:42:35.22039+00','2022-02-25 21:42:35.22039+00','2022-02-25 21:42:35.22039+00','20603145608',1);</v>
      </c>
    </row>
    <row r="1477" spans="1:19" x14ac:dyDescent="0.25">
      <c r="A1477" t="s">
        <v>1491</v>
      </c>
      <c r="B1477" t="s">
        <v>1296</v>
      </c>
      <c r="C1477" t="s">
        <v>1296</v>
      </c>
      <c r="D1477">
        <v>2013</v>
      </c>
      <c r="E1477">
        <v>0</v>
      </c>
      <c r="F1477">
        <v>0</v>
      </c>
      <c r="G1477">
        <v>0</v>
      </c>
      <c r="H1477">
        <v>0</v>
      </c>
      <c r="I1477" t="s">
        <v>1296</v>
      </c>
      <c r="J1477" t="s">
        <v>1296</v>
      </c>
      <c r="K1477" t="s">
        <v>1296</v>
      </c>
      <c r="L1477" t="s">
        <v>1303</v>
      </c>
      <c r="M1477" t="s">
        <v>1304</v>
      </c>
      <c r="N1477" t="s">
        <v>1304</v>
      </c>
      <c r="O1477" t="s">
        <v>1304</v>
      </c>
      <c r="P1477">
        <v>20603145608</v>
      </c>
      <c r="Q1477" t="s">
        <v>1297</v>
      </c>
      <c r="R1477">
        <f>VLOOKUP(Q1477,type!$B$2:$G$8,6,FALSE)</f>
        <v>1</v>
      </c>
      <c r="S1477" t="str">
        <f t="shared" si="23"/>
        <v>INSERT INTO public."Vehicles"(plate, mark, model, year_of_production, longitude, height, broad, service_door, category, comment, terms, status, created_at, updated_at, delete_at, business_id, type_id)VALUES ('X3F797','ninguno','ninguno','2013',0,0,0,0,'ninguno','ninguno','ninguno',true,'2022-02-25 21:42:35.22039+00','2022-02-25 21:42:35.22039+00','2022-02-25 21:42:35.22039+00','20603145608',1);</v>
      </c>
    </row>
    <row r="1478" spans="1:19" x14ac:dyDescent="0.25">
      <c r="A1478" t="s">
        <v>1492</v>
      </c>
      <c r="B1478" t="s">
        <v>1296</v>
      </c>
      <c r="C1478" t="s">
        <v>1296</v>
      </c>
      <c r="D1478">
        <v>2013</v>
      </c>
      <c r="E1478">
        <v>0</v>
      </c>
      <c r="F1478">
        <v>0</v>
      </c>
      <c r="G1478">
        <v>0</v>
      </c>
      <c r="H1478">
        <v>0</v>
      </c>
      <c r="I1478" t="s">
        <v>1296</v>
      </c>
      <c r="J1478" t="s">
        <v>1296</v>
      </c>
      <c r="K1478" t="s">
        <v>1296</v>
      </c>
      <c r="L1478" t="s">
        <v>1303</v>
      </c>
      <c r="M1478" t="s">
        <v>1304</v>
      </c>
      <c r="N1478" t="s">
        <v>1304</v>
      </c>
      <c r="O1478" t="s">
        <v>1304</v>
      </c>
      <c r="P1478">
        <v>20603145608</v>
      </c>
      <c r="Q1478" t="s">
        <v>1297</v>
      </c>
      <c r="R1478">
        <f>VLOOKUP(Q1478,type!$B$2:$G$8,6,FALSE)</f>
        <v>1</v>
      </c>
      <c r="S1478" t="str">
        <f t="shared" si="23"/>
        <v>INSERT INTO public."Vehicles"(plate, mark, model, year_of_production, longitude, height, broad, service_door, category, comment, terms, status, created_at, updated_at, delete_at, business_id, type_id)VALUES ('X3H888','ninguno','ninguno','2013',0,0,0,0,'ninguno','ninguno','ninguno',true,'2022-02-25 21:42:35.22039+00','2022-02-25 21:42:35.22039+00','2022-02-25 21:42:35.22039+00','20603145608',1);</v>
      </c>
    </row>
    <row r="1479" spans="1:19" x14ac:dyDescent="0.25">
      <c r="A1479" t="s">
        <v>1493</v>
      </c>
      <c r="B1479" t="s">
        <v>1296</v>
      </c>
      <c r="C1479" t="s">
        <v>1296</v>
      </c>
      <c r="D1479">
        <v>2014</v>
      </c>
      <c r="E1479">
        <v>0</v>
      </c>
      <c r="F1479">
        <v>0</v>
      </c>
      <c r="G1479">
        <v>0</v>
      </c>
      <c r="H1479">
        <v>0</v>
      </c>
      <c r="I1479" t="s">
        <v>1296</v>
      </c>
      <c r="J1479" t="s">
        <v>1296</v>
      </c>
      <c r="K1479" t="s">
        <v>1296</v>
      </c>
      <c r="L1479" t="s">
        <v>1303</v>
      </c>
      <c r="M1479" t="s">
        <v>1304</v>
      </c>
      <c r="N1479" t="s">
        <v>1304</v>
      </c>
      <c r="O1479" t="s">
        <v>1304</v>
      </c>
      <c r="P1479">
        <v>20603145608</v>
      </c>
      <c r="Q1479" t="s">
        <v>1297</v>
      </c>
      <c r="R1479">
        <f>VLOOKUP(Q1479,type!$B$2:$G$8,6,FALSE)</f>
        <v>1</v>
      </c>
      <c r="S1479" t="str">
        <f t="shared" si="23"/>
        <v>INSERT INTO public."Vehicles"(plate, mark, model, year_of_production, longitude, height, broad, service_door, category, comment, terms, status, created_at, updated_at, delete_at, business_id, type_id)VALUES ('X3R719','ninguno','ninguno','2014',0,0,0,0,'ninguno','ninguno','ninguno',true,'2022-02-25 21:42:35.22039+00','2022-02-25 21:42:35.22039+00','2022-02-25 21:42:35.22039+00','20603145608',1);</v>
      </c>
    </row>
    <row r="1480" spans="1:19" x14ac:dyDescent="0.25">
      <c r="A1480" t="s">
        <v>1494</v>
      </c>
      <c r="B1480" t="s">
        <v>1296</v>
      </c>
      <c r="C1480" t="s">
        <v>1296</v>
      </c>
      <c r="D1480">
        <v>2001</v>
      </c>
      <c r="E1480">
        <v>0</v>
      </c>
      <c r="F1480">
        <v>0</v>
      </c>
      <c r="G1480">
        <v>0</v>
      </c>
      <c r="H1480">
        <v>0</v>
      </c>
      <c r="I1480" t="s">
        <v>1296</v>
      </c>
      <c r="J1480" t="s">
        <v>1296</v>
      </c>
      <c r="K1480" t="s">
        <v>1296</v>
      </c>
      <c r="L1480" t="s">
        <v>1303</v>
      </c>
      <c r="M1480" t="s">
        <v>1304</v>
      </c>
      <c r="N1480" t="s">
        <v>1304</v>
      </c>
      <c r="O1480" t="s">
        <v>1304</v>
      </c>
      <c r="P1480">
        <v>20603145608</v>
      </c>
      <c r="Q1480" t="s">
        <v>1297</v>
      </c>
      <c r="R1480">
        <f>VLOOKUP(Q1480,type!$B$2:$G$8,6,FALSE)</f>
        <v>1</v>
      </c>
      <c r="S1480" t="str">
        <f t="shared" si="23"/>
        <v>INSERT INTO public."Vehicles"(plate, mark, model, year_of_production, longitude, height, broad, service_door, category, comment, terms, status, created_at, updated_at, delete_at, business_id, type_id)VALUES ('X3S963','ninguno','ninguno','2001',0,0,0,0,'ninguno','ninguno','ninguno',true,'2022-02-25 21:42:35.22039+00','2022-02-25 21:42:35.22039+00','2022-02-25 21:42:35.22039+00','20603145608',1);</v>
      </c>
    </row>
    <row r="1481" spans="1:19" x14ac:dyDescent="0.25">
      <c r="A1481" t="s">
        <v>1495</v>
      </c>
      <c r="B1481" t="s">
        <v>1296</v>
      </c>
      <c r="C1481" t="s">
        <v>1296</v>
      </c>
      <c r="D1481">
        <v>2010</v>
      </c>
      <c r="E1481">
        <v>0</v>
      </c>
      <c r="F1481">
        <v>0</v>
      </c>
      <c r="G1481">
        <v>0</v>
      </c>
      <c r="H1481">
        <v>0</v>
      </c>
      <c r="I1481" t="s">
        <v>1296</v>
      </c>
      <c r="J1481" t="s">
        <v>1296</v>
      </c>
      <c r="K1481" t="s">
        <v>1296</v>
      </c>
      <c r="L1481" t="s">
        <v>1303</v>
      </c>
      <c r="M1481" t="s">
        <v>1304</v>
      </c>
      <c r="N1481" t="s">
        <v>1304</v>
      </c>
      <c r="O1481" t="s">
        <v>1304</v>
      </c>
      <c r="P1481">
        <v>20603145608</v>
      </c>
      <c r="Q1481" t="s">
        <v>1297</v>
      </c>
      <c r="R1481">
        <f>VLOOKUP(Q1481,type!$B$2:$G$8,6,FALSE)</f>
        <v>1</v>
      </c>
      <c r="S1481" t="str">
        <f t="shared" si="23"/>
        <v>INSERT INTO public."Vehicles"(plate, mark, model, year_of_production, longitude, height, broad, service_door, category, comment, terms, status, created_at, updated_at, delete_at, business_id, type_id)VALUES ('V1K731','ninguno','ninguno','2010',0,0,0,0,'ninguno','ninguno','ninguno',true,'2022-02-25 21:42:35.22039+00','2022-02-25 21:42:35.22039+00','2022-02-25 21:42:35.22039+00','20603145608',1);</v>
      </c>
    </row>
    <row r="1482" spans="1:19" x14ac:dyDescent="0.25">
      <c r="A1482" t="s">
        <v>1496</v>
      </c>
      <c r="B1482" t="s">
        <v>1296</v>
      </c>
      <c r="C1482" t="s">
        <v>1296</v>
      </c>
      <c r="D1482">
        <v>2013</v>
      </c>
      <c r="E1482">
        <v>0</v>
      </c>
      <c r="F1482">
        <v>0</v>
      </c>
      <c r="G1482">
        <v>0</v>
      </c>
      <c r="H1482">
        <v>0</v>
      </c>
      <c r="I1482" t="s">
        <v>1296</v>
      </c>
      <c r="J1482" t="s">
        <v>1296</v>
      </c>
      <c r="K1482" t="s">
        <v>1296</v>
      </c>
      <c r="L1482" t="s">
        <v>1303</v>
      </c>
      <c r="M1482" t="s">
        <v>1304</v>
      </c>
      <c r="N1482" t="s">
        <v>1304</v>
      </c>
      <c r="O1482" t="s">
        <v>1304</v>
      </c>
      <c r="P1482">
        <v>20603145608</v>
      </c>
      <c r="Q1482" t="s">
        <v>1297</v>
      </c>
      <c r="R1482">
        <f>VLOOKUP(Q1482,type!$B$2:$G$8,6,FALSE)</f>
        <v>1</v>
      </c>
      <c r="S1482" t="str">
        <f t="shared" si="23"/>
        <v>INSERT INTO public."Vehicles"(plate, mark, model, year_of_production, longitude, height, broad, service_door, category, comment, terms, status, created_at, updated_at, delete_at, business_id, type_id)VALUES ('V4T003','ninguno','ninguno','2013',0,0,0,0,'ninguno','ninguno','ninguno',true,'2022-02-25 21:42:35.22039+00','2022-02-25 21:42:35.22039+00','2022-02-25 21:42:35.22039+00','20603145608',1);</v>
      </c>
    </row>
    <row r="1483" spans="1:19" x14ac:dyDescent="0.25">
      <c r="A1483" t="s">
        <v>1497</v>
      </c>
      <c r="B1483" t="s">
        <v>1296</v>
      </c>
      <c r="C1483" t="s">
        <v>1296</v>
      </c>
      <c r="D1483">
        <v>2013</v>
      </c>
      <c r="E1483">
        <v>0</v>
      </c>
      <c r="F1483">
        <v>0</v>
      </c>
      <c r="G1483">
        <v>0</v>
      </c>
      <c r="H1483">
        <v>0</v>
      </c>
      <c r="I1483" t="s">
        <v>1296</v>
      </c>
      <c r="J1483" t="s">
        <v>1296</v>
      </c>
      <c r="K1483" t="s">
        <v>1296</v>
      </c>
      <c r="L1483" t="s">
        <v>1303</v>
      </c>
      <c r="M1483" t="s">
        <v>1304</v>
      </c>
      <c r="N1483" t="s">
        <v>1304</v>
      </c>
      <c r="O1483" t="s">
        <v>1304</v>
      </c>
      <c r="P1483">
        <v>20603145608</v>
      </c>
      <c r="Q1483" t="s">
        <v>1297</v>
      </c>
      <c r="R1483">
        <f>VLOOKUP(Q1483,type!$B$2:$G$8,6,FALSE)</f>
        <v>1</v>
      </c>
      <c r="S1483" t="str">
        <f t="shared" si="23"/>
        <v>INSERT INTO public."Vehicles"(plate, mark, model, year_of_production, longitude, height, broad, service_door, category, comment, terms, status, created_at, updated_at, delete_at, business_id, type_id)VALUES ('V7B955','ninguno','ninguno','2013',0,0,0,0,'ninguno','ninguno','ninguno',true,'2022-02-25 21:42:35.22039+00','2022-02-25 21:42:35.22039+00','2022-02-25 21:42:35.22039+00','20603145608',1);</v>
      </c>
    </row>
    <row r="1484" spans="1:19" x14ac:dyDescent="0.25">
      <c r="A1484" t="s">
        <v>1498</v>
      </c>
      <c r="B1484" t="s">
        <v>1296</v>
      </c>
      <c r="C1484" t="s">
        <v>1296</v>
      </c>
      <c r="D1484">
        <v>2013</v>
      </c>
      <c r="E1484">
        <v>0</v>
      </c>
      <c r="F1484">
        <v>0</v>
      </c>
      <c r="G1484">
        <v>0</v>
      </c>
      <c r="H1484">
        <v>0</v>
      </c>
      <c r="I1484" t="s">
        <v>1296</v>
      </c>
      <c r="J1484" t="s">
        <v>1296</v>
      </c>
      <c r="K1484" t="s">
        <v>1296</v>
      </c>
      <c r="L1484" t="s">
        <v>1303</v>
      </c>
      <c r="M1484" t="s">
        <v>1304</v>
      </c>
      <c r="N1484" t="s">
        <v>1304</v>
      </c>
      <c r="O1484" t="s">
        <v>1304</v>
      </c>
      <c r="P1484">
        <v>20603145608</v>
      </c>
      <c r="Q1484" t="s">
        <v>1297</v>
      </c>
      <c r="R1484">
        <f>VLOOKUP(Q1484,type!$B$2:$G$8,6,FALSE)</f>
        <v>1</v>
      </c>
      <c r="S1484" t="str">
        <f t="shared" si="23"/>
        <v>INSERT INTO public."Vehicles"(plate, mark, model, year_of_production, longitude, height, broad, service_door, category, comment, terms, status, created_at, updated_at, delete_at, business_id, type_id)VALUES ('V7B961','ninguno','ninguno','2013',0,0,0,0,'ninguno','ninguno','ninguno',true,'2022-02-25 21:42:35.22039+00','2022-02-25 21:42:35.22039+00','2022-02-25 21:42:35.22039+00','20603145608',1);</v>
      </c>
    </row>
    <row r="1485" spans="1:19" x14ac:dyDescent="0.25">
      <c r="A1485" t="s">
        <v>1499</v>
      </c>
      <c r="B1485" t="s">
        <v>1296</v>
      </c>
      <c r="C1485" t="s">
        <v>1296</v>
      </c>
      <c r="D1485">
        <v>2013</v>
      </c>
      <c r="E1485">
        <v>0</v>
      </c>
      <c r="F1485">
        <v>0</v>
      </c>
      <c r="G1485">
        <v>0</v>
      </c>
      <c r="H1485">
        <v>0</v>
      </c>
      <c r="I1485" t="s">
        <v>1296</v>
      </c>
      <c r="J1485" t="s">
        <v>1296</v>
      </c>
      <c r="K1485" t="s">
        <v>1296</v>
      </c>
      <c r="L1485" t="s">
        <v>1303</v>
      </c>
      <c r="M1485" t="s">
        <v>1304</v>
      </c>
      <c r="N1485" t="s">
        <v>1304</v>
      </c>
      <c r="O1485" t="s">
        <v>1304</v>
      </c>
      <c r="P1485">
        <v>20603145608</v>
      </c>
      <c r="Q1485" t="s">
        <v>1297</v>
      </c>
      <c r="R1485">
        <f>VLOOKUP(Q1485,type!$B$2:$G$8,6,FALSE)</f>
        <v>1</v>
      </c>
      <c r="S1485" t="str">
        <f t="shared" si="23"/>
        <v>INSERT INTO public."Vehicles"(plate, mark, model, year_of_production, longitude, height, broad, service_door, category, comment, terms, status, created_at, updated_at, delete_at, business_id, type_id)VALUES ('V7C968','ninguno','ninguno','2013',0,0,0,0,'ninguno','ninguno','ninguno',true,'2022-02-25 21:42:35.22039+00','2022-02-25 21:42:35.22039+00','2022-02-25 21:42:35.22039+00','20603145608',1);</v>
      </c>
    </row>
    <row r="1486" spans="1:19" x14ac:dyDescent="0.25">
      <c r="A1486" t="s">
        <v>1500</v>
      </c>
      <c r="B1486" t="s">
        <v>1296</v>
      </c>
      <c r="C1486" t="s">
        <v>1296</v>
      </c>
      <c r="D1486">
        <v>2007</v>
      </c>
      <c r="E1486">
        <v>0</v>
      </c>
      <c r="F1486">
        <v>0</v>
      </c>
      <c r="G1486">
        <v>0</v>
      </c>
      <c r="H1486">
        <v>0</v>
      </c>
      <c r="I1486" t="s">
        <v>1296</v>
      </c>
      <c r="J1486" t="s">
        <v>1296</v>
      </c>
      <c r="K1486" t="s">
        <v>1296</v>
      </c>
      <c r="L1486" t="s">
        <v>1303</v>
      </c>
      <c r="M1486" t="s">
        <v>1304</v>
      </c>
      <c r="N1486" t="s">
        <v>1304</v>
      </c>
      <c r="O1486" t="s">
        <v>1304</v>
      </c>
      <c r="P1486">
        <v>20603145608</v>
      </c>
      <c r="Q1486" t="s">
        <v>1297</v>
      </c>
      <c r="R1486">
        <f>VLOOKUP(Q1486,type!$B$2:$G$8,6,FALSE)</f>
        <v>1</v>
      </c>
      <c r="S1486" t="str">
        <f t="shared" si="23"/>
        <v>INSERT INTO public."Vehicles"(plate, mark, model, year_of_production, longitude, height, broad, service_door, category, comment, terms, status, created_at, updated_at, delete_at, business_id, type_id)VALUES ('A3K967','ninguno','ninguno','2007',0,0,0,0,'ninguno','ninguno','ninguno',true,'2022-02-25 21:42:35.22039+00','2022-02-25 21:42:35.22039+00','2022-02-25 21:42:35.22039+00','20603145608',1);</v>
      </c>
    </row>
    <row r="1487" spans="1:19" x14ac:dyDescent="0.25">
      <c r="A1487" t="s">
        <v>1501</v>
      </c>
      <c r="B1487" t="s">
        <v>1296</v>
      </c>
      <c r="C1487" t="s">
        <v>1296</v>
      </c>
      <c r="D1487">
        <v>2010</v>
      </c>
      <c r="E1487">
        <v>0</v>
      </c>
      <c r="F1487">
        <v>0</v>
      </c>
      <c r="G1487">
        <v>0</v>
      </c>
      <c r="H1487">
        <v>0</v>
      </c>
      <c r="I1487" t="s">
        <v>1296</v>
      </c>
      <c r="J1487" t="s">
        <v>1296</v>
      </c>
      <c r="K1487" t="s">
        <v>1296</v>
      </c>
      <c r="L1487" t="s">
        <v>1303</v>
      </c>
      <c r="M1487" t="s">
        <v>1304</v>
      </c>
      <c r="N1487" t="s">
        <v>1304</v>
      </c>
      <c r="O1487" t="s">
        <v>1304</v>
      </c>
      <c r="P1487">
        <v>20603145608</v>
      </c>
      <c r="Q1487" t="s">
        <v>1297</v>
      </c>
      <c r="R1487">
        <f>VLOOKUP(Q1487,type!$B$2:$G$8,6,FALSE)</f>
        <v>1</v>
      </c>
      <c r="S1487" t="str">
        <f t="shared" ref="S1487:S1550" si="24">CONCATENATE($A$1,"'",A1487,"','",B1487,"','",C1487,"','",D1487,"',",E1487,",",F1487,",",G1487,",",H1487,",'",I1487,"','",J1487,"','",K1487,"',",L1487,",'",M1487,"','",N1487,"','",O1487,"','",P1487,"',",R1487,");")</f>
        <v>INSERT INTO public."Vehicles"(plate, mark, model, year_of_production, longitude, height, broad, service_door, category, comment, terms, status, created_at, updated_at, delete_at, business_id, type_id)VALUES ('A9K744','ninguno','ninguno','2010',0,0,0,0,'ninguno','ninguno','ninguno',true,'2022-02-25 21:42:35.22039+00','2022-02-25 21:42:35.22039+00','2022-02-25 21:42:35.22039+00','20603145608',1);</v>
      </c>
    </row>
    <row r="1488" spans="1:19" x14ac:dyDescent="0.25">
      <c r="A1488" t="s">
        <v>1502</v>
      </c>
      <c r="B1488" t="s">
        <v>1296</v>
      </c>
      <c r="C1488" t="s">
        <v>1296</v>
      </c>
      <c r="D1488">
        <v>2006</v>
      </c>
      <c r="E1488">
        <v>0</v>
      </c>
      <c r="F1488">
        <v>0</v>
      </c>
      <c r="G1488">
        <v>0</v>
      </c>
      <c r="H1488">
        <v>0</v>
      </c>
      <c r="I1488" t="s">
        <v>1296</v>
      </c>
      <c r="J1488" t="s">
        <v>1296</v>
      </c>
      <c r="K1488" t="s">
        <v>1296</v>
      </c>
      <c r="L1488" t="s">
        <v>1303</v>
      </c>
      <c r="M1488" t="s">
        <v>1304</v>
      </c>
      <c r="N1488" t="s">
        <v>1304</v>
      </c>
      <c r="O1488" t="s">
        <v>1304</v>
      </c>
      <c r="P1488">
        <v>20603145608</v>
      </c>
      <c r="Q1488" t="s">
        <v>1297</v>
      </c>
      <c r="R1488">
        <f>VLOOKUP(Q1488,type!$B$2:$G$8,6,FALSE)</f>
        <v>1</v>
      </c>
      <c r="S1488" t="str">
        <f t="shared" si="24"/>
        <v>INSERT INTO public."Vehicles"(plate, mark, model, year_of_production, longitude, height, broad, service_door, category, comment, terms, status, created_at, updated_at, delete_at, business_id, type_id)VALUES ('B1A798','ninguno','ninguno','2006',0,0,0,0,'ninguno','ninguno','ninguno',true,'2022-02-25 21:42:35.22039+00','2022-02-25 21:42:35.22039+00','2022-02-25 21:42:35.22039+00','20603145608',1);</v>
      </c>
    </row>
    <row r="1489" spans="1:19" x14ac:dyDescent="0.25">
      <c r="A1489" t="s">
        <v>1503</v>
      </c>
      <c r="B1489" t="s">
        <v>1296</v>
      </c>
      <c r="C1489" t="s">
        <v>1296</v>
      </c>
      <c r="D1489">
        <v>2011</v>
      </c>
      <c r="E1489">
        <v>0</v>
      </c>
      <c r="F1489">
        <v>0</v>
      </c>
      <c r="G1489">
        <v>0</v>
      </c>
      <c r="H1489">
        <v>0</v>
      </c>
      <c r="I1489" t="s">
        <v>1296</v>
      </c>
      <c r="J1489" t="s">
        <v>1296</v>
      </c>
      <c r="K1489" t="s">
        <v>1296</v>
      </c>
      <c r="L1489" t="s">
        <v>1303</v>
      </c>
      <c r="M1489" t="s">
        <v>1304</v>
      </c>
      <c r="N1489" t="s">
        <v>1304</v>
      </c>
      <c r="O1489" t="s">
        <v>1304</v>
      </c>
      <c r="P1489">
        <v>20603145608</v>
      </c>
      <c r="Q1489" t="s">
        <v>1297</v>
      </c>
      <c r="R1489">
        <f>VLOOKUP(Q1489,type!$B$2:$G$8,6,FALSE)</f>
        <v>1</v>
      </c>
      <c r="S1489" t="str">
        <f t="shared" si="24"/>
        <v>INSERT INTO public."Vehicles"(plate, mark, model, year_of_production, longitude, height, broad, service_door, category, comment, terms, status, created_at, updated_at, delete_at, business_id, type_id)VALUES ('B8L960','ninguno','ninguno','2011',0,0,0,0,'ninguno','ninguno','ninguno',true,'2022-02-25 21:42:35.22039+00','2022-02-25 21:42:35.22039+00','2022-02-25 21:42:35.22039+00','20603145608',1);</v>
      </c>
    </row>
    <row r="1490" spans="1:19" x14ac:dyDescent="0.25">
      <c r="A1490" t="s">
        <v>1504</v>
      </c>
      <c r="B1490" t="s">
        <v>1296</v>
      </c>
      <c r="C1490" t="s">
        <v>1296</v>
      </c>
      <c r="D1490">
        <v>2011</v>
      </c>
      <c r="E1490">
        <v>0</v>
      </c>
      <c r="F1490">
        <v>0</v>
      </c>
      <c r="G1490">
        <v>0</v>
      </c>
      <c r="H1490">
        <v>0</v>
      </c>
      <c r="I1490" t="s">
        <v>1296</v>
      </c>
      <c r="J1490" t="s">
        <v>1296</v>
      </c>
      <c r="K1490" t="s">
        <v>1296</v>
      </c>
      <c r="L1490" t="s">
        <v>1303</v>
      </c>
      <c r="M1490" t="s">
        <v>1304</v>
      </c>
      <c r="N1490" t="s">
        <v>1304</v>
      </c>
      <c r="O1490" t="s">
        <v>1304</v>
      </c>
      <c r="P1490">
        <v>20603145608</v>
      </c>
      <c r="Q1490" t="s">
        <v>1297</v>
      </c>
      <c r="R1490">
        <f>VLOOKUP(Q1490,type!$B$2:$G$8,6,FALSE)</f>
        <v>1</v>
      </c>
      <c r="S1490" t="str">
        <f t="shared" si="24"/>
        <v>INSERT INTO public."Vehicles"(plate, mark, model, year_of_production, longitude, height, broad, service_door, category, comment, terms, status, created_at, updated_at, delete_at, business_id, type_id)VALUES ('C1V966','ninguno','ninguno','2011',0,0,0,0,'ninguno','ninguno','ninguno',true,'2022-02-25 21:42:35.22039+00','2022-02-25 21:42:35.22039+00','2022-02-25 21:42:35.22039+00','20603145608',1);</v>
      </c>
    </row>
    <row r="1491" spans="1:19" x14ac:dyDescent="0.25">
      <c r="A1491" t="s">
        <v>1505</v>
      </c>
      <c r="B1491" t="s">
        <v>1296</v>
      </c>
      <c r="C1491" t="s">
        <v>1296</v>
      </c>
      <c r="D1491">
        <v>2012</v>
      </c>
      <c r="E1491">
        <v>0</v>
      </c>
      <c r="F1491">
        <v>0</v>
      </c>
      <c r="G1491">
        <v>0</v>
      </c>
      <c r="H1491">
        <v>0</v>
      </c>
      <c r="I1491" t="s">
        <v>1296</v>
      </c>
      <c r="J1491" t="s">
        <v>1296</v>
      </c>
      <c r="K1491" t="s">
        <v>1296</v>
      </c>
      <c r="L1491" t="s">
        <v>1303</v>
      </c>
      <c r="M1491" t="s">
        <v>1304</v>
      </c>
      <c r="N1491" t="s">
        <v>1304</v>
      </c>
      <c r="O1491" t="s">
        <v>1304</v>
      </c>
      <c r="P1491">
        <v>20603145608</v>
      </c>
      <c r="Q1491" t="s">
        <v>1297</v>
      </c>
      <c r="R1491">
        <f>VLOOKUP(Q1491,type!$B$2:$G$8,6,FALSE)</f>
        <v>1</v>
      </c>
      <c r="S1491" t="str">
        <f t="shared" si="24"/>
        <v>INSERT INTO public."Vehicles"(plate, mark, model, year_of_production, longitude, height, broad, service_door, category, comment, terms, status, created_at, updated_at, delete_at, business_id, type_id)VALUES ('C8U735','ninguno','ninguno','2012',0,0,0,0,'ninguno','ninguno','ninguno',true,'2022-02-25 21:42:35.22039+00','2022-02-25 21:42:35.22039+00','2022-02-25 21:42:35.22039+00','20603145608',1);</v>
      </c>
    </row>
    <row r="1492" spans="1:19" x14ac:dyDescent="0.25">
      <c r="A1492" t="s">
        <v>1506</v>
      </c>
      <c r="B1492" t="s">
        <v>1296</v>
      </c>
      <c r="C1492" t="s">
        <v>1296</v>
      </c>
      <c r="D1492">
        <v>2009</v>
      </c>
      <c r="E1492">
        <v>0</v>
      </c>
      <c r="F1492">
        <v>0</v>
      </c>
      <c r="G1492">
        <v>0</v>
      </c>
      <c r="H1492">
        <v>0</v>
      </c>
      <c r="I1492" t="s">
        <v>1296</v>
      </c>
      <c r="J1492" t="s">
        <v>1296</v>
      </c>
      <c r="K1492" t="s">
        <v>1296</v>
      </c>
      <c r="L1492" t="s">
        <v>1303</v>
      </c>
      <c r="M1492" t="s">
        <v>1304</v>
      </c>
      <c r="N1492" t="s">
        <v>1304</v>
      </c>
      <c r="O1492" t="s">
        <v>1304</v>
      </c>
      <c r="P1492">
        <v>20603145608</v>
      </c>
      <c r="Q1492" t="s">
        <v>1297</v>
      </c>
      <c r="R1492">
        <f>VLOOKUP(Q1492,type!$B$2:$G$8,6,FALSE)</f>
        <v>1</v>
      </c>
      <c r="S1492" t="str">
        <f t="shared" si="24"/>
        <v>INSERT INTO public."Vehicles"(plate, mark, model, year_of_production, longitude, height, broad, service_door, category, comment, terms, status, created_at, updated_at, delete_at, business_id, type_id)VALUES ('D5I733','ninguno','ninguno','2009',0,0,0,0,'ninguno','ninguno','ninguno',true,'2022-02-25 21:42:35.22039+00','2022-02-25 21:42:35.22039+00','2022-02-25 21:42:35.22039+00','20603145608',1);</v>
      </c>
    </row>
    <row r="1493" spans="1:19" x14ac:dyDescent="0.25">
      <c r="A1493" t="s">
        <v>1507</v>
      </c>
      <c r="B1493" t="s">
        <v>1296</v>
      </c>
      <c r="C1493" t="s">
        <v>1296</v>
      </c>
      <c r="D1493">
        <v>2006</v>
      </c>
      <c r="E1493">
        <v>0</v>
      </c>
      <c r="F1493">
        <v>0</v>
      </c>
      <c r="G1493">
        <v>0</v>
      </c>
      <c r="H1493">
        <v>0</v>
      </c>
      <c r="I1493" t="s">
        <v>1296</v>
      </c>
      <c r="J1493" t="s">
        <v>1296</v>
      </c>
      <c r="K1493" t="s">
        <v>1296</v>
      </c>
      <c r="L1493" t="s">
        <v>1303</v>
      </c>
      <c r="M1493" t="s">
        <v>1304</v>
      </c>
      <c r="N1493" t="s">
        <v>1304</v>
      </c>
      <c r="O1493" t="s">
        <v>1304</v>
      </c>
      <c r="P1493">
        <v>20603145608</v>
      </c>
      <c r="Q1493" t="s">
        <v>1297</v>
      </c>
      <c r="R1493">
        <f>VLOOKUP(Q1493,type!$B$2:$G$8,6,FALSE)</f>
        <v>1</v>
      </c>
      <c r="S1493" t="str">
        <f t="shared" si="24"/>
        <v>INSERT INTO public."Vehicles"(plate, mark, model, year_of_production, longitude, height, broad, service_door, category, comment, terms, status, created_at, updated_at, delete_at, business_id, type_id)VALUES ('D8E246','ninguno','ninguno','2006',0,0,0,0,'ninguno','ninguno','ninguno',true,'2022-02-25 21:42:35.22039+00','2022-02-25 21:42:35.22039+00','2022-02-25 21:42:35.22039+00','20603145608',1);</v>
      </c>
    </row>
    <row r="1494" spans="1:19" x14ac:dyDescent="0.25">
      <c r="A1494" t="s">
        <v>1508</v>
      </c>
      <c r="B1494" t="s">
        <v>1296</v>
      </c>
      <c r="C1494" t="s">
        <v>1296</v>
      </c>
      <c r="D1494">
        <v>2017</v>
      </c>
      <c r="E1494">
        <v>0</v>
      </c>
      <c r="F1494">
        <v>0</v>
      </c>
      <c r="G1494">
        <v>0</v>
      </c>
      <c r="H1494">
        <v>0</v>
      </c>
      <c r="I1494" t="s">
        <v>1296</v>
      </c>
      <c r="J1494" t="s">
        <v>1296</v>
      </c>
      <c r="K1494" t="s">
        <v>1296</v>
      </c>
      <c r="L1494" t="s">
        <v>1303</v>
      </c>
      <c r="M1494" t="s">
        <v>1304</v>
      </c>
      <c r="N1494" t="s">
        <v>1304</v>
      </c>
      <c r="O1494" t="s">
        <v>1304</v>
      </c>
      <c r="P1494">
        <v>20603145608</v>
      </c>
      <c r="Q1494" t="s">
        <v>1297</v>
      </c>
      <c r="R1494">
        <f>VLOOKUP(Q1494,type!$B$2:$G$8,6,FALSE)</f>
        <v>1</v>
      </c>
      <c r="S1494" t="str">
        <f t="shared" si="24"/>
        <v>INSERT INTO public."Vehicles"(plate, mark, model, year_of_production, longitude, height, broad, service_door, category, comment, terms, status, created_at, updated_at, delete_at, business_id, type_id)VALUES ('V0I899','ninguno','ninguno','2017',0,0,0,0,'ninguno','ninguno','ninguno',true,'2022-02-25 21:42:35.22039+00','2022-02-25 21:42:35.22039+00','2022-02-25 21:42:35.22039+00','20603145608',1);</v>
      </c>
    </row>
    <row r="1495" spans="1:19" x14ac:dyDescent="0.25">
      <c r="A1495" t="s">
        <v>1509</v>
      </c>
      <c r="B1495" t="s">
        <v>1296</v>
      </c>
      <c r="C1495" t="s">
        <v>1296</v>
      </c>
      <c r="D1495">
        <v>2017</v>
      </c>
      <c r="E1495">
        <v>0</v>
      </c>
      <c r="F1495">
        <v>0</v>
      </c>
      <c r="G1495">
        <v>0</v>
      </c>
      <c r="H1495">
        <v>0</v>
      </c>
      <c r="I1495" t="s">
        <v>1296</v>
      </c>
      <c r="J1495" t="s">
        <v>1296</v>
      </c>
      <c r="K1495" t="s">
        <v>1296</v>
      </c>
      <c r="L1495" t="s">
        <v>1303</v>
      </c>
      <c r="M1495" t="s">
        <v>1304</v>
      </c>
      <c r="N1495" t="s">
        <v>1304</v>
      </c>
      <c r="O1495" t="s">
        <v>1304</v>
      </c>
      <c r="P1495">
        <v>20603145608</v>
      </c>
      <c r="Q1495" t="s">
        <v>1297</v>
      </c>
      <c r="R1495">
        <f>VLOOKUP(Q1495,type!$B$2:$G$8,6,FALSE)</f>
        <v>1</v>
      </c>
      <c r="S1495" t="str">
        <f t="shared" si="24"/>
        <v>INSERT INTO public."Vehicles"(plate, mark, model, year_of_production, longitude, height, broad, service_door, category, comment, terms, status, created_at, updated_at, delete_at, business_id, type_id)VALUES ('V0J883','ninguno','ninguno','2017',0,0,0,0,'ninguno','ninguno','ninguno',true,'2022-02-25 21:42:35.22039+00','2022-02-25 21:42:35.22039+00','2022-02-25 21:42:35.22039+00','20603145608',1);</v>
      </c>
    </row>
    <row r="1496" spans="1:19" x14ac:dyDescent="0.25">
      <c r="A1496" t="s">
        <v>1510</v>
      </c>
      <c r="B1496" t="s">
        <v>1296</v>
      </c>
      <c r="C1496" t="s">
        <v>1296</v>
      </c>
      <c r="D1496">
        <v>2019</v>
      </c>
      <c r="E1496">
        <v>0</v>
      </c>
      <c r="F1496">
        <v>0</v>
      </c>
      <c r="G1496">
        <v>0</v>
      </c>
      <c r="H1496">
        <v>0</v>
      </c>
      <c r="I1496" t="s">
        <v>1296</v>
      </c>
      <c r="J1496" t="s">
        <v>1296</v>
      </c>
      <c r="K1496" t="s">
        <v>1296</v>
      </c>
      <c r="L1496" t="s">
        <v>1303</v>
      </c>
      <c r="M1496" t="s">
        <v>1304</v>
      </c>
      <c r="N1496" t="s">
        <v>1304</v>
      </c>
      <c r="O1496" t="s">
        <v>1304</v>
      </c>
      <c r="P1496">
        <v>20603145608</v>
      </c>
      <c r="Q1496" t="s">
        <v>1297</v>
      </c>
      <c r="R1496">
        <f>VLOOKUP(Q1496,type!$B$2:$G$8,6,FALSE)</f>
        <v>1</v>
      </c>
      <c r="S1496" t="str">
        <f t="shared" si="24"/>
        <v>INSERT INTO public."Vehicles"(plate, mark, model, year_of_production, longitude, height, broad, service_door, category, comment, terms, status, created_at, updated_at, delete_at, business_id, type_id)VALUES ('V0U727','ninguno','ninguno','2019',0,0,0,0,'ninguno','ninguno','ninguno',true,'2022-02-25 21:42:35.22039+00','2022-02-25 21:42:35.22039+00','2022-02-25 21:42:35.22039+00','20603145608',1);</v>
      </c>
    </row>
    <row r="1497" spans="1:19" x14ac:dyDescent="0.25">
      <c r="A1497" t="s">
        <v>1511</v>
      </c>
      <c r="B1497" t="s">
        <v>1296</v>
      </c>
      <c r="C1497" t="s">
        <v>1296</v>
      </c>
      <c r="D1497">
        <v>2011</v>
      </c>
      <c r="E1497">
        <v>0</v>
      </c>
      <c r="F1497">
        <v>0</v>
      </c>
      <c r="G1497">
        <v>0</v>
      </c>
      <c r="H1497">
        <v>0</v>
      </c>
      <c r="I1497" t="s">
        <v>1296</v>
      </c>
      <c r="J1497" t="s">
        <v>1296</v>
      </c>
      <c r="K1497" t="s">
        <v>1296</v>
      </c>
      <c r="L1497" t="s">
        <v>1303</v>
      </c>
      <c r="M1497" t="s">
        <v>1304</v>
      </c>
      <c r="N1497" t="s">
        <v>1304</v>
      </c>
      <c r="O1497" t="s">
        <v>1304</v>
      </c>
      <c r="P1497">
        <v>20603145608</v>
      </c>
      <c r="Q1497" t="s">
        <v>1297</v>
      </c>
      <c r="R1497">
        <f>VLOOKUP(Q1497,type!$B$2:$G$8,6,FALSE)</f>
        <v>1</v>
      </c>
      <c r="S1497" t="str">
        <f t="shared" si="24"/>
        <v>INSERT INTO public."Vehicles"(plate, mark, model, year_of_production, longitude, height, broad, service_door, category, comment, terms, status, created_at, updated_at, delete_at, business_id, type_id)VALUES ('V3R584','ninguno','ninguno','2011',0,0,0,0,'ninguno','ninguno','ninguno',true,'2022-02-25 21:42:35.22039+00','2022-02-25 21:42:35.22039+00','2022-02-25 21:42:35.22039+00','20603145608',1);</v>
      </c>
    </row>
    <row r="1498" spans="1:19" x14ac:dyDescent="0.25">
      <c r="A1498" t="s">
        <v>1512</v>
      </c>
      <c r="B1498" t="s">
        <v>1296</v>
      </c>
      <c r="C1498" t="s">
        <v>1296</v>
      </c>
      <c r="D1498">
        <v>2008</v>
      </c>
      <c r="E1498">
        <v>0</v>
      </c>
      <c r="F1498">
        <v>0</v>
      </c>
      <c r="G1498">
        <v>0</v>
      </c>
      <c r="H1498">
        <v>0</v>
      </c>
      <c r="I1498" t="s">
        <v>1296</v>
      </c>
      <c r="J1498" t="s">
        <v>1296</v>
      </c>
      <c r="K1498" t="s">
        <v>1296</v>
      </c>
      <c r="L1498" t="s">
        <v>1303</v>
      </c>
      <c r="M1498" t="s">
        <v>1304</v>
      </c>
      <c r="N1498" t="s">
        <v>1304</v>
      </c>
      <c r="O1498" t="s">
        <v>1304</v>
      </c>
      <c r="P1498">
        <v>20603145608</v>
      </c>
      <c r="Q1498" t="s">
        <v>1297</v>
      </c>
      <c r="R1498">
        <f>VLOOKUP(Q1498,type!$B$2:$G$8,6,FALSE)</f>
        <v>1</v>
      </c>
      <c r="S1498" t="str">
        <f t="shared" si="24"/>
        <v>INSERT INTO public."Vehicles"(plate, mark, model, year_of_production, longitude, height, broad, service_door, category, comment, terms, status, created_at, updated_at, delete_at, business_id, type_id)VALUES ('V4A955','ninguno','ninguno','2008',0,0,0,0,'ninguno','ninguno','ninguno',true,'2022-02-25 21:42:35.22039+00','2022-02-25 21:42:35.22039+00','2022-02-25 21:42:35.22039+00','20603145608',1);</v>
      </c>
    </row>
    <row r="1499" spans="1:19" x14ac:dyDescent="0.25">
      <c r="A1499" t="s">
        <v>1513</v>
      </c>
      <c r="B1499" t="s">
        <v>1296</v>
      </c>
      <c r="C1499" t="s">
        <v>1296</v>
      </c>
      <c r="D1499">
        <v>2013</v>
      </c>
      <c r="E1499">
        <v>0</v>
      </c>
      <c r="F1499">
        <v>0</v>
      </c>
      <c r="G1499">
        <v>0</v>
      </c>
      <c r="H1499">
        <v>0</v>
      </c>
      <c r="I1499" t="s">
        <v>1296</v>
      </c>
      <c r="J1499" t="s">
        <v>1296</v>
      </c>
      <c r="K1499" t="s">
        <v>1296</v>
      </c>
      <c r="L1499" t="s">
        <v>1303</v>
      </c>
      <c r="M1499" t="s">
        <v>1304</v>
      </c>
      <c r="N1499" t="s">
        <v>1304</v>
      </c>
      <c r="O1499" t="s">
        <v>1304</v>
      </c>
      <c r="P1499">
        <v>20603145608</v>
      </c>
      <c r="Q1499" t="s">
        <v>1297</v>
      </c>
      <c r="R1499">
        <f>VLOOKUP(Q1499,type!$B$2:$G$8,6,FALSE)</f>
        <v>1</v>
      </c>
      <c r="S1499" t="str">
        <f t="shared" si="24"/>
        <v>INSERT INTO public."Vehicles"(plate, mark, model, year_of_production, longitude, height, broad, service_door, category, comment, terms, status, created_at, updated_at, delete_at, business_id, type_id)VALUES ('V6I912','ninguno','ninguno','2013',0,0,0,0,'ninguno','ninguno','ninguno',true,'2022-02-25 21:42:35.22039+00','2022-02-25 21:42:35.22039+00','2022-02-25 21:42:35.22039+00','20603145608',1);</v>
      </c>
    </row>
    <row r="1500" spans="1:19" x14ac:dyDescent="0.25">
      <c r="A1500" t="s">
        <v>1514</v>
      </c>
      <c r="B1500" t="s">
        <v>1296</v>
      </c>
      <c r="C1500" t="s">
        <v>1296</v>
      </c>
      <c r="D1500">
        <v>2014</v>
      </c>
      <c r="E1500">
        <v>0</v>
      </c>
      <c r="F1500">
        <v>0</v>
      </c>
      <c r="G1500">
        <v>0</v>
      </c>
      <c r="H1500">
        <v>0</v>
      </c>
      <c r="I1500" t="s">
        <v>1296</v>
      </c>
      <c r="J1500" t="s">
        <v>1296</v>
      </c>
      <c r="K1500" t="s">
        <v>1296</v>
      </c>
      <c r="L1500" t="s">
        <v>1303</v>
      </c>
      <c r="M1500" t="s">
        <v>1304</v>
      </c>
      <c r="N1500" t="s">
        <v>1304</v>
      </c>
      <c r="O1500" t="s">
        <v>1304</v>
      </c>
      <c r="P1500">
        <v>20603145608</v>
      </c>
      <c r="Q1500" t="s">
        <v>1297</v>
      </c>
      <c r="R1500">
        <f>VLOOKUP(Q1500,type!$B$2:$G$8,6,FALSE)</f>
        <v>1</v>
      </c>
      <c r="S1500" t="str">
        <f t="shared" si="24"/>
        <v>INSERT INTO public."Vehicles"(plate, mark, model, year_of_production, longitude, height, broad, service_door, category, comment, terms, status, created_at, updated_at, delete_at, business_id, type_id)VALUES ('V7Z737','ninguno','ninguno','2014',0,0,0,0,'ninguno','ninguno','ninguno',true,'2022-02-25 21:42:35.22039+00','2022-02-25 21:42:35.22039+00','2022-02-25 21:42:35.22039+00','20603145608',1);</v>
      </c>
    </row>
    <row r="1501" spans="1:19" x14ac:dyDescent="0.25">
      <c r="A1501" t="s">
        <v>1515</v>
      </c>
      <c r="B1501" t="s">
        <v>1296</v>
      </c>
      <c r="C1501" t="s">
        <v>1296</v>
      </c>
      <c r="D1501">
        <v>2014</v>
      </c>
      <c r="E1501">
        <v>0</v>
      </c>
      <c r="F1501">
        <v>0</v>
      </c>
      <c r="G1501">
        <v>0</v>
      </c>
      <c r="H1501">
        <v>0</v>
      </c>
      <c r="I1501" t="s">
        <v>1296</v>
      </c>
      <c r="J1501" t="s">
        <v>1296</v>
      </c>
      <c r="K1501" t="s">
        <v>1296</v>
      </c>
      <c r="L1501" t="s">
        <v>1303</v>
      </c>
      <c r="M1501" t="s">
        <v>1304</v>
      </c>
      <c r="N1501" t="s">
        <v>1304</v>
      </c>
      <c r="O1501" t="s">
        <v>1304</v>
      </c>
      <c r="P1501">
        <v>20603145608</v>
      </c>
      <c r="Q1501" t="s">
        <v>1297</v>
      </c>
      <c r="R1501">
        <f>VLOOKUP(Q1501,type!$B$2:$G$8,6,FALSE)</f>
        <v>1</v>
      </c>
      <c r="S1501" t="str">
        <f t="shared" si="24"/>
        <v>INSERT INTO public."Vehicles"(plate, mark, model, year_of_production, longitude, height, broad, service_door, category, comment, terms, status, created_at, updated_at, delete_at, business_id, type_id)VALUES ('V8H711','ninguno','ninguno','2014',0,0,0,0,'ninguno','ninguno','ninguno',true,'2022-02-25 21:42:35.22039+00','2022-02-25 21:42:35.22039+00','2022-02-25 21:42:35.22039+00','20603145608',1);</v>
      </c>
    </row>
    <row r="1502" spans="1:19" x14ac:dyDescent="0.25">
      <c r="A1502" t="s">
        <v>1516</v>
      </c>
      <c r="B1502" t="s">
        <v>1296</v>
      </c>
      <c r="C1502" t="s">
        <v>1296</v>
      </c>
      <c r="D1502">
        <v>2016</v>
      </c>
      <c r="E1502">
        <v>0</v>
      </c>
      <c r="F1502">
        <v>0</v>
      </c>
      <c r="G1502">
        <v>0</v>
      </c>
      <c r="H1502">
        <v>0</v>
      </c>
      <c r="I1502" t="s">
        <v>1296</v>
      </c>
      <c r="J1502" t="s">
        <v>1296</v>
      </c>
      <c r="K1502" t="s">
        <v>1296</v>
      </c>
      <c r="L1502" t="s">
        <v>1303</v>
      </c>
      <c r="M1502" t="s">
        <v>1304</v>
      </c>
      <c r="N1502" t="s">
        <v>1304</v>
      </c>
      <c r="O1502" t="s">
        <v>1304</v>
      </c>
      <c r="P1502">
        <v>20603145608</v>
      </c>
      <c r="Q1502" t="s">
        <v>1297</v>
      </c>
      <c r="R1502">
        <f>VLOOKUP(Q1502,type!$B$2:$G$8,6,FALSE)</f>
        <v>1</v>
      </c>
      <c r="S1502" t="str">
        <f t="shared" si="24"/>
        <v>INSERT INTO public."Vehicles"(plate, mark, model, year_of_production, longitude, height, broad, service_door, category, comment, terms, status, created_at, updated_at, delete_at, business_id, type_id)VALUES ('V9A885','ninguno','ninguno','2016',0,0,0,0,'ninguno','ninguno','ninguno',true,'2022-02-25 21:42:35.22039+00','2022-02-25 21:42:35.22039+00','2022-02-25 21:42:35.22039+00','20603145608',1);</v>
      </c>
    </row>
    <row r="1503" spans="1:19" x14ac:dyDescent="0.25">
      <c r="A1503" t="s">
        <v>1517</v>
      </c>
      <c r="B1503" t="s">
        <v>1296</v>
      </c>
      <c r="C1503" t="s">
        <v>1296</v>
      </c>
      <c r="D1503">
        <v>2020</v>
      </c>
      <c r="E1503">
        <v>0</v>
      </c>
      <c r="F1503">
        <v>0</v>
      </c>
      <c r="G1503">
        <v>0</v>
      </c>
      <c r="H1503">
        <v>0</v>
      </c>
      <c r="I1503" t="s">
        <v>1296</v>
      </c>
      <c r="J1503" t="s">
        <v>1296</v>
      </c>
      <c r="K1503" t="s">
        <v>1296</v>
      </c>
      <c r="L1503" t="s">
        <v>1303</v>
      </c>
      <c r="M1503" t="s">
        <v>1304</v>
      </c>
      <c r="N1503" t="s">
        <v>1304</v>
      </c>
      <c r="O1503" t="s">
        <v>1304</v>
      </c>
      <c r="P1503">
        <v>20603145608</v>
      </c>
      <c r="Q1503" t="s">
        <v>1297</v>
      </c>
      <c r="R1503">
        <f>VLOOKUP(Q1503,type!$B$2:$G$8,6,FALSE)</f>
        <v>1</v>
      </c>
      <c r="S1503" t="str">
        <f t="shared" si="24"/>
        <v>INSERT INTO public."Vehicles"(plate, mark, model, year_of_production, longitude, height, broad, service_door, category, comment, terms, status, created_at, updated_at, delete_at, business_id, type_id)VALUES ('VAC777','ninguno','ninguno','2020',0,0,0,0,'ninguno','ninguno','ninguno',true,'2022-02-25 21:42:35.22039+00','2022-02-25 21:42:35.22039+00','2022-02-25 21:42:35.22039+00','20603145608',1);</v>
      </c>
    </row>
    <row r="1504" spans="1:19" x14ac:dyDescent="0.25">
      <c r="A1504" t="s">
        <v>1518</v>
      </c>
      <c r="B1504" t="s">
        <v>1296</v>
      </c>
      <c r="C1504" t="s">
        <v>1296</v>
      </c>
      <c r="D1504">
        <v>2010</v>
      </c>
      <c r="E1504">
        <v>0</v>
      </c>
      <c r="F1504">
        <v>0</v>
      </c>
      <c r="G1504">
        <v>0</v>
      </c>
      <c r="H1504">
        <v>0</v>
      </c>
      <c r="I1504" t="s">
        <v>1296</v>
      </c>
      <c r="J1504" t="s">
        <v>1296</v>
      </c>
      <c r="K1504" t="s">
        <v>1296</v>
      </c>
      <c r="L1504" t="s">
        <v>1303</v>
      </c>
      <c r="M1504" t="s">
        <v>1304</v>
      </c>
      <c r="N1504" t="s">
        <v>1304</v>
      </c>
      <c r="O1504" t="s">
        <v>1304</v>
      </c>
      <c r="P1504">
        <v>20603145608</v>
      </c>
      <c r="Q1504" t="s">
        <v>1297</v>
      </c>
      <c r="R1504">
        <f>VLOOKUP(Q1504,type!$B$2:$G$8,6,FALSE)</f>
        <v>1</v>
      </c>
      <c r="S1504" t="str">
        <f t="shared" si="24"/>
        <v>INSERT INTO public."Vehicles"(plate, mark, model, year_of_production, longitude, height, broad, service_door, category, comment, terms, status, created_at, updated_at, delete_at, business_id, type_id)VALUES ('X1B739','ninguno','ninguno','2010',0,0,0,0,'ninguno','ninguno','ninguno',true,'2022-02-25 21:42:35.22039+00','2022-02-25 21:42:35.22039+00','2022-02-25 21:42:35.22039+00','20603145608',1);</v>
      </c>
    </row>
    <row r="1505" spans="1:19" x14ac:dyDescent="0.25">
      <c r="A1505" t="s">
        <v>1519</v>
      </c>
      <c r="B1505" t="s">
        <v>1296</v>
      </c>
      <c r="C1505" t="s">
        <v>1296</v>
      </c>
      <c r="D1505">
        <v>2009</v>
      </c>
      <c r="E1505">
        <v>0</v>
      </c>
      <c r="F1505">
        <v>0</v>
      </c>
      <c r="G1505">
        <v>0</v>
      </c>
      <c r="H1505">
        <v>0</v>
      </c>
      <c r="I1505" t="s">
        <v>1296</v>
      </c>
      <c r="J1505" t="s">
        <v>1296</v>
      </c>
      <c r="K1505" t="s">
        <v>1296</v>
      </c>
      <c r="L1505" t="s">
        <v>1303</v>
      </c>
      <c r="M1505" t="s">
        <v>1304</v>
      </c>
      <c r="N1505" t="s">
        <v>1304</v>
      </c>
      <c r="O1505" t="s">
        <v>1304</v>
      </c>
      <c r="P1505">
        <v>20603145608</v>
      </c>
      <c r="Q1505" t="s">
        <v>1297</v>
      </c>
      <c r="R1505">
        <f>VLOOKUP(Q1505,type!$B$2:$G$8,6,FALSE)</f>
        <v>1</v>
      </c>
      <c r="S1505" t="str">
        <f t="shared" si="24"/>
        <v>INSERT INTO public."Vehicles"(plate, mark, model, year_of_production, longitude, height, broad, service_door, category, comment, terms, status, created_at, updated_at, delete_at, business_id, type_id)VALUES ('X1C774','ninguno','ninguno','2009',0,0,0,0,'ninguno','ninguno','ninguno',true,'2022-02-25 21:42:35.22039+00','2022-02-25 21:42:35.22039+00','2022-02-25 21:42:35.22039+00','20603145608',1);</v>
      </c>
    </row>
    <row r="1506" spans="1:19" x14ac:dyDescent="0.25">
      <c r="A1506" t="s">
        <v>1520</v>
      </c>
      <c r="B1506" t="s">
        <v>1296</v>
      </c>
      <c r="C1506" t="s">
        <v>1296</v>
      </c>
      <c r="D1506">
        <v>2011</v>
      </c>
      <c r="E1506">
        <v>0</v>
      </c>
      <c r="F1506">
        <v>0</v>
      </c>
      <c r="G1506">
        <v>0</v>
      </c>
      <c r="H1506">
        <v>0</v>
      </c>
      <c r="I1506" t="s">
        <v>1296</v>
      </c>
      <c r="J1506" t="s">
        <v>1296</v>
      </c>
      <c r="K1506" t="s">
        <v>1296</v>
      </c>
      <c r="L1506" t="s">
        <v>1303</v>
      </c>
      <c r="M1506" t="s">
        <v>1304</v>
      </c>
      <c r="N1506" t="s">
        <v>1304</v>
      </c>
      <c r="O1506" t="s">
        <v>1304</v>
      </c>
      <c r="P1506">
        <v>20603145608</v>
      </c>
      <c r="Q1506" t="s">
        <v>1297</v>
      </c>
      <c r="R1506">
        <f>VLOOKUP(Q1506,type!$B$2:$G$8,6,FALSE)</f>
        <v>1</v>
      </c>
      <c r="S1506" t="str">
        <f t="shared" si="24"/>
        <v>INSERT INTO public."Vehicles"(plate, mark, model, year_of_production, longitude, height, broad, service_door, category, comment, terms, status, created_at, updated_at, delete_at, business_id, type_id)VALUES ('X1T714','ninguno','ninguno','2011',0,0,0,0,'ninguno','ninguno','ninguno',true,'2022-02-25 21:42:35.22039+00','2022-02-25 21:42:35.22039+00','2022-02-25 21:42:35.22039+00','20603145608',1);</v>
      </c>
    </row>
    <row r="1507" spans="1:19" x14ac:dyDescent="0.25">
      <c r="A1507" t="s">
        <v>1521</v>
      </c>
      <c r="B1507" t="s">
        <v>1296</v>
      </c>
      <c r="C1507" t="s">
        <v>1296</v>
      </c>
      <c r="D1507">
        <v>2011</v>
      </c>
      <c r="E1507">
        <v>0</v>
      </c>
      <c r="F1507">
        <v>0</v>
      </c>
      <c r="G1507">
        <v>0</v>
      </c>
      <c r="H1507">
        <v>0</v>
      </c>
      <c r="I1507" t="s">
        <v>1296</v>
      </c>
      <c r="J1507" t="s">
        <v>1296</v>
      </c>
      <c r="K1507" t="s">
        <v>1296</v>
      </c>
      <c r="L1507" t="s">
        <v>1303</v>
      </c>
      <c r="M1507" t="s">
        <v>1304</v>
      </c>
      <c r="N1507" t="s">
        <v>1304</v>
      </c>
      <c r="O1507" t="s">
        <v>1304</v>
      </c>
      <c r="P1507">
        <v>20603145608</v>
      </c>
      <c r="Q1507" t="s">
        <v>1297</v>
      </c>
      <c r="R1507">
        <f>VLOOKUP(Q1507,type!$B$2:$G$8,6,FALSE)</f>
        <v>1</v>
      </c>
      <c r="S1507" t="str">
        <f t="shared" si="24"/>
        <v>INSERT INTO public."Vehicles"(plate, mark, model, year_of_production, longitude, height, broad, service_door, category, comment, terms, status, created_at, updated_at, delete_at, business_id, type_id)VALUES ('X1U761','ninguno','ninguno','2011',0,0,0,0,'ninguno','ninguno','ninguno',true,'2022-02-25 21:42:35.22039+00','2022-02-25 21:42:35.22039+00','2022-02-25 21:42:35.22039+00','20603145608',1);</v>
      </c>
    </row>
    <row r="1508" spans="1:19" x14ac:dyDescent="0.25">
      <c r="A1508" t="s">
        <v>1433</v>
      </c>
      <c r="B1508" t="s">
        <v>1296</v>
      </c>
      <c r="C1508" t="s">
        <v>1296</v>
      </c>
      <c r="D1508">
        <v>2011</v>
      </c>
      <c r="E1508">
        <v>0</v>
      </c>
      <c r="F1508">
        <v>0</v>
      </c>
      <c r="G1508">
        <v>0</v>
      </c>
      <c r="H1508">
        <v>0</v>
      </c>
      <c r="I1508" t="s">
        <v>1296</v>
      </c>
      <c r="J1508" t="s">
        <v>1296</v>
      </c>
      <c r="K1508" t="s">
        <v>1296</v>
      </c>
      <c r="L1508" t="s">
        <v>1303</v>
      </c>
      <c r="M1508" t="s">
        <v>1304</v>
      </c>
      <c r="N1508" t="s">
        <v>1304</v>
      </c>
      <c r="O1508" t="s">
        <v>1304</v>
      </c>
      <c r="P1508">
        <v>20603145608</v>
      </c>
      <c r="Q1508" t="s">
        <v>1297</v>
      </c>
      <c r="R1508">
        <f>VLOOKUP(Q1508,type!$B$2:$G$8,6,FALSE)</f>
        <v>1</v>
      </c>
      <c r="S1508" t="str">
        <f t="shared" si="24"/>
        <v>INSERT INTO public."Vehicles"(plate, mark, model, year_of_production, longitude, height, broad, service_door, category, comment, terms, status, created_at, updated_at, delete_at, business_id, type_id)VALUES ('X1U772','ninguno','ninguno','2011',0,0,0,0,'ninguno','ninguno','ninguno',true,'2022-02-25 21:42:35.22039+00','2022-02-25 21:42:35.22039+00','2022-02-25 21:42:35.22039+00','20603145608',1);</v>
      </c>
    </row>
    <row r="1509" spans="1:19" x14ac:dyDescent="0.25">
      <c r="A1509" t="s">
        <v>1522</v>
      </c>
      <c r="B1509" t="s">
        <v>1296</v>
      </c>
      <c r="C1509" t="s">
        <v>1296</v>
      </c>
      <c r="D1509">
        <v>2011</v>
      </c>
      <c r="E1509">
        <v>0</v>
      </c>
      <c r="F1509">
        <v>0</v>
      </c>
      <c r="G1509">
        <v>0</v>
      </c>
      <c r="H1509">
        <v>0</v>
      </c>
      <c r="I1509" t="s">
        <v>1296</v>
      </c>
      <c r="J1509" t="s">
        <v>1296</v>
      </c>
      <c r="K1509" t="s">
        <v>1296</v>
      </c>
      <c r="L1509" t="s">
        <v>1303</v>
      </c>
      <c r="M1509" t="s">
        <v>1304</v>
      </c>
      <c r="N1509" t="s">
        <v>1304</v>
      </c>
      <c r="O1509" t="s">
        <v>1304</v>
      </c>
      <c r="P1509">
        <v>20603145608</v>
      </c>
      <c r="Q1509" t="s">
        <v>1297</v>
      </c>
      <c r="R1509">
        <f>VLOOKUP(Q1509,type!$B$2:$G$8,6,FALSE)</f>
        <v>1</v>
      </c>
      <c r="S1509" t="str">
        <f t="shared" si="24"/>
        <v>INSERT INTO public."Vehicles"(plate, mark, model, year_of_production, longitude, height, broad, service_door, category, comment, terms, status, created_at, updated_at, delete_at, business_id, type_id)VALUES ('X1U784','ninguno','ninguno','2011',0,0,0,0,'ninguno','ninguno','ninguno',true,'2022-02-25 21:42:35.22039+00','2022-02-25 21:42:35.22039+00','2022-02-25 21:42:35.22039+00','20603145608',1);</v>
      </c>
    </row>
    <row r="1510" spans="1:19" x14ac:dyDescent="0.25">
      <c r="A1510" t="s">
        <v>1523</v>
      </c>
      <c r="B1510" t="s">
        <v>1296</v>
      </c>
      <c r="C1510" t="s">
        <v>1296</v>
      </c>
      <c r="D1510">
        <v>2013</v>
      </c>
      <c r="E1510">
        <v>0</v>
      </c>
      <c r="F1510">
        <v>0</v>
      </c>
      <c r="G1510">
        <v>0</v>
      </c>
      <c r="H1510">
        <v>0</v>
      </c>
      <c r="I1510" t="s">
        <v>1296</v>
      </c>
      <c r="J1510" t="s">
        <v>1296</v>
      </c>
      <c r="K1510" t="s">
        <v>1296</v>
      </c>
      <c r="L1510" t="s">
        <v>1303</v>
      </c>
      <c r="M1510" t="s">
        <v>1304</v>
      </c>
      <c r="N1510" t="s">
        <v>1304</v>
      </c>
      <c r="O1510" t="s">
        <v>1304</v>
      </c>
      <c r="P1510">
        <v>20603145608</v>
      </c>
      <c r="Q1510" t="s">
        <v>1297</v>
      </c>
      <c r="R1510">
        <f>VLOOKUP(Q1510,type!$B$2:$G$8,6,FALSE)</f>
        <v>1</v>
      </c>
      <c r="S1510" t="str">
        <f t="shared" si="24"/>
        <v>INSERT INTO public."Vehicles"(plate, mark, model, year_of_production, longitude, height, broad, service_door, category, comment, terms, status, created_at, updated_at, delete_at, business_id, type_id)VALUES ('X2Z936','ninguno','ninguno','2013',0,0,0,0,'ninguno','ninguno','ninguno',true,'2022-02-25 21:42:35.22039+00','2022-02-25 21:42:35.22039+00','2022-02-25 21:42:35.22039+00','20603145608',1);</v>
      </c>
    </row>
    <row r="1511" spans="1:19" x14ac:dyDescent="0.25">
      <c r="A1511" t="s">
        <v>1524</v>
      </c>
      <c r="B1511" t="s">
        <v>1296</v>
      </c>
      <c r="C1511" t="s">
        <v>1296</v>
      </c>
      <c r="D1511">
        <v>2010</v>
      </c>
      <c r="E1511">
        <v>0</v>
      </c>
      <c r="F1511">
        <v>0</v>
      </c>
      <c r="G1511">
        <v>0</v>
      </c>
      <c r="H1511">
        <v>0</v>
      </c>
      <c r="I1511" t="s">
        <v>1296</v>
      </c>
      <c r="J1511" t="s">
        <v>1296</v>
      </c>
      <c r="K1511" t="s">
        <v>1296</v>
      </c>
      <c r="L1511" t="s">
        <v>1303</v>
      </c>
      <c r="M1511" t="s">
        <v>1304</v>
      </c>
      <c r="N1511" t="s">
        <v>1304</v>
      </c>
      <c r="O1511" t="s">
        <v>1304</v>
      </c>
      <c r="P1511">
        <v>20603145608</v>
      </c>
      <c r="Q1511" t="s">
        <v>1297</v>
      </c>
      <c r="R1511">
        <f>VLOOKUP(Q1511,type!$B$2:$G$8,6,FALSE)</f>
        <v>1</v>
      </c>
      <c r="S1511" t="str">
        <f t="shared" si="24"/>
        <v>INSERT INTO public."Vehicles"(plate, mark, model, year_of_production, longitude, height, broad, service_door, category, comment, terms, status, created_at, updated_at, delete_at, business_id, type_id)VALUES ('X3H950','ninguno','ninguno','2010',0,0,0,0,'ninguno','ninguno','ninguno',true,'2022-02-25 21:42:35.22039+00','2022-02-25 21:42:35.22039+00','2022-02-25 21:42:35.22039+00','20603145608',1);</v>
      </c>
    </row>
    <row r="1512" spans="1:19" x14ac:dyDescent="0.25">
      <c r="A1512" t="s">
        <v>1525</v>
      </c>
      <c r="B1512" t="s">
        <v>1296</v>
      </c>
      <c r="C1512" t="s">
        <v>1296</v>
      </c>
      <c r="D1512">
        <v>2011</v>
      </c>
      <c r="E1512">
        <v>0</v>
      </c>
      <c r="F1512">
        <v>0</v>
      </c>
      <c r="G1512">
        <v>0</v>
      </c>
      <c r="H1512">
        <v>0</v>
      </c>
      <c r="I1512" t="s">
        <v>1296</v>
      </c>
      <c r="J1512" t="s">
        <v>1296</v>
      </c>
      <c r="K1512" t="s">
        <v>1296</v>
      </c>
      <c r="L1512" t="s">
        <v>1303</v>
      </c>
      <c r="M1512" t="s">
        <v>1304</v>
      </c>
      <c r="N1512" t="s">
        <v>1304</v>
      </c>
      <c r="O1512" t="s">
        <v>1304</v>
      </c>
      <c r="P1512">
        <v>20603145608</v>
      </c>
      <c r="Q1512" t="s">
        <v>1297</v>
      </c>
      <c r="R1512">
        <f>VLOOKUP(Q1512,type!$B$2:$G$8,6,FALSE)</f>
        <v>1</v>
      </c>
      <c r="S1512" t="str">
        <f t="shared" si="24"/>
        <v>INSERT INTO public."Vehicles"(plate, mark, model, year_of_production, longitude, height, broad, service_door, category, comment, terms, status, created_at, updated_at, delete_at, business_id, type_id)VALUES ('B7R957','ninguno','ninguno','2011',0,0,0,0,'ninguno','ninguno','ninguno',true,'2022-02-25 21:42:35.22039+00','2022-02-25 21:42:35.22039+00','2022-02-25 21:42:35.22039+00','20603145608',1);</v>
      </c>
    </row>
    <row r="1513" spans="1:19" x14ac:dyDescent="0.25">
      <c r="A1513" t="s">
        <v>1526</v>
      </c>
      <c r="B1513" t="s">
        <v>1296</v>
      </c>
      <c r="C1513" t="s">
        <v>1296</v>
      </c>
      <c r="D1513">
        <v>2012</v>
      </c>
      <c r="E1513">
        <v>0</v>
      </c>
      <c r="F1513">
        <v>0</v>
      </c>
      <c r="G1513">
        <v>0</v>
      </c>
      <c r="H1513">
        <v>0</v>
      </c>
      <c r="I1513" t="s">
        <v>1296</v>
      </c>
      <c r="J1513" t="s">
        <v>1296</v>
      </c>
      <c r="K1513" t="s">
        <v>1296</v>
      </c>
      <c r="L1513" t="s">
        <v>1303</v>
      </c>
      <c r="M1513" t="s">
        <v>1304</v>
      </c>
      <c r="N1513" t="s">
        <v>1304</v>
      </c>
      <c r="O1513" t="s">
        <v>1304</v>
      </c>
      <c r="P1513">
        <v>20603145608</v>
      </c>
      <c r="Q1513" t="s">
        <v>1297</v>
      </c>
      <c r="R1513">
        <f>VLOOKUP(Q1513,type!$B$2:$G$8,6,FALSE)</f>
        <v>1</v>
      </c>
      <c r="S1513" t="str">
        <f t="shared" si="24"/>
        <v>INSERT INTO public."Vehicles"(plate, mark, model, year_of_production, longitude, height, broad, service_door, category, comment, terms, status, created_at, updated_at, delete_at, business_id, type_id)VALUES ('V6B803','ninguno','ninguno','2012',0,0,0,0,'ninguno','ninguno','ninguno',true,'2022-02-25 21:42:35.22039+00','2022-02-25 21:42:35.22039+00','2022-02-25 21:42:35.22039+00','20603145608',1);</v>
      </c>
    </row>
    <row r="1514" spans="1:19" x14ac:dyDescent="0.25">
      <c r="A1514" t="s">
        <v>1527</v>
      </c>
      <c r="B1514" t="s">
        <v>1296</v>
      </c>
      <c r="C1514" t="s">
        <v>1296</v>
      </c>
      <c r="D1514">
        <v>2015</v>
      </c>
      <c r="E1514">
        <v>0</v>
      </c>
      <c r="F1514">
        <v>0</v>
      </c>
      <c r="G1514">
        <v>0</v>
      </c>
      <c r="H1514">
        <v>0</v>
      </c>
      <c r="I1514" t="s">
        <v>1296</v>
      </c>
      <c r="J1514" t="s">
        <v>1296</v>
      </c>
      <c r="K1514" t="s">
        <v>1296</v>
      </c>
      <c r="L1514" t="s">
        <v>1303</v>
      </c>
      <c r="M1514" t="s">
        <v>1304</v>
      </c>
      <c r="N1514" t="s">
        <v>1304</v>
      </c>
      <c r="O1514" t="s">
        <v>1304</v>
      </c>
      <c r="P1514">
        <v>20603145608</v>
      </c>
      <c r="Q1514" t="s">
        <v>1297</v>
      </c>
      <c r="R1514">
        <f>VLOOKUP(Q1514,type!$B$2:$G$8,6,FALSE)</f>
        <v>1</v>
      </c>
      <c r="S1514" t="str">
        <f t="shared" si="24"/>
        <v>INSERT INTO public."Vehicles"(plate, mark, model, year_of_production, longitude, height, broad, service_door, category, comment, terms, status, created_at, updated_at, delete_at, business_id, type_id)VALUES ('VBJ964','ninguno','ninguno','2015',0,0,0,0,'ninguno','ninguno','ninguno',true,'2022-02-25 21:42:35.22039+00','2022-02-25 21:42:35.22039+00','2022-02-25 21:42:35.22039+00','20603145608',1);</v>
      </c>
    </row>
    <row r="1515" spans="1:19" x14ac:dyDescent="0.25">
      <c r="A1515" t="s">
        <v>1528</v>
      </c>
      <c r="B1515" t="s">
        <v>1296</v>
      </c>
      <c r="C1515" t="s">
        <v>1296</v>
      </c>
      <c r="D1515">
        <v>2011</v>
      </c>
      <c r="E1515">
        <v>0</v>
      </c>
      <c r="F1515">
        <v>0</v>
      </c>
      <c r="G1515">
        <v>0</v>
      </c>
      <c r="H1515">
        <v>0</v>
      </c>
      <c r="I1515" t="s">
        <v>1296</v>
      </c>
      <c r="J1515" t="s">
        <v>1296</v>
      </c>
      <c r="K1515" t="s">
        <v>1296</v>
      </c>
      <c r="L1515" t="s">
        <v>1303</v>
      </c>
      <c r="M1515" t="s">
        <v>1304</v>
      </c>
      <c r="N1515" t="s">
        <v>1304</v>
      </c>
      <c r="O1515" t="s">
        <v>1304</v>
      </c>
      <c r="P1515">
        <v>20603145608</v>
      </c>
      <c r="Q1515" t="s">
        <v>1297</v>
      </c>
      <c r="R1515">
        <f>VLOOKUP(Q1515,type!$B$2:$G$8,6,FALSE)</f>
        <v>1</v>
      </c>
      <c r="S1515" t="str">
        <f t="shared" si="24"/>
        <v>INSERT INTO public."Vehicles"(plate, mark, model, year_of_production, longitude, height, broad, service_door, category, comment, terms, status, created_at, updated_at, delete_at, business_id, type_id)VALUES ('X1T716','ninguno','ninguno','2011',0,0,0,0,'ninguno','ninguno','ninguno',true,'2022-02-25 21:42:35.22039+00','2022-02-25 21:42:35.22039+00','2022-02-25 21:42:35.22039+00','20603145608',1);</v>
      </c>
    </row>
    <row r="1516" spans="1:19" x14ac:dyDescent="0.25">
      <c r="A1516" t="s">
        <v>1529</v>
      </c>
      <c r="B1516" t="s">
        <v>1296</v>
      </c>
      <c r="C1516" t="s">
        <v>1296</v>
      </c>
      <c r="D1516">
        <v>2014</v>
      </c>
      <c r="E1516">
        <v>0</v>
      </c>
      <c r="F1516">
        <v>0</v>
      </c>
      <c r="G1516">
        <v>0</v>
      </c>
      <c r="H1516">
        <v>0</v>
      </c>
      <c r="I1516" t="s">
        <v>1296</v>
      </c>
      <c r="J1516" t="s">
        <v>1296</v>
      </c>
      <c r="K1516" t="s">
        <v>1296</v>
      </c>
      <c r="L1516" t="s">
        <v>1303</v>
      </c>
      <c r="M1516" t="s">
        <v>1304</v>
      </c>
      <c r="N1516" t="s">
        <v>1304</v>
      </c>
      <c r="O1516" t="s">
        <v>1304</v>
      </c>
      <c r="P1516">
        <v>20603145608</v>
      </c>
      <c r="Q1516" t="s">
        <v>1297</v>
      </c>
      <c r="R1516">
        <f>VLOOKUP(Q1516,type!$B$2:$G$8,6,FALSE)</f>
        <v>1</v>
      </c>
      <c r="S1516" t="str">
        <f t="shared" si="24"/>
        <v>INSERT INTO public."Vehicles"(plate, mark, model, year_of_production, longitude, height, broad, service_door, category, comment, terms, status, created_at, updated_at, delete_at, business_id, type_id)VALUES ('X3X829','ninguno','ninguno','2014',0,0,0,0,'ninguno','ninguno','ninguno',true,'2022-02-25 21:42:35.22039+00','2022-02-25 21:42:35.22039+00','2022-02-25 21:42:35.22039+00','20603145608',1);</v>
      </c>
    </row>
    <row r="1517" spans="1:19" x14ac:dyDescent="0.25">
      <c r="A1517" t="s">
        <v>1530</v>
      </c>
      <c r="B1517" t="s">
        <v>1296</v>
      </c>
      <c r="C1517" t="s">
        <v>1296</v>
      </c>
      <c r="D1517">
        <v>2015</v>
      </c>
      <c r="E1517">
        <v>0</v>
      </c>
      <c r="F1517">
        <v>0</v>
      </c>
      <c r="G1517">
        <v>0</v>
      </c>
      <c r="H1517">
        <v>0</v>
      </c>
      <c r="I1517" t="s">
        <v>1296</v>
      </c>
      <c r="J1517" t="s">
        <v>1296</v>
      </c>
      <c r="K1517" t="s">
        <v>1296</v>
      </c>
      <c r="L1517" t="s">
        <v>1303</v>
      </c>
      <c r="M1517" t="s">
        <v>1304</v>
      </c>
      <c r="N1517" t="s">
        <v>1304</v>
      </c>
      <c r="O1517" t="s">
        <v>1304</v>
      </c>
      <c r="P1517">
        <v>20603145608</v>
      </c>
      <c r="Q1517" t="s">
        <v>1297</v>
      </c>
      <c r="R1517">
        <f>VLOOKUP(Q1517,type!$B$2:$G$8,6,FALSE)</f>
        <v>1</v>
      </c>
      <c r="S1517" t="str">
        <f t="shared" si="24"/>
        <v>INSERT INTO public."Vehicles"(plate, mark, model, year_of_production, longitude, height, broad, service_door, category, comment, terms, status, created_at, updated_at, delete_at, business_id, type_id)VALUES ('X3Z862','ninguno','ninguno','2015',0,0,0,0,'ninguno','ninguno','ninguno',true,'2022-02-25 21:42:35.22039+00','2022-02-25 21:42:35.22039+00','2022-02-25 21:42:35.22039+00','20603145608',1);</v>
      </c>
    </row>
    <row r="1518" spans="1:19" x14ac:dyDescent="0.25">
      <c r="A1518" t="s">
        <v>1531</v>
      </c>
      <c r="B1518" t="s">
        <v>1296</v>
      </c>
      <c r="C1518" t="s">
        <v>1296</v>
      </c>
      <c r="D1518">
        <v>2013</v>
      </c>
      <c r="E1518">
        <v>0</v>
      </c>
      <c r="F1518">
        <v>0</v>
      </c>
      <c r="G1518">
        <v>0</v>
      </c>
      <c r="H1518">
        <v>0</v>
      </c>
      <c r="I1518" t="s">
        <v>1296</v>
      </c>
      <c r="J1518" t="s">
        <v>1296</v>
      </c>
      <c r="K1518" t="s">
        <v>1296</v>
      </c>
      <c r="L1518" t="s">
        <v>1303</v>
      </c>
      <c r="M1518" t="s">
        <v>1304</v>
      </c>
      <c r="N1518" t="s">
        <v>1304</v>
      </c>
      <c r="O1518" t="s">
        <v>1304</v>
      </c>
      <c r="P1518">
        <v>20603145608</v>
      </c>
      <c r="Q1518" t="s">
        <v>1297</v>
      </c>
      <c r="R1518">
        <f>VLOOKUP(Q1518,type!$B$2:$G$8,6,FALSE)</f>
        <v>1</v>
      </c>
      <c r="S1518" t="str">
        <f t="shared" si="24"/>
        <v>INSERT INTO public."Vehicles"(plate, mark, model, year_of_production, longitude, height, broad, service_door, category, comment, terms, status, created_at, updated_at, delete_at, business_id, type_id)VALUES ('Z0F963','ninguno','ninguno','2013',0,0,0,0,'ninguno','ninguno','ninguno',true,'2022-02-25 21:42:35.22039+00','2022-02-25 21:42:35.22039+00','2022-02-25 21:42:35.22039+00','20603145608',1);</v>
      </c>
    </row>
    <row r="1519" spans="1:19" x14ac:dyDescent="0.25">
      <c r="A1519" t="s">
        <v>1532</v>
      </c>
      <c r="B1519" t="s">
        <v>1296</v>
      </c>
      <c r="C1519" t="s">
        <v>1296</v>
      </c>
      <c r="D1519">
        <v>2009</v>
      </c>
      <c r="E1519">
        <v>0</v>
      </c>
      <c r="F1519">
        <v>0</v>
      </c>
      <c r="G1519">
        <v>0</v>
      </c>
      <c r="H1519">
        <v>0</v>
      </c>
      <c r="I1519" t="s">
        <v>1296</v>
      </c>
      <c r="J1519" t="s">
        <v>1296</v>
      </c>
      <c r="K1519" t="s">
        <v>1296</v>
      </c>
      <c r="L1519" t="s">
        <v>1303</v>
      </c>
      <c r="M1519" t="s">
        <v>1304</v>
      </c>
      <c r="N1519" t="s">
        <v>1304</v>
      </c>
      <c r="O1519" t="s">
        <v>1304</v>
      </c>
      <c r="P1519">
        <v>20603145608</v>
      </c>
      <c r="Q1519" t="s">
        <v>1297</v>
      </c>
      <c r="R1519">
        <f>VLOOKUP(Q1519,type!$B$2:$G$8,6,FALSE)</f>
        <v>1</v>
      </c>
      <c r="S1519" t="str">
        <f t="shared" si="24"/>
        <v>INSERT INTO public."Vehicles"(plate, mark, model, year_of_production, longitude, height, broad, service_door, category, comment, terms, status, created_at, updated_at, delete_at, business_id, type_id)VALUES ('A3M750','ninguno','ninguno','2009',0,0,0,0,'ninguno','ninguno','ninguno',true,'2022-02-25 21:42:35.22039+00','2022-02-25 21:42:35.22039+00','2022-02-25 21:42:35.22039+00','20603145608',1);</v>
      </c>
    </row>
    <row r="1520" spans="1:19" x14ac:dyDescent="0.25">
      <c r="A1520" t="s">
        <v>1533</v>
      </c>
      <c r="B1520" t="s">
        <v>1296</v>
      </c>
      <c r="C1520" t="s">
        <v>1296</v>
      </c>
      <c r="D1520">
        <v>2016</v>
      </c>
      <c r="E1520">
        <v>0</v>
      </c>
      <c r="F1520">
        <v>0</v>
      </c>
      <c r="G1520">
        <v>0</v>
      </c>
      <c r="H1520">
        <v>0</v>
      </c>
      <c r="I1520" t="s">
        <v>1296</v>
      </c>
      <c r="J1520" t="s">
        <v>1296</v>
      </c>
      <c r="K1520" t="s">
        <v>1296</v>
      </c>
      <c r="L1520" t="s">
        <v>1303</v>
      </c>
      <c r="M1520" t="s">
        <v>1304</v>
      </c>
      <c r="N1520" t="s">
        <v>1304</v>
      </c>
      <c r="O1520" t="s">
        <v>1304</v>
      </c>
      <c r="P1520">
        <v>20603145608</v>
      </c>
      <c r="Q1520" t="s">
        <v>1297</v>
      </c>
      <c r="R1520">
        <f>VLOOKUP(Q1520,type!$B$2:$G$8,6,FALSE)</f>
        <v>1</v>
      </c>
      <c r="S1520" t="str">
        <f t="shared" si="24"/>
        <v>INSERT INTO public."Vehicles"(plate, mark, model, year_of_production, longitude, height, broad, service_door, category, comment, terms, status, created_at, updated_at, delete_at, business_id, type_id)VALUES ('ASW917','ninguno','ninguno','2016',0,0,0,0,'ninguno','ninguno','ninguno',true,'2022-02-25 21:42:35.22039+00','2022-02-25 21:42:35.22039+00','2022-02-25 21:42:35.22039+00','20603145608',1);</v>
      </c>
    </row>
    <row r="1521" spans="1:19" x14ac:dyDescent="0.25">
      <c r="A1521" t="s">
        <v>1534</v>
      </c>
      <c r="B1521" t="s">
        <v>1296</v>
      </c>
      <c r="C1521" t="s">
        <v>1296</v>
      </c>
      <c r="D1521">
        <v>2011</v>
      </c>
      <c r="E1521">
        <v>0</v>
      </c>
      <c r="F1521">
        <v>0</v>
      </c>
      <c r="G1521">
        <v>0</v>
      </c>
      <c r="H1521">
        <v>0</v>
      </c>
      <c r="I1521" t="s">
        <v>1296</v>
      </c>
      <c r="J1521" t="s">
        <v>1296</v>
      </c>
      <c r="K1521" t="s">
        <v>1296</v>
      </c>
      <c r="L1521" t="s">
        <v>1303</v>
      </c>
      <c r="M1521" t="s">
        <v>1304</v>
      </c>
      <c r="N1521" t="s">
        <v>1304</v>
      </c>
      <c r="O1521" t="s">
        <v>1304</v>
      </c>
      <c r="P1521">
        <v>20603145608</v>
      </c>
      <c r="Q1521" t="s">
        <v>1297</v>
      </c>
      <c r="R1521">
        <f>VLOOKUP(Q1521,type!$B$2:$G$8,6,FALSE)</f>
        <v>1</v>
      </c>
      <c r="S1521" t="str">
        <f t="shared" si="24"/>
        <v>INSERT INTO public."Vehicles"(plate, mark, model, year_of_production, longitude, height, broad, service_door, category, comment, terms, status, created_at, updated_at, delete_at, business_id, type_id)VALUES ('B3L704','ninguno','ninguno','2011',0,0,0,0,'ninguno','ninguno','ninguno',true,'2022-02-25 21:42:35.22039+00','2022-02-25 21:42:35.22039+00','2022-02-25 21:42:35.22039+00','20603145608',1);</v>
      </c>
    </row>
    <row r="1522" spans="1:19" x14ac:dyDescent="0.25">
      <c r="A1522" t="s">
        <v>1535</v>
      </c>
      <c r="B1522" t="s">
        <v>1296</v>
      </c>
      <c r="C1522" t="s">
        <v>1296</v>
      </c>
      <c r="D1522">
        <v>2008</v>
      </c>
      <c r="E1522">
        <v>0</v>
      </c>
      <c r="F1522">
        <v>0</v>
      </c>
      <c r="G1522">
        <v>0</v>
      </c>
      <c r="H1522">
        <v>0</v>
      </c>
      <c r="I1522" t="s">
        <v>1296</v>
      </c>
      <c r="J1522" t="s">
        <v>1296</v>
      </c>
      <c r="K1522" t="s">
        <v>1296</v>
      </c>
      <c r="L1522" t="s">
        <v>1303</v>
      </c>
      <c r="M1522" t="s">
        <v>1304</v>
      </c>
      <c r="N1522" t="s">
        <v>1304</v>
      </c>
      <c r="O1522" t="s">
        <v>1304</v>
      </c>
      <c r="P1522">
        <v>20603145608</v>
      </c>
      <c r="Q1522" t="s">
        <v>1297</v>
      </c>
      <c r="R1522">
        <f>VLOOKUP(Q1522,type!$B$2:$G$8,6,FALSE)</f>
        <v>1</v>
      </c>
      <c r="S1522" t="str">
        <f t="shared" si="24"/>
        <v>INSERT INTO public."Vehicles"(plate, mark, model, year_of_production, longitude, height, broad, service_door, category, comment, terms, status, created_at, updated_at, delete_at, business_id, type_id)VALUES ('C4L286','ninguno','ninguno','2008',0,0,0,0,'ninguno','ninguno','ninguno',true,'2022-02-25 21:42:35.22039+00','2022-02-25 21:42:35.22039+00','2022-02-25 21:42:35.22039+00','20603145608',1);</v>
      </c>
    </row>
    <row r="1523" spans="1:19" x14ac:dyDescent="0.25">
      <c r="A1523" t="s">
        <v>1536</v>
      </c>
      <c r="B1523" t="s">
        <v>1296</v>
      </c>
      <c r="C1523" t="s">
        <v>1296</v>
      </c>
      <c r="D1523">
        <v>2011</v>
      </c>
      <c r="E1523">
        <v>0</v>
      </c>
      <c r="F1523">
        <v>0</v>
      </c>
      <c r="G1523">
        <v>0</v>
      </c>
      <c r="H1523">
        <v>0</v>
      </c>
      <c r="I1523" t="s">
        <v>1296</v>
      </c>
      <c r="J1523" t="s">
        <v>1296</v>
      </c>
      <c r="K1523" t="s">
        <v>1296</v>
      </c>
      <c r="L1523" t="s">
        <v>1303</v>
      </c>
      <c r="M1523" t="s">
        <v>1304</v>
      </c>
      <c r="N1523" t="s">
        <v>1304</v>
      </c>
      <c r="O1523" t="s">
        <v>1304</v>
      </c>
      <c r="P1523">
        <v>20603145608</v>
      </c>
      <c r="Q1523" t="s">
        <v>1297</v>
      </c>
      <c r="R1523">
        <f>VLOOKUP(Q1523,type!$B$2:$G$8,6,FALSE)</f>
        <v>1</v>
      </c>
      <c r="S1523" t="str">
        <f t="shared" si="24"/>
        <v>INSERT INTO public."Vehicles"(plate, mark, model, year_of_production, longitude, height, broad, service_door, category, comment, terms, status, created_at, updated_at, delete_at, business_id, type_id)VALUES ('C6H708','ninguno','ninguno','2011',0,0,0,0,'ninguno','ninguno','ninguno',true,'2022-02-25 21:42:35.22039+00','2022-02-25 21:42:35.22039+00','2022-02-25 21:42:35.22039+00','20603145608',1);</v>
      </c>
    </row>
    <row r="1524" spans="1:19" x14ac:dyDescent="0.25">
      <c r="A1524" t="s">
        <v>1537</v>
      </c>
      <c r="B1524" t="s">
        <v>1296</v>
      </c>
      <c r="C1524" t="s">
        <v>1296</v>
      </c>
      <c r="D1524">
        <v>2008</v>
      </c>
      <c r="E1524">
        <v>0</v>
      </c>
      <c r="F1524">
        <v>0</v>
      </c>
      <c r="G1524">
        <v>0</v>
      </c>
      <c r="H1524">
        <v>0</v>
      </c>
      <c r="I1524" t="s">
        <v>1296</v>
      </c>
      <c r="J1524" t="s">
        <v>1296</v>
      </c>
      <c r="K1524" t="s">
        <v>1296</v>
      </c>
      <c r="L1524" t="s">
        <v>1303</v>
      </c>
      <c r="M1524" t="s">
        <v>1304</v>
      </c>
      <c r="N1524" t="s">
        <v>1304</v>
      </c>
      <c r="O1524" t="s">
        <v>1304</v>
      </c>
      <c r="P1524">
        <v>20603145608</v>
      </c>
      <c r="Q1524" t="s">
        <v>1297</v>
      </c>
      <c r="R1524">
        <f>VLOOKUP(Q1524,type!$B$2:$G$8,6,FALSE)</f>
        <v>1</v>
      </c>
      <c r="S1524" t="str">
        <f t="shared" si="24"/>
        <v>INSERT INTO public."Vehicles"(plate, mark, model, year_of_production, longitude, height, broad, service_door, category, comment, terms, status, created_at, updated_at, delete_at, business_id, type_id)VALUES ('C6I429','ninguno','ninguno','2008',0,0,0,0,'ninguno','ninguno','ninguno',true,'2022-02-25 21:42:35.22039+00','2022-02-25 21:42:35.22039+00','2022-02-25 21:42:35.22039+00','20603145608',1);</v>
      </c>
    </row>
    <row r="1525" spans="1:19" x14ac:dyDescent="0.25">
      <c r="A1525" t="s">
        <v>1538</v>
      </c>
      <c r="B1525" t="s">
        <v>1296</v>
      </c>
      <c r="C1525" t="s">
        <v>1296</v>
      </c>
      <c r="D1525">
        <v>2008</v>
      </c>
      <c r="E1525">
        <v>0</v>
      </c>
      <c r="F1525">
        <v>0</v>
      </c>
      <c r="G1525">
        <v>0</v>
      </c>
      <c r="H1525">
        <v>0</v>
      </c>
      <c r="I1525" t="s">
        <v>1296</v>
      </c>
      <c r="J1525" t="s">
        <v>1296</v>
      </c>
      <c r="K1525" t="s">
        <v>1296</v>
      </c>
      <c r="L1525" t="s">
        <v>1303</v>
      </c>
      <c r="M1525" t="s">
        <v>1304</v>
      </c>
      <c r="N1525" t="s">
        <v>1304</v>
      </c>
      <c r="O1525" t="s">
        <v>1304</v>
      </c>
      <c r="P1525">
        <v>20603145608</v>
      </c>
      <c r="Q1525" t="s">
        <v>1297</v>
      </c>
      <c r="R1525">
        <f>VLOOKUP(Q1525,type!$B$2:$G$8,6,FALSE)</f>
        <v>1</v>
      </c>
      <c r="S1525" t="str">
        <f t="shared" si="24"/>
        <v>INSERT INTO public."Vehicles"(plate, mark, model, year_of_production, longitude, height, broad, service_door, category, comment, terms, status, created_at, updated_at, delete_at, business_id, type_id)VALUES ('D6W923','ninguno','ninguno','2008',0,0,0,0,'ninguno','ninguno','ninguno',true,'2022-02-25 21:42:35.22039+00','2022-02-25 21:42:35.22039+00','2022-02-25 21:42:35.22039+00','20603145608',1);</v>
      </c>
    </row>
    <row r="1526" spans="1:19" x14ac:dyDescent="0.25">
      <c r="A1526" t="s">
        <v>1539</v>
      </c>
      <c r="B1526" t="s">
        <v>1296</v>
      </c>
      <c r="C1526" t="s">
        <v>1296</v>
      </c>
      <c r="D1526">
        <v>2008</v>
      </c>
      <c r="E1526">
        <v>0</v>
      </c>
      <c r="F1526">
        <v>0</v>
      </c>
      <c r="G1526">
        <v>0</v>
      </c>
      <c r="H1526">
        <v>0</v>
      </c>
      <c r="I1526" t="s">
        <v>1296</v>
      </c>
      <c r="J1526" t="s">
        <v>1296</v>
      </c>
      <c r="K1526" t="s">
        <v>1296</v>
      </c>
      <c r="L1526" t="s">
        <v>1303</v>
      </c>
      <c r="M1526" t="s">
        <v>1304</v>
      </c>
      <c r="N1526" t="s">
        <v>1304</v>
      </c>
      <c r="O1526" t="s">
        <v>1304</v>
      </c>
      <c r="P1526">
        <v>20603145608</v>
      </c>
      <c r="Q1526" t="s">
        <v>1297</v>
      </c>
      <c r="R1526">
        <f>VLOOKUP(Q1526,type!$B$2:$G$8,6,FALSE)</f>
        <v>1</v>
      </c>
      <c r="S1526" t="str">
        <f t="shared" si="24"/>
        <v>INSERT INTO public."Vehicles"(plate, mark, model, year_of_production, longitude, height, broad, service_door, category, comment, terms, status, created_at, updated_at, delete_at, business_id, type_id)VALUES ('F7W907','ninguno','ninguno','2008',0,0,0,0,'ninguno','ninguno','ninguno',true,'2022-02-25 21:42:35.22039+00','2022-02-25 21:42:35.22039+00','2022-02-25 21:42:35.22039+00','20603145608',1);</v>
      </c>
    </row>
    <row r="1527" spans="1:19" x14ac:dyDescent="0.25">
      <c r="A1527" t="s">
        <v>1540</v>
      </c>
      <c r="B1527" t="s">
        <v>1296</v>
      </c>
      <c r="C1527" t="s">
        <v>1296</v>
      </c>
      <c r="D1527">
        <v>2009</v>
      </c>
      <c r="E1527">
        <v>0</v>
      </c>
      <c r="F1527">
        <v>0</v>
      </c>
      <c r="G1527">
        <v>0</v>
      </c>
      <c r="H1527">
        <v>0</v>
      </c>
      <c r="I1527" t="s">
        <v>1296</v>
      </c>
      <c r="J1527" t="s">
        <v>1296</v>
      </c>
      <c r="K1527" t="s">
        <v>1296</v>
      </c>
      <c r="L1527" t="s">
        <v>1303</v>
      </c>
      <c r="M1527" t="s">
        <v>1304</v>
      </c>
      <c r="N1527" t="s">
        <v>1304</v>
      </c>
      <c r="O1527" t="s">
        <v>1304</v>
      </c>
      <c r="P1527">
        <v>20603145608</v>
      </c>
      <c r="Q1527" t="s">
        <v>1297</v>
      </c>
      <c r="R1527">
        <f>VLOOKUP(Q1527,type!$B$2:$G$8,6,FALSE)</f>
        <v>1</v>
      </c>
      <c r="S1527" t="str">
        <f t="shared" si="24"/>
        <v>INSERT INTO public."Vehicles"(plate, mark, model, year_of_production, longitude, height, broad, service_door, category, comment, terms, status, created_at, updated_at, delete_at, business_id, type_id)VALUES ('F9Z830','ninguno','ninguno','2009',0,0,0,0,'ninguno','ninguno','ninguno',true,'2022-02-25 21:42:35.22039+00','2022-02-25 21:42:35.22039+00','2022-02-25 21:42:35.22039+00','20603145608',1);</v>
      </c>
    </row>
    <row r="1528" spans="1:19" x14ac:dyDescent="0.25">
      <c r="A1528" t="s">
        <v>1541</v>
      </c>
      <c r="B1528" t="s">
        <v>1296</v>
      </c>
      <c r="C1528" t="s">
        <v>1296</v>
      </c>
      <c r="D1528">
        <v>2012</v>
      </c>
      <c r="E1528">
        <v>0</v>
      </c>
      <c r="F1528">
        <v>0</v>
      </c>
      <c r="G1528">
        <v>0</v>
      </c>
      <c r="H1528">
        <v>0</v>
      </c>
      <c r="I1528" t="s">
        <v>1296</v>
      </c>
      <c r="J1528" t="s">
        <v>1296</v>
      </c>
      <c r="K1528" t="s">
        <v>1296</v>
      </c>
      <c r="L1528" t="s">
        <v>1303</v>
      </c>
      <c r="M1528" t="s">
        <v>1304</v>
      </c>
      <c r="N1528" t="s">
        <v>1304</v>
      </c>
      <c r="O1528" t="s">
        <v>1304</v>
      </c>
      <c r="P1528">
        <v>20603145608</v>
      </c>
      <c r="Q1528" t="s">
        <v>1297</v>
      </c>
      <c r="R1528">
        <f>VLOOKUP(Q1528,type!$B$2:$G$8,6,FALSE)</f>
        <v>1</v>
      </c>
      <c r="S1528" t="str">
        <f t="shared" si="24"/>
        <v>INSERT INTO public."Vehicles"(plate, mark, model, year_of_production, longitude, height, broad, service_door, category, comment, terms, status, created_at, updated_at, delete_at, business_id, type_id)VALUES ('T5A967','ninguno','ninguno','2012',0,0,0,0,'ninguno','ninguno','ninguno',true,'2022-02-25 21:42:35.22039+00','2022-02-25 21:42:35.22039+00','2022-02-25 21:42:35.22039+00','20603145608',1);</v>
      </c>
    </row>
    <row r="1529" spans="1:19" x14ac:dyDescent="0.25">
      <c r="A1529" t="s">
        <v>1542</v>
      </c>
      <c r="B1529" t="s">
        <v>1296</v>
      </c>
      <c r="C1529" t="s">
        <v>1296</v>
      </c>
      <c r="D1529">
        <v>2011</v>
      </c>
      <c r="E1529">
        <v>0</v>
      </c>
      <c r="F1529">
        <v>0</v>
      </c>
      <c r="G1529">
        <v>0</v>
      </c>
      <c r="H1529">
        <v>0</v>
      </c>
      <c r="I1529" t="s">
        <v>1296</v>
      </c>
      <c r="J1529" t="s">
        <v>1296</v>
      </c>
      <c r="K1529" t="s">
        <v>1296</v>
      </c>
      <c r="L1529" t="s">
        <v>1303</v>
      </c>
      <c r="M1529" t="s">
        <v>1304</v>
      </c>
      <c r="N1529" t="s">
        <v>1304</v>
      </c>
      <c r="O1529" t="s">
        <v>1304</v>
      </c>
      <c r="P1529">
        <v>20603145608</v>
      </c>
      <c r="Q1529" t="s">
        <v>1297</v>
      </c>
      <c r="R1529">
        <f>VLOOKUP(Q1529,type!$B$2:$G$8,6,FALSE)</f>
        <v>1</v>
      </c>
      <c r="S1529" t="str">
        <f t="shared" si="24"/>
        <v>INSERT INTO public."Vehicles"(plate, mark, model, year_of_production, longitude, height, broad, service_door, category, comment, terms, status, created_at, updated_at, delete_at, business_id, type_id)VALUES ('V3B965','ninguno','ninguno','2011',0,0,0,0,'ninguno','ninguno','ninguno',true,'2022-02-25 21:42:35.22039+00','2022-02-25 21:42:35.22039+00','2022-02-25 21:42:35.22039+00','20603145608',1);</v>
      </c>
    </row>
    <row r="1530" spans="1:19" x14ac:dyDescent="0.25">
      <c r="A1530" t="s">
        <v>1543</v>
      </c>
      <c r="B1530" t="s">
        <v>1296</v>
      </c>
      <c r="C1530" t="s">
        <v>1296</v>
      </c>
      <c r="D1530">
        <v>2014</v>
      </c>
      <c r="E1530">
        <v>0</v>
      </c>
      <c r="F1530">
        <v>0</v>
      </c>
      <c r="G1530">
        <v>0</v>
      </c>
      <c r="H1530">
        <v>0</v>
      </c>
      <c r="I1530" t="s">
        <v>1296</v>
      </c>
      <c r="J1530" t="s">
        <v>1296</v>
      </c>
      <c r="K1530" t="s">
        <v>1296</v>
      </c>
      <c r="L1530" t="s">
        <v>1303</v>
      </c>
      <c r="M1530" t="s">
        <v>1304</v>
      </c>
      <c r="N1530" t="s">
        <v>1304</v>
      </c>
      <c r="O1530" t="s">
        <v>1304</v>
      </c>
      <c r="P1530">
        <v>20603145608</v>
      </c>
      <c r="Q1530" t="s">
        <v>1297</v>
      </c>
      <c r="R1530">
        <f>VLOOKUP(Q1530,type!$B$2:$G$8,6,FALSE)</f>
        <v>1</v>
      </c>
      <c r="S1530" t="str">
        <f t="shared" si="24"/>
        <v>INSERT INTO public."Vehicles"(plate, mark, model, year_of_production, longitude, height, broad, service_door, category, comment, terms, status, created_at, updated_at, delete_at, business_id, type_id)VALUES ('V7T878','ninguno','ninguno','2014',0,0,0,0,'ninguno','ninguno','ninguno',true,'2022-02-25 21:42:35.22039+00','2022-02-25 21:42:35.22039+00','2022-02-25 21:42:35.22039+00','20603145608',1);</v>
      </c>
    </row>
    <row r="1531" spans="1:19" x14ac:dyDescent="0.25">
      <c r="A1531" t="s">
        <v>1544</v>
      </c>
      <c r="B1531" t="s">
        <v>1296</v>
      </c>
      <c r="C1531" t="s">
        <v>1296</v>
      </c>
      <c r="D1531">
        <v>2016</v>
      </c>
      <c r="E1531">
        <v>0</v>
      </c>
      <c r="F1531">
        <v>0</v>
      </c>
      <c r="G1531">
        <v>0</v>
      </c>
      <c r="H1531">
        <v>0</v>
      </c>
      <c r="I1531" t="s">
        <v>1296</v>
      </c>
      <c r="J1531" t="s">
        <v>1296</v>
      </c>
      <c r="K1531" t="s">
        <v>1296</v>
      </c>
      <c r="L1531" t="s">
        <v>1303</v>
      </c>
      <c r="M1531" t="s">
        <v>1304</v>
      </c>
      <c r="N1531" t="s">
        <v>1304</v>
      </c>
      <c r="O1531" t="s">
        <v>1304</v>
      </c>
      <c r="P1531">
        <v>20603145608</v>
      </c>
      <c r="Q1531" t="s">
        <v>1297</v>
      </c>
      <c r="R1531">
        <f>VLOOKUP(Q1531,type!$B$2:$G$8,6,FALSE)</f>
        <v>1</v>
      </c>
      <c r="S1531" t="str">
        <f t="shared" si="24"/>
        <v>INSERT INTO public."Vehicles"(plate, mark, model, year_of_production, longitude, height, broad, service_door, category, comment, terms, status, created_at, updated_at, delete_at, business_id, type_id)VALUES ('V8C005','ninguno','ninguno','2016',0,0,0,0,'ninguno','ninguno','ninguno',true,'2022-02-25 21:42:35.22039+00','2022-02-25 21:42:35.22039+00','2022-02-25 21:42:35.22039+00','20603145608',1);</v>
      </c>
    </row>
    <row r="1532" spans="1:19" x14ac:dyDescent="0.25">
      <c r="A1532" t="s">
        <v>1545</v>
      </c>
      <c r="B1532" t="s">
        <v>1296</v>
      </c>
      <c r="C1532" t="s">
        <v>1296</v>
      </c>
      <c r="D1532">
        <v>2014</v>
      </c>
      <c r="E1532">
        <v>0</v>
      </c>
      <c r="F1532">
        <v>0</v>
      </c>
      <c r="G1532">
        <v>0</v>
      </c>
      <c r="H1532">
        <v>0</v>
      </c>
      <c r="I1532" t="s">
        <v>1296</v>
      </c>
      <c r="J1532" t="s">
        <v>1296</v>
      </c>
      <c r="K1532" t="s">
        <v>1296</v>
      </c>
      <c r="L1532" t="s">
        <v>1303</v>
      </c>
      <c r="M1532" t="s">
        <v>1304</v>
      </c>
      <c r="N1532" t="s">
        <v>1304</v>
      </c>
      <c r="O1532" t="s">
        <v>1304</v>
      </c>
      <c r="P1532">
        <v>20603145608</v>
      </c>
      <c r="Q1532" t="s">
        <v>1297</v>
      </c>
      <c r="R1532">
        <f>VLOOKUP(Q1532,type!$B$2:$G$8,6,FALSE)</f>
        <v>1</v>
      </c>
      <c r="S1532" t="str">
        <f t="shared" si="24"/>
        <v>INSERT INTO public."Vehicles"(plate, mark, model, year_of_production, longitude, height, broad, service_door, category, comment, terms, status, created_at, updated_at, delete_at, business_id, type_id)VALUES ('V8F820','ninguno','ninguno','2014',0,0,0,0,'ninguno','ninguno','ninguno',true,'2022-02-25 21:42:35.22039+00','2022-02-25 21:42:35.22039+00','2022-02-25 21:42:35.22039+00','20603145608',1);</v>
      </c>
    </row>
    <row r="1533" spans="1:19" x14ac:dyDescent="0.25">
      <c r="A1533" t="s">
        <v>1546</v>
      </c>
      <c r="B1533" t="s">
        <v>1296</v>
      </c>
      <c r="C1533" t="s">
        <v>1296</v>
      </c>
      <c r="D1533">
        <v>2016</v>
      </c>
      <c r="E1533">
        <v>0</v>
      </c>
      <c r="F1533">
        <v>0</v>
      </c>
      <c r="G1533">
        <v>0</v>
      </c>
      <c r="H1533">
        <v>0</v>
      </c>
      <c r="I1533" t="s">
        <v>1296</v>
      </c>
      <c r="J1533" t="s">
        <v>1296</v>
      </c>
      <c r="K1533" t="s">
        <v>1296</v>
      </c>
      <c r="L1533" t="s">
        <v>1303</v>
      </c>
      <c r="M1533" t="s">
        <v>1304</v>
      </c>
      <c r="N1533" t="s">
        <v>1304</v>
      </c>
      <c r="O1533" t="s">
        <v>1304</v>
      </c>
      <c r="P1533">
        <v>20603145608</v>
      </c>
      <c r="Q1533" t="s">
        <v>1297</v>
      </c>
      <c r="R1533">
        <f>VLOOKUP(Q1533,type!$B$2:$G$8,6,FALSE)</f>
        <v>1</v>
      </c>
      <c r="S1533" t="str">
        <f t="shared" si="24"/>
        <v>INSERT INTO public."Vehicles"(plate, mark, model, year_of_production, longitude, height, broad, service_door, category, comment, terms, status, created_at, updated_at, delete_at, business_id, type_id)VALUES ('V8P773','ninguno','ninguno','2016',0,0,0,0,'ninguno','ninguno','ninguno',true,'2022-02-25 21:42:35.22039+00','2022-02-25 21:42:35.22039+00','2022-02-25 21:42:35.22039+00','20603145608',1);</v>
      </c>
    </row>
    <row r="1534" spans="1:19" x14ac:dyDescent="0.25">
      <c r="A1534" t="s">
        <v>1547</v>
      </c>
      <c r="B1534" t="s">
        <v>1296</v>
      </c>
      <c r="C1534" t="s">
        <v>1296</v>
      </c>
      <c r="D1534">
        <v>2015</v>
      </c>
      <c r="E1534">
        <v>0</v>
      </c>
      <c r="F1534">
        <v>0</v>
      </c>
      <c r="G1534">
        <v>0</v>
      </c>
      <c r="H1534">
        <v>0</v>
      </c>
      <c r="I1534" t="s">
        <v>1296</v>
      </c>
      <c r="J1534" t="s">
        <v>1296</v>
      </c>
      <c r="K1534" t="s">
        <v>1296</v>
      </c>
      <c r="L1534" t="s">
        <v>1303</v>
      </c>
      <c r="M1534" t="s">
        <v>1304</v>
      </c>
      <c r="N1534" t="s">
        <v>1304</v>
      </c>
      <c r="O1534" t="s">
        <v>1304</v>
      </c>
      <c r="P1534">
        <v>20603145608</v>
      </c>
      <c r="Q1534" t="s">
        <v>1297</v>
      </c>
      <c r="R1534">
        <f>VLOOKUP(Q1534,type!$B$2:$G$8,6,FALSE)</f>
        <v>1</v>
      </c>
      <c r="S1534" t="str">
        <f t="shared" si="24"/>
        <v>INSERT INTO public."Vehicles"(plate, mark, model, year_of_production, longitude, height, broad, service_door, category, comment, terms, status, created_at, updated_at, delete_at, business_id, type_id)VALUES ('V8T828','ninguno','ninguno','2015',0,0,0,0,'ninguno','ninguno','ninguno',true,'2022-02-25 21:42:35.22039+00','2022-02-25 21:42:35.22039+00','2022-02-25 21:42:35.22039+00','20603145608',1);</v>
      </c>
    </row>
    <row r="1535" spans="1:19" x14ac:dyDescent="0.25">
      <c r="A1535" t="s">
        <v>1548</v>
      </c>
      <c r="B1535" t="s">
        <v>1296</v>
      </c>
      <c r="C1535" t="s">
        <v>1296</v>
      </c>
      <c r="D1535">
        <v>2016</v>
      </c>
      <c r="E1535">
        <v>0</v>
      </c>
      <c r="F1535">
        <v>0</v>
      </c>
      <c r="G1535">
        <v>0</v>
      </c>
      <c r="H1535">
        <v>0</v>
      </c>
      <c r="I1535" t="s">
        <v>1296</v>
      </c>
      <c r="J1535" t="s">
        <v>1296</v>
      </c>
      <c r="K1535" t="s">
        <v>1296</v>
      </c>
      <c r="L1535" t="s">
        <v>1303</v>
      </c>
      <c r="M1535" t="s">
        <v>1304</v>
      </c>
      <c r="N1535" t="s">
        <v>1304</v>
      </c>
      <c r="O1535" t="s">
        <v>1304</v>
      </c>
      <c r="P1535">
        <v>20603145608</v>
      </c>
      <c r="Q1535" t="s">
        <v>1297</v>
      </c>
      <c r="R1535">
        <f>VLOOKUP(Q1535,type!$B$2:$G$8,6,FALSE)</f>
        <v>1</v>
      </c>
      <c r="S1535" t="str">
        <f t="shared" si="24"/>
        <v>INSERT INTO public."Vehicles"(plate, mark, model, year_of_production, longitude, height, broad, service_door, category, comment, terms, status, created_at, updated_at, delete_at, business_id, type_id)VALUES ('V9C713','ninguno','ninguno','2016',0,0,0,0,'ninguno','ninguno','ninguno',true,'2022-02-25 21:42:35.22039+00','2022-02-25 21:42:35.22039+00','2022-02-25 21:42:35.22039+00','20603145608',1);</v>
      </c>
    </row>
    <row r="1536" spans="1:19" x14ac:dyDescent="0.25">
      <c r="A1536" t="s">
        <v>1549</v>
      </c>
      <c r="B1536" t="s">
        <v>1296</v>
      </c>
      <c r="C1536" t="s">
        <v>1296</v>
      </c>
      <c r="D1536">
        <v>2011</v>
      </c>
      <c r="E1536">
        <v>0</v>
      </c>
      <c r="F1536">
        <v>0</v>
      </c>
      <c r="G1536">
        <v>0</v>
      </c>
      <c r="H1536">
        <v>0</v>
      </c>
      <c r="I1536" t="s">
        <v>1296</v>
      </c>
      <c r="J1536" t="s">
        <v>1296</v>
      </c>
      <c r="K1536" t="s">
        <v>1296</v>
      </c>
      <c r="L1536" t="s">
        <v>1303</v>
      </c>
      <c r="M1536" t="s">
        <v>1304</v>
      </c>
      <c r="N1536" t="s">
        <v>1304</v>
      </c>
      <c r="O1536" t="s">
        <v>1304</v>
      </c>
      <c r="P1536">
        <v>20603145608</v>
      </c>
      <c r="Q1536" t="s">
        <v>1297</v>
      </c>
      <c r="R1536">
        <f>VLOOKUP(Q1536,type!$B$2:$G$8,6,FALSE)</f>
        <v>1</v>
      </c>
      <c r="S1536" t="str">
        <f t="shared" si="24"/>
        <v>INSERT INTO public."Vehicles"(plate, mark, model, year_of_production, longitude, height, broad, service_door, category, comment, terms, status, created_at, updated_at, delete_at, business_id, type_id)VALUES ('X1X722','ninguno','ninguno','2011',0,0,0,0,'ninguno','ninguno','ninguno',true,'2022-02-25 21:42:35.22039+00','2022-02-25 21:42:35.22039+00','2022-02-25 21:42:35.22039+00','20603145608',1);</v>
      </c>
    </row>
    <row r="1537" spans="1:19" x14ac:dyDescent="0.25">
      <c r="A1537" t="s">
        <v>1550</v>
      </c>
      <c r="B1537" t="s">
        <v>1296</v>
      </c>
      <c r="C1537" t="s">
        <v>1296</v>
      </c>
      <c r="D1537">
        <v>2018</v>
      </c>
      <c r="E1537">
        <v>0</v>
      </c>
      <c r="F1537">
        <v>0</v>
      </c>
      <c r="G1537">
        <v>0</v>
      </c>
      <c r="H1537">
        <v>0</v>
      </c>
      <c r="I1537" t="s">
        <v>1296</v>
      </c>
      <c r="J1537" t="s">
        <v>1296</v>
      </c>
      <c r="K1537" t="s">
        <v>1296</v>
      </c>
      <c r="L1537" t="s">
        <v>1303</v>
      </c>
      <c r="M1537" t="s">
        <v>1304</v>
      </c>
      <c r="N1537" t="s">
        <v>1304</v>
      </c>
      <c r="O1537" t="s">
        <v>1304</v>
      </c>
      <c r="P1537">
        <v>20603145608</v>
      </c>
      <c r="Q1537" t="s">
        <v>1297</v>
      </c>
      <c r="R1537">
        <f>VLOOKUP(Q1537,type!$B$2:$G$8,6,FALSE)</f>
        <v>1</v>
      </c>
      <c r="S1537" t="str">
        <f t="shared" si="24"/>
        <v>INSERT INTO public."Vehicles"(plate, mark, model, year_of_production, longitude, height, broad, service_door, category, comment, terms, status, created_at, updated_at, delete_at, business_id, type_id)VALUES ('X4N910','ninguno','ninguno','2018',0,0,0,0,'ninguno','ninguno','ninguno',true,'2022-02-25 21:42:35.22039+00','2022-02-25 21:42:35.22039+00','2022-02-25 21:42:35.22039+00','20603145608',1);</v>
      </c>
    </row>
    <row r="1538" spans="1:19" x14ac:dyDescent="0.25">
      <c r="A1538" t="s">
        <v>1551</v>
      </c>
      <c r="B1538" t="s">
        <v>1296</v>
      </c>
      <c r="C1538" t="s">
        <v>1296</v>
      </c>
      <c r="D1538">
        <v>2009</v>
      </c>
      <c r="E1538">
        <v>0</v>
      </c>
      <c r="F1538">
        <v>0</v>
      </c>
      <c r="G1538">
        <v>0</v>
      </c>
      <c r="H1538">
        <v>0</v>
      </c>
      <c r="I1538" t="s">
        <v>1296</v>
      </c>
      <c r="J1538" t="s">
        <v>1296</v>
      </c>
      <c r="K1538" t="s">
        <v>1296</v>
      </c>
      <c r="L1538" t="s">
        <v>1303</v>
      </c>
      <c r="M1538" t="s">
        <v>1304</v>
      </c>
      <c r="N1538" t="s">
        <v>1304</v>
      </c>
      <c r="O1538" t="s">
        <v>1304</v>
      </c>
      <c r="P1538">
        <v>20603145608</v>
      </c>
      <c r="Q1538" t="s">
        <v>1297</v>
      </c>
      <c r="R1538">
        <f>VLOOKUP(Q1538,type!$B$2:$G$8,6,FALSE)</f>
        <v>1</v>
      </c>
      <c r="S1538" t="str">
        <f t="shared" si="24"/>
        <v>INSERT INTO public."Vehicles"(plate, mark, model, year_of_production, longitude, height, broad, service_door, category, comment, terms, status, created_at, updated_at, delete_at, business_id, type_id)VALUES ('A1K744','ninguno','ninguno','2009',0,0,0,0,'ninguno','ninguno','ninguno',true,'2022-02-25 21:42:35.22039+00','2022-02-25 21:42:35.22039+00','2022-02-25 21:42:35.22039+00','20603145608',1);</v>
      </c>
    </row>
    <row r="1539" spans="1:19" x14ac:dyDescent="0.25">
      <c r="A1539" t="s">
        <v>1552</v>
      </c>
      <c r="B1539" t="s">
        <v>1296</v>
      </c>
      <c r="C1539" t="s">
        <v>1296</v>
      </c>
      <c r="D1539">
        <v>2010</v>
      </c>
      <c r="E1539">
        <v>0</v>
      </c>
      <c r="F1539">
        <v>0</v>
      </c>
      <c r="G1539">
        <v>0</v>
      </c>
      <c r="H1539">
        <v>0</v>
      </c>
      <c r="I1539" t="s">
        <v>1296</v>
      </c>
      <c r="J1539" t="s">
        <v>1296</v>
      </c>
      <c r="K1539" t="s">
        <v>1296</v>
      </c>
      <c r="L1539" t="s">
        <v>1303</v>
      </c>
      <c r="M1539" t="s">
        <v>1304</v>
      </c>
      <c r="N1539" t="s">
        <v>1304</v>
      </c>
      <c r="O1539" t="s">
        <v>1304</v>
      </c>
      <c r="P1539">
        <v>20603145608</v>
      </c>
      <c r="Q1539" t="s">
        <v>1297</v>
      </c>
      <c r="R1539">
        <f>VLOOKUP(Q1539,type!$B$2:$G$8,6,FALSE)</f>
        <v>1</v>
      </c>
      <c r="S1539" t="str">
        <f t="shared" si="24"/>
        <v>INSERT INTO public."Vehicles"(plate, mark, model, year_of_production, longitude, height, broad, service_door, category, comment, terms, status, created_at, updated_at, delete_at, business_id, type_id)VALUES ('A2G764','ninguno','ninguno','2010',0,0,0,0,'ninguno','ninguno','ninguno',true,'2022-02-25 21:42:35.22039+00','2022-02-25 21:42:35.22039+00','2022-02-25 21:42:35.22039+00','20603145608',1);</v>
      </c>
    </row>
    <row r="1540" spans="1:19" x14ac:dyDescent="0.25">
      <c r="A1540" t="s">
        <v>1553</v>
      </c>
      <c r="B1540" t="s">
        <v>1296</v>
      </c>
      <c r="C1540" t="s">
        <v>1296</v>
      </c>
      <c r="D1540">
        <v>2007</v>
      </c>
      <c r="E1540">
        <v>0</v>
      </c>
      <c r="F1540">
        <v>0</v>
      </c>
      <c r="G1540">
        <v>0</v>
      </c>
      <c r="H1540">
        <v>0</v>
      </c>
      <c r="I1540" t="s">
        <v>1296</v>
      </c>
      <c r="J1540" t="s">
        <v>1296</v>
      </c>
      <c r="K1540" t="s">
        <v>1296</v>
      </c>
      <c r="L1540" t="s">
        <v>1303</v>
      </c>
      <c r="M1540" t="s">
        <v>1304</v>
      </c>
      <c r="N1540" t="s">
        <v>1304</v>
      </c>
      <c r="O1540" t="s">
        <v>1304</v>
      </c>
      <c r="P1540">
        <v>20603145608</v>
      </c>
      <c r="Q1540" t="s">
        <v>1297</v>
      </c>
      <c r="R1540">
        <f>VLOOKUP(Q1540,type!$B$2:$G$8,6,FALSE)</f>
        <v>1</v>
      </c>
      <c r="S1540" t="str">
        <f t="shared" si="24"/>
        <v>INSERT INTO public."Vehicles"(plate, mark, model, year_of_production, longitude, height, broad, service_door, category, comment, terms, status, created_at, updated_at, delete_at, business_id, type_id)VALUES ('A3K742','ninguno','ninguno','2007',0,0,0,0,'ninguno','ninguno','ninguno',true,'2022-02-25 21:42:35.22039+00','2022-02-25 21:42:35.22039+00','2022-02-25 21:42:35.22039+00','20603145608',1);</v>
      </c>
    </row>
    <row r="1541" spans="1:19" x14ac:dyDescent="0.25">
      <c r="A1541" t="s">
        <v>1554</v>
      </c>
      <c r="B1541" t="s">
        <v>1296</v>
      </c>
      <c r="C1541" t="s">
        <v>1296</v>
      </c>
      <c r="D1541">
        <v>2001</v>
      </c>
      <c r="E1541">
        <v>0</v>
      </c>
      <c r="F1541">
        <v>0</v>
      </c>
      <c r="G1541">
        <v>0</v>
      </c>
      <c r="H1541">
        <v>0</v>
      </c>
      <c r="I1541" t="s">
        <v>1296</v>
      </c>
      <c r="J1541" t="s">
        <v>1296</v>
      </c>
      <c r="K1541" t="s">
        <v>1296</v>
      </c>
      <c r="L1541" t="s">
        <v>1303</v>
      </c>
      <c r="M1541" t="s">
        <v>1304</v>
      </c>
      <c r="N1541" t="s">
        <v>1304</v>
      </c>
      <c r="O1541" t="s">
        <v>1304</v>
      </c>
      <c r="P1541">
        <v>20603145608</v>
      </c>
      <c r="Q1541" t="s">
        <v>1297</v>
      </c>
      <c r="R1541">
        <f>VLOOKUP(Q1541,type!$B$2:$G$8,6,FALSE)</f>
        <v>1</v>
      </c>
      <c r="S1541" t="str">
        <f t="shared" si="24"/>
        <v>INSERT INTO public."Vehicles"(plate, mark, model, year_of_production, longitude, height, broad, service_door, category, comment, terms, status, created_at, updated_at, delete_at, business_id, type_id)VALUES ('B1H753','ninguno','ninguno','2001',0,0,0,0,'ninguno','ninguno','ninguno',true,'2022-02-25 21:42:35.22039+00','2022-02-25 21:42:35.22039+00','2022-02-25 21:42:35.22039+00','20603145608',1);</v>
      </c>
    </row>
    <row r="1542" spans="1:19" x14ac:dyDescent="0.25">
      <c r="A1542" t="s">
        <v>1555</v>
      </c>
      <c r="B1542" t="s">
        <v>1296</v>
      </c>
      <c r="C1542" t="s">
        <v>1296</v>
      </c>
      <c r="D1542">
        <v>2001</v>
      </c>
      <c r="E1542">
        <v>0</v>
      </c>
      <c r="F1542">
        <v>0</v>
      </c>
      <c r="G1542">
        <v>0</v>
      </c>
      <c r="H1542">
        <v>0</v>
      </c>
      <c r="I1542" t="s">
        <v>1296</v>
      </c>
      <c r="J1542" t="s">
        <v>1296</v>
      </c>
      <c r="K1542" t="s">
        <v>1296</v>
      </c>
      <c r="L1542" t="s">
        <v>1303</v>
      </c>
      <c r="M1542" t="s">
        <v>1304</v>
      </c>
      <c r="N1542" t="s">
        <v>1304</v>
      </c>
      <c r="O1542" t="s">
        <v>1304</v>
      </c>
      <c r="P1542">
        <v>20603145608</v>
      </c>
      <c r="Q1542" t="s">
        <v>1297</v>
      </c>
      <c r="R1542">
        <f>VLOOKUP(Q1542,type!$B$2:$G$8,6,FALSE)</f>
        <v>1</v>
      </c>
      <c r="S1542" t="str">
        <f t="shared" si="24"/>
        <v>INSERT INTO public."Vehicles"(plate, mark, model, year_of_production, longitude, height, broad, service_door, category, comment, terms, status, created_at, updated_at, delete_at, business_id, type_id)VALUES ('F8Q278','ninguno','ninguno','2001',0,0,0,0,'ninguno','ninguno','ninguno',true,'2022-02-25 21:42:35.22039+00','2022-02-25 21:42:35.22039+00','2022-02-25 21:42:35.22039+00','20603145608',1);</v>
      </c>
    </row>
    <row r="1543" spans="1:19" x14ac:dyDescent="0.25">
      <c r="A1543" t="s">
        <v>1556</v>
      </c>
      <c r="B1543" t="s">
        <v>1296</v>
      </c>
      <c r="C1543" t="s">
        <v>1296</v>
      </c>
      <c r="D1543">
        <v>2009</v>
      </c>
      <c r="E1543">
        <v>0</v>
      </c>
      <c r="F1543">
        <v>0</v>
      </c>
      <c r="G1543">
        <v>0</v>
      </c>
      <c r="H1543">
        <v>0</v>
      </c>
      <c r="I1543" t="s">
        <v>1296</v>
      </c>
      <c r="J1543" t="s">
        <v>1296</v>
      </c>
      <c r="K1543" t="s">
        <v>1296</v>
      </c>
      <c r="L1543" t="s">
        <v>1303</v>
      </c>
      <c r="M1543" t="s">
        <v>1304</v>
      </c>
      <c r="N1543" t="s">
        <v>1304</v>
      </c>
      <c r="O1543" t="s">
        <v>1304</v>
      </c>
      <c r="P1543">
        <v>20603145608</v>
      </c>
      <c r="Q1543" t="s">
        <v>1297</v>
      </c>
      <c r="R1543">
        <f>VLOOKUP(Q1543,type!$B$2:$G$8,6,FALSE)</f>
        <v>1</v>
      </c>
      <c r="S1543" t="str">
        <f t="shared" si="24"/>
        <v>INSERT INTO public."Vehicles"(plate, mark, model, year_of_production, longitude, height, broad, service_door, category, comment, terms, status, created_at, updated_at, delete_at, business_id, type_id)VALUES ('V1B709','ninguno','ninguno','2009',0,0,0,0,'ninguno','ninguno','ninguno',true,'2022-02-25 21:42:35.22039+00','2022-02-25 21:42:35.22039+00','2022-02-25 21:42:35.22039+00','20603145608',1);</v>
      </c>
    </row>
    <row r="1544" spans="1:19" x14ac:dyDescent="0.25">
      <c r="A1544" t="s">
        <v>1557</v>
      </c>
      <c r="B1544" t="s">
        <v>1296</v>
      </c>
      <c r="C1544" t="s">
        <v>1296</v>
      </c>
      <c r="D1544">
        <v>2011</v>
      </c>
      <c r="E1544">
        <v>0</v>
      </c>
      <c r="F1544">
        <v>0</v>
      </c>
      <c r="G1544">
        <v>0</v>
      </c>
      <c r="H1544">
        <v>0</v>
      </c>
      <c r="I1544" t="s">
        <v>1296</v>
      </c>
      <c r="J1544" t="s">
        <v>1296</v>
      </c>
      <c r="K1544" t="s">
        <v>1296</v>
      </c>
      <c r="L1544" t="s">
        <v>1303</v>
      </c>
      <c r="M1544" t="s">
        <v>1304</v>
      </c>
      <c r="N1544" t="s">
        <v>1304</v>
      </c>
      <c r="O1544" t="s">
        <v>1304</v>
      </c>
      <c r="P1544">
        <v>20603145608</v>
      </c>
      <c r="Q1544" t="s">
        <v>1297</v>
      </c>
      <c r="R1544">
        <f>VLOOKUP(Q1544,type!$B$2:$G$8,6,FALSE)</f>
        <v>1</v>
      </c>
      <c r="S1544" t="str">
        <f t="shared" si="24"/>
        <v>INSERT INTO public."Vehicles"(plate, mark, model, year_of_production, longitude, height, broad, service_door, category, comment, terms, status, created_at, updated_at, delete_at, business_id, type_id)VALUES ('V3W956','ninguno','ninguno','2011',0,0,0,0,'ninguno','ninguno','ninguno',true,'2022-02-25 21:42:35.22039+00','2022-02-25 21:42:35.22039+00','2022-02-25 21:42:35.22039+00','20603145608',1);</v>
      </c>
    </row>
    <row r="1545" spans="1:19" x14ac:dyDescent="0.25">
      <c r="A1545" t="s">
        <v>1558</v>
      </c>
      <c r="B1545" t="s">
        <v>1296</v>
      </c>
      <c r="C1545" t="s">
        <v>1296</v>
      </c>
      <c r="D1545">
        <v>2012</v>
      </c>
      <c r="E1545">
        <v>0</v>
      </c>
      <c r="F1545">
        <v>0</v>
      </c>
      <c r="G1545">
        <v>0</v>
      </c>
      <c r="H1545">
        <v>0</v>
      </c>
      <c r="I1545" t="s">
        <v>1296</v>
      </c>
      <c r="J1545" t="s">
        <v>1296</v>
      </c>
      <c r="K1545" t="s">
        <v>1296</v>
      </c>
      <c r="L1545" t="s">
        <v>1303</v>
      </c>
      <c r="M1545" t="s">
        <v>1304</v>
      </c>
      <c r="N1545" t="s">
        <v>1304</v>
      </c>
      <c r="O1545" t="s">
        <v>1304</v>
      </c>
      <c r="P1545">
        <v>20603145608</v>
      </c>
      <c r="Q1545" t="s">
        <v>1297</v>
      </c>
      <c r="R1545">
        <f>VLOOKUP(Q1545,type!$B$2:$G$8,6,FALSE)</f>
        <v>1</v>
      </c>
      <c r="S1545" t="str">
        <f t="shared" si="24"/>
        <v>INSERT INTO public."Vehicles"(plate, mark, model, year_of_production, longitude, height, broad, service_door, category, comment, terms, status, created_at, updated_at, delete_at, business_id, type_id)VALUES ('V6W950','ninguno','ninguno','2012',0,0,0,0,'ninguno','ninguno','ninguno',true,'2022-02-25 21:42:35.22039+00','2022-02-25 21:42:35.22039+00','2022-02-25 21:42:35.22039+00','20603145608',1);</v>
      </c>
    </row>
    <row r="1546" spans="1:19" x14ac:dyDescent="0.25">
      <c r="A1546" t="s">
        <v>1559</v>
      </c>
      <c r="B1546" t="s">
        <v>1296</v>
      </c>
      <c r="C1546" t="s">
        <v>1296</v>
      </c>
      <c r="D1546">
        <v>2014</v>
      </c>
      <c r="E1546">
        <v>0</v>
      </c>
      <c r="F1546">
        <v>0</v>
      </c>
      <c r="G1546">
        <v>0</v>
      </c>
      <c r="H1546">
        <v>0</v>
      </c>
      <c r="I1546" t="s">
        <v>1296</v>
      </c>
      <c r="J1546" t="s">
        <v>1296</v>
      </c>
      <c r="K1546" t="s">
        <v>1296</v>
      </c>
      <c r="L1546" t="s">
        <v>1303</v>
      </c>
      <c r="M1546" t="s">
        <v>1304</v>
      </c>
      <c r="N1546" t="s">
        <v>1304</v>
      </c>
      <c r="O1546" t="s">
        <v>1304</v>
      </c>
      <c r="P1546">
        <v>20603145608</v>
      </c>
      <c r="Q1546" t="s">
        <v>1297</v>
      </c>
      <c r="R1546">
        <f>VLOOKUP(Q1546,type!$B$2:$G$8,6,FALSE)</f>
        <v>1</v>
      </c>
      <c r="S1546" t="str">
        <f t="shared" si="24"/>
        <v>INSERT INTO public."Vehicles"(plate, mark, model, year_of_production, longitude, height, broad, service_door, category, comment, terms, status, created_at, updated_at, delete_at, business_id, type_id)VALUES ('V7L927','ninguno','ninguno','2014',0,0,0,0,'ninguno','ninguno','ninguno',true,'2022-02-25 21:42:35.22039+00','2022-02-25 21:42:35.22039+00','2022-02-25 21:42:35.22039+00','20603145608',1);</v>
      </c>
    </row>
    <row r="1547" spans="1:19" x14ac:dyDescent="0.25">
      <c r="A1547" t="s">
        <v>1560</v>
      </c>
      <c r="B1547" t="s">
        <v>1296</v>
      </c>
      <c r="C1547" t="s">
        <v>1296</v>
      </c>
      <c r="D1547">
        <v>2013</v>
      </c>
      <c r="E1547">
        <v>0</v>
      </c>
      <c r="F1547">
        <v>0</v>
      </c>
      <c r="G1547">
        <v>0</v>
      </c>
      <c r="H1547">
        <v>0</v>
      </c>
      <c r="I1547" t="s">
        <v>1296</v>
      </c>
      <c r="J1547" t="s">
        <v>1296</v>
      </c>
      <c r="K1547" t="s">
        <v>1296</v>
      </c>
      <c r="L1547" t="s">
        <v>1303</v>
      </c>
      <c r="M1547" t="s">
        <v>1304</v>
      </c>
      <c r="N1547" t="s">
        <v>1304</v>
      </c>
      <c r="O1547" t="s">
        <v>1304</v>
      </c>
      <c r="P1547">
        <v>20603145608</v>
      </c>
      <c r="Q1547" t="s">
        <v>1297</v>
      </c>
      <c r="R1547">
        <f>VLOOKUP(Q1547,type!$B$2:$G$8,6,FALSE)</f>
        <v>1</v>
      </c>
      <c r="S1547" t="str">
        <f t="shared" si="24"/>
        <v>INSERT INTO public."Vehicles"(plate, mark, model, year_of_production, longitude, height, broad, service_door, category, comment, terms, status, created_at, updated_at, delete_at, business_id, type_id)VALUES ('V8K951','ninguno','ninguno','2013',0,0,0,0,'ninguno','ninguno','ninguno',true,'2022-02-25 21:42:35.22039+00','2022-02-25 21:42:35.22039+00','2022-02-25 21:42:35.22039+00','20603145608',1);</v>
      </c>
    </row>
    <row r="1548" spans="1:19" x14ac:dyDescent="0.25">
      <c r="A1548" t="s">
        <v>1561</v>
      </c>
      <c r="B1548" t="s">
        <v>1296</v>
      </c>
      <c r="C1548" t="s">
        <v>1296</v>
      </c>
      <c r="D1548">
        <v>2014</v>
      </c>
      <c r="E1548">
        <v>0</v>
      </c>
      <c r="F1548">
        <v>0</v>
      </c>
      <c r="G1548">
        <v>0</v>
      </c>
      <c r="H1548">
        <v>0</v>
      </c>
      <c r="I1548" t="s">
        <v>1296</v>
      </c>
      <c r="J1548" t="s">
        <v>1296</v>
      </c>
      <c r="K1548" t="s">
        <v>1296</v>
      </c>
      <c r="L1548" t="s">
        <v>1303</v>
      </c>
      <c r="M1548" t="s">
        <v>1304</v>
      </c>
      <c r="N1548" t="s">
        <v>1304</v>
      </c>
      <c r="O1548" t="s">
        <v>1304</v>
      </c>
      <c r="P1548">
        <v>20603145608</v>
      </c>
      <c r="Q1548" t="s">
        <v>1297</v>
      </c>
      <c r="R1548">
        <f>VLOOKUP(Q1548,type!$B$2:$G$8,6,FALSE)</f>
        <v>1</v>
      </c>
      <c r="S1548" t="str">
        <f t="shared" si="24"/>
        <v>INSERT INTO public."Vehicles"(plate, mark, model, year_of_production, longitude, height, broad, service_door, category, comment, terms, status, created_at, updated_at, delete_at, business_id, type_id)VALUES ('V8V964','ninguno','ninguno','2014',0,0,0,0,'ninguno','ninguno','ninguno',true,'2022-02-25 21:42:35.22039+00','2022-02-25 21:42:35.22039+00','2022-02-25 21:42:35.22039+00','20603145608',1);</v>
      </c>
    </row>
    <row r="1549" spans="1:19" x14ac:dyDescent="0.25">
      <c r="A1549" t="s">
        <v>1562</v>
      </c>
      <c r="B1549" t="s">
        <v>1296</v>
      </c>
      <c r="C1549" t="s">
        <v>1296</v>
      </c>
      <c r="D1549">
        <v>2019</v>
      </c>
      <c r="E1549">
        <v>0</v>
      </c>
      <c r="F1549">
        <v>0</v>
      </c>
      <c r="G1549">
        <v>0</v>
      </c>
      <c r="H1549">
        <v>0</v>
      </c>
      <c r="I1549" t="s">
        <v>1296</v>
      </c>
      <c r="J1549" t="s">
        <v>1296</v>
      </c>
      <c r="K1549" t="s">
        <v>1296</v>
      </c>
      <c r="L1549" t="s">
        <v>1303</v>
      </c>
      <c r="M1549" t="s">
        <v>1304</v>
      </c>
      <c r="N1549" t="s">
        <v>1304</v>
      </c>
      <c r="O1549" t="s">
        <v>1304</v>
      </c>
      <c r="P1549">
        <v>20603145608</v>
      </c>
      <c r="Q1549" t="s">
        <v>1297</v>
      </c>
      <c r="R1549">
        <f>VLOOKUP(Q1549,type!$B$2:$G$8,6,FALSE)</f>
        <v>1</v>
      </c>
      <c r="S1549" t="str">
        <f t="shared" si="24"/>
        <v>INSERT INTO public."Vehicles"(plate, mark, model, year_of_production, longitude, height, broad, service_door, category, comment, terms, status, created_at, updated_at, delete_at, business_id, type_id)VALUES ('VAB733','ninguno','ninguno','2019',0,0,0,0,'ninguno','ninguno','ninguno',true,'2022-02-25 21:42:35.22039+00','2022-02-25 21:42:35.22039+00','2022-02-25 21:42:35.22039+00','20603145608',1);</v>
      </c>
    </row>
    <row r="1550" spans="1:19" x14ac:dyDescent="0.25">
      <c r="A1550" t="s">
        <v>1563</v>
      </c>
      <c r="B1550" t="s">
        <v>1296</v>
      </c>
      <c r="C1550" t="s">
        <v>1296</v>
      </c>
      <c r="D1550">
        <v>2009</v>
      </c>
      <c r="E1550">
        <v>0</v>
      </c>
      <c r="F1550">
        <v>0</v>
      </c>
      <c r="G1550">
        <v>0</v>
      </c>
      <c r="H1550">
        <v>0</v>
      </c>
      <c r="I1550" t="s">
        <v>1296</v>
      </c>
      <c r="J1550" t="s">
        <v>1296</v>
      </c>
      <c r="K1550" t="s">
        <v>1296</v>
      </c>
      <c r="L1550" t="s">
        <v>1303</v>
      </c>
      <c r="M1550" t="s">
        <v>1304</v>
      </c>
      <c r="N1550" t="s">
        <v>1304</v>
      </c>
      <c r="O1550" t="s">
        <v>1304</v>
      </c>
      <c r="P1550">
        <v>20603145608</v>
      </c>
      <c r="Q1550" t="s">
        <v>1297</v>
      </c>
      <c r="R1550">
        <f>VLOOKUP(Q1550,type!$B$2:$G$8,6,FALSE)</f>
        <v>1</v>
      </c>
      <c r="S1550" t="str">
        <f t="shared" si="24"/>
        <v>INSERT INTO public."Vehicles"(plate, mark, model, year_of_production, longitude, height, broad, service_door, category, comment, terms, status, created_at, updated_at, delete_at, business_id, type_id)VALUES ('X1K755','ninguno','ninguno','2009',0,0,0,0,'ninguno','ninguno','ninguno',true,'2022-02-25 21:42:35.22039+00','2022-02-25 21:42:35.22039+00','2022-02-25 21:42:35.22039+00','20603145608',1);</v>
      </c>
    </row>
    <row r="1551" spans="1:19" x14ac:dyDescent="0.25">
      <c r="A1551" t="s">
        <v>1564</v>
      </c>
      <c r="B1551" t="s">
        <v>1296</v>
      </c>
      <c r="C1551" t="s">
        <v>1296</v>
      </c>
      <c r="D1551">
        <v>2011</v>
      </c>
      <c r="E1551">
        <v>0</v>
      </c>
      <c r="F1551">
        <v>0</v>
      </c>
      <c r="G1551">
        <v>0</v>
      </c>
      <c r="H1551">
        <v>0</v>
      </c>
      <c r="I1551" t="s">
        <v>1296</v>
      </c>
      <c r="J1551" t="s">
        <v>1296</v>
      </c>
      <c r="K1551" t="s">
        <v>1296</v>
      </c>
      <c r="L1551" t="s">
        <v>1303</v>
      </c>
      <c r="M1551" t="s">
        <v>1304</v>
      </c>
      <c r="N1551" t="s">
        <v>1304</v>
      </c>
      <c r="O1551" t="s">
        <v>1304</v>
      </c>
      <c r="P1551">
        <v>20603145608</v>
      </c>
      <c r="Q1551" t="s">
        <v>1297</v>
      </c>
      <c r="R1551">
        <f>VLOOKUP(Q1551,type!$B$2:$G$8,6,FALSE)</f>
        <v>1</v>
      </c>
      <c r="S1551" t="str">
        <f t="shared" ref="S1551:S1613" si="25">CONCATENATE($A$1,"'",A1551,"','",B1551,"','",C1551,"','",D1551,"',",E1551,",",F1551,",",G1551,",",H1551,",'",I1551,"','",J1551,"','",K1551,"',",L1551,",'",M1551,"','",N1551,"','",O1551,"','",P1551,"',",R1551,");")</f>
        <v>INSERT INTO public."Vehicles"(plate, mark, model, year_of_production, longitude, height, broad, service_door, category, comment, terms, status, created_at, updated_at, delete_at, business_id, type_id)VALUES ('X1R759','ninguno','ninguno','2011',0,0,0,0,'ninguno','ninguno','ninguno',true,'2022-02-25 21:42:35.22039+00','2022-02-25 21:42:35.22039+00','2022-02-25 21:42:35.22039+00','20603145608',1);</v>
      </c>
    </row>
    <row r="1552" spans="1:19" x14ac:dyDescent="0.25">
      <c r="A1552" t="s">
        <v>1565</v>
      </c>
      <c r="B1552" t="s">
        <v>1296</v>
      </c>
      <c r="C1552" t="s">
        <v>1296</v>
      </c>
      <c r="D1552">
        <v>2011</v>
      </c>
      <c r="E1552">
        <v>0</v>
      </c>
      <c r="F1552">
        <v>0</v>
      </c>
      <c r="G1552">
        <v>0</v>
      </c>
      <c r="H1552">
        <v>0</v>
      </c>
      <c r="I1552" t="s">
        <v>1296</v>
      </c>
      <c r="J1552" t="s">
        <v>1296</v>
      </c>
      <c r="K1552" t="s">
        <v>1296</v>
      </c>
      <c r="L1552" t="s">
        <v>1303</v>
      </c>
      <c r="M1552" t="s">
        <v>1304</v>
      </c>
      <c r="N1552" t="s">
        <v>1304</v>
      </c>
      <c r="O1552" t="s">
        <v>1304</v>
      </c>
      <c r="P1552">
        <v>20603145608</v>
      </c>
      <c r="Q1552" t="s">
        <v>1297</v>
      </c>
      <c r="R1552">
        <f>VLOOKUP(Q1552,type!$B$2:$G$8,6,FALSE)</f>
        <v>1</v>
      </c>
      <c r="S1552" t="str">
        <f t="shared" si="25"/>
        <v>INSERT INTO public."Vehicles"(plate, mark, model, year_of_production, longitude, height, broad, service_door, category, comment, terms, status, created_at, updated_at, delete_at, business_id, type_id)VALUES ('X2G769','ninguno','ninguno','2011',0,0,0,0,'ninguno','ninguno','ninguno',true,'2022-02-25 21:42:35.22039+00','2022-02-25 21:42:35.22039+00','2022-02-25 21:42:35.22039+00','20603145608',1);</v>
      </c>
    </row>
    <row r="1553" spans="1:19" x14ac:dyDescent="0.25">
      <c r="A1553" t="s">
        <v>1566</v>
      </c>
      <c r="B1553" t="s">
        <v>1296</v>
      </c>
      <c r="C1553" t="s">
        <v>1296</v>
      </c>
      <c r="D1553">
        <v>2013</v>
      </c>
      <c r="E1553">
        <v>0</v>
      </c>
      <c r="F1553">
        <v>0</v>
      </c>
      <c r="G1553">
        <v>0</v>
      </c>
      <c r="H1553">
        <v>0</v>
      </c>
      <c r="I1553" t="s">
        <v>1296</v>
      </c>
      <c r="J1553" t="s">
        <v>1296</v>
      </c>
      <c r="K1553" t="s">
        <v>1296</v>
      </c>
      <c r="L1553" t="s">
        <v>1303</v>
      </c>
      <c r="M1553" t="s">
        <v>1304</v>
      </c>
      <c r="N1553" t="s">
        <v>1304</v>
      </c>
      <c r="O1553" t="s">
        <v>1304</v>
      </c>
      <c r="P1553">
        <v>20603145608</v>
      </c>
      <c r="Q1553" t="s">
        <v>1297</v>
      </c>
      <c r="R1553">
        <f>VLOOKUP(Q1553,type!$B$2:$G$8,6,FALSE)</f>
        <v>1</v>
      </c>
      <c r="S1553" t="str">
        <f t="shared" si="25"/>
        <v>INSERT INTO public."Vehicles"(plate, mark, model, year_of_production, longitude, height, broad, service_door, category, comment, terms, status, created_at, updated_at, delete_at, business_id, type_id)VALUES ('X3E832','ninguno','ninguno','2013',0,0,0,0,'ninguno','ninguno','ninguno',true,'2022-02-25 21:42:35.22039+00','2022-02-25 21:42:35.22039+00','2022-02-25 21:42:35.22039+00','20603145608',1);</v>
      </c>
    </row>
    <row r="1554" spans="1:19" x14ac:dyDescent="0.25">
      <c r="A1554" t="s">
        <v>1567</v>
      </c>
      <c r="B1554" t="s">
        <v>1296</v>
      </c>
      <c r="C1554" t="s">
        <v>1296</v>
      </c>
      <c r="D1554">
        <v>2010</v>
      </c>
      <c r="E1554">
        <v>0</v>
      </c>
      <c r="F1554">
        <v>0</v>
      </c>
      <c r="G1554">
        <v>0</v>
      </c>
      <c r="H1554">
        <v>0</v>
      </c>
      <c r="I1554" t="s">
        <v>1296</v>
      </c>
      <c r="J1554" t="s">
        <v>1296</v>
      </c>
      <c r="K1554" t="s">
        <v>1296</v>
      </c>
      <c r="L1554" t="s">
        <v>1303</v>
      </c>
      <c r="M1554" t="s">
        <v>1304</v>
      </c>
      <c r="N1554" t="s">
        <v>1304</v>
      </c>
      <c r="O1554" t="s">
        <v>1304</v>
      </c>
      <c r="P1554">
        <v>20603145608</v>
      </c>
      <c r="Q1554" t="s">
        <v>1297</v>
      </c>
      <c r="R1554">
        <f>VLOOKUP(Q1554,type!$B$2:$G$8,6,FALSE)</f>
        <v>1</v>
      </c>
      <c r="S1554" t="str">
        <f t="shared" si="25"/>
        <v>INSERT INTO public."Vehicles"(plate, mark, model, year_of_production, longitude, height, broad, service_door, category, comment, terms, status, created_at, updated_at, delete_at, business_id, type_id)VALUES ('B8R774','ninguno','ninguno','2010',0,0,0,0,'ninguno','ninguno','ninguno',true,'2022-02-25 21:42:35.22039+00','2022-02-25 21:42:35.22039+00','2022-02-25 21:42:35.22039+00','20603145608',1);</v>
      </c>
    </row>
    <row r="1555" spans="1:19" x14ac:dyDescent="0.25">
      <c r="A1555" t="s">
        <v>1568</v>
      </c>
      <c r="B1555" t="s">
        <v>1296</v>
      </c>
      <c r="C1555" t="s">
        <v>1296</v>
      </c>
      <c r="D1555">
        <v>2013</v>
      </c>
      <c r="E1555">
        <v>0</v>
      </c>
      <c r="F1555">
        <v>0</v>
      </c>
      <c r="G1555">
        <v>0</v>
      </c>
      <c r="H1555">
        <v>0</v>
      </c>
      <c r="I1555" t="s">
        <v>1296</v>
      </c>
      <c r="J1555" t="s">
        <v>1296</v>
      </c>
      <c r="K1555" t="s">
        <v>1296</v>
      </c>
      <c r="L1555" t="s">
        <v>1303</v>
      </c>
      <c r="M1555" t="s">
        <v>1304</v>
      </c>
      <c r="N1555" t="s">
        <v>1304</v>
      </c>
      <c r="O1555" t="s">
        <v>1304</v>
      </c>
      <c r="P1555">
        <v>20603145608</v>
      </c>
      <c r="Q1555" t="s">
        <v>1297</v>
      </c>
      <c r="R1555">
        <f>VLOOKUP(Q1555,type!$B$2:$G$8,6,FALSE)</f>
        <v>1</v>
      </c>
      <c r="S1555" t="str">
        <f t="shared" si="25"/>
        <v>INSERT INTO public."Vehicles"(plate, mark, model, year_of_production, longitude, height, broad, service_door, category, comment, terms, status, created_at, updated_at, delete_at, business_id, type_id)VALUES ('F2P755','ninguno','ninguno','2013',0,0,0,0,'ninguno','ninguno','ninguno',true,'2022-02-25 21:42:35.22039+00','2022-02-25 21:42:35.22039+00','2022-02-25 21:42:35.22039+00','20603145608',1);</v>
      </c>
    </row>
    <row r="1556" spans="1:19" x14ac:dyDescent="0.25">
      <c r="A1556" t="s">
        <v>614</v>
      </c>
      <c r="B1556" t="s">
        <v>1296</v>
      </c>
      <c r="C1556" t="s">
        <v>1296</v>
      </c>
      <c r="D1556">
        <v>2001</v>
      </c>
      <c r="E1556">
        <v>0</v>
      </c>
      <c r="F1556">
        <v>0</v>
      </c>
      <c r="G1556">
        <v>0</v>
      </c>
      <c r="H1556">
        <v>0</v>
      </c>
      <c r="I1556" t="s">
        <v>1296</v>
      </c>
      <c r="J1556" t="s">
        <v>1296</v>
      </c>
      <c r="K1556" t="s">
        <v>1296</v>
      </c>
      <c r="L1556" t="s">
        <v>1303</v>
      </c>
      <c r="M1556" t="s">
        <v>1304</v>
      </c>
      <c r="N1556" t="s">
        <v>1304</v>
      </c>
      <c r="O1556" t="s">
        <v>1304</v>
      </c>
      <c r="P1556">
        <v>20603145608</v>
      </c>
      <c r="Q1556" t="s">
        <v>1297</v>
      </c>
      <c r="R1556">
        <f>VLOOKUP(Q1556,type!$B$2:$G$8,6,FALSE)</f>
        <v>1</v>
      </c>
      <c r="S1556" t="str">
        <f t="shared" si="25"/>
        <v>INSERT INTO public."Vehicles"(plate, mark, model, year_of_production, longitude, height, broad, service_door, category, comment, terms, status, created_at, updated_at, delete_at, business_id, type_id)VALUES ('T1M715','ninguno','ninguno','2001',0,0,0,0,'ninguno','ninguno','ninguno',true,'2022-02-25 21:42:35.22039+00','2022-02-25 21:42:35.22039+00','2022-02-25 21:42:35.22039+00','20603145608',1);</v>
      </c>
    </row>
    <row r="1557" spans="1:19" x14ac:dyDescent="0.25">
      <c r="A1557" t="s">
        <v>1569</v>
      </c>
      <c r="B1557" t="s">
        <v>1296</v>
      </c>
      <c r="C1557" t="s">
        <v>1296</v>
      </c>
      <c r="D1557">
        <v>2010</v>
      </c>
      <c r="E1557">
        <v>0</v>
      </c>
      <c r="F1557">
        <v>0</v>
      </c>
      <c r="G1557">
        <v>0</v>
      </c>
      <c r="H1557">
        <v>0</v>
      </c>
      <c r="I1557" t="s">
        <v>1296</v>
      </c>
      <c r="J1557" t="s">
        <v>1296</v>
      </c>
      <c r="K1557" t="s">
        <v>1296</v>
      </c>
      <c r="L1557" t="s">
        <v>1303</v>
      </c>
      <c r="M1557" t="s">
        <v>1304</v>
      </c>
      <c r="N1557" t="s">
        <v>1304</v>
      </c>
      <c r="O1557" t="s">
        <v>1304</v>
      </c>
      <c r="P1557">
        <v>20603145608</v>
      </c>
      <c r="Q1557" t="s">
        <v>1297</v>
      </c>
      <c r="R1557">
        <f>VLOOKUP(Q1557,type!$B$2:$G$8,6,FALSE)</f>
        <v>1</v>
      </c>
      <c r="S1557" t="str">
        <f t="shared" si="25"/>
        <v>INSERT INTO public."Vehicles"(plate, mark, model, year_of_production, longitude, height, broad, service_door, category, comment, terms, status, created_at, updated_at, delete_at, business_id, type_id)VALUES ('V0T763','ninguno','ninguno','2010',0,0,0,0,'ninguno','ninguno','ninguno',true,'2022-02-25 21:42:35.22039+00','2022-02-25 21:42:35.22039+00','2022-02-25 21:42:35.22039+00','20603145608',1);</v>
      </c>
    </row>
    <row r="1558" spans="1:19" x14ac:dyDescent="0.25">
      <c r="A1558" t="s">
        <v>1570</v>
      </c>
      <c r="B1558" t="s">
        <v>1296</v>
      </c>
      <c r="C1558" t="s">
        <v>1296</v>
      </c>
      <c r="D1558">
        <v>2011</v>
      </c>
      <c r="E1558">
        <v>0</v>
      </c>
      <c r="F1558">
        <v>0</v>
      </c>
      <c r="G1558">
        <v>0</v>
      </c>
      <c r="H1558">
        <v>0</v>
      </c>
      <c r="I1558" t="s">
        <v>1296</v>
      </c>
      <c r="J1558" t="s">
        <v>1296</v>
      </c>
      <c r="K1558" t="s">
        <v>1296</v>
      </c>
      <c r="L1558" t="s">
        <v>1303</v>
      </c>
      <c r="M1558" t="s">
        <v>1304</v>
      </c>
      <c r="N1558" t="s">
        <v>1304</v>
      </c>
      <c r="O1558" t="s">
        <v>1304</v>
      </c>
      <c r="P1558">
        <v>20603145608</v>
      </c>
      <c r="Q1558" t="s">
        <v>1297</v>
      </c>
      <c r="R1558">
        <f>VLOOKUP(Q1558,type!$B$2:$G$8,6,FALSE)</f>
        <v>1</v>
      </c>
      <c r="S1558" t="str">
        <f t="shared" si="25"/>
        <v>INSERT INTO public."Vehicles"(plate, mark, model, year_of_production, longitude, height, broad, service_door, category, comment, terms, status, created_at, updated_at, delete_at, business_id, type_id)VALUES ('V1V717','ninguno','ninguno','2011',0,0,0,0,'ninguno','ninguno','ninguno',true,'2022-02-25 21:42:35.22039+00','2022-02-25 21:42:35.22039+00','2022-02-25 21:42:35.22039+00','20603145608',1);</v>
      </c>
    </row>
    <row r="1559" spans="1:19" x14ac:dyDescent="0.25">
      <c r="A1559" t="s">
        <v>1571</v>
      </c>
      <c r="B1559" t="s">
        <v>1296</v>
      </c>
      <c r="C1559" t="s">
        <v>1296</v>
      </c>
      <c r="D1559">
        <v>2010</v>
      </c>
      <c r="E1559">
        <v>0</v>
      </c>
      <c r="F1559">
        <v>0</v>
      </c>
      <c r="G1559">
        <v>0</v>
      </c>
      <c r="H1559">
        <v>0</v>
      </c>
      <c r="I1559" t="s">
        <v>1296</v>
      </c>
      <c r="J1559" t="s">
        <v>1296</v>
      </c>
      <c r="K1559" t="s">
        <v>1296</v>
      </c>
      <c r="L1559" t="s">
        <v>1303</v>
      </c>
      <c r="M1559" t="s">
        <v>1304</v>
      </c>
      <c r="N1559" t="s">
        <v>1304</v>
      </c>
      <c r="O1559" t="s">
        <v>1304</v>
      </c>
      <c r="P1559">
        <v>20603145608</v>
      </c>
      <c r="Q1559" t="s">
        <v>1297</v>
      </c>
      <c r="R1559">
        <f>VLOOKUP(Q1559,type!$B$2:$G$8,6,FALSE)</f>
        <v>1</v>
      </c>
      <c r="S1559" t="str">
        <f t="shared" si="25"/>
        <v>INSERT INTO public."Vehicles"(plate, mark, model, year_of_production, longitude, height, broad, service_door, category, comment, terms, status, created_at, updated_at, delete_at, business_id, type_id)VALUES ('V5N768','ninguno','ninguno','2010',0,0,0,0,'ninguno','ninguno','ninguno',true,'2022-02-25 21:42:35.22039+00','2022-02-25 21:42:35.22039+00','2022-02-25 21:42:35.22039+00','20603145608',1);</v>
      </c>
    </row>
    <row r="1560" spans="1:19" x14ac:dyDescent="0.25">
      <c r="A1560" t="s">
        <v>1572</v>
      </c>
      <c r="B1560" t="s">
        <v>1296</v>
      </c>
      <c r="C1560" t="s">
        <v>1296</v>
      </c>
      <c r="D1560">
        <v>2015</v>
      </c>
      <c r="E1560">
        <v>0</v>
      </c>
      <c r="F1560">
        <v>0</v>
      </c>
      <c r="G1560">
        <v>0</v>
      </c>
      <c r="H1560">
        <v>0</v>
      </c>
      <c r="I1560" t="s">
        <v>1296</v>
      </c>
      <c r="J1560" t="s">
        <v>1296</v>
      </c>
      <c r="K1560" t="s">
        <v>1296</v>
      </c>
      <c r="L1560" t="s">
        <v>1303</v>
      </c>
      <c r="M1560" t="s">
        <v>1304</v>
      </c>
      <c r="N1560" t="s">
        <v>1304</v>
      </c>
      <c r="O1560" t="s">
        <v>1304</v>
      </c>
      <c r="P1560">
        <v>20603145608</v>
      </c>
      <c r="Q1560" t="s">
        <v>1297</v>
      </c>
      <c r="R1560">
        <f>VLOOKUP(Q1560,type!$B$2:$G$8,6,FALSE)</f>
        <v>1</v>
      </c>
      <c r="S1560" t="str">
        <f t="shared" si="25"/>
        <v>INSERT INTO public."Vehicles"(plate, mark, model, year_of_production, longitude, height, broad, service_door, category, comment, terms, status, created_at, updated_at, delete_at, business_id, type_id)VALUES ('V8N736','ninguno','ninguno','2015',0,0,0,0,'ninguno','ninguno','ninguno',true,'2022-02-25 21:42:35.22039+00','2022-02-25 21:42:35.22039+00','2022-02-25 21:42:35.22039+00','20603145608',1);</v>
      </c>
    </row>
    <row r="1561" spans="1:19" x14ac:dyDescent="0.25">
      <c r="A1561" t="s">
        <v>1573</v>
      </c>
      <c r="B1561" t="s">
        <v>1296</v>
      </c>
      <c r="C1561" t="s">
        <v>1296</v>
      </c>
      <c r="D1561">
        <v>2010</v>
      </c>
      <c r="E1561">
        <v>0</v>
      </c>
      <c r="F1561">
        <v>0</v>
      </c>
      <c r="G1561">
        <v>0</v>
      </c>
      <c r="H1561">
        <v>0</v>
      </c>
      <c r="I1561" t="s">
        <v>1296</v>
      </c>
      <c r="J1561" t="s">
        <v>1296</v>
      </c>
      <c r="K1561" t="s">
        <v>1296</v>
      </c>
      <c r="L1561" t="s">
        <v>1303</v>
      </c>
      <c r="M1561" t="s">
        <v>1304</v>
      </c>
      <c r="N1561" t="s">
        <v>1304</v>
      </c>
      <c r="O1561" t="s">
        <v>1304</v>
      </c>
      <c r="P1561">
        <v>20603145608</v>
      </c>
      <c r="Q1561" t="s">
        <v>1297</v>
      </c>
      <c r="R1561">
        <f>VLOOKUP(Q1561,type!$B$2:$G$8,6,FALSE)</f>
        <v>1</v>
      </c>
      <c r="S1561" t="str">
        <f t="shared" si="25"/>
        <v>INSERT INTO public."Vehicles"(plate, mark, model, year_of_production, longitude, height, broad, service_door, category, comment, terms, status, created_at, updated_at, delete_at, business_id, type_id)VALUES ('V9Z306','ninguno','ninguno','2010',0,0,0,0,'ninguno','ninguno','ninguno',true,'2022-02-25 21:42:35.22039+00','2022-02-25 21:42:35.22039+00','2022-02-25 21:42:35.22039+00','20603145608',1);</v>
      </c>
    </row>
    <row r="1562" spans="1:19" x14ac:dyDescent="0.25">
      <c r="A1562" t="s">
        <v>1574</v>
      </c>
      <c r="B1562" t="s">
        <v>1296</v>
      </c>
      <c r="C1562" t="s">
        <v>1296</v>
      </c>
      <c r="D1562">
        <v>2008</v>
      </c>
      <c r="E1562">
        <v>0</v>
      </c>
      <c r="F1562">
        <v>0</v>
      </c>
      <c r="G1562">
        <v>0</v>
      </c>
      <c r="H1562">
        <v>0</v>
      </c>
      <c r="I1562" t="s">
        <v>1296</v>
      </c>
      <c r="J1562" t="s">
        <v>1296</v>
      </c>
      <c r="K1562" t="s">
        <v>1296</v>
      </c>
      <c r="L1562" t="s">
        <v>1303</v>
      </c>
      <c r="M1562" t="s">
        <v>1304</v>
      </c>
      <c r="N1562" t="s">
        <v>1304</v>
      </c>
      <c r="O1562" t="s">
        <v>1304</v>
      </c>
      <c r="P1562">
        <v>20603145608</v>
      </c>
      <c r="Q1562" t="s">
        <v>1297</v>
      </c>
      <c r="R1562">
        <f>VLOOKUP(Q1562,type!$B$2:$G$8,6,FALSE)</f>
        <v>1</v>
      </c>
      <c r="S1562" t="str">
        <f t="shared" si="25"/>
        <v>INSERT INTO public."Vehicles"(plate, mark, model, year_of_production, longitude, height, broad, service_door, category, comment, terms, status, created_at, updated_at, delete_at, business_id, type_id)VALUES ('X1K717','ninguno','ninguno','2008',0,0,0,0,'ninguno','ninguno','ninguno',true,'2022-02-25 21:42:35.22039+00','2022-02-25 21:42:35.22039+00','2022-02-25 21:42:35.22039+00','20603145608',1);</v>
      </c>
    </row>
    <row r="1563" spans="1:19" x14ac:dyDescent="0.25">
      <c r="A1563" t="s">
        <v>1575</v>
      </c>
      <c r="B1563" t="s">
        <v>1296</v>
      </c>
      <c r="C1563" t="s">
        <v>1296</v>
      </c>
      <c r="D1563">
        <v>2011</v>
      </c>
      <c r="E1563">
        <v>0</v>
      </c>
      <c r="F1563">
        <v>0</v>
      </c>
      <c r="G1563">
        <v>0</v>
      </c>
      <c r="H1563">
        <v>0</v>
      </c>
      <c r="I1563" t="s">
        <v>1296</v>
      </c>
      <c r="J1563" t="s">
        <v>1296</v>
      </c>
      <c r="K1563" t="s">
        <v>1296</v>
      </c>
      <c r="L1563" t="s">
        <v>1303</v>
      </c>
      <c r="M1563" t="s">
        <v>1304</v>
      </c>
      <c r="N1563" t="s">
        <v>1304</v>
      </c>
      <c r="O1563" t="s">
        <v>1304</v>
      </c>
      <c r="P1563">
        <v>20603145608</v>
      </c>
      <c r="Q1563" t="s">
        <v>1297</v>
      </c>
      <c r="R1563">
        <f>VLOOKUP(Q1563,type!$B$2:$G$8,6,FALSE)</f>
        <v>1</v>
      </c>
      <c r="S1563" t="str">
        <f t="shared" si="25"/>
        <v>INSERT INTO public."Vehicles"(plate, mark, model, year_of_production, longitude, height, broad, service_door, category, comment, terms, status, created_at, updated_at, delete_at, business_id, type_id)VALUES ('Z2E535','ninguno','ninguno','2011',0,0,0,0,'ninguno','ninguno','ninguno',true,'2022-02-25 21:42:35.22039+00','2022-02-25 21:42:35.22039+00','2022-02-25 21:42:35.22039+00','20603145608',1);</v>
      </c>
    </row>
    <row r="1564" spans="1:19" x14ac:dyDescent="0.25">
      <c r="A1564" t="s">
        <v>1576</v>
      </c>
      <c r="B1564" t="s">
        <v>1296</v>
      </c>
      <c r="C1564" t="s">
        <v>1296</v>
      </c>
      <c r="D1564">
        <v>2010</v>
      </c>
      <c r="E1564">
        <v>0</v>
      </c>
      <c r="F1564">
        <v>0</v>
      </c>
      <c r="G1564">
        <v>0</v>
      </c>
      <c r="H1564">
        <v>0</v>
      </c>
      <c r="I1564" t="s">
        <v>1296</v>
      </c>
      <c r="J1564" t="s">
        <v>1296</v>
      </c>
      <c r="K1564" t="s">
        <v>1296</v>
      </c>
      <c r="L1564" t="s">
        <v>1303</v>
      </c>
      <c r="M1564" t="s">
        <v>1304</v>
      </c>
      <c r="N1564" t="s">
        <v>1304</v>
      </c>
      <c r="O1564" t="s">
        <v>1304</v>
      </c>
      <c r="P1564">
        <v>20603145608</v>
      </c>
      <c r="Q1564" t="s">
        <v>1297</v>
      </c>
      <c r="R1564">
        <f>VLOOKUP(Q1564,type!$B$2:$G$8,6,FALSE)</f>
        <v>1</v>
      </c>
      <c r="S1564" t="str">
        <f t="shared" si="25"/>
        <v>INSERT INTO public."Vehicles"(plate, mark, model, year_of_production, longitude, height, broad, service_door, category, comment, terms, status, created_at, updated_at, delete_at, business_id, type_id)VALUES ('A2O708','ninguno','ninguno','2010',0,0,0,0,'ninguno','ninguno','ninguno',true,'2022-02-25 21:42:35.22039+00','2022-02-25 21:42:35.22039+00','2022-02-25 21:42:35.22039+00','20603145608',1);</v>
      </c>
    </row>
    <row r="1565" spans="1:19" x14ac:dyDescent="0.25">
      <c r="A1565" t="s">
        <v>1577</v>
      </c>
      <c r="B1565" t="s">
        <v>1296</v>
      </c>
      <c r="C1565" t="s">
        <v>1296</v>
      </c>
      <c r="D1565">
        <v>2014</v>
      </c>
      <c r="E1565">
        <v>0</v>
      </c>
      <c r="F1565">
        <v>0</v>
      </c>
      <c r="G1565">
        <v>0</v>
      </c>
      <c r="H1565">
        <v>0</v>
      </c>
      <c r="I1565" t="s">
        <v>1296</v>
      </c>
      <c r="J1565" t="s">
        <v>1296</v>
      </c>
      <c r="K1565" t="s">
        <v>1296</v>
      </c>
      <c r="L1565" t="s">
        <v>1303</v>
      </c>
      <c r="M1565" t="s">
        <v>1304</v>
      </c>
      <c r="N1565" t="s">
        <v>1304</v>
      </c>
      <c r="O1565" t="s">
        <v>1304</v>
      </c>
      <c r="P1565">
        <v>20603145608</v>
      </c>
      <c r="Q1565" t="s">
        <v>1297</v>
      </c>
      <c r="R1565">
        <f>VLOOKUP(Q1565,type!$B$2:$G$8,6,FALSE)</f>
        <v>1</v>
      </c>
      <c r="S1565" t="str">
        <f t="shared" si="25"/>
        <v>INSERT INTO public."Vehicles"(plate, mark, model, year_of_production, longitude, height, broad, service_door, category, comment, terms, status, created_at, updated_at, delete_at, business_id, type_id)VALUES ('AKE889','ninguno','ninguno','2014',0,0,0,0,'ninguno','ninguno','ninguno',true,'2022-02-25 21:42:35.22039+00','2022-02-25 21:42:35.22039+00','2022-02-25 21:42:35.22039+00','20603145608',1);</v>
      </c>
    </row>
    <row r="1566" spans="1:19" x14ac:dyDescent="0.25">
      <c r="A1566" t="s">
        <v>1578</v>
      </c>
      <c r="B1566" t="s">
        <v>1296</v>
      </c>
      <c r="C1566" t="s">
        <v>1296</v>
      </c>
      <c r="D1566">
        <v>2007</v>
      </c>
      <c r="E1566">
        <v>0</v>
      </c>
      <c r="F1566">
        <v>0</v>
      </c>
      <c r="G1566">
        <v>0</v>
      </c>
      <c r="H1566">
        <v>0</v>
      </c>
      <c r="I1566" t="s">
        <v>1296</v>
      </c>
      <c r="J1566" t="s">
        <v>1296</v>
      </c>
      <c r="K1566" t="s">
        <v>1296</v>
      </c>
      <c r="L1566" t="s">
        <v>1303</v>
      </c>
      <c r="M1566" t="s">
        <v>1304</v>
      </c>
      <c r="N1566" t="s">
        <v>1304</v>
      </c>
      <c r="O1566" t="s">
        <v>1304</v>
      </c>
      <c r="P1566">
        <v>20603145608</v>
      </c>
      <c r="Q1566" t="s">
        <v>1297</v>
      </c>
      <c r="R1566">
        <f>VLOOKUP(Q1566,type!$B$2:$G$8,6,FALSE)</f>
        <v>1</v>
      </c>
      <c r="S1566" t="str">
        <f t="shared" si="25"/>
        <v>INSERT INTO public."Vehicles"(plate, mark, model, year_of_production, longitude, height, broad, service_door, category, comment, terms, status, created_at, updated_at, delete_at, business_id, type_id)VALUES ('B1G708','ninguno','ninguno','2007',0,0,0,0,'ninguno','ninguno','ninguno',true,'2022-02-25 21:42:35.22039+00','2022-02-25 21:42:35.22039+00','2022-02-25 21:42:35.22039+00','20603145608',1);</v>
      </c>
    </row>
    <row r="1567" spans="1:19" x14ac:dyDescent="0.25">
      <c r="A1567" t="s">
        <v>1579</v>
      </c>
      <c r="B1567" t="s">
        <v>1296</v>
      </c>
      <c r="C1567" t="s">
        <v>1296</v>
      </c>
      <c r="D1567">
        <v>2011</v>
      </c>
      <c r="E1567">
        <v>0</v>
      </c>
      <c r="F1567">
        <v>0</v>
      </c>
      <c r="G1567">
        <v>0</v>
      </c>
      <c r="H1567">
        <v>0</v>
      </c>
      <c r="I1567" t="s">
        <v>1296</v>
      </c>
      <c r="J1567" t="s">
        <v>1296</v>
      </c>
      <c r="K1567" t="s">
        <v>1296</v>
      </c>
      <c r="L1567" t="s">
        <v>1303</v>
      </c>
      <c r="M1567" t="s">
        <v>1304</v>
      </c>
      <c r="N1567" t="s">
        <v>1304</v>
      </c>
      <c r="O1567" t="s">
        <v>1304</v>
      </c>
      <c r="P1567">
        <v>20603145608</v>
      </c>
      <c r="Q1567" t="s">
        <v>1297</v>
      </c>
      <c r="R1567">
        <f>VLOOKUP(Q1567,type!$B$2:$G$8,6,FALSE)</f>
        <v>1</v>
      </c>
      <c r="S1567" t="str">
        <f t="shared" si="25"/>
        <v>INSERT INTO public."Vehicles"(plate, mark, model, year_of_production, longitude, height, broad, service_door, category, comment, terms, status, created_at, updated_at, delete_at, business_id, type_id)VALUES ('B1U704','ninguno','ninguno','2011',0,0,0,0,'ninguno','ninguno','ninguno',true,'2022-02-25 21:42:35.22039+00','2022-02-25 21:42:35.22039+00','2022-02-25 21:42:35.22039+00','20603145608',1);</v>
      </c>
    </row>
    <row r="1568" spans="1:19" x14ac:dyDescent="0.25">
      <c r="A1568" t="s">
        <v>1580</v>
      </c>
      <c r="B1568" t="s">
        <v>1296</v>
      </c>
      <c r="C1568" t="s">
        <v>1296</v>
      </c>
      <c r="D1568">
        <v>2008</v>
      </c>
      <c r="E1568">
        <v>0</v>
      </c>
      <c r="F1568">
        <v>0</v>
      </c>
      <c r="G1568">
        <v>0</v>
      </c>
      <c r="H1568">
        <v>0</v>
      </c>
      <c r="I1568" t="s">
        <v>1296</v>
      </c>
      <c r="J1568" t="s">
        <v>1296</v>
      </c>
      <c r="K1568" t="s">
        <v>1296</v>
      </c>
      <c r="L1568" t="s">
        <v>1303</v>
      </c>
      <c r="M1568" t="s">
        <v>1304</v>
      </c>
      <c r="N1568" t="s">
        <v>1304</v>
      </c>
      <c r="O1568" t="s">
        <v>1304</v>
      </c>
      <c r="P1568">
        <v>20603145608</v>
      </c>
      <c r="Q1568" t="s">
        <v>1297</v>
      </c>
      <c r="R1568">
        <f>VLOOKUP(Q1568,type!$B$2:$G$8,6,FALSE)</f>
        <v>1</v>
      </c>
      <c r="S1568" t="str">
        <f t="shared" si="25"/>
        <v>INSERT INTO public."Vehicles"(plate, mark, model, year_of_production, longitude, height, broad, service_door, category, comment, terms, status, created_at, updated_at, delete_at, business_id, type_id)VALUES ('B3C707','ninguno','ninguno','2008',0,0,0,0,'ninguno','ninguno','ninguno',true,'2022-02-25 21:42:35.22039+00','2022-02-25 21:42:35.22039+00','2022-02-25 21:42:35.22039+00','20603145608',1);</v>
      </c>
    </row>
    <row r="1569" spans="1:19" x14ac:dyDescent="0.25">
      <c r="A1569" t="s">
        <v>1581</v>
      </c>
      <c r="B1569" t="s">
        <v>1296</v>
      </c>
      <c r="C1569" t="s">
        <v>1296</v>
      </c>
      <c r="D1569">
        <v>2009</v>
      </c>
      <c r="E1569">
        <v>0</v>
      </c>
      <c r="F1569">
        <v>0</v>
      </c>
      <c r="G1569">
        <v>0</v>
      </c>
      <c r="H1569">
        <v>0</v>
      </c>
      <c r="I1569" t="s">
        <v>1296</v>
      </c>
      <c r="J1569" t="s">
        <v>1296</v>
      </c>
      <c r="K1569" t="s">
        <v>1296</v>
      </c>
      <c r="L1569" t="s">
        <v>1303</v>
      </c>
      <c r="M1569" t="s">
        <v>1304</v>
      </c>
      <c r="N1569" t="s">
        <v>1304</v>
      </c>
      <c r="O1569" t="s">
        <v>1304</v>
      </c>
      <c r="P1569">
        <v>20603145608</v>
      </c>
      <c r="Q1569" t="s">
        <v>1297</v>
      </c>
      <c r="R1569">
        <f>VLOOKUP(Q1569,type!$B$2:$G$8,6,FALSE)</f>
        <v>1</v>
      </c>
      <c r="S1569" t="str">
        <f t="shared" si="25"/>
        <v>INSERT INTO public."Vehicles"(plate, mark, model, year_of_production, longitude, height, broad, service_door, category, comment, terms, status, created_at, updated_at, delete_at, business_id, type_id)VALUES ('D5V728','ninguno','ninguno','2009',0,0,0,0,'ninguno','ninguno','ninguno',true,'2022-02-25 21:42:35.22039+00','2022-02-25 21:42:35.22039+00','2022-02-25 21:42:35.22039+00','20603145608',1);</v>
      </c>
    </row>
    <row r="1570" spans="1:19" x14ac:dyDescent="0.25">
      <c r="A1570" t="s">
        <v>1582</v>
      </c>
      <c r="B1570" t="s">
        <v>1296</v>
      </c>
      <c r="C1570" t="s">
        <v>1296</v>
      </c>
      <c r="D1570">
        <v>2010</v>
      </c>
      <c r="E1570">
        <v>0</v>
      </c>
      <c r="F1570">
        <v>0</v>
      </c>
      <c r="G1570">
        <v>0</v>
      </c>
      <c r="H1570">
        <v>0</v>
      </c>
      <c r="I1570" t="s">
        <v>1296</v>
      </c>
      <c r="J1570" t="s">
        <v>1296</v>
      </c>
      <c r="K1570" t="s">
        <v>1296</v>
      </c>
      <c r="L1570" t="s">
        <v>1303</v>
      </c>
      <c r="M1570" t="s">
        <v>1304</v>
      </c>
      <c r="N1570" t="s">
        <v>1304</v>
      </c>
      <c r="O1570" t="s">
        <v>1304</v>
      </c>
      <c r="P1570">
        <v>20603145608</v>
      </c>
      <c r="Q1570" t="s">
        <v>1297</v>
      </c>
      <c r="R1570">
        <f>VLOOKUP(Q1570,type!$B$2:$G$8,6,FALSE)</f>
        <v>1</v>
      </c>
      <c r="S1570" t="str">
        <f t="shared" si="25"/>
        <v>INSERT INTO public."Vehicles"(plate, mark, model, year_of_production, longitude, height, broad, service_door, category, comment, terms, status, created_at, updated_at, delete_at, business_id, type_id)VALUES ('V1I780','ninguno','ninguno','2010',0,0,0,0,'ninguno','ninguno','ninguno',true,'2022-02-25 21:42:35.22039+00','2022-02-25 21:42:35.22039+00','2022-02-25 21:42:35.22039+00','20603145608',1);</v>
      </c>
    </row>
    <row r="1571" spans="1:19" x14ac:dyDescent="0.25">
      <c r="A1571" t="s">
        <v>1583</v>
      </c>
      <c r="B1571" t="s">
        <v>1296</v>
      </c>
      <c r="C1571" t="s">
        <v>1296</v>
      </c>
      <c r="D1571">
        <v>2011</v>
      </c>
      <c r="E1571">
        <v>0</v>
      </c>
      <c r="F1571">
        <v>0</v>
      </c>
      <c r="G1571">
        <v>0</v>
      </c>
      <c r="H1571">
        <v>0</v>
      </c>
      <c r="I1571" t="s">
        <v>1296</v>
      </c>
      <c r="J1571" t="s">
        <v>1296</v>
      </c>
      <c r="K1571" t="s">
        <v>1296</v>
      </c>
      <c r="L1571" t="s">
        <v>1303</v>
      </c>
      <c r="M1571" t="s">
        <v>1304</v>
      </c>
      <c r="N1571" t="s">
        <v>1304</v>
      </c>
      <c r="O1571" t="s">
        <v>1304</v>
      </c>
      <c r="P1571">
        <v>20603145608</v>
      </c>
      <c r="Q1571" t="s">
        <v>1297</v>
      </c>
      <c r="R1571">
        <f>VLOOKUP(Q1571,type!$B$2:$G$8,6,FALSE)</f>
        <v>1</v>
      </c>
      <c r="S1571" t="str">
        <f t="shared" si="25"/>
        <v>INSERT INTO public."Vehicles"(plate, mark, model, year_of_production, longitude, height, broad, service_door, category, comment, terms, status, created_at, updated_at, delete_at, business_id, type_id)VALUES ('V1X702','ninguno','ninguno','2011',0,0,0,0,'ninguno','ninguno','ninguno',true,'2022-02-25 21:42:35.22039+00','2022-02-25 21:42:35.22039+00','2022-02-25 21:42:35.22039+00','20603145608',1);</v>
      </c>
    </row>
    <row r="1572" spans="1:19" x14ac:dyDescent="0.25">
      <c r="A1572" t="s">
        <v>1584</v>
      </c>
      <c r="B1572" t="s">
        <v>1296</v>
      </c>
      <c r="C1572" t="s">
        <v>1296</v>
      </c>
      <c r="D1572">
        <v>2011</v>
      </c>
      <c r="E1572">
        <v>0</v>
      </c>
      <c r="F1572">
        <v>0</v>
      </c>
      <c r="G1572">
        <v>0</v>
      </c>
      <c r="H1572">
        <v>0</v>
      </c>
      <c r="I1572" t="s">
        <v>1296</v>
      </c>
      <c r="J1572" t="s">
        <v>1296</v>
      </c>
      <c r="K1572" t="s">
        <v>1296</v>
      </c>
      <c r="L1572" t="s">
        <v>1303</v>
      </c>
      <c r="M1572" t="s">
        <v>1304</v>
      </c>
      <c r="N1572" t="s">
        <v>1304</v>
      </c>
      <c r="O1572" t="s">
        <v>1304</v>
      </c>
      <c r="P1572">
        <v>20603145608</v>
      </c>
      <c r="Q1572" t="s">
        <v>1297</v>
      </c>
      <c r="R1572">
        <f>VLOOKUP(Q1572,type!$B$2:$G$8,6,FALSE)</f>
        <v>1</v>
      </c>
      <c r="S1572" t="str">
        <f t="shared" si="25"/>
        <v>INSERT INTO public."Vehicles"(plate, mark, model, year_of_production, longitude, height, broad, service_door, category, comment, terms, status, created_at, updated_at, delete_at, business_id, type_id)VALUES ('V4K951','ninguno','ninguno','2011',0,0,0,0,'ninguno','ninguno','ninguno',true,'2022-02-25 21:42:35.22039+00','2022-02-25 21:42:35.22039+00','2022-02-25 21:42:35.22039+00','20603145608',1);</v>
      </c>
    </row>
    <row r="1573" spans="1:19" x14ac:dyDescent="0.25">
      <c r="A1573" t="s">
        <v>1585</v>
      </c>
      <c r="B1573" t="s">
        <v>1296</v>
      </c>
      <c r="C1573" t="s">
        <v>1296</v>
      </c>
      <c r="D1573">
        <v>2012</v>
      </c>
      <c r="E1573">
        <v>0</v>
      </c>
      <c r="F1573">
        <v>0</v>
      </c>
      <c r="G1573">
        <v>0</v>
      </c>
      <c r="H1573">
        <v>0</v>
      </c>
      <c r="I1573" t="s">
        <v>1296</v>
      </c>
      <c r="J1573" t="s">
        <v>1296</v>
      </c>
      <c r="K1573" t="s">
        <v>1296</v>
      </c>
      <c r="L1573" t="s">
        <v>1303</v>
      </c>
      <c r="M1573" t="s">
        <v>1304</v>
      </c>
      <c r="N1573" t="s">
        <v>1304</v>
      </c>
      <c r="O1573" t="s">
        <v>1304</v>
      </c>
      <c r="P1573">
        <v>20603145608</v>
      </c>
      <c r="Q1573" t="s">
        <v>1297</v>
      </c>
      <c r="R1573">
        <f>VLOOKUP(Q1573,type!$B$2:$G$8,6,FALSE)</f>
        <v>1</v>
      </c>
      <c r="S1573" t="str">
        <f t="shared" si="25"/>
        <v>INSERT INTO public."Vehicles"(plate, mark, model, year_of_production, longitude, height, broad, service_door, category, comment, terms, status, created_at, updated_at, delete_at, business_id, type_id)VALUES ('V5G729','ninguno','ninguno','2012',0,0,0,0,'ninguno','ninguno','ninguno',true,'2022-02-25 21:42:35.22039+00','2022-02-25 21:42:35.22039+00','2022-02-25 21:42:35.22039+00','20603145608',1);</v>
      </c>
    </row>
    <row r="1574" spans="1:19" x14ac:dyDescent="0.25">
      <c r="A1574" t="s">
        <v>1586</v>
      </c>
      <c r="B1574" t="s">
        <v>1296</v>
      </c>
      <c r="C1574" t="s">
        <v>1296</v>
      </c>
      <c r="D1574">
        <v>2013</v>
      </c>
      <c r="E1574">
        <v>0</v>
      </c>
      <c r="F1574">
        <v>0</v>
      </c>
      <c r="G1574">
        <v>0</v>
      </c>
      <c r="H1574">
        <v>0</v>
      </c>
      <c r="I1574" t="s">
        <v>1296</v>
      </c>
      <c r="J1574" t="s">
        <v>1296</v>
      </c>
      <c r="K1574" t="s">
        <v>1296</v>
      </c>
      <c r="L1574" t="s">
        <v>1303</v>
      </c>
      <c r="M1574" t="s">
        <v>1304</v>
      </c>
      <c r="N1574" t="s">
        <v>1304</v>
      </c>
      <c r="O1574" t="s">
        <v>1304</v>
      </c>
      <c r="P1574">
        <v>20603145608</v>
      </c>
      <c r="Q1574" t="s">
        <v>1297</v>
      </c>
      <c r="R1574">
        <f>VLOOKUP(Q1574,type!$B$2:$G$8,6,FALSE)</f>
        <v>1</v>
      </c>
      <c r="S1574" t="str">
        <f t="shared" si="25"/>
        <v>INSERT INTO public."Vehicles"(plate, mark, model, year_of_production, longitude, height, broad, service_door, category, comment, terms, status, created_at, updated_at, delete_at, business_id, type_id)VALUES ('V5O929','ninguno','ninguno','2013',0,0,0,0,'ninguno','ninguno','ninguno',true,'2022-02-25 21:42:35.22039+00','2022-02-25 21:42:35.22039+00','2022-02-25 21:42:35.22039+00','20603145608',1);</v>
      </c>
    </row>
    <row r="1575" spans="1:19" x14ac:dyDescent="0.25">
      <c r="A1575" t="s">
        <v>1587</v>
      </c>
      <c r="B1575" t="s">
        <v>1296</v>
      </c>
      <c r="C1575" t="s">
        <v>1296</v>
      </c>
      <c r="D1575">
        <v>2011</v>
      </c>
      <c r="E1575">
        <v>0</v>
      </c>
      <c r="F1575">
        <v>0</v>
      </c>
      <c r="G1575">
        <v>0</v>
      </c>
      <c r="H1575">
        <v>0</v>
      </c>
      <c r="I1575" t="s">
        <v>1296</v>
      </c>
      <c r="J1575" t="s">
        <v>1296</v>
      </c>
      <c r="K1575" t="s">
        <v>1296</v>
      </c>
      <c r="L1575" t="s">
        <v>1303</v>
      </c>
      <c r="M1575" t="s">
        <v>1304</v>
      </c>
      <c r="N1575" t="s">
        <v>1304</v>
      </c>
      <c r="O1575" t="s">
        <v>1304</v>
      </c>
      <c r="P1575">
        <v>20603145608</v>
      </c>
      <c r="Q1575" t="s">
        <v>1297</v>
      </c>
      <c r="R1575">
        <f>VLOOKUP(Q1575,type!$B$2:$G$8,6,FALSE)</f>
        <v>1</v>
      </c>
      <c r="S1575" t="str">
        <f t="shared" si="25"/>
        <v>INSERT INTO public."Vehicles"(plate, mark, model, year_of_production, longitude, height, broad, service_door, category, comment, terms, status, created_at, updated_at, delete_at, business_id, type_id)VALUES ('V6H706','ninguno','ninguno','2011',0,0,0,0,'ninguno','ninguno','ninguno',true,'2022-02-25 21:42:35.22039+00','2022-02-25 21:42:35.22039+00','2022-02-25 21:42:35.22039+00','20603145608',1);</v>
      </c>
    </row>
    <row r="1576" spans="1:19" x14ac:dyDescent="0.25">
      <c r="A1576" t="s">
        <v>1588</v>
      </c>
      <c r="B1576" t="s">
        <v>1296</v>
      </c>
      <c r="C1576" t="s">
        <v>1296</v>
      </c>
      <c r="D1576">
        <v>2013</v>
      </c>
      <c r="E1576">
        <v>0</v>
      </c>
      <c r="F1576">
        <v>0</v>
      </c>
      <c r="G1576">
        <v>0</v>
      </c>
      <c r="H1576">
        <v>0</v>
      </c>
      <c r="I1576" t="s">
        <v>1296</v>
      </c>
      <c r="J1576" t="s">
        <v>1296</v>
      </c>
      <c r="K1576" t="s">
        <v>1296</v>
      </c>
      <c r="L1576" t="s">
        <v>1303</v>
      </c>
      <c r="M1576" t="s">
        <v>1304</v>
      </c>
      <c r="N1576" t="s">
        <v>1304</v>
      </c>
      <c r="O1576" t="s">
        <v>1304</v>
      </c>
      <c r="P1576">
        <v>20603145608</v>
      </c>
      <c r="Q1576" t="s">
        <v>1297</v>
      </c>
      <c r="R1576">
        <f>VLOOKUP(Q1576,type!$B$2:$G$8,6,FALSE)</f>
        <v>1</v>
      </c>
      <c r="S1576" t="str">
        <f t="shared" si="25"/>
        <v>INSERT INTO public."Vehicles"(plate, mark, model, year_of_production, longitude, height, broad, service_door, category, comment, terms, status, created_at, updated_at, delete_at, business_id, type_id)VALUES ('V6R840','ninguno','ninguno','2013',0,0,0,0,'ninguno','ninguno','ninguno',true,'2022-02-25 21:42:35.22039+00','2022-02-25 21:42:35.22039+00','2022-02-25 21:42:35.22039+00','20603145608',1);</v>
      </c>
    </row>
    <row r="1577" spans="1:19" x14ac:dyDescent="0.25">
      <c r="A1577" t="s">
        <v>1589</v>
      </c>
      <c r="B1577" t="s">
        <v>1296</v>
      </c>
      <c r="C1577" t="s">
        <v>1296</v>
      </c>
      <c r="D1577">
        <v>2014</v>
      </c>
      <c r="E1577">
        <v>0</v>
      </c>
      <c r="F1577">
        <v>0</v>
      </c>
      <c r="G1577">
        <v>0</v>
      </c>
      <c r="H1577">
        <v>0</v>
      </c>
      <c r="I1577" t="s">
        <v>1296</v>
      </c>
      <c r="J1577" t="s">
        <v>1296</v>
      </c>
      <c r="K1577" t="s">
        <v>1296</v>
      </c>
      <c r="L1577" t="s">
        <v>1303</v>
      </c>
      <c r="M1577" t="s">
        <v>1304</v>
      </c>
      <c r="N1577" t="s">
        <v>1304</v>
      </c>
      <c r="O1577" t="s">
        <v>1304</v>
      </c>
      <c r="P1577">
        <v>20603145608</v>
      </c>
      <c r="Q1577" t="s">
        <v>1297</v>
      </c>
      <c r="R1577">
        <f>VLOOKUP(Q1577,type!$B$2:$G$8,6,FALSE)</f>
        <v>1</v>
      </c>
      <c r="S1577" t="str">
        <f t="shared" si="25"/>
        <v>INSERT INTO public."Vehicles"(plate, mark, model, year_of_production, longitude, height, broad, service_door, category, comment, terms, status, created_at, updated_at, delete_at, business_id, type_id)VALUES ('V6Z897','ninguno','ninguno','2014',0,0,0,0,'ninguno','ninguno','ninguno',true,'2022-02-25 21:42:35.22039+00','2022-02-25 21:42:35.22039+00','2022-02-25 21:42:35.22039+00','20603145608',1);</v>
      </c>
    </row>
    <row r="1578" spans="1:19" x14ac:dyDescent="0.25">
      <c r="A1578" t="s">
        <v>1590</v>
      </c>
      <c r="B1578" t="s">
        <v>1296</v>
      </c>
      <c r="C1578" t="s">
        <v>1296</v>
      </c>
      <c r="D1578">
        <v>2013</v>
      </c>
      <c r="E1578">
        <v>0</v>
      </c>
      <c r="F1578">
        <v>0</v>
      </c>
      <c r="G1578">
        <v>0</v>
      </c>
      <c r="H1578">
        <v>0</v>
      </c>
      <c r="I1578" t="s">
        <v>1296</v>
      </c>
      <c r="J1578" t="s">
        <v>1296</v>
      </c>
      <c r="K1578" t="s">
        <v>1296</v>
      </c>
      <c r="L1578" t="s">
        <v>1303</v>
      </c>
      <c r="M1578" t="s">
        <v>1304</v>
      </c>
      <c r="N1578" t="s">
        <v>1304</v>
      </c>
      <c r="O1578" t="s">
        <v>1304</v>
      </c>
      <c r="P1578">
        <v>20603145608</v>
      </c>
      <c r="Q1578" t="s">
        <v>1297</v>
      </c>
      <c r="R1578">
        <f>VLOOKUP(Q1578,type!$B$2:$G$8,6,FALSE)</f>
        <v>1</v>
      </c>
      <c r="S1578" t="str">
        <f t="shared" si="25"/>
        <v>INSERT INTO public."Vehicles"(plate, mark, model, year_of_production, longitude, height, broad, service_door, category, comment, terms, status, created_at, updated_at, delete_at, business_id, type_id)VALUES ('V7G964','ninguno','ninguno','2013',0,0,0,0,'ninguno','ninguno','ninguno',true,'2022-02-25 21:42:35.22039+00','2022-02-25 21:42:35.22039+00','2022-02-25 21:42:35.22039+00','20603145608',1);</v>
      </c>
    </row>
    <row r="1579" spans="1:19" x14ac:dyDescent="0.25">
      <c r="A1579" t="s">
        <v>1591</v>
      </c>
      <c r="B1579" t="s">
        <v>1296</v>
      </c>
      <c r="C1579" t="s">
        <v>1296</v>
      </c>
      <c r="D1579">
        <v>2014</v>
      </c>
      <c r="E1579">
        <v>0</v>
      </c>
      <c r="F1579">
        <v>0</v>
      </c>
      <c r="G1579">
        <v>0</v>
      </c>
      <c r="H1579">
        <v>0</v>
      </c>
      <c r="I1579" t="s">
        <v>1296</v>
      </c>
      <c r="J1579" t="s">
        <v>1296</v>
      </c>
      <c r="K1579" t="s">
        <v>1296</v>
      </c>
      <c r="L1579" t="s">
        <v>1303</v>
      </c>
      <c r="M1579" t="s">
        <v>1304</v>
      </c>
      <c r="N1579" t="s">
        <v>1304</v>
      </c>
      <c r="O1579" t="s">
        <v>1304</v>
      </c>
      <c r="P1579">
        <v>20603145608</v>
      </c>
      <c r="Q1579" t="s">
        <v>1297</v>
      </c>
      <c r="R1579">
        <f>VLOOKUP(Q1579,type!$B$2:$G$8,6,FALSE)</f>
        <v>1</v>
      </c>
      <c r="S1579" t="str">
        <f t="shared" si="25"/>
        <v>INSERT INTO public."Vehicles"(plate, mark, model, year_of_production, longitude, height, broad, service_door, category, comment, terms, status, created_at, updated_at, delete_at, business_id, type_id)VALUES ('V7H731','ninguno','ninguno','2014',0,0,0,0,'ninguno','ninguno','ninguno',true,'2022-02-25 21:42:35.22039+00','2022-02-25 21:42:35.22039+00','2022-02-25 21:42:35.22039+00','20603145608',1);</v>
      </c>
    </row>
    <row r="1580" spans="1:19" x14ac:dyDescent="0.25">
      <c r="A1580" t="s">
        <v>1318</v>
      </c>
      <c r="B1580" t="s">
        <v>1296</v>
      </c>
      <c r="C1580" t="s">
        <v>1296</v>
      </c>
      <c r="D1580">
        <v>2014</v>
      </c>
      <c r="E1580">
        <v>0</v>
      </c>
      <c r="F1580">
        <v>0</v>
      </c>
      <c r="G1580">
        <v>0</v>
      </c>
      <c r="H1580">
        <v>0</v>
      </c>
      <c r="I1580" t="s">
        <v>1296</v>
      </c>
      <c r="J1580" t="s">
        <v>1296</v>
      </c>
      <c r="K1580" t="s">
        <v>1296</v>
      </c>
      <c r="L1580" t="s">
        <v>1303</v>
      </c>
      <c r="M1580" t="s">
        <v>1304</v>
      </c>
      <c r="N1580" t="s">
        <v>1304</v>
      </c>
      <c r="O1580" t="s">
        <v>1304</v>
      </c>
      <c r="P1580">
        <v>20603145608</v>
      </c>
      <c r="Q1580" t="s">
        <v>1297</v>
      </c>
      <c r="R1580">
        <f>VLOOKUP(Q1580,type!$B$2:$G$8,6,FALSE)</f>
        <v>1</v>
      </c>
      <c r="S1580" t="str">
        <f t="shared" si="25"/>
        <v>INSERT INTO public."Vehicles"(plate, mark, model, year_of_production, longitude, height, broad, service_door, category, comment, terms, status, created_at, updated_at, delete_at, business_id, type_id)VALUES ('V7N765','ninguno','ninguno','2014',0,0,0,0,'ninguno','ninguno','ninguno',true,'2022-02-25 21:42:35.22039+00','2022-02-25 21:42:35.22039+00','2022-02-25 21:42:35.22039+00','20603145608',1);</v>
      </c>
    </row>
    <row r="1581" spans="1:19" x14ac:dyDescent="0.25">
      <c r="A1581" t="s">
        <v>1592</v>
      </c>
      <c r="B1581" t="s">
        <v>1296</v>
      </c>
      <c r="C1581" t="s">
        <v>1296</v>
      </c>
      <c r="D1581">
        <v>2014</v>
      </c>
      <c r="E1581">
        <v>0</v>
      </c>
      <c r="F1581">
        <v>0</v>
      </c>
      <c r="G1581">
        <v>0</v>
      </c>
      <c r="H1581">
        <v>0</v>
      </c>
      <c r="I1581" t="s">
        <v>1296</v>
      </c>
      <c r="J1581" t="s">
        <v>1296</v>
      </c>
      <c r="K1581" t="s">
        <v>1296</v>
      </c>
      <c r="L1581" t="s">
        <v>1303</v>
      </c>
      <c r="M1581" t="s">
        <v>1304</v>
      </c>
      <c r="N1581" t="s">
        <v>1304</v>
      </c>
      <c r="O1581" t="s">
        <v>1304</v>
      </c>
      <c r="P1581">
        <v>20603145608</v>
      </c>
      <c r="Q1581" t="s">
        <v>1297</v>
      </c>
      <c r="R1581">
        <f>VLOOKUP(Q1581,type!$B$2:$G$8,6,FALSE)</f>
        <v>1</v>
      </c>
      <c r="S1581" t="str">
        <f t="shared" si="25"/>
        <v>INSERT INTO public."Vehicles"(plate, mark, model, year_of_production, longitude, height, broad, service_door, category, comment, terms, status, created_at, updated_at, delete_at, business_id, type_id)VALUES ('V7X727','ninguno','ninguno','2014',0,0,0,0,'ninguno','ninguno','ninguno',true,'2022-02-25 21:42:35.22039+00','2022-02-25 21:42:35.22039+00','2022-02-25 21:42:35.22039+00','20603145608',1);</v>
      </c>
    </row>
    <row r="1582" spans="1:19" x14ac:dyDescent="0.25">
      <c r="A1582" t="s">
        <v>1593</v>
      </c>
      <c r="B1582" t="s">
        <v>1296</v>
      </c>
      <c r="C1582" t="s">
        <v>1296</v>
      </c>
      <c r="D1582">
        <v>2014</v>
      </c>
      <c r="E1582">
        <v>0</v>
      </c>
      <c r="F1582">
        <v>0</v>
      </c>
      <c r="G1582">
        <v>0</v>
      </c>
      <c r="H1582">
        <v>0</v>
      </c>
      <c r="I1582" t="s">
        <v>1296</v>
      </c>
      <c r="J1582" t="s">
        <v>1296</v>
      </c>
      <c r="K1582" t="s">
        <v>1296</v>
      </c>
      <c r="L1582" t="s">
        <v>1303</v>
      </c>
      <c r="M1582" t="s">
        <v>1304</v>
      </c>
      <c r="N1582" t="s">
        <v>1304</v>
      </c>
      <c r="O1582" t="s">
        <v>1304</v>
      </c>
      <c r="P1582">
        <v>20603145608</v>
      </c>
      <c r="Q1582" t="s">
        <v>1297</v>
      </c>
      <c r="R1582">
        <f>VLOOKUP(Q1582,type!$B$2:$G$8,6,FALSE)</f>
        <v>1</v>
      </c>
      <c r="S1582" t="str">
        <f t="shared" si="25"/>
        <v>INSERT INTO public."Vehicles"(plate, mark, model, year_of_production, longitude, height, broad, service_door, category, comment, terms, status, created_at, updated_at, delete_at, business_id, type_id)VALUES ('V8B938','ninguno','ninguno','2014',0,0,0,0,'ninguno','ninguno','ninguno',true,'2022-02-25 21:42:35.22039+00','2022-02-25 21:42:35.22039+00','2022-02-25 21:42:35.22039+00','20603145608',1);</v>
      </c>
    </row>
    <row r="1583" spans="1:19" x14ac:dyDescent="0.25">
      <c r="A1583" t="s">
        <v>1594</v>
      </c>
      <c r="B1583" t="s">
        <v>1296</v>
      </c>
      <c r="C1583" t="s">
        <v>1296</v>
      </c>
      <c r="D1583">
        <v>2016</v>
      </c>
      <c r="E1583">
        <v>0</v>
      </c>
      <c r="F1583">
        <v>0</v>
      </c>
      <c r="G1583">
        <v>0</v>
      </c>
      <c r="H1583">
        <v>0</v>
      </c>
      <c r="I1583" t="s">
        <v>1296</v>
      </c>
      <c r="J1583" t="s">
        <v>1296</v>
      </c>
      <c r="K1583" t="s">
        <v>1296</v>
      </c>
      <c r="L1583" t="s">
        <v>1303</v>
      </c>
      <c r="M1583" t="s">
        <v>1304</v>
      </c>
      <c r="N1583" t="s">
        <v>1304</v>
      </c>
      <c r="O1583" t="s">
        <v>1304</v>
      </c>
      <c r="P1583">
        <v>20603145608</v>
      </c>
      <c r="Q1583" t="s">
        <v>1297</v>
      </c>
      <c r="R1583">
        <f>VLOOKUP(Q1583,type!$B$2:$G$8,6,FALSE)</f>
        <v>1</v>
      </c>
      <c r="S1583" t="str">
        <f t="shared" si="25"/>
        <v>INSERT INTO public."Vehicles"(plate, mark, model, year_of_production, longitude, height, broad, service_door, category, comment, terms, status, created_at, updated_at, delete_at, business_id, type_id)VALUES ('V8U834','ninguno','ninguno','2016',0,0,0,0,'ninguno','ninguno','ninguno',true,'2022-02-25 21:42:35.22039+00','2022-02-25 21:42:35.22039+00','2022-02-25 21:42:35.22039+00','20603145608',1);</v>
      </c>
    </row>
    <row r="1584" spans="1:19" x14ac:dyDescent="0.25">
      <c r="A1584" t="s">
        <v>1595</v>
      </c>
      <c r="B1584" t="s">
        <v>1296</v>
      </c>
      <c r="C1584" t="s">
        <v>1296</v>
      </c>
      <c r="D1584">
        <v>2015</v>
      </c>
      <c r="E1584">
        <v>0</v>
      </c>
      <c r="F1584">
        <v>0</v>
      </c>
      <c r="G1584">
        <v>0</v>
      </c>
      <c r="H1584">
        <v>0</v>
      </c>
      <c r="I1584" t="s">
        <v>1296</v>
      </c>
      <c r="J1584" t="s">
        <v>1296</v>
      </c>
      <c r="K1584" t="s">
        <v>1296</v>
      </c>
      <c r="L1584" t="s">
        <v>1303</v>
      </c>
      <c r="M1584" t="s">
        <v>1304</v>
      </c>
      <c r="N1584" t="s">
        <v>1304</v>
      </c>
      <c r="O1584" t="s">
        <v>1304</v>
      </c>
      <c r="P1584">
        <v>20603145608</v>
      </c>
      <c r="Q1584" t="s">
        <v>1297</v>
      </c>
      <c r="R1584">
        <f>VLOOKUP(Q1584,type!$B$2:$G$8,6,FALSE)</f>
        <v>1</v>
      </c>
      <c r="S1584" t="str">
        <f t="shared" si="25"/>
        <v>INSERT INTO public."Vehicles"(plate, mark, model, year_of_production, longitude, height, broad, service_door, category, comment, terms, status, created_at, updated_at, delete_at, business_id, type_id)VALUES ('V8V715','ninguno','ninguno','2015',0,0,0,0,'ninguno','ninguno','ninguno',true,'2022-02-25 21:42:35.22039+00','2022-02-25 21:42:35.22039+00','2022-02-25 21:42:35.22039+00','20603145608',1);</v>
      </c>
    </row>
    <row r="1585" spans="1:19" x14ac:dyDescent="0.25">
      <c r="A1585" t="s">
        <v>1596</v>
      </c>
      <c r="B1585" t="s">
        <v>1296</v>
      </c>
      <c r="C1585" t="s">
        <v>1296</v>
      </c>
      <c r="D1585">
        <v>2015</v>
      </c>
      <c r="E1585">
        <v>0</v>
      </c>
      <c r="F1585">
        <v>0</v>
      </c>
      <c r="G1585">
        <v>0</v>
      </c>
      <c r="H1585">
        <v>0</v>
      </c>
      <c r="I1585" t="s">
        <v>1296</v>
      </c>
      <c r="J1585" t="s">
        <v>1296</v>
      </c>
      <c r="K1585" t="s">
        <v>1296</v>
      </c>
      <c r="L1585" t="s">
        <v>1303</v>
      </c>
      <c r="M1585" t="s">
        <v>1304</v>
      </c>
      <c r="N1585" t="s">
        <v>1304</v>
      </c>
      <c r="O1585" t="s">
        <v>1304</v>
      </c>
      <c r="P1585">
        <v>20603145608</v>
      </c>
      <c r="Q1585" t="s">
        <v>1297</v>
      </c>
      <c r="R1585">
        <f>VLOOKUP(Q1585,type!$B$2:$G$8,6,FALSE)</f>
        <v>1</v>
      </c>
      <c r="S1585" t="str">
        <f t="shared" si="25"/>
        <v>INSERT INTO public."Vehicles"(plate, mark, model, year_of_production, longitude, height, broad, service_door, category, comment, terms, status, created_at, updated_at, delete_at, business_id, type_id)VALUES ('V8X849','ninguno','ninguno','2015',0,0,0,0,'ninguno','ninguno','ninguno',true,'2022-02-25 21:42:35.22039+00','2022-02-25 21:42:35.22039+00','2022-02-25 21:42:35.22039+00','20603145608',1);</v>
      </c>
    </row>
    <row r="1586" spans="1:19" x14ac:dyDescent="0.25">
      <c r="A1586" t="s">
        <v>1597</v>
      </c>
      <c r="B1586" t="s">
        <v>1296</v>
      </c>
      <c r="C1586" t="s">
        <v>1296</v>
      </c>
      <c r="D1586">
        <v>2014</v>
      </c>
      <c r="E1586">
        <v>0</v>
      </c>
      <c r="F1586">
        <v>0</v>
      </c>
      <c r="G1586">
        <v>0</v>
      </c>
      <c r="H1586">
        <v>0</v>
      </c>
      <c r="I1586" t="s">
        <v>1296</v>
      </c>
      <c r="J1586" t="s">
        <v>1296</v>
      </c>
      <c r="K1586" t="s">
        <v>1296</v>
      </c>
      <c r="L1586" t="s">
        <v>1303</v>
      </c>
      <c r="M1586" t="s">
        <v>1304</v>
      </c>
      <c r="N1586" t="s">
        <v>1304</v>
      </c>
      <c r="O1586" t="s">
        <v>1304</v>
      </c>
      <c r="P1586">
        <v>20603145608</v>
      </c>
      <c r="Q1586" t="s">
        <v>1297</v>
      </c>
      <c r="R1586">
        <f>VLOOKUP(Q1586,type!$B$2:$G$8,6,FALSE)</f>
        <v>1</v>
      </c>
      <c r="S1586" t="str">
        <f t="shared" si="25"/>
        <v>INSERT INTO public."Vehicles"(plate, mark, model, year_of_production, longitude, height, broad, service_door, category, comment, terms, status, created_at, updated_at, delete_at, business_id, type_id)VALUES ('V8Y951','ninguno','ninguno','2014',0,0,0,0,'ninguno','ninguno','ninguno',true,'2022-02-25 21:42:35.22039+00','2022-02-25 21:42:35.22039+00','2022-02-25 21:42:35.22039+00','20603145608',1);</v>
      </c>
    </row>
    <row r="1587" spans="1:19" x14ac:dyDescent="0.25">
      <c r="A1587" t="s">
        <v>1598</v>
      </c>
      <c r="B1587" t="s">
        <v>1296</v>
      </c>
      <c r="C1587" t="s">
        <v>1296</v>
      </c>
      <c r="D1587">
        <v>2012</v>
      </c>
      <c r="E1587">
        <v>0</v>
      </c>
      <c r="F1587">
        <v>0</v>
      </c>
      <c r="G1587">
        <v>0</v>
      </c>
      <c r="H1587">
        <v>0</v>
      </c>
      <c r="I1587" t="s">
        <v>1296</v>
      </c>
      <c r="J1587" t="s">
        <v>1296</v>
      </c>
      <c r="K1587" t="s">
        <v>1296</v>
      </c>
      <c r="L1587" t="s">
        <v>1303</v>
      </c>
      <c r="M1587" t="s">
        <v>1304</v>
      </c>
      <c r="N1587" t="s">
        <v>1304</v>
      </c>
      <c r="O1587" t="s">
        <v>1304</v>
      </c>
      <c r="P1587">
        <v>20603145608</v>
      </c>
      <c r="Q1587" t="s">
        <v>1297</v>
      </c>
      <c r="R1587">
        <f>VLOOKUP(Q1587,type!$B$2:$G$8,6,FALSE)</f>
        <v>1</v>
      </c>
      <c r="S1587" t="str">
        <f t="shared" si="25"/>
        <v>INSERT INTO public."Vehicles"(plate, mark, model, year_of_production, longitude, height, broad, service_door, category, comment, terms, status, created_at, updated_at, delete_at, business_id, type_id)VALUES ('X3I869','ninguno','ninguno','2012',0,0,0,0,'ninguno','ninguno','ninguno',true,'2022-02-25 21:42:35.22039+00','2022-02-25 21:42:35.22039+00','2022-02-25 21:42:35.22039+00','20603145608',1);</v>
      </c>
    </row>
    <row r="1588" spans="1:19" x14ac:dyDescent="0.25">
      <c r="A1588" t="s">
        <v>1599</v>
      </c>
      <c r="B1588" t="s">
        <v>1296</v>
      </c>
      <c r="C1588" t="s">
        <v>1296</v>
      </c>
      <c r="D1588">
        <v>2009</v>
      </c>
      <c r="E1588">
        <v>0</v>
      </c>
      <c r="F1588">
        <v>0</v>
      </c>
      <c r="G1588">
        <v>0</v>
      </c>
      <c r="H1588">
        <v>0</v>
      </c>
      <c r="I1588" t="s">
        <v>1296</v>
      </c>
      <c r="J1588" t="s">
        <v>1296</v>
      </c>
      <c r="K1588" t="s">
        <v>1296</v>
      </c>
      <c r="L1588" t="s">
        <v>1303</v>
      </c>
      <c r="M1588" t="s">
        <v>1304</v>
      </c>
      <c r="N1588" t="s">
        <v>1304</v>
      </c>
      <c r="O1588" t="s">
        <v>1304</v>
      </c>
      <c r="P1588">
        <v>20603145608</v>
      </c>
      <c r="Q1588" t="s">
        <v>1297</v>
      </c>
      <c r="R1588">
        <f>VLOOKUP(Q1588,type!$B$2:$G$8,6,FALSE)</f>
        <v>1</v>
      </c>
      <c r="S1588" t="str">
        <f t="shared" si="25"/>
        <v>INSERT INTO public."Vehicles"(plate, mark, model, year_of_production, longitude, height, broad, service_door, category, comment, terms, status, created_at, updated_at, delete_at, business_id, type_id)VALUES ('Z2X762','ninguno','ninguno','2009',0,0,0,0,'ninguno','ninguno','ninguno',true,'2022-02-25 21:42:35.22039+00','2022-02-25 21:42:35.22039+00','2022-02-25 21:42:35.22039+00','20603145608',1);</v>
      </c>
    </row>
    <row r="1589" spans="1:19" x14ac:dyDescent="0.25">
      <c r="A1589" t="s">
        <v>1313</v>
      </c>
      <c r="B1589" t="s">
        <v>1296</v>
      </c>
      <c r="C1589" t="s">
        <v>1296</v>
      </c>
      <c r="D1589">
        <v>2016</v>
      </c>
      <c r="E1589">
        <v>0</v>
      </c>
      <c r="F1589">
        <v>0</v>
      </c>
      <c r="G1589">
        <v>0</v>
      </c>
      <c r="H1589">
        <v>0</v>
      </c>
      <c r="I1589" t="s">
        <v>1296</v>
      </c>
      <c r="J1589" t="s">
        <v>1296</v>
      </c>
      <c r="K1589" t="s">
        <v>1296</v>
      </c>
      <c r="L1589" t="s">
        <v>1303</v>
      </c>
      <c r="M1589" t="s">
        <v>1304</v>
      </c>
      <c r="N1589" t="s">
        <v>1304</v>
      </c>
      <c r="O1589" t="s">
        <v>1304</v>
      </c>
      <c r="P1589">
        <v>20603145608</v>
      </c>
      <c r="Q1589" t="s">
        <v>1297</v>
      </c>
      <c r="R1589">
        <f>VLOOKUP(Q1589,type!$B$2:$G$8,6,FALSE)</f>
        <v>1</v>
      </c>
      <c r="S1589" t="str">
        <f t="shared" si="25"/>
        <v>INSERT INTO public."Vehicles"(plate, mark, model, year_of_production, longitude, height, broad, service_door, category, comment, terms, status, created_at, updated_at, delete_at, business_id, type_id)VALUES ('Z6H862','ninguno','ninguno','2016',0,0,0,0,'ninguno','ninguno','ninguno',true,'2022-02-25 21:42:35.22039+00','2022-02-25 21:42:35.22039+00','2022-02-25 21:42:35.22039+00','20603145608',1);</v>
      </c>
    </row>
    <row r="1590" spans="1:19" x14ac:dyDescent="0.25">
      <c r="A1590" t="s">
        <v>1600</v>
      </c>
      <c r="B1590" t="s">
        <v>1296</v>
      </c>
      <c r="C1590" t="s">
        <v>1296</v>
      </c>
      <c r="D1590">
        <v>2017</v>
      </c>
      <c r="E1590">
        <v>0</v>
      </c>
      <c r="F1590">
        <v>0</v>
      </c>
      <c r="G1590">
        <v>0</v>
      </c>
      <c r="H1590">
        <v>0</v>
      </c>
      <c r="I1590" t="s">
        <v>1296</v>
      </c>
      <c r="J1590" t="s">
        <v>1296</v>
      </c>
      <c r="K1590" t="s">
        <v>1296</v>
      </c>
      <c r="L1590" t="s">
        <v>1303</v>
      </c>
      <c r="M1590" t="s">
        <v>1304</v>
      </c>
      <c r="N1590" t="s">
        <v>1304</v>
      </c>
      <c r="O1590" t="s">
        <v>1304</v>
      </c>
      <c r="P1590">
        <v>20603145608</v>
      </c>
      <c r="Q1590" t="s">
        <v>1297</v>
      </c>
      <c r="R1590">
        <f>VLOOKUP(Q1590,type!$B$2:$G$8,6,FALSE)</f>
        <v>1</v>
      </c>
      <c r="S1590" t="str">
        <f t="shared" si="25"/>
        <v>INSERT INTO public."Vehicles"(plate, mark, model, year_of_production, longitude, height, broad, service_door, category, comment, terms, status, created_at, updated_at, delete_at, business_id, type_id)VALUES ('V0D765','ninguno','ninguno','2017',0,0,0,0,'ninguno','ninguno','ninguno',true,'2022-02-25 21:42:35.22039+00','2022-02-25 21:42:35.22039+00','2022-02-25 21:42:35.22039+00','20603145608',1);</v>
      </c>
    </row>
    <row r="1591" spans="1:19" x14ac:dyDescent="0.25">
      <c r="A1591" t="s">
        <v>1601</v>
      </c>
      <c r="B1591" t="s">
        <v>1296</v>
      </c>
      <c r="C1591" t="s">
        <v>1296</v>
      </c>
      <c r="D1591">
        <v>2018</v>
      </c>
      <c r="E1591">
        <v>0</v>
      </c>
      <c r="F1591">
        <v>0</v>
      </c>
      <c r="G1591">
        <v>0</v>
      </c>
      <c r="H1591">
        <v>0</v>
      </c>
      <c r="I1591" t="s">
        <v>1296</v>
      </c>
      <c r="J1591" t="s">
        <v>1296</v>
      </c>
      <c r="K1591" t="s">
        <v>1296</v>
      </c>
      <c r="L1591" t="s">
        <v>1303</v>
      </c>
      <c r="M1591" t="s">
        <v>1304</v>
      </c>
      <c r="N1591" t="s">
        <v>1304</v>
      </c>
      <c r="O1591" t="s">
        <v>1304</v>
      </c>
      <c r="P1591">
        <v>20603145608</v>
      </c>
      <c r="Q1591" t="s">
        <v>1297</v>
      </c>
      <c r="R1591">
        <f>VLOOKUP(Q1591,type!$B$2:$G$8,6,FALSE)</f>
        <v>1</v>
      </c>
      <c r="S1591" t="str">
        <f t="shared" si="25"/>
        <v>INSERT INTO public."Vehicles"(plate, mark, model, year_of_production, longitude, height, broad, service_door, category, comment, terms, status, created_at, updated_at, delete_at, business_id, type_id)VALUES ('V0I946','ninguno','ninguno','2018',0,0,0,0,'ninguno','ninguno','ninguno',true,'2022-02-25 21:42:35.22039+00','2022-02-25 21:42:35.22039+00','2022-02-25 21:42:35.22039+00','20603145608',1);</v>
      </c>
    </row>
    <row r="1592" spans="1:19" x14ac:dyDescent="0.25">
      <c r="A1592" t="s">
        <v>1602</v>
      </c>
      <c r="B1592" t="s">
        <v>1296</v>
      </c>
      <c r="C1592" t="s">
        <v>1296</v>
      </c>
      <c r="D1592">
        <v>2019</v>
      </c>
      <c r="E1592">
        <v>0</v>
      </c>
      <c r="F1592">
        <v>0</v>
      </c>
      <c r="G1592">
        <v>0</v>
      </c>
      <c r="H1592">
        <v>0</v>
      </c>
      <c r="I1592" t="s">
        <v>1296</v>
      </c>
      <c r="J1592" t="s">
        <v>1296</v>
      </c>
      <c r="K1592" t="s">
        <v>1296</v>
      </c>
      <c r="L1592" t="s">
        <v>1303</v>
      </c>
      <c r="M1592" t="s">
        <v>1304</v>
      </c>
      <c r="N1592" t="s">
        <v>1304</v>
      </c>
      <c r="O1592" t="s">
        <v>1304</v>
      </c>
      <c r="P1592">
        <v>20603145608</v>
      </c>
      <c r="Q1592" t="s">
        <v>1297</v>
      </c>
      <c r="R1592">
        <f>VLOOKUP(Q1592,type!$B$2:$G$8,6,FALSE)</f>
        <v>1</v>
      </c>
      <c r="S1592" t="str">
        <f t="shared" si="25"/>
        <v>INSERT INTO public."Vehicles"(plate, mark, model, year_of_production, longitude, height, broad, service_door, category, comment, terms, status, created_at, updated_at, delete_at, business_id, type_id)VALUES ('V0N869','ninguno','ninguno','2019',0,0,0,0,'ninguno','ninguno','ninguno',true,'2022-02-25 21:42:35.22039+00','2022-02-25 21:42:35.22039+00','2022-02-25 21:42:35.22039+00','20603145608',1);</v>
      </c>
    </row>
    <row r="1593" spans="1:19" x14ac:dyDescent="0.25">
      <c r="A1593" t="s">
        <v>1603</v>
      </c>
      <c r="B1593" t="s">
        <v>1296</v>
      </c>
      <c r="C1593" t="s">
        <v>1296</v>
      </c>
      <c r="D1593">
        <v>2020</v>
      </c>
      <c r="E1593">
        <v>0</v>
      </c>
      <c r="F1593">
        <v>0</v>
      </c>
      <c r="G1593">
        <v>0</v>
      </c>
      <c r="H1593">
        <v>0</v>
      </c>
      <c r="I1593" t="s">
        <v>1296</v>
      </c>
      <c r="J1593" t="s">
        <v>1296</v>
      </c>
      <c r="K1593" t="s">
        <v>1296</v>
      </c>
      <c r="L1593" t="s">
        <v>1303</v>
      </c>
      <c r="M1593" t="s">
        <v>1304</v>
      </c>
      <c r="N1593" t="s">
        <v>1304</v>
      </c>
      <c r="O1593" t="s">
        <v>1304</v>
      </c>
      <c r="P1593">
        <v>20603145608</v>
      </c>
      <c r="Q1593" t="s">
        <v>1297</v>
      </c>
      <c r="R1593">
        <f>VLOOKUP(Q1593,type!$B$2:$G$8,6,FALSE)</f>
        <v>1</v>
      </c>
      <c r="S1593" t="str">
        <f t="shared" si="25"/>
        <v>INSERT INTO public."Vehicles"(plate, mark, model, year_of_production, longitude, height, broad, service_door, category, comment, terms, status, created_at, updated_at, delete_at, business_id, type_id)VALUES ('V0W851','ninguno','ninguno','2020',0,0,0,0,'ninguno','ninguno','ninguno',true,'2022-02-25 21:42:35.22039+00','2022-02-25 21:42:35.22039+00','2022-02-25 21:42:35.22039+00','20603145608',1);</v>
      </c>
    </row>
    <row r="1594" spans="1:19" x14ac:dyDescent="0.25">
      <c r="A1594" t="s">
        <v>1604</v>
      </c>
      <c r="B1594" t="s">
        <v>1296</v>
      </c>
      <c r="C1594" t="s">
        <v>1296</v>
      </c>
      <c r="D1594">
        <v>2020</v>
      </c>
      <c r="E1594">
        <v>0</v>
      </c>
      <c r="F1594">
        <v>0</v>
      </c>
      <c r="G1594">
        <v>0</v>
      </c>
      <c r="H1594">
        <v>0</v>
      </c>
      <c r="I1594" t="s">
        <v>1296</v>
      </c>
      <c r="J1594" t="s">
        <v>1296</v>
      </c>
      <c r="K1594" t="s">
        <v>1296</v>
      </c>
      <c r="L1594" t="s">
        <v>1303</v>
      </c>
      <c r="M1594" t="s">
        <v>1304</v>
      </c>
      <c r="N1594" t="s">
        <v>1304</v>
      </c>
      <c r="O1594" t="s">
        <v>1304</v>
      </c>
      <c r="P1594">
        <v>20603145608</v>
      </c>
      <c r="Q1594" t="s">
        <v>1297</v>
      </c>
      <c r="R1594">
        <f>VLOOKUP(Q1594,type!$B$2:$G$8,6,FALSE)</f>
        <v>1</v>
      </c>
      <c r="S1594" t="str">
        <f t="shared" si="25"/>
        <v>INSERT INTO public."Vehicles"(plate, mark, model, year_of_production, longitude, height, broad, service_door, category, comment, terms, status, created_at, updated_at, delete_at, business_id, type_id)VALUES ('V0Z925','ninguno','ninguno','2020',0,0,0,0,'ninguno','ninguno','ninguno',true,'2022-02-25 21:42:35.22039+00','2022-02-25 21:42:35.22039+00','2022-02-25 21:42:35.22039+00','20603145608',1);</v>
      </c>
    </row>
    <row r="1595" spans="1:19" x14ac:dyDescent="0.25">
      <c r="A1595" t="s">
        <v>1605</v>
      </c>
      <c r="B1595" t="s">
        <v>1296</v>
      </c>
      <c r="C1595" t="s">
        <v>1296</v>
      </c>
      <c r="D1595">
        <v>2010</v>
      </c>
      <c r="E1595">
        <v>0</v>
      </c>
      <c r="F1595">
        <v>0</v>
      </c>
      <c r="G1595">
        <v>0</v>
      </c>
      <c r="H1595">
        <v>0</v>
      </c>
      <c r="I1595" t="s">
        <v>1296</v>
      </c>
      <c r="J1595" t="s">
        <v>1296</v>
      </c>
      <c r="K1595" t="s">
        <v>1296</v>
      </c>
      <c r="L1595" t="s">
        <v>1303</v>
      </c>
      <c r="M1595" t="s">
        <v>1304</v>
      </c>
      <c r="N1595" t="s">
        <v>1304</v>
      </c>
      <c r="O1595" t="s">
        <v>1304</v>
      </c>
      <c r="P1595">
        <v>20603145608</v>
      </c>
      <c r="Q1595" t="s">
        <v>1297</v>
      </c>
      <c r="R1595">
        <f>VLOOKUP(Q1595,type!$B$2:$G$8,6,FALSE)</f>
        <v>1</v>
      </c>
      <c r="S1595" t="str">
        <f t="shared" si="25"/>
        <v>INSERT INTO public."Vehicles"(plate, mark, model, year_of_production, longitude, height, broad, service_door, category, comment, terms, status, created_at, updated_at, delete_at, business_id, type_id)VALUES ('V1Z700','ninguno','ninguno','2010',0,0,0,0,'ninguno','ninguno','ninguno',true,'2022-02-25 21:42:35.22039+00','2022-02-25 21:42:35.22039+00','2022-02-25 21:42:35.22039+00','20603145608',1);</v>
      </c>
    </row>
    <row r="1596" spans="1:19" x14ac:dyDescent="0.25">
      <c r="A1596" t="s">
        <v>1606</v>
      </c>
      <c r="B1596" t="s">
        <v>1296</v>
      </c>
      <c r="C1596" t="s">
        <v>1296</v>
      </c>
      <c r="D1596">
        <v>2011</v>
      </c>
      <c r="E1596">
        <v>0</v>
      </c>
      <c r="F1596">
        <v>0</v>
      </c>
      <c r="G1596">
        <v>0</v>
      </c>
      <c r="H1596">
        <v>0</v>
      </c>
      <c r="I1596" t="s">
        <v>1296</v>
      </c>
      <c r="J1596" t="s">
        <v>1296</v>
      </c>
      <c r="K1596" t="s">
        <v>1296</v>
      </c>
      <c r="L1596" t="s">
        <v>1303</v>
      </c>
      <c r="M1596" t="s">
        <v>1304</v>
      </c>
      <c r="N1596" t="s">
        <v>1304</v>
      </c>
      <c r="O1596" t="s">
        <v>1304</v>
      </c>
      <c r="P1596">
        <v>20603145608</v>
      </c>
      <c r="Q1596" t="s">
        <v>1297</v>
      </c>
      <c r="R1596">
        <f>VLOOKUP(Q1596,type!$B$2:$G$8,6,FALSE)</f>
        <v>1</v>
      </c>
      <c r="S1596" t="str">
        <f t="shared" si="25"/>
        <v>INSERT INTO public."Vehicles"(plate, mark, model, year_of_production, longitude, height, broad, service_door, category, comment, terms, status, created_at, updated_at, delete_at, business_id, type_id)VALUES ('V3H953','ninguno','ninguno','2011',0,0,0,0,'ninguno','ninguno','ninguno',true,'2022-02-25 21:42:35.22039+00','2022-02-25 21:42:35.22039+00','2022-02-25 21:42:35.22039+00','20603145608',1);</v>
      </c>
    </row>
    <row r="1597" spans="1:19" x14ac:dyDescent="0.25">
      <c r="A1597" t="s">
        <v>1607</v>
      </c>
      <c r="B1597" t="s">
        <v>1296</v>
      </c>
      <c r="C1597" t="s">
        <v>1296</v>
      </c>
      <c r="D1597">
        <v>2016</v>
      </c>
      <c r="E1597">
        <v>0</v>
      </c>
      <c r="F1597">
        <v>0</v>
      </c>
      <c r="G1597">
        <v>0</v>
      </c>
      <c r="H1597">
        <v>0</v>
      </c>
      <c r="I1597" t="s">
        <v>1296</v>
      </c>
      <c r="J1597" t="s">
        <v>1296</v>
      </c>
      <c r="K1597" t="s">
        <v>1296</v>
      </c>
      <c r="L1597" t="s">
        <v>1303</v>
      </c>
      <c r="M1597" t="s">
        <v>1304</v>
      </c>
      <c r="N1597" t="s">
        <v>1304</v>
      </c>
      <c r="O1597" t="s">
        <v>1304</v>
      </c>
      <c r="P1597">
        <v>20603145608</v>
      </c>
      <c r="Q1597" t="s">
        <v>1297</v>
      </c>
      <c r="R1597">
        <f>VLOOKUP(Q1597,type!$B$2:$G$8,6,FALSE)</f>
        <v>1</v>
      </c>
      <c r="S1597" t="str">
        <f t="shared" si="25"/>
        <v>INSERT INTO public."Vehicles"(plate, mark, model, year_of_production, longitude, height, broad, service_door, category, comment, terms, status, created_at, updated_at, delete_at, business_id, type_id)VALUES ('V8Z932','ninguno','ninguno','2016',0,0,0,0,'ninguno','ninguno','ninguno',true,'2022-02-25 21:42:35.22039+00','2022-02-25 21:42:35.22039+00','2022-02-25 21:42:35.22039+00','20603145608',1);</v>
      </c>
    </row>
    <row r="1598" spans="1:19" x14ac:dyDescent="0.25">
      <c r="A1598" t="s">
        <v>1608</v>
      </c>
      <c r="B1598" t="s">
        <v>1296</v>
      </c>
      <c r="C1598" t="s">
        <v>1296</v>
      </c>
      <c r="D1598">
        <v>2017</v>
      </c>
      <c r="E1598">
        <v>0</v>
      </c>
      <c r="F1598">
        <v>0</v>
      </c>
      <c r="G1598">
        <v>0</v>
      </c>
      <c r="H1598">
        <v>0</v>
      </c>
      <c r="I1598" t="s">
        <v>1296</v>
      </c>
      <c r="J1598" t="s">
        <v>1296</v>
      </c>
      <c r="K1598" t="s">
        <v>1296</v>
      </c>
      <c r="L1598" t="s">
        <v>1303</v>
      </c>
      <c r="M1598" t="s">
        <v>1304</v>
      </c>
      <c r="N1598" t="s">
        <v>1304</v>
      </c>
      <c r="O1598" t="s">
        <v>1304</v>
      </c>
      <c r="P1598">
        <v>20603145608</v>
      </c>
      <c r="Q1598" t="s">
        <v>1297</v>
      </c>
      <c r="R1598">
        <f>VLOOKUP(Q1598,type!$B$2:$G$8,6,FALSE)</f>
        <v>1</v>
      </c>
      <c r="S1598" t="str">
        <f t="shared" si="25"/>
        <v>INSERT INTO public."Vehicles"(plate, mark, model, year_of_production, longitude, height, broad, service_door, category, comment, terms, status, created_at, updated_at, delete_at, business_id, type_id)VALUES ('V9O926','ninguno','ninguno','2017',0,0,0,0,'ninguno','ninguno','ninguno',true,'2022-02-25 21:42:35.22039+00','2022-02-25 21:42:35.22039+00','2022-02-25 21:42:35.22039+00','20603145608',1);</v>
      </c>
    </row>
    <row r="1599" spans="1:19" x14ac:dyDescent="0.25">
      <c r="A1599" t="s">
        <v>1609</v>
      </c>
      <c r="B1599" t="s">
        <v>1296</v>
      </c>
      <c r="C1599" t="s">
        <v>1296</v>
      </c>
      <c r="D1599">
        <v>2018</v>
      </c>
      <c r="E1599">
        <v>0</v>
      </c>
      <c r="F1599">
        <v>0</v>
      </c>
      <c r="G1599">
        <v>0</v>
      </c>
      <c r="H1599">
        <v>0</v>
      </c>
      <c r="I1599" t="s">
        <v>1296</v>
      </c>
      <c r="J1599" t="s">
        <v>1296</v>
      </c>
      <c r="K1599" t="s">
        <v>1296</v>
      </c>
      <c r="L1599" t="s">
        <v>1303</v>
      </c>
      <c r="M1599" t="s">
        <v>1304</v>
      </c>
      <c r="N1599" t="s">
        <v>1304</v>
      </c>
      <c r="O1599" t="s">
        <v>1304</v>
      </c>
      <c r="P1599">
        <v>20603145608</v>
      </c>
      <c r="Q1599" t="s">
        <v>1297</v>
      </c>
      <c r="R1599">
        <f>VLOOKUP(Q1599,type!$B$2:$G$8,6,FALSE)</f>
        <v>1</v>
      </c>
      <c r="S1599" t="str">
        <f t="shared" si="25"/>
        <v>INSERT INTO public."Vehicles"(plate, mark, model, year_of_production, longitude, height, broad, service_door, category, comment, terms, status, created_at, updated_at, delete_at, business_id, type_id)VALUES ('V9Y733','ninguno','ninguno','2018',0,0,0,0,'ninguno','ninguno','ninguno',true,'2022-02-25 21:42:35.22039+00','2022-02-25 21:42:35.22039+00','2022-02-25 21:42:35.22039+00','20603145608',1);</v>
      </c>
    </row>
    <row r="1600" spans="1:19" x14ac:dyDescent="0.25">
      <c r="A1600" t="s">
        <v>1610</v>
      </c>
      <c r="B1600" t="s">
        <v>1296</v>
      </c>
      <c r="C1600" t="s">
        <v>1296</v>
      </c>
      <c r="D1600">
        <v>2012</v>
      </c>
      <c r="E1600">
        <v>0</v>
      </c>
      <c r="F1600">
        <v>0</v>
      </c>
      <c r="G1600">
        <v>0</v>
      </c>
      <c r="H1600">
        <v>0</v>
      </c>
      <c r="I1600" t="s">
        <v>1296</v>
      </c>
      <c r="J1600" t="s">
        <v>1296</v>
      </c>
      <c r="K1600" t="s">
        <v>1296</v>
      </c>
      <c r="L1600" t="s">
        <v>1303</v>
      </c>
      <c r="M1600" t="s">
        <v>1304</v>
      </c>
      <c r="N1600" t="s">
        <v>1304</v>
      </c>
      <c r="O1600" t="s">
        <v>1304</v>
      </c>
      <c r="P1600">
        <v>20603145608</v>
      </c>
      <c r="Q1600" t="s">
        <v>1297</v>
      </c>
      <c r="R1600">
        <f>VLOOKUP(Q1600,type!$B$2:$G$8,6,FALSE)</f>
        <v>1</v>
      </c>
      <c r="S1600" t="str">
        <f t="shared" si="25"/>
        <v>INSERT INTO public."Vehicles"(plate, mark, model, year_of_production, longitude, height, broad, service_door, category, comment, terms, status, created_at, updated_at, delete_at, business_id, type_id)VALUES ('AJD861','ninguno','ninguno','2012',0,0,0,0,'ninguno','ninguno','ninguno',true,'2022-02-25 21:42:35.22039+00','2022-02-25 21:42:35.22039+00','2022-02-25 21:42:35.22039+00','20603145608',1);</v>
      </c>
    </row>
    <row r="1601" spans="1:19" x14ac:dyDescent="0.25">
      <c r="A1601" t="s">
        <v>1611</v>
      </c>
      <c r="B1601" t="s">
        <v>1296</v>
      </c>
      <c r="C1601" t="s">
        <v>1296</v>
      </c>
      <c r="D1601">
        <v>2012</v>
      </c>
      <c r="E1601">
        <v>0</v>
      </c>
      <c r="F1601">
        <v>0</v>
      </c>
      <c r="G1601">
        <v>0</v>
      </c>
      <c r="H1601">
        <v>0</v>
      </c>
      <c r="I1601" t="s">
        <v>1296</v>
      </c>
      <c r="J1601" t="s">
        <v>1296</v>
      </c>
      <c r="K1601" t="s">
        <v>1296</v>
      </c>
      <c r="L1601" t="s">
        <v>1303</v>
      </c>
      <c r="M1601" t="s">
        <v>1304</v>
      </c>
      <c r="N1601" t="s">
        <v>1304</v>
      </c>
      <c r="O1601" t="s">
        <v>1304</v>
      </c>
      <c r="P1601">
        <v>20603145608</v>
      </c>
      <c r="Q1601" t="s">
        <v>1297</v>
      </c>
      <c r="R1601">
        <f>VLOOKUP(Q1601,type!$B$2:$G$8,6,FALSE)</f>
        <v>1</v>
      </c>
      <c r="S1601" t="str">
        <f t="shared" si="25"/>
        <v>INSERT INTO public."Vehicles"(plate, mark, model, year_of_production, longitude, height, broad, service_door, category, comment, terms, status, created_at, updated_at, delete_at, business_id, type_id)VALUES ('D5Q703','ninguno','ninguno','2012',0,0,0,0,'ninguno','ninguno','ninguno',true,'2022-02-25 21:42:35.22039+00','2022-02-25 21:42:35.22039+00','2022-02-25 21:42:35.22039+00','20603145608',1);</v>
      </c>
    </row>
    <row r="1602" spans="1:19" x14ac:dyDescent="0.25">
      <c r="A1602" t="s">
        <v>1612</v>
      </c>
      <c r="B1602" t="s">
        <v>1296</v>
      </c>
      <c r="C1602" t="s">
        <v>1296</v>
      </c>
      <c r="D1602">
        <v>2017</v>
      </c>
      <c r="E1602">
        <v>0</v>
      </c>
      <c r="F1602">
        <v>0</v>
      </c>
      <c r="G1602">
        <v>0</v>
      </c>
      <c r="H1602">
        <v>0</v>
      </c>
      <c r="I1602" t="s">
        <v>1296</v>
      </c>
      <c r="J1602" t="s">
        <v>1296</v>
      </c>
      <c r="K1602" t="s">
        <v>1296</v>
      </c>
      <c r="L1602" t="s">
        <v>1303</v>
      </c>
      <c r="M1602" t="s">
        <v>1304</v>
      </c>
      <c r="N1602" t="s">
        <v>1304</v>
      </c>
      <c r="O1602" t="s">
        <v>1304</v>
      </c>
      <c r="P1602">
        <v>20603145608</v>
      </c>
      <c r="Q1602" t="s">
        <v>1297</v>
      </c>
      <c r="R1602">
        <f>VLOOKUP(Q1602,type!$B$2:$G$8,6,FALSE)</f>
        <v>1</v>
      </c>
      <c r="S1602" t="str">
        <f t="shared" si="25"/>
        <v>INSERT INTO public."Vehicles"(plate, mark, model, year_of_production, longitude, height, broad, service_door, category, comment, terms, status, created_at, updated_at, delete_at, business_id, type_id)VALUES ('V0F778','ninguno','ninguno','2017',0,0,0,0,'ninguno','ninguno','ninguno',true,'2022-02-25 21:42:35.22039+00','2022-02-25 21:42:35.22039+00','2022-02-25 21:42:35.22039+00','20603145608',1);</v>
      </c>
    </row>
    <row r="1603" spans="1:19" x14ac:dyDescent="0.25">
      <c r="A1603" t="s">
        <v>1613</v>
      </c>
      <c r="B1603" t="s">
        <v>1296</v>
      </c>
      <c r="C1603" t="s">
        <v>1296</v>
      </c>
      <c r="D1603">
        <v>2014</v>
      </c>
      <c r="E1603">
        <v>0</v>
      </c>
      <c r="F1603">
        <v>0</v>
      </c>
      <c r="G1603">
        <v>0</v>
      </c>
      <c r="H1603">
        <v>0</v>
      </c>
      <c r="I1603" t="s">
        <v>1296</v>
      </c>
      <c r="J1603" t="s">
        <v>1296</v>
      </c>
      <c r="K1603" t="s">
        <v>1296</v>
      </c>
      <c r="L1603" t="s">
        <v>1303</v>
      </c>
      <c r="M1603" t="s">
        <v>1304</v>
      </c>
      <c r="N1603" t="s">
        <v>1304</v>
      </c>
      <c r="O1603" t="s">
        <v>1304</v>
      </c>
      <c r="P1603">
        <v>20603145608</v>
      </c>
      <c r="Q1603" t="s">
        <v>1297</v>
      </c>
      <c r="R1603">
        <f>VLOOKUP(Q1603,type!$B$2:$G$8,6,FALSE)</f>
        <v>1</v>
      </c>
      <c r="S1603" t="str">
        <f t="shared" si="25"/>
        <v>INSERT INTO public."Vehicles"(plate, mark, model, year_of_production, longitude, height, broad, service_door, category, comment, terms, status, created_at, updated_at, delete_at, business_id, type_id)VALUES ('V0I968','ninguno','ninguno','2014',0,0,0,0,'ninguno','ninguno','ninguno',true,'2022-02-25 21:42:35.22039+00','2022-02-25 21:42:35.22039+00','2022-02-25 21:42:35.22039+00','20603145608',1);</v>
      </c>
    </row>
    <row r="1604" spans="1:19" x14ac:dyDescent="0.25">
      <c r="A1604" t="s">
        <v>1614</v>
      </c>
      <c r="B1604" t="s">
        <v>1296</v>
      </c>
      <c r="C1604" t="s">
        <v>1296</v>
      </c>
      <c r="D1604">
        <v>2013</v>
      </c>
      <c r="E1604">
        <v>0</v>
      </c>
      <c r="F1604">
        <v>0</v>
      </c>
      <c r="G1604">
        <v>0</v>
      </c>
      <c r="H1604">
        <v>0</v>
      </c>
      <c r="I1604" t="s">
        <v>1296</v>
      </c>
      <c r="J1604" t="s">
        <v>1296</v>
      </c>
      <c r="K1604" t="s">
        <v>1296</v>
      </c>
      <c r="L1604" t="s">
        <v>1303</v>
      </c>
      <c r="M1604" t="s">
        <v>1304</v>
      </c>
      <c r="N1604" t="s">
        <v>1304</v>
      </c>
      <c r="O1604" t="s">
        <v>1304</v>
      </c>
      <c r="P1604">
        <v>20603145608</v>
      </c>
      <c r="Q1604" t="s">
        <v>1297</v>
      </c>
      <c r="R1604">
        <f>VLOOKUP(Q1604,type!$B$2:$G$8,6,FALSE)</f>
        <v>1</v>
      </c>
      <c r="S1604" t="str">
        <f t="shared" si="25"/>
        <v>INSERT INTO public."Vehicles"(plate, mark, model, year_of_production, longitude, height, broad, service_door, category, comment, terms, status, created_at, updated_at, delete_at, business_id, type_id)VALUES ('V6Q721','ninguno','ninguno','2013',0,0,0,0,'ninguno','ninguno','ninguno',true,'2022-02-25 21:42:35.22039+00','2022-02-25 21:42:35.22039+00','2022-02-25 21:42:35.22039+00','20603145608',1);</v>
      </c>
    </row>
    <row r="1605" spans="1:19" x14ac:dyDescent="0.25">
      <c r="A1605" t="s">
        <v>1615</v>
      </c>
      <c r="B1605" t="s">
        <v>1296</v>
      </c>
      <c r="C1605" t="s">
        <v>1296</v>
      </c>
      <c r="D1605">
        <v>2011</v>
      </c>
      <c r="E1605">
        <v>0</v>
      </c>
      <c r="F1605">
        <v>0</v>
      </c>
      <c r="G1605">
        <v>0</v>
      </c>
      <c r="H1605">
        <v>0</v>
      </c>
      <c r="I1605" t="s">
        <v>1296</v>
      </c>
      <c r="J1605" t="s">
        <v>1296</v>
      </c>
      <c r="K1605" t="s">
        <v>1296</v>
      </c>
      <c r="L1605" t="s">
        <v>1303</v>
      </c>
      <c r="M1605" t="s">
        <v>1304</v>
      </c>
      <c r="N1605" t="s">
        <v>1304</v>
      </c>
      <c r="O1605" t="s">
        <v>1304</v>
      </c>
      <c r="P1605">
        <v>20603145608</v>
      </c>
      <c r="Q1605" t="s">
        <v>1297</v>
      </c>
      <c r="R1605">
        <f>VLOOKUP(Q1605,type!$B$2:$G$8,6,FALSE)</f>
        <v>1</v>
      </c>
      <c r="S1605" t="str">
        <f t="shared" si="25"/>
        <v>INSERT INTO public."Vehicles"(plate, mark, model, year_of_production, longitude, height, broad, service_door, category, comment, terms, status, created_at, updated_at, delete_at, business_id, type_id)VALUES ('V7T899','ninguno','ninguno','2011',0,0,0,0,'ninguno','ninguno','ninguno',true,'2022-02-25 21:42:35.22039+00','2022-02-25 21:42:35.22039+00','2022-02-25 21:42:35.22039+00','20603145608',1);</v>
      </c>
    </row>
    <row r="1606" spans="1:19" x14ac:dyDescent="0.25">
      <c r="A1606" t="s">
        <v>1616</v>
      </c>
      <c r="B1606" t="s">
        <v>1296</v>
      </c>
      <c r="C1606" t="s">
        <v>1296</v>
      </c>
      <c r="D1606">
        <v>2017</v>
      </c>
      <c r="E1606">
        <v>0</v>
      </c>
      <c r="F1606">
        <v>0</v>
      </c>
      <c r="G1606">
        <v>0</v>
      </c>
      <c r="H1606">
        <v>0</v>
      </c>
      <c r="I1606" t="s">
        <v>1296</v>
      </c>
      <c r="J1606" t="s">
        <v>1296</v>
      </c>
      <c r="K1606" t="s">
        <v>1296</v>
      </c>
      <c r="L1606" t="s">
        <v>1303</v>
      </c>
      <c r="M1606" t="s">
        <v>1304</v>
      </c>
      <c r="N1606" t="s">
        <v>1304</v>
      </c>
      <c r="O1606" t="s">
        <v>1304</v>
      </c>
      <c r="P1606">
        <v>20603145608</v>
      </c>
      <c r="Q1606" t="s">
        <v>1297</v>
      </c>
      <c r="R1606">
        <f>VLOOKUP(Q1606,type!$B$2:$G$8,6,FALSE)</f>
        <v>1</v>
      </c>
      <c r="S1606" t="str">
        <f t="shared" si="25"/>
        <v>INSERT INTO public."Vehicles"(plate, mark, model, year_of_production, longitude, height, broad, service_door, category, comment, terms, status, created_at, updated_at, delete_at, business_id, type_id)VALUES ('V9S911','ninguno','ninguno','2017',0,0,0,0,'ninguno','ninguno','ninguno',true,'2022-02-25 21:42:35.22039+00','2022-02-25 21:42:35.22039+00','2022-02-25 21:42:35.22039+00','20603145608',1);</v>
      </c>
    </row>
    <row r="1607" spans="1:19" x14ac:dyDescent="0.25">
      <c r="A1607" t="s">
        <v>1617</v>
      </c>
      <c r="B1607" t="s">
        <v>1296</v>
      </c>
      <c r="C1607" t="s">
        <v>1296</v>
      </c>
      <c r="D1607">
        <v>2014</v>
      </c>
      <c r="E1607">
        <v>0</v>
      </c>
      <c r="F1607">
        <v>0</v>
      </c>
      <c r="G1607">
        <v>0</v>
      </c>
      <c r="H1607">
        <v>0</v>
      </c>
      <c r="I1607" t="s">
        <v>1296</v>
      </c>
      <c r="J1607" t="s">
        <v>1296</v>
      </c>
      <c r="K1607" t="s">
        <v>1296</v>
      </c>
      <c r="L1607" t="s">
        <v>1303</v>
      </c>
      <c r="M1607" t="s">
        <v>1304</v>
      </c>
      <c r="N1607" t="s">
        <v>1304</v>
      </c>
      <c r="O1607" t="s">
        <v>1304</v>
      </c>
      <c r="P1607">
        <v>20603145608</v>
      </c>
      <c r="Q1607" t="s">
        <v>1297</v>
      </c>
      <c r="R1607">
        <f>VLOOKUP(Q1607,type!$B$2:$G$8,6,FALSE)</f>
        <v>1</v>
      </c>
      <c r="S1607" t="str">
        <f t="shared" si="25"/>
        <v>INSERT INTO public."Vehicles"(plate, mark, model, year_of_production, longitude, height, broad, service_door, category, comment, terms, status, created_at, updated_at, delete_at, business_id, type_id)VALUES ('X3R874','ninguno','ninguno','2014',0,0,0,0,'ninguno','ninguno','ninguno',true,'2022-02-25 21:42:35.22039+00','2022-02-25 21:42:35.22039+00','2022-02-25 21:42:35.22039+00','20603145608',1);</v>
      </c>
    </row>
    <row r="1608" spans="1:19" x14ac:dyDescent="0.25">
      <c r="A1608" t="s">
        <v>1618</v>
      </c>
      <c r="B1608" t="s">
        <v>1296</v>
      </c>
      <c r="C1608" t="s">
        <v>1296</v>
      </c>
      <c r="D1608">
        <v>2013</v>
      </c>
      <c r="E1608">
        <v>0</v>
      </c>
      <c r="F1608">
        <v>0</v>
      </c>
      <c r="G1608">
        <v>0</v>
      </c>
      <c r="H1608">
        <v>0</v>
      </c>
      <c r="I1608" t="s">
        <v>1296</v>
      </c>
      <c r="J1608" t="s">
        <v>1296</v>
      </c>
      <c r="K1608" t="s">
        <v>1296</v>
      </c>
      <c r="L1608" t="s">
        <v>1303</v>
      </c>
      <c r="M1608" t="s">
        <v>1304</v>
      </c>
      <c r="N1608" t="s">
        <v>1304</v>
      </c>
      <c r="O1608" t="s">
        <v>1304</v>
      </c>
      <c r="P1608">
        <v>20603145608</v>
      </c>
      <c r="Q1608" t="s">
        <v>1297</v>
      </c>
      <c r="R1608">
        <f>VLOOKUP(Q1608,type!$B$2:$G$8,6,FALSE)</f>
        <v>1</v>
      </c>
      <c r="S1608" t="str">
        <f t="shared" si="25"/>
        <v>INSERT INTO public."Vehicles"(plate, mark, model, year_of_production, longitude, height, broad, service_door, category, comment, terms, status, created_at, updated_at, delete_at, business_id, type_id)VALUES ('V9R768','ninguno','ninguno','2013',0,0,0,0,'ninguno','ninguno','ninguno',true,'2022-02-25 21:42:35.22039+00','2022-02-25 21:42:35.22039+00','2022-02-25 21:42:35.22039+00','20603145608',1);</v>
      </c>
    </row>
    <row r="1609" spans="1:19" x14ac:dyDescent="0.25">
      <c r="A1609" t="s">
        <v>1619</v>
      </c>
      <c r="B1609" t="s">
        <v>1296</v>
      </c>
      <c r="C1609" t="s">
        <v>1296</v>
      </c>
      <c r="D1609">
        <v>2012</v>
      </c>
      <c r="E1609">
        <v>0</v>
      </c>
      <c r="F1609">
        <v>0</v>
      </c>
      <c r="G1609">
        <v>0</v>
      </c>
      <c r="H1609">
        <v>0</v>
      </c>
      <c r="I1609" t="s">
        <v>1296</v>
      </c>
      <c r="J1609" t="s">
        <v>1296</v>
      </c>
      <c r="K1609" t="s">
        <v>1296</v>
      </c>
      <c r="L1609" t="s">
        <v>1303</v>
      </c>
      <c r="M1609" t="s">
        <v>1304</v>
      </c>
      <c r="N1609" t="s">
        <v>1304</v>
      </c>
      <c r="O1609" t="s">
        <v>1304</v>
      </c>
      <c r="P1609">
        <v>20603145608</v>
      </c>
      <c r="Q1609" t="s">
        <v>1297</v>
      </c>
      <c r="R1609">
        <f>VLOOKUP(Q1609,type!$B$2:$G$8,6,FALSE)</f>
        <v>1</v>
      </c>
      <c r="S1609" t="str">
        <f t="shared" si="25"/>
        <v>INSERT INTO public."Vehicles"(plate, mark, model, year_of_production, longitude, height, broad, service_door, category, comment, terms, status, created_at, updated_at, delete_at, business_id, type_id)VALUES ('V9R854','ninguno','ninguno','2012',0,0,0,0,'ninguno','ninguno','ninguno',true,'2022-02-25 21:42:35.22039+00','2022-02-25 21:42:35.22039+00','2022-02-25 21:42:35.22039+00','20603145608',1);</v>
      </c>
    </row>
    <row r="1610" spans="1:19" x14ac:dyDescent="0.25">
      <c r="A1610" t="s">
        <v>1620</v>
      </c>
      <c r="B1610" t="s">
        <v>1296</v>
      </c>
      <c r="C1610" t="s">
        <v>1296</v>
      </c>
      <c r="D1610">
        <v>2018</v>
      </c>
      <c r="E1610">
        <v>0</v>
      </c>
      <c r="F1610">
        <v>0</v>
      </c>
      <c r="G1610">
        <v>0</v>
      </c>
      <c r="H1610">
        <v>0</v>
      </c>
      <c r="I1610" t="s">
        <v>1296</v>
      </c>
      <c r="J1610" t="s">
        <v>1296</v>
      </c>
      <c r="K1610" t="s">
        <v>1296</v>
      </c>
      <c r="L1610" t="s">
        <v>1303</v>
      </c>
      <c r="M1610" t="s">
        <v>1304</v>
      </c>
      <c r="N1610" t="s">
        <v>1304</v>
      </c>
      <c r="O1610" t="s">
        <v>1304</v>
      </c>
      <c r="P1610">
        <v>20603145608</v>
      </c>
      <c r="Q1610" t="s">
        <v>1297</v>
      </c>
      <c r="R1610">
        <f>VLOOKUP(Q1610,type!$B$2:$G$8,6,FALSE)</f>
        <v>1</v>
      </c>
      <c r="S1610" t="str">
        <f t="shared" si="25"/>
        <v>INSERT INTO public."Vehicles"(plate, mark, model, year_of_production, longitude, height, broad, service_door, category, comment, terms, status, created_at, updated_at, delete_at, business_id, type_id)VALUES ('V9R930','ninguno','ninguno','2018',0,0,0,0,'ninguno','ninguno','ninguno',true,'2022-02-25 21:42:35.22039+00','2022-02-25 21:42:35.22039+00','2022-02-25 21:42:35.22039+00','20603145608',1);</v>
      </c>
    </row>
    <row r="1611" spans="1:19" x14ac:dyDescent="0.25">
      <c r="A1611" t="s">
        <v>1621</v>
      </c>
      <c r="B1611" t="s">
        <v>1296</v>
      </c>
      <c r="C1611" t="s">
        <v>1296</v>
      </c>
      <c r="D1611">
        <v>2015</v>
      </c>
      <c r="E1611">
        <v>0</v>
      </c>
      <c r="F1611">
        <v>0</v>
      </c>
      <c r="G1611">
        <v>0</v>
      </c>
      <c r="H1611">
        <v>0</v>
      </c>
      <c r="I1611" t="s">
        <v>1296</v>
      </c>
      <c r="J1611" t="s">
        <v>1296</v>
      </c>
      <c r="K1611" t="s">
        <v>1296</v>
      </c>
      <c r="L1611" t="s">
        <v>1303</v>
      </c>
      <c r="M1611" t="s">
        <v>1304</v>
      </c>
      <c r="N1611" t="s">
        <v>1304</v>
      </c>
      <c r="O1611" t="s">
        <v>1304</v>
      </c>
      <c r="P1611">
        <v>20603145608</v>
      </c>
      <c r="Q1611" t="s">
        <v>1297</v>
      </c>
      <c r="R1611">
        <f>VLOOKUP(Q1611,type!$B$2:$G$8,6,FALSE)</f>
        <v>1</v>
      </c>
      <c r="S1611" t="str">
        <f t="shared" si="25"/>
        <v>INSERT INTO public."Vehicles"(plate, mark, model, year_of_production, longitude, height, broad, service_door, category, comment, terms, status, created_at, updated_at, delete_at, business_id, type_id)VALUES ('V0C924','ninguno','ninguno','2015',0,0,0,0,'ninguno','ninguno','ninguno',true,'2022-02-25 21:42:35.22039+00','2022-02-25 21:42:35.22039+00','2022-02-25 21:42:35.22039+00','20603145608',1);</v>
      </c>
    </row>
    <row r="1612" spans="1:19" x14ac:dyDescent="0.25">
      <c r="A1612" t="s">
        <v>1622</v>
      </c>
      <c r="B1612" t="s">
        <v>1296</v>
      </c>
      <c r="C1612" t="s">
        <v>1296</v>
      </c>
      <c r="D1612">
        <v>2017</v>
      </c>
      <c r="E1612">
        <v>0</v>
      </c>
      <c r="F1612">
        <v>0</v>
      </c>
      <c r="G1612">
        <v>0</v>
      </c>
      <c r="H1612">
        <v>0</v>
      </c>
      <c r="I1612" t="s">
        <v>1296</v>
      </c>
      <c r="J1612" t="s">
        <v>1296</v>
      </c>
      <c r="K1612" t="s">
        <v>1296</v>
      </c>
      <c r="L1612" t="s">
        <v>1303</v>
      </c>
      <c r="M1612" t="s">
        <v>1304</v>
      </c>
      <c r="N1612" t="s">
        <v>1304</v>
      </c>
      <c r="O1612" t="s">
        <v>1304</v>
      </c>
      <c r="P1612">
        <v>20603145608</v>
      </c>
      <c r="Q1612" t="s">
        <v>1297</v>
      </c>
      <c r="R1612">
        <f>VLOOKUP(Q1612,type!$B$2:$G$8,6,FALSE)</f>
        <v>1</v>
      </c>
      <c r="S1612" t="str">
        <f t="shared" si="25"/>
        <v>INSERT INTO public."Vehicles"(plate, mark, model, year_of_production, longitude, height, broad, service_door, category, comment, terms, status, created_at, updated_at, delete_at, business_id, type_id)VALUES ('V0C941','ninguno','ninguno','2017',0,0,0,0,'ninguno','ninguno','ninguno',true,'2022-02-25 21:42:35.22039+00','2022-02-25 21:42:35.22039+00','2022-02-25 21:42:35.22039+00','20603145608',1);</v>
      </c>
    </row>
    <row r="1613" spans="1:19" x14ac:dyDescent="0.25">
      <c r="A1613" t="s">
        <v>1623</v>
      </c>
      <c r="B1613" t="s">
        <v>1296</v>
      </c>
      <c r="C1613" t="s">
        <v>1296</v>
      </c>
      <c r="D1613">
        <v>2017</v>
      </c>
      <c r="E1613">
        <v>0</v>
      </c>
      <c r="F1613">
        <v>0</v>
      </c>
      <c r="G1613">
        <v>0</v>
      </c>
      <c r="H1613">
        <v>0</v>
      </c>
      <c r="I1613" t="s">
        <v>1296</v>
      </c>
      <c r="J1613" t="s">
        <v>1296</v>
      </c>
      <c r="K1613" t="s">
        <v>1296</v>
      </c>
      <c r="L1613" t="s">
        <v>1303</v>
      </c>
      <c r="M1613" t="s">
        <v>1304</v>
      </c>
      <c r="N1613" t="s">
        <v>1304</v>
      </c>
      <c r="O1613" t="s">
        <v>1304</v>
      </c>
      <c r="P1613">
        <v>20603145608</v>
      </c>
      <c r="Q1613" t="s">
        <v>1297</v>
      </c>
      <c r="R1613">
        <f>VLOOKUP(Q1613,type!$B$2:$G$8,6,FALSE)</f>
        <v>1</v>
      </c>
      <c r="S1613" t="str">
        <f t="shared" si="25"/>
        <v>INSERT INTO public."Vehicles"(plate, mark, model, year_of_production, longitude, height, broad, service_door, category, comment, terms, status, created_at, updated_at, delete_at, business_id, type_id)VALUES ('V0C949','ninguno','ninguno','2017',0,0,0,0,'ninguno','ninguno','ninguno',true,'2022-02-25 21:42:35.22039+00','2022-02-25 21:42:35.22039+00','2022-02-25 21:42:35.22039+00','20603145608',1);</v>
      </c>
    </row>
    <row r="1614" spans="1:19" x14ac:dyDescent="0.25">
      <c r="A1614" t="s">
        <v>1624</v>
      </c>
      <c r="B1614" t="s">
        <v>1296</v>
      </c>
      <c r="C1614" t="s">
        <v>1296</v>
      </c>
      <c r="D1614">
        <v>2017</v>
      </c>
      <c r="E1614">
        <v>0</v>
      </c>
      <c r="F1614">
        <v>0</v>
      </c>
      <c r="G1614">
        <v>0</v>
      </c>
      <c r="H1614">
        <v>0</v>
      </c>
      <c r="I1614" t="s">
        <v>1296</v>
      </c>
      <c r="J1614" t="s">
        <v>1296</v>
      </c>
      <c r="K1614" t="s">
        <v>1296</v>
      </c>
      <c r="L1614" t="s">
        <v>1303</v>
      </c>
      <c r="M1614" t="s">
        <v>1304</v>
      </c>
      <c r="N1614" t="s">
        <v>1304</v>
      </c>
      <c r="O1614" t="s">
        <v>1304</v>
      </c>
      <c r="P1614">
        <v>20603145608</v>
      </c>
      <c r="Q1614" t="s">
        <v>1297</v>
      </c>
      <c r="R1614">
        <f>VLOOKUP(Q1614,type!$B$2:$G$8,6,FALSE)</f>
        <v>1</v>
      </c>
      <c r="S1614" t="str">
        <f t="shared" ref="S1614:S1677" si="26">CONCATENATE($A$1,"'",A1614,"','",B1614,"','",C1614,"','",D1614,"',",E1614,",",F1614,",",G1614,",",H1614,",'",I1614,"','",J1614,"','",K1614,"',",L1614,",'",M1614,"','",N1614,"','",O1614,"','",P1614,"',",R1614,");")</f>
        <v>INSERT INTO public."Vehicles"(plate, mark, model, year_of_production, longitude, height, broad, service_door, category, comment, terms, status, created_at, updated_at, delete_at, business_id, type_id)VALUES ('V0D717','ninguno','ninguno','2017',0,0,0,0,'ninguno','ninguno','ninguno',true,'2022-02-25 21:42:35.22039+00','2022-02-25 21:42:35.22039+00','2022-02-25 21:42:35.22039+00','20603145608',1);</v>
      </c>
    </row>
    <row r="1615" spans="1:19" x14ac:dyDescent="0.25">
      <c r="A1615" t="s">
        <v>1625</v>
      </c>
      <c r="B1615" t="s">
        <v>1296</v>
      </c>
      <c r="C1615" t="s">
        <v>1296</v>
      </c>
      <c r="D1615">
        <v>2018</v>
      </c>
      <c r="E1615">
        <v>0</v>
      </c>
      <c r="F1615">
        <v>0</v>
      </c>
      <c r="G1615">
        <v>0</v>
      </c>
      <c r="H1615">
        <v>0</v>
      </c>
      <c r="I1615" t="s">
        <v>1296</v>
      </c>
      <c r="J1615" t="s">
        <v>1296</v>
      </c>
      <c r="K1615" t="s">
        <v>1296</v>
      </c>
      <c r="L1615" t="s">
        <v>1303</v>
      </c>
      <c r="M1615" t="s">
        <v>1304</v>
      </c>
      <c r="N1615" t="s">
        <v>1304</v>
      </c>
      <c r="O1615" t="s">
        <v>1304</v>
      </c>
      <c r="P1615">
        <v>20603145608</v>
      </c>
      <c r="Q1615" t="s">
        <v>1297</v>
      </c>
      <c r="R1615">
        <f>VLOOKUP(Q1615,type!$B$2:$G$8,6,FALSE)</f>
        <v>1</v>
      </c>
      <c r="S1615" t="str">
        <f t="shared" si="26"/>
        <v>INSERT INTO public."Vehicles"(plate, mark, model, year_of_production, longitude, height, broad, service_door, category, comment, terms, status, created_at, updated_at, delete_at, business_id, type_id)VALUES ('V0D745','ninguno','ninguno','2018',0,0,0,0,'ninguno','ninguno','ninguno',true,'2022-02-25 21:42:35.22039+00','2022-02-25 21:42:35.22039+00','2022-02-25 21:42:35.22039+00','20603145608',1);</v>
      </c>
    </row>
    <row r="1616" spans="1:19" x14ac:dyDescent="0.25">
      <c r="A1616" t="s">
        <v>1626</v>
      </c>
      <c r="B1616" t="s">
        <v>1296</v>
      </c>
      <c r="C1616" t="s">
        <v>1296</v>
      </c>
      <c r="D1616">
        <v>2018</v>
      </c>
      <c r="E1616">
        <v>0</v>
      </c>
      <c r="F1616">
        <v>0</v>
      </c>
      <c r="G1616">
        <v>0</v>
      </c>
      <c r="H1616">
        <v>0</v>
      </c>
      <c r="I1616" t="s">
        <v>1296</v>
      </c>
      <c r="J1616" t="s">
        <v>1296</v>
      </c>
      <c r="K1616" t="s">
        <v>1296</v>
      </c>
      <c r="L1616" t="s">
        <v>1303</v>
      </c>
      <c r="M1616" t="s">
        <v>1304</v>
      </c>
      <c r="N1616" t="s">
        <v>1304</v>
      </c>
      <c r="O1616" t="s">
        <v>1304</v>
      </c>
      <c r="P1616">
        <v>20603145608</v>
      </c>
      <c r="Q1616" t="s">
        <v>1297</v>
      </c>
      <c r="R1616">
        <f>VLOOKUP(Q1616,type!$B$2:$G$8,6,FALSE)</f>
        <v>1</v>
      </c>
      <c r="S1616" t="str">
        <f t="shared" si="26"/>
        <v>INSERT INTO public."Vehicles"(plate, mark, model, year_of_production, longitude, height, broad, service_door, category, comment, terms, status, created_at, updated_at, delete_at, business_id, type_id)VALUES ('V0E759','ninguno','ninguno','2018',0,0,0,0,'ninguno','ninguno','ninguno',true,'2022-02-25 21:42:35.22039+00','2022-02-25 21:42:35.22039+00','2022-02-25 21:42:35.22039+00','20603145608',1);</v>
      </c>
    </row>
    <row r="1617" spans="1:19" x14ac:dyDescent="0.25">
      <c r="A1617" t="s">
        <v>1627</v>
      </c>
      <c r="B1617" t="s">
        <v>1296</v>
      </c>
      <c r="C1617" t="s">
        <v>1296</v>
      </c>
      <c r="D1617">
        <v>2018</v>
      </c>
      <c r="E1617">
        <v>0</v>
      </c>
      <c r="F1617">
        <v>0</v>
      </c>
      <c r="G1617">
        <v>0</v>
      </c>
      <c r="H1617">
        <v>0</v>
      </c>
      <c r="I1617" t="s">
        <v>1296</v>
      </c>
      <c r="J1617" t="s">
        <v>1296</v>
      </c>
      <c r="K1617" t="s">
        <v>1296</v>
      </c>
      <c r="L1617" t="s">
        <v>1303</v>
      </c>
      <c r="M1617" t="s">
        <v>1304</v>
      </c>
      <c r="N1617" t="s">
        <v>1304</v>
      </c>
      <c r="O1617" t="s">
        <v>1304</v>
      </c>
      <c r="P1617">
        <v>20603145608</v>
      </c>
      <c r="Q1617" t="s">
        <v>1297</v>
      </c>
      <c r="R1617">
        <f>VLOOKUP(Q1617,type!$B$2:$G$8,6,FALSE)</f>
        <v>1</v>
      </c>
      <c r="S1617" t="str">
        <f t="shared" si="26"/>
        <v>INSERT INTO public."Vehicles"(plate, mark, model, year_of_production, longitude, height, broad, service_door, category, comment, terms, status, created_at, updated_at, delete_at, business_id, type_id)VALUES ('V0E825','ninguno','ninguno','2018',0,0,0,0,'ninguno','ninguno','ninguno',true,'2022-02-25 21:42:35.22039+00','2022-02-25 21:42:35.22039+00','2022-02-25 21:42:35.22039+00','20603145608',1);</v>
      </c>
    </row>
    <row r="1618" spans="1:19" x14ac:dyDescent="0.25">
      <c r="A1618" t="s">
        <v>1628</v>
      </c>
      <c r="B1618" t="s">
        <v>1296</v>
      </c>
      <c r="C1618" t="s">
        <v>1296</v>
      </c>
      <c r="D1618">
        <v>2018</v>
      </c>
      <c r="E1618">
        <v>0</v>
      </c>
      <c r="F1618">
        <v>0</v>
      </c>
      <c r="G1618">
        <v>0</v>
      </c>
      <c r="H1618">
        <v>0</v>
      </c>
      <c r="I1618" t="s">
        <v>1296</v>
      </c>
      <c r="J1618" t="s">
        <v>1296</v>
      </c>
      <c r="K1618" t="s">
        <v>1296</v>
      </c>
      <c r="L1618" t="s">
        <v>1303</v>
      </c>
      <c r="M1618" t="s">
        <v>1304</v>
      </c>
      <c r="N1618" t="s">
        <v>1304</v>
      </c>
      <c r="O1618" t="s">
        <v>1304</v>
      </c>
      <c r="P1618">
        <v>20603145608</v>
      </c>
      <c r="Q1618" t="s">
        <v>1297</v>
      </c>
      <c r="R1618">
        <f>VLOOKUP(Q1618,type!$B$2:$G$8,6,FALSE)</f>
        <v>1</v>
      </c>
      <c r="S1618" t="str">
        <f t="shared" si="26"/>
        <v>INSERT INTO public."Vehicles"(plate, mark, model, year_of_production, longitude, height, broad, service_door, category, comment, terms, status, created_at, updated_at, delete_at, business_id, type_id)VALUES ('V0E844','ninguno','ninguno','2018',0,0,0,0,'ninguno','ninguno','ninguno',true,'2022-02-25 21:42:35.22039+00','2022-02-25 21:42:35.22039+00','2022-02-25 21:42:35.22039+00','20603145608',1);</v>
      </c>
    </row>
    <row r="1619" spans="1:19" x14ac:dyDescent="0.25">
      <c r="A1619" t="s">
        <v>1629</v>
      </c>
      <c r="B1619" t="s">
        <v>1296</v>
      </c>
      <c r="C1619" t="s">
        <v>1296</v>
      </c>
      <c r="D1619">
        <v>2019</v>
      </c>
      <c r="E1619">
        <v>0</v>
      </c>
      <c r="F1619">
        <v>0</v>
      </c>
      <c r="G1619">
        <v>0</v>
      </c>
      <c r="H1619">
        <v>0</v>
      </c>
      <c r="I1619" t="s">
        <v>1296</v>
      </c>
      <c r="J1619" t="s">
        <v>1296</v>
      </c>
      <c r="K1619" t="s">
        <v>1296</v>
      </c>
      <c r="L1619" t="s">
        <v>1303</v>
      </c>
      <c r="M1619" t="s">
        <v>1304</v>
      </c>
      <c r="N1619" t="s">
        <v>1304</v>
      </c>
      <c r="O1619" t="s">
        <v>1304</v>
      </c>
      <c r="P1619">
        <v>20603145608</v>
      </c>
      <c r="Q1619" t="s">
        <v>1297</v>
      </c>
      <c r="R1619">
        <f>VLOOKUP(Q1619,type!$B$2:$G$8,6,FALSE)</f>
        <v>1</v>
      </c>
      <c r="S1619" t="str">
        <f t="shared" si="26"/>
        <v>INSERT INTO public."Vehicles"(plate, mark, model, year_of_production, longitude, height, broad, service_door, category, comment, terms, status, created_at, updated_at, delete_at, business_id, type_id)VALUES ('V0I801','ninguno','ninguno','2019',0,0,0,0,'ninguno','ninguno','ninguno',true,'2022-02-25 21:42:35.22039+00','2022-02-25 21:42:35.22039+00','2022-02-25 21:42:35.22039+00','20603145608',1);</v>
      </c>
    </row>
    <row r="1620" spans="1:19" x14ac:dyDescent="0.25">
      <c r="A1620" t="s">
        <v>1630</v>
      </c>
      <c r="B1620" t="s">
        <v>1296</v>
      </c>
      <c r="C1620" t="s">
        <v>1296</v>
      </c>
      <c r="D1620">
        <v>2019</v>
      </c>
      <c r="E1620">
        <v>0</v>
      </c>
      <c r="F1620">
        <v>0</v>
      </c>
      <c r="G1620">
        <v>0</v>
      </c>
      <c r="H1620">
        <v>0</v>
      </c>
      <c r="I1620" t="s">
        <v>1296</v>
      </c>
      <c r="J1620" t="s">
        <v>1296</v>
      </c>
      <c r="K1620" t="s">
        <v>1296</v>
      </c>
      <c r="L1620" t="s">
        <v>1303</v>
      </c>
      <c r="M1620" t="s">
        <v>1304</v>
      </c>
      <c r="N1620" t="s">
        <v>1304</v>
      </c>
      <c r="O1620" t="s">
        <v>1304</v>
      </c>
      <c r="P1620">
        <v>20603145608</v>
      </c>
      <c r="Q1620" t="s">
        <v>1297</v>
      </c>
      <c r="R1620">
        <f>VLOOKUP(Q1620,type!$B$2:$G$8,6,FALSE)</f>
        <v>1</v>
      </c>
      <c r="S1620" t="str">
        <f t="shared" si="26"/>
        <v>INSERT INTO public."Vehicles"(plate, mark, model, year_of_production, longitude, height, broad, service_door, category, comment, terms, status, created_at, updated_at, delete_at, business_id, type_id)VALUES ('V0K872','ninguno','ninguno','2019',0,0,0,0,'ninguno','ninguno','ninguno',true,'2022-02-25 21:42:35.22039+00','2022-02-25 21:42:35.22039+00','2022-02-25 21:42:35.22039+00','20603145608',1);</v>
      </c>
    </row>
    <row r="1621" spans="1:19" x14ac:dyDescent="0.25">
      <c r="A1621" t="s">
        <v>1631</v>
      </c>
      <c r="B1621" t="s">
        <v>1296</v>
      </c>
      <c r="C1621" t="s">
        <v>1296</v>
      </c>
      <c r="D1621">
        <v>2011</v>
      </c>
      <c r="E1621">
        <v>0</v>
      </c>
      <c r="F1621">
        <v>0</v>
      </c>
      <c r="G1621">
        <v>0</v>
      </c>
      <c r="H1621">
        <v>0</v>
      </c>
      <c r="I1621" t="s">
        <v>1296</v>
      </c>
      <c r="J1621" t="s">
        <v>1296</v>
      </c>
      <c r="K1621" t="s">
        <v>1296</v>
      </c>
      <c r="L1621" t="s">
        <v>1303</v>
      </c>
      <c r="M1621" t="s">
        <v>1304</v>
      </c>
      <c r="N1621" t="s">
        <v>1304</v>
      </c>
      <c r="O1621" t="s">
        <v>1304</v>
      </c>
      <c r="P1621">
        <v>20603145608</v>
      </c>
      <c r="Q1621" t="s">
        <v>1297</v>
      </c>
      <c r="R1621">
        <f>VLOOKUP(Q1621,type!$B$2:$G$8,6,FALSE)</f>
        <v>1</v>
      </c>
      <c r="S1621" t="str">
        <f t="shared" si="26"/>
        <v>INSERT INTO public."Vehicles"(plate, mark, model, year_of_production, longitude, height, broad, service_door, category, comment, terms, status, created_at, updated_at, delete_at, business_id, type_id)VALUES ('V4C736','ninguno','ninguno','2011',0,0,0,0,'ninguno','ninguno','ninguno',true,'2022-02-25 21:42:35.22039+00','2022-02-25 21:42:35.22039+00','2022-02-25 21:42:35.22039+00','20603145608',1);</v>
      </c>
    </row>
    <row r="1622" spans="1:19" x14ac:dyDescent="0.25">
      <c r="A1622" t="s">
        <v>1632</v>
      </c>
      <c r="B1622" t="s">
        <v>1296</v>
      </c>
      <c r="C1622" t="s">
        <v>1296</v>
      </c>
      <c r="D1622">
        <v>2016</v>
      </c>
      <c r="E1622">
        <v>0</v>
      </c>
      <c r="F1622">
        <v>0</v>
      </c>
      <c r="G1622">
        <v>0</v>
      </c>
      <c r="H1622">
        <v>0</v>
      </c>
      <c r="I1622" t="s">
        <v>1296</v>
      </c>
      <c r="J1622" t="s">
        <v>1296</v>
      </c>
      <c r="K1622" t="s">
        <v>1296</v>
      </c>
      <c r="L1622" t="s">
        <v>1303</v>
      </c>
      <c r="M1622" t="s">
        <v>1304</v>
      </c>
      <c r="N1622" t="s">
        <v>1304</v>
      </c>
      <c r="O1622" t="s">
        <v>1304</v>
      </c>
      <c r="P1622">
        <v>20602788157</v>
      </c>
      <c r="Q1622" t="s">
        <v>1297</v>
      </c>
      <c r="R1622">
        <f>VLOOKUP(Q1622,type!$B$2:$G$8,6,FALSE)</f>
        <v>1</v>
      </c>
      <c r="S1622" t="str">
        <f t="shared" si="26"/>
        <v>INSERT INTO public."Vehicles"(plate, mark, model, year_of_production, longitude, height, broad, service_door, category, comment, terms, status, created_at, updated_at, delete_at, business_id, type_id)VALUES ('V8V722','ninguno','ninguno','2016',0,0,0,0,'ninguno','ninguno','ninguno',true,'2022-02-25 21:42:35.22039+00','2022-02-25 21:42:35.22039+00','2022-02-25 21:42:35.22039+00','20602788157',1);</v>
      </c>
    </row>
    <row r="1623" spans="1:19" x14ac:dyDescent="0.25">
      <c r="A1623" t="s">
        <v>1633</v>
      </c>
      <c r="B1623" t="s">
        <v>1296</v>
      </c>
      <c r="C1623" t="s">
        <v>1296</v>
      </c>
      <c r="D1623">
        <v>2018</v>
      </c>
      <c r="E1623">
        <v>0</v>
      </c>
      <c r="F1623">
        <v>0</v>
      </c>
      <c r="G1623">
        <v>0</v>
      </c>
      <c r="H1623">
        <v>0</v>
      </c>
      <c r="I1623" t="s">
        <v>1296</v>
      </c>
      <c r="J1623" t="s">
        <v>1296</v>
      </c>
      <c r="K1623" t="s">
        <v>1296</v>
      </c>
      <c r="L1623" t="s">
        <v>1303</v>
      </c>
      <c r="M1623" t="s">
        <v>1304</v>
      </c>
      <c r="N1623" t="s">
        <v>1304</v>
      </c>
      <c r="O1623" t="s">
        <v>1304</v>
      </c>
      <c r="P1623">
        <v>20602788157</v>
      </c>
      <c r="Q1623" t="s">
        <v>1297</v>
      </c>
      <c r="R1623">
        <f>VLOOKUP(Q1623,type!$B$2:$G$8,6,FALSE)</f>
        <v>1</v>
      </c>
      <c r="S1623" t="str">
        <f t="shared" si="26"/>
        <v>INSERT INTO public."Vehicles"(plate, mark, model, year_of_production, longitude, height, broad, service_door, category, comment, terms, status, created_at, updated_at, delete_at, business_id, type_id)VALUES ('V0C823','ninguno','ninguno','2018',0,0,0,0,'ninguno','ninguno','ninguno',true,'2022-02-25 21:42:35.22039+00','2022-02-25 21:42:35.22039+00','2022-02-25 21:42:35.22039+00','20602788157',1);</v>
      </c>
    </row>
    <row r="1624" spans="1:19" x14ac:dyDescent="0.25">
      <c r="A1624" t="s">
        <v>1634</v>
      </c>
      <c r="B1624" t="s">
        <v>1296</v>
      </c>
      <c r="C1624" t="s">
        <v>1296</v>
      </c>
      <c r="D1624">
        <v>2015</v>
      </c>
      <c r="E1624">
        <v>0</v>
      </c>
      <c r="F1624">
        <v>0</v>
      </c>
      <c r="G1624">
        <v>0</v>
      </c>
      <c r="H1624">
        <v>0</v>
      </c>
      <c r="I1624" t="s">
        <v>1296</v>
      </c>
      <c r="J1624" t="s">
        <v>1296</v>
      </c>
      <c r="K1624" t="s">
        <v>1296</v>
      </c>
      <c r="L1624" t="s">
        <v>1303</v>
      </c>
      <c r="M1624" t="s">
        <v>1304</v>
      </c>
      <c r="N1624" t="s">
        <v>1304</v>
      </c>
      <c r="O1624" t="s">
        <v>1304</v>
      </c>
      <c r="P1624">
        <v>20602788157</v>
      </c>
      <c r="Q1624" t="s">
        <v>1297</v>
      </c>
      <c r="R1624">
        <f>VLOOKUP(Q1624,type!$B$2:$G$8,6,FALSE)</f>
        <v>1</v>
      </c>
      <c r="S1624" t="str">
        <f t="shared" si="26"/>
        <v>INSERT INTO public."Vehicles"(plate, mark, model, year_of_production, longitude, height, broad, service_door, category, comment, terms, status, created_at, updated_at, delete_at, business_id, type_id)VALUES ('V8Q843','ninguno','ninguno','2015',0,0,0,0,'ninguno','ninguno','ninguno',true,'2022-02-25 21:42:35.22039+00','2022-02-25 21:42:35.22039+00','2022-02-25 21:42:35.22039+00','20602788157',1);</v>
      </c>
    </row>
    <row r="1625" spans="1:19" x14ac:dyDescent="0.25">
      <c r="A1625" t="s">
        <v>1635</v>
      </c>
      <c r="B1625" t="s">
        <v>1296</v>
      </c>
      <c r="C1625" t="s">
        <v>1296</v>
      </c>
      <c r="D1625">
        <v>2017</v>
      </c>
      <c r="E1625">
        <v>0</v>
      </c>
      <c r="F1625">
        <v>0</v>
      </c>
      <c r="G1625">
        <v>0</v>
      </c>
      <c r="H1625">
        <v>0</v>
      </c>
      <c r="I1625" t="s">
        <v>1296</v>
      </c>
      <c r="J1625" t="s">
        <v>1296</v>
      </c>
      <c r="K1625" t="s">
        <v>1296</v>
      </c>
      <c r="L1625" t="s">
        <v>1303</v>
      </c>
      <c r="M1625" t="s">
        <v>1304</v>
      </c>
      <c r="N1625" t="s">
        <v>1304</v>
      </c>
      <c r="O1625" t="s">
        <v>1304</v>
      </c>
      <c r="P1625">
        <v>20602788157</v>
      </c>
      <c r="Q1625" t="s">
        <v>1297</v>
      </c>
      <c r="R1625">
        <f>VLOOKUP(Q1625,type!$B$2:$G$8,6,FALSE)</f>
        <v>1</v>
      </c>
      <c r="S1625" t="str">
        <f t="shared" si="26"/>
        <v>INSERT INTO public."Vehicles"(plate, mark, model, year_of_production, longitude, height, broad, service_door, category, comment, terms, status, created_at, updated_at, delete_at, business_id, type_id)VALUES ('V9O841','ninguno','ninguno','2017',0,0,0,0,'ninguno','ninguno','ninguno',true,'2022-02-25 21:42:35.22039+00','2022-02-25 21:42:35.22039+00','2022-02-25 21:42:35.22039+00','20602788157',1);</v>
      </c>
    </row>
    <row r="1626" spans="1:19" x14ac:dyDescent="0.25">
      <c r="A1626" t="s">
        <v>1636</v>
      </c>
      <c r="B1626" t="s">
        <v>1296</v>
      </c>
      <c r="C1626" t="s">
        <v>1296</v>
      </c>
      <c r="D1626">
        <v>2017</v>
      </c>
      <c r="E1626">
        <v>0</v>
      </c>
      <c r="F1626">
        <v>0</v>
      </c>
      <c r="G1626">
        <v>0</v>
      </c>
      <c r="H1626">
        <v>0</v>
      </c>
      <c r="I1626" t="s">
        <v>1296</v>
      </c>
      <c r="J1626" t="s">
        <v>1296</v>
      </c>
      <c r="K1626" t="s">
        <v>1296</v>
      </c>
      <c r="L1626" t="s">
        <v>1303</v>
      </c>
      <c r="M1626" t="s">
        <v>1304</v>
      </c>
      <c r="N1626" t="s">
        <v>1304</v>
      </c>
      <c r="O1626" t="s">
        <v>1304</v>
      </c>
      <c r="P1626">
        <v>20602788157</v>
      </c>
      <c r="Q1626" t="s">
        <v>1298</v>
      </c>
      <c r="R1626">
        <f>VLOOKUP(Q1626,type!$B$2:$G$8,6,FALSE)</f>
        <v>2</v>
      </c>
      <c r="S1626" t="str">
        <f t="shared" si="26"/>
        <v>INSERT INTO public."Vehicles"(plate, mark, model, year_of_production, longitude, height, broad, service_door, category, comment, terms, status, created_at, updated_at, delete_at, business_id, type_id)VALUES ('V0Q757','ninguno','ninguno','2017',0,0,0,0,'ninguno','ninguno','ninguno',true,'2022-02-25 21:42:35.22039+00','2022-02-25 21:42:35.22039+00','2022-02-25 21:42:35.22039+00','20602788157',2);</v>
      </c>
    </row>
    <row r="1627" spans="1:19" x14ac:dyDescent="0.25">
      <c r="A1627" t="s">
        <v>1637</v>
      </c>
      <c r="B1627" t="s">
        <v>1296</v>
      </c>
      <c r="C1627" t="s">
        <v>1296</v>
      </c>
      <c r="D1627">
        <v>2018</v>
      </c>
      <c r="E1627">
        <v>0</v>
      </c>
      <c r="F1627">
        <v>0</v>
      </c>
      <c r="G1627">
        <v>0</v>
      </c>
      <c r="H1627">
        <v>0</v>
      </c>
      <c r="I1627" t="s">
        <v>1296</v>
      </c>
      <c r="J1627" t="s">
        <v>1296</v>
      </c>
      <c r="K1627" t="s">
        <v>1296</v>
      </c>
      <c r="L1627" t="s">
        <v>1303</v>
      </c>
      <c r="M1627" t="s">
        <v>1304</v>
      </c>
      <c r="N1627" t="s">
        <v>1304</v>
      </c>
      <c r="O1627" t="s">
        <v>1304</v>
      </c>
      <c r="P1627">
        <v>20602788157</v>
      </c>
      <c r="Q1627" t="s">
        <v>1297</v>
      </c>
      <c r="R1627">
        <f>VLOOKUP(Q1627,type!$B$2:$G$8,6,FALSE)</f>
        <v>1</v>
      </c>
      <c r="S1627" t="str">
        <f t="shared" si="26"/>
        <v>INSERT INTO public."Vehicles"(plate, mark, model, year_of_production, longitude, height, broad, service_door, category, comment, terms, status, created_at, updated_at, delete_at, business_id, type_id)VALUES ('V8R857','ninguno','ninguno','2018',0,0,0,0,'ninguno','ninguno','ninguno',true,'2022-02-25 21:42:35.22039+00','2022-02-25 21:42:35.22039+00','2022-02-25 21:42:35.22039+00','20602788157',1);</v>
      </c>
    </row>
    <row r="1628" spans="1:19" x14ac:dyDescent="0.25">
      <c r="A1628" t="s">
        <v>1638</v>
      </c>
      <c r="B1628" t="s">
        <v>1296</v>
      </c>
      <c r="C1628" t="s">
        <v>1296</v>
      </c>
      <c r="D1628">
        <v>2017</v>
      </c>
      <c r="E1628">
        <v>0</v>
      </c>
      <c r="F1628">
        <v>0</v>
      </c>
      <c r="G1628">
        <v>0</v>
      </c>
      <c r="H1628">
        <v>0</v>
      </c>
      <c r="I1628" t="s">
        <v>1296</v>
      </c>
      <c r="J1628" t="s">
        <v>1296</v>
      </c>
      <c r="K1628" t="s">
        <v>1296</v>
      </c>
      <c r="L1628" t="s">
        <v>1303</v>
      </c>
      <c r="M1628" t="s">
        <v>1304</v>
      </c>
      <c r="N1628" t="s">
        <v>1304</v>
      </c>
      <c r="O1628" t="s">
        <v>1304</v>
      </c>
      <c r="P1628">
        <v>20602788157</v>
      </c>
      <c r="Q1628" t="s">
        <v>1298</v>
      </c>
      <c r="R1628">
        <f>VLOOKUP(Q1628,type!$B$2:$G$8,6,FALSE)</f>
        <v>2</v>
      </c>
      <c r="S1628" t="str">
        <f t="shared" si="26"/>
        <v>INSERT INTO public."Vehicles"(plate, mark, model, year_of_production, longitude, height, broad, service_door, category, comment, terms, status, created_at, updated_at, delete_at, business_id, type_id)VALUES ('V9Z771','ninguno','ninguno','2017',0,0,0,0,'ninguno','ninguno','ninguno',true,'2022-02-25 21:42:35.22039+00','2022-02-25 21:42:35.22039+00','2022-02-25 21:42:35.22039+00','20602788157',2);</v>
      </c>
    </row>
    <row r="1629" spans="1:19" x14ac:dyDescent="0.25">
      <c r="A1629" t="s">
        <v>1639</v>
      </c>
      <c r="B1629" t="s">
        <v>1296</v>
      </c>
      <c r="C1629" t="s">
        <v>1296</v>
      </c>
      <c r="D1629">
        <v>2019</v>
      </c>
      <c r="E1629">
        <v>0</v>
      </c>
      <c r="F1629">
        <v>0</v>
      </c>
      <c r="G1629">
        <v>0</v>
      </c>
      <c r="H1629">
        <v>0</v>
      </c>
      <c r="I1629" t="s">
        <v>1296</v>
      </c>
      <c r="J1629" t="s">
        <v>1296</v>
      </c>
      <c r="K1629" t="s">
        <v>1296</v>
      </c>
      <c r="L1629" t="s">
        <v>1303</v>
      </c>
      <c r="M1629" t="s">
        <v>1304</v>
      </c>
      <c r="N1629" t="s">
        <v>1304</v>
      </c>
      <c r="O1629" t="s">
        <v>1304</v>
      </c>
      <c r="P1629">
        <v>20602788157</v>
      </c>
      <c r="Q1629" t="s">
        <v>1298</v>
      </c>
      <c r="R1629">
        <f>VLOOKUP(Q1629,type!$B$2:$G$8,6,FALSE)</f>
        <v>2</v>
      </c>
      <c r="S1629" t="str">
        <f t="shared" si="26"/>
        <v>INSERT INTO public."Vehicles"(plate, mark, model, year_of_production, longitude, height, broad, service_door, category, comment, terms, status, created_at, updated_at, delete_at, business_id, type_id)VALUES ('V8W739','ninguno','ninguno','2019',0,0,0,0,'ninguno','ninguno','ninguno',true,'2022-02-25 21:42:35.22039+00','2022-02-25 21:42:35.22039+00','2022-02-25 21:42:35.22039+00','20602788157',2);</v>
      </c>
    </row>
    <row r="1630" spans="1:19" x14ac:dyDescent="0.25">
      <c r="A1630" t="s">
        <v>1640</v>
      </c>
      <c r="B1630" t="s">
        <v>1296</v>
      </c>
      <c r="C1630" t="s">
        <v>1296</v>
      </c>
      <c r="D1630">
        <v>2019</v>
      </c>
      <c r="E1630">
        <v>0</v>
      </c>
      <c r="F1630">
        <v>0</v>
      </c>
      <c r="G1630">
        <v>0</v>
      </c>
      <c r="H1630">
        <v>0</v>
      </c>
      <c r="I1630" t="s">
        <v>1296</v>
      </c>
      <c r="J1630" t="s">
        <v>1296</v>
      </c>
      <c r="K1630" t="s">
        <v>1296</v>
      </c>
      <c r="L1630" t="s">
        <v>1303</v>
      </c>
      <c r="M1630" t="s">
        <v>1304</v>
      </c>
      <c r="N1630" t="s">
        <v>1304</v>
      </c>
      <c r="O1630" t="s">
        <v>1304</v>
      </c>
      <c r="P1630">
        <v>20602788157</v>
      </c>
      <c r="Q1630" t="s">
        <v>1297</v>
      </c>
      <c r="R1630">
        <f>VLOOKUP(Q1630,type!$B$2:$G$8,6,FALSE)</f>
        <v>1</v>
      </c>
      <c r="S1630" t="str">
        <f t="shared" si="26"/>
        <v>INSERT INTO public."Vehicles"(plate, mark, model, year_of_production, longitude, height, broad, service_door, category, comment, terms, status, created_at, updated_at, delete_at, business_id, type_id)VALUES ('V0T799','ninguno','ninguno','2019',0,0,0,0,'ninguno','ninguno','ninguno',true,'2022-02-25 21:42:35.22039+00','2022-02-25 21:42:35.22039+00','2022-02-25 21:42:35.22039+00','20602788157',1);</v>
      </c>
    </row>
    <row r="1631" spans="1:19" x14ac:dyDescent="0.25">
      <c r="A1631" t="s">
        <v>1641</v>
      </c>
      <c r="B1631" t="s">
        <v>1296</v>
      </c>
      <c r="C1631" t="s">
        <v>1296</v>
      </c>
      <c r="D1631">
        <v>2019</v>
      </c>
      <c r="E1631">
        <v>0</v>
      </c>
      <c r="F1631">
        <v>0</v>
      </c>
      <c r="G1631">
        <v>0</v>
      </c>
      <c r="H1631">
        <v>0</v>
      </c>
      <c r="I1631" t="s">
        <v>1296</v>
      </c>
      <c r="J1631" t="s">
        <v>1296</v>
      </c>
      <c r="K1631" t="s">
        <v>1296</v>
      </c>
      <c r="L1631" t="s">
        <v>1303</v>
      </c>
      <c r="M1631" t="s">
        <v>1304</v>
      </c>
      <c r="N1631" t="s">
        <v>1304</v>
      </c>
      <c r="O1631" t="s">
        <v>1304</v>
      </c>
      <c r="P1631">
        <v>20602788157</v>
      </c>
      <c r="Q1631" t="s">
        <v>1298</v>
      </c>
      <c r="R1631">
        <f>VLOOKUP(Q1631,type!$B$2:$G$8,6,FALSE)</f>
        <v>2</v>
      </c>
      <c r="S1631" t="str">
        <f t="shared" si="26"/>
        <v>INSERT INTO public."Vehicles"(plate, mark, model, year_of_production, longitude, height, broad, service_door, category, comment, terms, status, created_at, updated_at, delete_at, business_id, type_id)VALUES ('V0R756','ninguno','ninguno','2019',0,0,0,0,'ninguno','ninguno','ninguno',true,'2022-02-25 21:42:35.22039+00','2022-02-25 21:42:35.22039+00','2022-02-25 21:42:35.22039+00','20602788157',2);</v>
      </c>
    </row>
    <row r="1632" spans="1:19" x14ac:dyDescent="0.25">
      <c r="A1632" t="s">
        <v>1642</v>
      </c>
      <c r="B1632" t="s">
        <v>1296</v>
      </c>
      <c r="C1632" t="s">
        <v>1296</v>
      </c>
      <c r="D1632">
        <v>2012</v>
      </c>
      <c r="E1632">
        <v>0</v>
      </c>
      <c r="F1632">
        <v>0</v>
      </c>
      <c r="G1632">
        <v>0</v>
      </c>
      <c r="H1632">
        <v>0</v>
      </c>
      <c r="I1632" t="s">
        <v>1296</v>
      </c>
      <c r="J1632" t="s">
        <v>1296</v>
      </c>
      <c r="K1632" t="s">
        <v>1296</v>
      </c>
      <c r="L1632" t="s">
        <v>1303</v>
      </c>
      <c r="M1632" t="s">
        <v>1304</v>
      </c>
      <c r="N1632" t="s">
        <v>1304</v>
      </c>
      <c r="O1632" t="s">
        <v>1304</v>
      </c>
      <c r="P1632">
        <v>20602788157</v>
      </c>
      <c r="Q1632" t="s">
        <v>1302</v>
      </c>
      <c r="R1632">
        <f>VLOOKUP(Q1632,type!$B$2:$G$8,6,FALSE)</f>
        <v>6</v>
      </c>
      <c r="S1632" t="str">
        <f t="shared" si="26"/>
        <v>INSERT INTO public."Vehicles"(plate, mark, model, year_of_production, longitude, height, broad, service_door, category, comment, terms, status, created_at, updated_at, delete_at, business_id, type_id)VALUES ('V6F859','ninguno','ninguno','2012',0,0,0,0,'ninguno','ninguno','ninguno',true,'2022-02-25 21:42:35.22039+00','2022-02-25 21:42:35.22039+00','2022-02-25 21:42:35.22039+00','20602788157',6);</v>
      </c>
    </row>
    <row r="1633" spans="1:19" x14ac:dyDescent="0.25">
      <c r="A1633" t="s">
        <v>1643</v>
      </c>
      <c r="B1633" t="s">
        <v>1296</v>
      </c>
      <c r="C1633" t="s">
        <v>1296</v>
      </c>
      <c r="D1633">
        <v>2012</v>
      </c>
      <c r="E1633">
        <v>0</v>
      </c>
      <c r="F1633">
        <v>0</v>
      </c>
      <c r="G1633">
        <v>0</v>
      </c>
      <c r="H1633">
        <v>0</v>
      </c>
      <c r="I1633" t="s">
        <v>1296</v>
      </c>
      <c r="J1633" t="s">
        <v>1296</v>
      </c>
      <c r="K1633" t="s">
        <v>1296</v>
      </c>
      <c r="L1633" t="s">
        <v>1303</v>
      </c>
      <c r="M1633" t="s">
        <v>1304</v>
      </c>
      <c r="N1633" t="s">
        <v>1304</v>
      </c>
      <c r="O1633" t="s">
        <v>1304</v>
      </c>
      <c r="P1633">
        <v>20602788157</v>
      </c>
      <c r="Q1633" t="s">
        <v>1302</v>
      </c>
      <c r="R1633">
        <f>VLOOKUP(Q1633,type!$B$2:$G$8,6,FALSE)</f>
        <v>6</v>
      </c>
      <c r="S1633" t="str">
        <f t="shared" si="26"/>
        <v>INSERT INTO public."Vehicles"(plate, mark, model, year_of_production, longitude, height, broad, service_door, category, comment, terms, status, created_at, updated_at, delete_at, business_id, type_id)VALUES ('V4E743','ninguno','ninguno','2012',0,0,0,0,'ninguno','ninguno','ninguno',true,'2022-02-25 21:42:35.22039+00','2022-02-25 21:42:35.22039+00','2022-02-25 21:42:35.22039+00','20602788157',6);</v>
      </c>
    </row>
    <row r="1634" spans="1:19" x14ac:dyDescent="0.25">
      <c r="A1634" t="s">
        <v>1644</v>
      </c>
      <c r="B1634" t="s">
        <v>1296</v>
      </c>
      <c r="C1634" t="s">
        <v>1296</v>
      </c>
      <c r="D1634">
        <v>2011</v>
      </c>
      <c r="E1634">
        <v>0</v>
      </c>
      <c r="F1634">
        <v>0</v>
      </c>
      <c r="G1634">
        <v>0</v>
      </c>
      <c r="H1634">
        <v>0</v>
      </c>
      <c r="I1634" t="s">
        <v>1296</v>
      </c>
      <c r="J1634" t="s">
        <v>1296</v>
      </c>
      <c r="K1634" t="s">
        <v>1296</v>
      </c>
      <c r="L1634" t="s">
        <v>1303</v>
      </c>
      <c r="M1634" t="s">
        <v>1304</v>
      </c>
      <c r="N1634" t="s">
        <v>1304</v>
      </c>
      <c r="O1634" t="s">
        <v>1304</v>
      </c>
      <c r="P1634">
        <v>20602788157</v>
      </c>
      <c r="Q1634" t="s">
        <v>1302</v>
      </c>
      <c r="R1634">
        <f>VLOOKUP(Q1634,type!$B$2:$G$8,6,FALSE)</f>
        <v>6</v>
      </c>
      <c r="S1634" t="str">
        <f t="shared" si="26"/>
        <v>INSERT INTO public."Vehicles"(plate, mark, model, year_of_production, longitude, height, broad, service_door, category, comment, terms, status, created_at, updated_at, delete_at, business_id, type_id)VALUES ('Z2Q144','ninguno','ninguno','2011',0,0,0,0,'ninguno','ninguno','ninguno',true,'2022-02-25 21:42:35.22039+00','2022-02-25 21:42:35.22039+00','2022-02-25 21:42:35.22039+00','20602788157',6);</v>
      </c>
    </row>
    <row r="1635" spans="1:19" x14ac:dyDescent="0.25">
      <c r="A1635" t="s">
        <v>1645</v>
      </c>
      <c r="B1635" t="s">
        <v>1296</v>
      </c>
      <c r="C1635" t="s">
        <v>1296</v>
      </c>
      <c r="D1635">
        <v>2014</v>
      </c>
      <c r="E1635">
        <v>0</v>
      </c>
      <c r="F1635">
        <v>0</v>
      </c>
      <c r="G1635">
        <v>0</v>
      </c>
      <c r="H1635">
        <v>0</v>
      </c>
      <c r="I1635" t="s">
        <v>1296</v>
      </c>
      <c r="J1635" t="s">
        <v>1296</v>
      </c>
      <c r="K1635" t="s">
        <v>1296</v>
      </c>
      <c r="L1635" t="s">
        <v>1303</v>
      </c>
      <c r="M1635" t="s">
        <v>1304</v>
      </c>
      <c r="N1635" t="s">
        <v>1304</v>
      </c>
      <c r="O1635" t="s">
        <v>1304</v>
      </c>
      <c r="P1635">
        <v>20602788157</v>
      </c>
      <c r="Q1635" t="s">
        <v>1302</v>
      </c>
      <c r="R1635">
        <f>VLOOKUP(Q1635,type!$B$2:$G$8,6,FALSE)</f>
        <v>6</v>
      </c>
      <c r="S1635" t="str">
        <f t="shared" si="26"/>
        <v>INSERT INTO public."Vehicles"(plate, mark, model, year_of_production, longitude, height, broad, service_door, category, comment, terms, status, created_at, updated_at, delete_at, business_id, type_id)VALUES ('V6U848','ninguno','ninguno','2014',0,0,0,0,'ninguno','ninguno','ninguno',true,'2022-02-25 21:42:35.22039+00','2022-02-25 21:42:35.22039+00','2022-02-25 21:42:35.22039+00','20602788157',6);</v>
      </c>
    </row>
    <row r="1636" spans="1:19" x14ac:dyDescent="0.25">
      <c r="A1636" t="s">
        <v>1646</v>
      </c>
      <c r="B1636" t="s">
        <v>1296</v>
      </c>
      <c r="C1636" t="s">
        <v>1296</v>
      </c>
      <c r="D1636">
        <v>2012</v>
      </c>
      <c r="E1636">
        <v>0</v>
      </c>
      <c r="F1636">
        <v>0</v>
      </c>
      <c r="G1636">
        <v>0</v>
      </c>
      <c r="H1636">
        <v>0</v>
      </c>
      <c r="I1636" t="s">
        <v>1296</v>
      </c>
      <c r="J1636" t="s">
        <v>1296</v>
      </c>
      <c r="K1636" t="s">
        <v>1296</v>
      </c>
      <c r="L1636" t="s">
        <v>1303</v>
      </c>
      <c r="M1636" t="s">
        <v>1304</v>
      </c>
      <c r="N1636" t="s">
        <v>1304</v>
      </c>
      <c r="O1636" t="s">
        <v>1304</v>
      </c>
      <c r="P1636">
        <v>20602788157</v>
      </c>
      <c r="Q1636" t="s">
        <v>1302</v>
      </c>
      <c r="R1636">
        <f>VLOOKUP(Q1636,type!$B$2:$G$8,6,FALSE)</f>
        <v>6</v>
      </c>
      <c r="S1636" t="str">
        <f t="shared" si="26"/>
        <v>INSERT INTO public."Vehicles"(plate, mark, model, year_of_production, longitude, height, broad, service_door, category, comment, terms, status, created_at, updated_at, delete_at, business_id, type_id)VALUES ('V5U782','ninguno','ninguno','2012',0,0,0,0,'ninguno','ninguno','ninguno',true,'2022-02-25 21:42:35.22039+00','2022-02-25 21:42:35.22039+00','2022-02-25 21:42:35.22039+00','20602788157',6);</v>
      </c>
    </row>
    <row r="1637" spans="1:19" x14ac:dyDescent="0.25">
      <c r="A1637" t="s">
        <v>1647</v>
      </c>
      <c r="B1637" t="s">
        <v>1296</v>
      </c>
      <c r="C1637" t="s">
        <v>1296</v>
      </c>
      <c r="D1637">
        <v>2013</v>
      </c>
      <c r="E1637">
        <v>0</v>
      </c>
      <c r="F1637">
        <v>0</v>
      </c>
      <c r="G1637">
        <v>0</v>
      </c>
      <c r="H1637">
        <v>0</v>
      </c>
      <c r="I1637" t="s">
        <v>1296</v>
      </c>
      <c r="J1637" t="s">
        <v>1296</v>
      </c>
      <c r="K1637" t="s">
        <v>1296</v>
      </c>
      <c r="L1637" t="s">
        <v>1303</v>
      </c>
      <c r="M1637" t="s">
        <v>1304</v>
      </c>
      <c r="N1637" t="s">
        <v>1304</v>
      </c>
      <c r="O1637" t="s">
        <v>1304</v>
      </c>
      <c r="P1637">
        <v>20602788157</v>
      </c>
      <c r="Q1637" t="s">
        <v>1302</v>
      </c>
      <c r="R1637">
        <f>VLOOKUP(Q1637,type!$B$2:$G$8,6,FALSE)</f>
        <v>6</v>
      </c>
      <c r="S1637" t="str">
        <f t="shared" si="26"/>
        <v>INSERT INTO public."Vehicles"(plate, mark, model, year_of_production, longitude, height, broad, service_door, category, comment, terms, status, created_at, updated_at, delete_at, business_id, type_id)VALUES ('V6G736','ninguno','ninguno','2013',0,0,0,0,'ninguno','ninguno','ninguno',true,'2022-02-25 21:42:35.22039+00','2022-02-25 21:42:35.22039+00','2022-02-25 21:42:35.22039+00','20602788157',6);</v>
      </c>
    </row>
    <row r="1638" spans="1:19" x14ac:dyDescent="0.25">
      <c r="A1638" t="s">
        <v>1648</v>
      </c>
      <c r="B1638" t="s">
        <v>1296</v>
      </c>
      <c r="C1638" t="s">
        <v>1296</v>
      </c>
      <c r="D1638">
        <v>2013</v>
      </c>
      <c r="E1638">
        <v>0</v>
      </c>
      <c r="F1638">
        <v>0</v>
      </c>
      <c r="G1638">
        <v>0</v>
      </c>
      <c r="H1638">
        <v>0</v>
      </c>
      <c r="I1638" t="s">
        <v>1296</v>
      </c>
      <c r="J1638" t="s">
        <v>1296</v>
      </c>
      <c r="K1638" t="s">
        <v>1296</v>
      </c>
      <c r="L1638" t="s">
        <v>1303</v>
      </c>
      <c r="M1638" t="s">
        <v>1304</v>
      </c>
      <c r="N1638" t="s">
        <v>1304</v>
      </c>
      <c r="O1638" t="s">
        <v>1304</v>
      </c>
      <c r="P1638">
        <v>20602788157</v>
      </c>
      <c r="Q1638" t="s">
        <v>1302</v>
      </c>
      <c r="R1638">
        <f>VLOOKUP(Q1638,type!$B$2:$G$8,6,FALSE)</f>
        <v>6</v>
      </c>
      <c r="S1638" t="str">
        <f t="shared" si="26"/>
        <v>INSERT INTO public."Vehicles"(plate, mark, model, year_of_production, longitude, height, broad, service_door, category, comment, terms, status, created_at, updated_at, delete_at, business_id, type_id)VALUES ('V8K959','ninguno','ninguno','2013',0,0,0,0,'ninguno','ninguno','ninguno',true,'2022-02-25 21:42:35.22039+00','2022-02-25 21:42:35.22039+00','2022-02-25 21:42:35.22039+00','20602788157',6);</v>
      </c>
    </row>
    <row r="1639" spans="1:19" x14ac:dyDescent="0.25">
      <c r="A1639" t="s">
        <v>1649</v>
      </c>
      <c r="B1639" t="s">
        <v>1296</v>
      </c>
      <c r="C1639" t="s">
        <v>1296</v>
      </c>
      <c r="D1639">
        <v>2013</v>
      </c>
      <c r="E1639">
        <v>0</v>
      </c>
      <c r="F1639">
        <v>0</v>
      </c>
      <c r="G1639">
        <v>0</v>
      </c>
      <c r="H1639">
        <v>0</v>
      </c>
      <c r="I1639" t="s">
        <v>1296</v>
      </c>
      <c r="J1639" t="s">
        <v>1296</v>
      </c>
      <c r="K1639" t="s">
        <v>1296</v>
      </c>
      <c r="L1639" t="s">
        <v>1303</v>
      </c>
      <c r="M1639" t="s">
        <v>1304</v>
      </c>
      <c r="N1639" t="s">
        <v>1304</v>
      </c>
      <c r="O1639" t="s">
        <v>1304</v>
      </c>
      <c r="P1639">
        <v>20602788157</v>
      </c>
      <c r="Q1639" t="s">
        <v>1302</v>
      </c>
      <c r="R1639">
        <f>VLOOKUP(Q1639,type!$B$2:$G$8,6,FALSE)</f>
        <v>6</v>
      </c>
      <c r="S1639" t="str">
        <f t="shared" si="26"/>
        <v>INSERT INTO public."Vehicles"(plate, mark, model, year_of_production, longitude, height, broad, service_door, category, comment, terms, status, created_at, updated_at, delete_at, business_id, type_id)VALUES ('V6H890','ninguno','ninguno','2013',0,0,0,0,'ninguno','ninguno','ninguno',true,'2022-02-25 21:42:35.22039+00','2022-02-25 21:42:35.22039+00','2022-02-25 21:42:35.22039+00','20602788157',6);</v>
      </c>
    </row>
    <row r="1640" spans="1:19" x14ac:dyDescent="0.25">
      <c r="A1640" t="s">
        <v>1650</v>
      </c>
      <c r="B1640" t="s">
        <v>1296</v>
      </c>
      <c r="C1640" t="s">
        <v>1296</v>
      </c>
      <c r="D1640">
        <v>2013</v>
      </c>
      <c r="E1640">
        <v>0</v>
      </c>
      <c r="F1640">
        <v>0</v>
      </c>
      <c r="G1640">
        <v>0</v>
      </c>
      <c r="H1640">
        <v>0</v>
      </c>
      <c r="I1640" t="s">
        <v>1296</v>
      </c>
      <c r="J1640" t="s">
        <v>1296</v>
      </c>
      <c r="K1640" t="s">
        <v>1296</v>
      </c>
      <c r="L1640" t="s">
        <v>1303</v>
      </c>
      <c r="M1640" t="s">
        <v>1304</v>
      </c>
      <c r="N1640" t="s">
        <v>1304</v>
      </c>
      <c r="O1640" t="s">
        <v>1304</v>
      </c>
      <c r="P1640">
        <v>20602788157</v>
      </c>
      <c r="Q1640" t="s">
        <v>1302</v>
      </c>
      <c r="R1640">
        <f>VLOOKUP(Q1640,type!$B$2:$G$8,6,FALSE)</f>
        <v>6</v>
      </c>
      <c r="S1640" t="str">
        <f t="shared" si="26"/>
        <v>INSERT INTO public."Vehicles"(plate, mark, model, year_of_production, longitude, height, broad, service_door, category, comment, terms, status, created_at, updated_at, delete_at, business_id, type_id)VALUES ('V5U723','ninguno','ninguno','2013',0,0,0,0,'ninguno','ninguno','ninguno',true,'2022-02-25 21:42:35.22039+00','2022-02-25 21:42:35.22039+00','2022-02-25 21:42:35.22039+00','20602788157',6);</v>
      </c>
    </row>
    <row r="1641" spans="1:19" x14ac:dyDescent="0.25">
      <c r="A1641" t="s">
        <v>1651</v>
      </c>
      <c r="B1641" t="s">
        <v>1296</v>
      </c>
      <c r="C1641" t="s">
        <v>1296</v>
      </c>
      <c r="D1641">
        <v>2014</v>
      </c>
      <c r="E1641">
        <v>0</v>
      </c>
      <c r="F1641">
        <v>0</v>
      </c>
      <c r="G1641">
        <v>0</v>
      </c>
      <c r="H1641">
        <v>0</v>
      </c>
      <c r="I1641" t="s">
        <v>1296</v>
      </c>
      <c r="J1641" t="s">
        <v>1296</v>
      </c>
      <c r="K1641" t="s">
        <v>1296</v>
      </c>
      <c r="L1641" t="s">
        <v>1303</v>
      </c>
      <c r="M1641" t="s">
        <v>1304</v>
      </c>
      <c r="N1641" t="s">
        <v>1304</v>
      </c>
      <c r="O1641" t="s">
        <v>1304</v>
      </c>
      <c r="P1641">
        <v>20602788157</v>
      </c>
      <c r="Q1641" t="s">
        <v>1302</v>
      </c>
      <c r="R1641">
        <f>VLOOKUP(Q1641,type!$B$2:$G$8,6,FALSE)</f>
        <v>6</v>
      </c>
      <c r="S1641" t="str">
        <f t="shared" si="26"/>
        <v>INSERT INTO public."Vehicles"(plate, mark, model, year_of_production, longitude, height, broad, service_door, category, comment, terms, status, created_at, updated_at, delete_at, business_id, type_id)VALUES ('V6Q716','ninguno','ninguno','2014',0,0,0,0,'ninguno','ninguno','ninguno',true,'2022-02-25 21:42:35.22039+00','2022-02-25 21:42:35.22039+00','2022-02-25 21:42:35.22039+00','20602788157',6);</v>
      </c>
    </row>
    <row r="1642" spans="1:19" x14ac:dyDescent="0.25">
      <c r="A1642" t="s">
        <v>1652</v>
      </c>
      <c r="B1642" t="s">
        <v>1296</v>
      </c>
      <c r="C1642" t="s">
        <v>1296</v>
      </c>
      <c r="D1642">
        <v>2013</v>
      </c>
      <c r="E1642">
        <v>0</v>
      </c>
      <c r="F1642">
        <v>0</v>
      </c>
      <c r="G1642">
        <v>0</v>
      </c>
      <c r="H1642">
        <v>0</v>
      </c>
      <c r="I1642" t="s">
        <v>1296</v>
      </c>
      <c r="J1642" t="s">
        <v>1296</v>
      </c>
      <c r="K1642" t="s">
        <v>1296</v>
      </c>
      <c r="L1642" t="s">
        <v>1303</v>
      </c>
      <c r="M1642" t="s">
        <v>1304</v>
      </c>
      <c r="N1642" t="s">
        <v>1304</v>
      </c>
      <c r="O1642" t="s">
        <v>1304</v>
      </c>
      <c r="P1642">
        <v>20602788157</v>
      </c>
      <c r="Q1642" t="s">
        <v>1302</v>
      </c>
      <c r="R1642">
        <f>VLOOKUP(Q1642,type!$B$2:$G$8,6,FALSE)</f>
        <v>6</v>
      </c>
      <c r="S1642" t="str">
        <f t="shared" si="26"/>
        <v>INSERT INTO public."Vehicles"(plate, mark, model, year_of_production, longitude, height, broad, service_door, category, comment, terms, status, created_at, updated_at, delete_at, business_id, type_id)VALUES ('V6E902','ninguno','ninguno','2013',0,0,0,0,'ninguno','ninguno','ninguno',true,'2022-02-25 21:42:35.22039+00','2022-02-25 21:42:35.22039+00','2022-02-25 21:42:35.22039+00','20602788157',6);</v>
      </c>
    </row>
    <row r="1643" spans="1:19" x14ac:dyDescent="0.25">
      <c r="A1643" t="s">
        <v>1653</v>
      </c>
      <c r="B1643" t="s">
        <v>1296</v>
      </c>
      <c r="C1643" t="s">
        <v>1296</v>
      </c>
      <c r="D1643">
        <v>2012</v>
      </c>
      <c r="E1643">
        <v>0</v>
      </c>
      <c r="F1643">
        <v>0</v>
      </c>
      <c r="G1643">
        <v>0</v>
      </c>
      <c r="H1643">
        <v>0</v>
      </c>
      <c r="I1643" t="s">
        <v>1296</v>
      </c>
      <c r="J1643" t="s">
        <v>1296</v>
      </c>
      <c r="K1643" t="s">
        <v>1296</v>
      </c>
      <c r="L1643" t="s">
        <v>1303</v>
      </c>
      <c r="M1643" t="s">
        <v>1304</v>
      </c>
      <c r="N1643" t="s">
        <v>1304</v>
      </c>
      <c r="O1643" t="s">
        <v>1304</v>
      </c>
      <c r="P1643">
        <v>20602788157</v>
      </c>
      <c r="Q1643" t="s">
        <v>1302</v>
      </c>
      <c r="R1643">
        <f>VLOOKUP(Q1643,type!$B$2:$G$8,6,FALSE)</f>
        <v>6</v>
      </c>
      <c r="S1643" t="str">
        <f t="shared" si="26"/>
        <v>INSERT INTO public."Vehicles"(plate, mark, model, year_of_production, longitude, height, broad, service_door, category, comment, terms, status, created_at, updated_at, delete_at, business_id, type_id)VALUES ('V5W959','ninguno','ninguno','2012',0,0,0,0,'ninguno','ninguno','ninguno',true,'2022-02-25 21:42:35.22039+00','2022-02-25 21:42:35.22039+00','2022-02-25 21:42:35.22039+00','20602788157',6);</v>
      </c>
    </row>
    <row r="1644" spans="1:19" x14ac:dyDescent="0.25">
      <c r="A1644" t="s">
        <v>1654</v>
      </c>
      <c r="B1644" t="s">
        <v>1296</v>
      </c>
      <c r="C1644" t="s">
        <v>1296</v>
      </c>
      <c r="D1644">
        <v>2013</v>
      </c>
      <c r="E1644">
        <v>0</v>
      </c>
      <c r="F1644">
        <v>0</v>
      </c>
      <c r="G1644">
        <v>0</v>
      </c>
      <c r="H1644">
        <v>0</v>
      </c>
      <c r="I1644" t="s">
        <v>1296</v>
      </c>
      <c r="J1644" t="s">
        <v>1296</v>
      </c>
      <c r="K1644" t="s">
        <v>1296</v>
      </c>
      <c r="L1644" t="s">
        <v>1303</v>
      </c>
      <c r="M1644" t="s">
        <v>1304</v>
      </c>
      <c r="N1644" t="s">
        <v>1304</v>
      </c>
      <c r="O1644" t="s">
        <v>1304</v>
      </c>
      <c r="P1644">
        <v>20602788157</v>
      </c>
      <c r="Q1644" t="s">
        <v>1302</v>
      </c>
      <c r="R1644">
        <f>VLOOKUP(Q1644,type!$B$2:$G$8,6,FALSE)</f>
        <v>6</v>
      </c>
      <c r="S1644" t="str">
        <f t="shared" si="26"/>
        <v>INSERT INTO public."Vehicles"(plate, mark, model, year_of_production, longitude, height, broad, service_door, category, comment, terms, status, created_at, updated_at, delete_at, business_id, type_id)VALUES ('V6F789','ninguno','ninguno','2013',0,0,0,0,'ninguno','ninguno','ninguno',true,'2022-02-25 21:42:35.22039+00','2022-02-25 21:42:35.22039+00','2022-02-25 21:42:35.22039+00','20602788157',6);</v>
      </c>
    </row>
    <row r="1645" spans="1:19" x14ac:dyDescent="0.25">
      <c r="A1645" t="s">
        <v>1655</v>
      </c>
      <c r="B1645" t="s">
        <v>1296</v>
      </c>
      <c r="C1645" t="s">
        <v>1296</v>
      </c>
      <c r="D1645">
        <v>2013</v>
      </c>
      <c r="E1645">
        <v>0</v>
      </c>
      <c r="F1645">
        <v>0</v>
      </c>
      <c r="G1645">
        <v>0</v>
      </c>
      <c r="H1645">
        <v>0</v>
      </c>
      <c r="I1645" t="s">
        <v>1296</v>
      </c>
      <c r="J1645" t="s">
        <v>1296</v>
      </c>
      <c r="K1645" t="s">
        <v>1296</v>
      </c>
      <c r="L1645" t="s">
        <v>1303</v>
      </c>
      <c r="M1645" t="s">
        <v>1304</v>
      </c>
      <c r="N1645" t="s">
        <v>1304</v>
      </c>
      <c r="O1645" t="s">
        <v>1304</v>
      </c>
      <c r="P1645">
        <v>20602788157</v>
      </c>
      <c r="Q1645" t="s">
        <v>1302</v>
      </c>
      <c r="R1645">
        <f>VLOOKUP(Q1645,type!$B$2:$G$8,6,FALSE)</f>
        <v>6</v>
      </c>
      <c r="S1645" t="str">
        <f t="shared" si="26"/>
        <v>INSERT INTO public."Vehicles"(plate, mark, model, year_of_production, longitude, height, broad, service_door, category, comment, terms, status, created_at, updated_at, delete_at, business_id, type_id)VALUES ('Z0Y962','ninguno','ninguno','2013',0,0,0,0,'ninguno','ninguno','ninguno',true,'2022-02-25 21:42:35.22039+00','2022-02-25 21:42:35.22039+00','2022-02-25 21:42:35.22039+00','20602788157',6);</v>
      </c>
    </row>
    <row r="1646" spans="1:19" x14ac:dyDescent="0.25">
      <c r="A1646" t="s">
        <v>1656</v>
      </c>
      <c r="B1646" t="s">
        <v>1296</v>
      </c>
      <c r="C1646" t="s">
        <v>1296</v>
      </c>
      <c r="D1646">
        <v>2011</v>
      </c>
      <c r="E1646">
        <v>0</v>
      </c>
      <c r="F1646">
        <v>0</v>
      </c>
      <c r="G1646">
        <v>0</v>
      </c>
      <c r="H1646">
        <v>0</v>
      </c>
      <c r="I1646" t="s">
        <v>1296</v>
      </c>
      <c r="J1646" t="s">
        <v>1296</v>
      </c>
      <c r="K1646" t="s">
        <v>1296</v>
      </c>
      <c r="L1646" t="s">
        <v>1303</v>
      </c>
      <c r="M1646" t="s">
        <v>1304</v>
      </c>
      <c r="N1646" t="s">
        <v>1304</v>
      </c>
      <c r="O1646" t="s">
        <v>1304</v>
      </c>
      <c r="P1646">
        <v>20602788157</v>
      </c>
      <c r="Q1646" t="s">
        <v>1302</v>
      </c>
      <c r="R1646">
        <f>VLOOKUP(Q1646,type!$B$2:$G$8,6,FALSE)</f>
        <v>6</v>
      </c>
      <c r="S1646" t="str">
        <f t="shared" si="26"/>
        <v>INSERT INTO public."Vehicles"(plate, mark, model, year_of_production, longitude, height, broad, service_door, category, comment, terms, status, created_at, updated_at, delete_at, business_id, type_id)VALUES ('X1P744','ninguno','ninguno','2011',0,0,0,0,'ninguno','ninguno','ninguno',true,'2022-02-25 21:42:35.22039+00','2022-02-25 21:42:35.22039+00','2022-02-25 21:42:35.22039+00','20602788157',6);</v>
      </c>
    </row>
    <row r="1647" spans="1:19" x14ac:dyDescent="0.25">
      <c r="A1647" t="s">
        <v>1657</v>
      </c>
      <c r="B1647" t="s">
        <v>1296</v>
      </c>
      <c r="C1647" t="s">
        <v>1296</v>
      </c>
      <c r="D1647">
        <v>2013</v>
      </c>
      <c r="E1647">
        <v>0</v>
      </c>
      <c r="F1647">
        <v>0</v>
      </c>
      <c r="G1647">
        <v>0</v>
      </c>
      <c r="H1647">
        <v>0</v>
      </c>
      <c r="I1647" t="s">
        <v>1296</v>
      </c>
      <c r="J1647" t="s">
        <v>1296</v>
      </c>
      <c r="K1647" t="s">
        <v>1296</v>
      </c>
      <c r="L1647" t="s">
        <v>1303</v>
      </c>
      <c r="M1647" t="s">
        <v>1304</v>
      </c>
      <c r="N1647" t="s">
        <v>1304</v>
      </c>
      <c r="O1647" t="s">
        <v>1304</v>
      </c>
      <c r="P1647">
        <v>20602788157</v>
      </c>
      <c r="Q1647" t="s">
        <v>1302</v>
      </c>
      <c r="R1647">
        <f>VLOOKUP(Q1647,type!$B$2:$G$8,6,FALSE)</f>
        <v>6</v>
      </c>
      <c r="S1647" t="str">
        <f t="shared" si="26"/>
        <v>INSERT INTO public."Vehicles"(plate, mark, model, year_of_production, longitude, height, broad, service_door, category, comment, terms, status, created_at, updated_at, delete_at, business_id, type_id)VALUES ('V6E724','ninguno','ninguno','2013',0,0,0,0,'ninguno','ninguno','ninguno',true,'2022-02-25 21:42:35.22039+00','2022-02-25 21:42:35.22039+00','2022-02-25 21:42:35.22039+00','20602788157',6);</v>
      </c>
    </row>
    <row r="1648" spans="1:19" x14ac:dyDescent="0.25">
      <c r="A1648" t="s">
        <v>1658</v>
      </c>
      <c r="B1648" t="s">
        <v>1296</v>
      </c>
      <c r="C1648" t="s">
        <v>1296</v>
      </c>
      <c r="D1648">
        <v>2013</v>
      </c>
      <c r="E1648">
        <v>0</v>
      </c>
      <c r="F1648">
        <v>0</v>
      </c>
      <c r="G1648">
        <v>0</v>
      </c>
      <c r="H1648">
        <v>0</v>
      </c>
      <c r="I1648" t="s">
        <v>1296</v>
      </c>
      <c r="J1648" t="s">
        <v>1296</v>
      </c>
      <c r="K1648" t="s">
        <v>1296</v>
      </c>
      <c r="L1648" t="s">
        <v>1303</v>
      </c>
      <c r="M1648" t="s">
        <v>1304</v>
      </c>
      <c r="N1648" t="s">
        <v>1304</v>
      </c>
      <c r="O1648" t="s">
        <v>1304</v>
      </c>
      <c r="P1648">
        <v>20602788157</v>
      </c>
      <c r="Q1648" t="s">
        <v>1302</v>
      </c>
      <c r="R1648">
        <f>VLOOKUP(Q1648,type!$B$2:$G$8,6,FALSE)</f>
        <v>6</v>
      </c>
      <c r="S1648" t="str">
        <f t="shared" si="26"/>
        <v>INSERT INTO public."Vehicles"(plate, mark, model, year_of_production, longitude, height, broad, service_door, category, comment, terms, status, created_at, updated_at, delete_at, business_id, type_id)VALUES ('V6A744','ninguno','ninguno','2013',0,0,0,0,'ninguno','ninguno','ninguno',true,'2022-02-25 21:42:35.22039+00','2022-02-25 21:42:35.22039+00','2022-02-25 21:42:35.22039+00','20602788157',6);</v>
      </c>
    </row>
    <row r="1649" spans="1:19" x14ac:dyDescent="0.25">
      <c r="A1649" t="s">
        <v>1659</v>
      </c>
      <c r="B1649" t="s">
        <v>1296</v>
      </c>
      <c r="C1649" t="s">
        <v>1296</v>
      </c>
      <c r="D1649">
        <v>2013</v>
      </c>
      <c r="E1649">
        <v>0</v>
      </c>
      <c r="F1649">
        <v>0</v>
      </c>
      <c r="G1649">
        <v>0</v>
      </c>
      <c r="H1649">
        <v>0</v>
      </c>
      <c r="I1649" t="s">
        <v>1296</v>
      </c>
      <c r="J1649" t="s">
        <v>1296</v>
      </c>
      <c r="K1649" t="s">
        <v>1296</v>
      </c>
      <c r="L1649" t="s">
        <v>1303</v>
      </c>
      <c r="M1649" t="s">
        <v>1304</v>
      </c>
      <c r="N1649" t="s">
        <v>1304</v>
      </c>
      <c r="O1649" t="s">
        <v>1304</v>
      </c>
      <c r="P1649">
        <v>20602788157</v>
      </c>
      <c r="Q1649" t="s">
        <v>1302</v>
      </c>
      <c r="R1649">
        <f>VLOOKUP(Q1649,type!$B$2:$G$8,6,FALSE)</f>
        <v>6</v>
      </c>
      <c r="S1649" t="str">
        <f t="shared" si="26"/>
        <v>INSERT INTO public."Vehicles"(plate, mark, model, year_of_production, longitude, height, broad, service_door, category, comment, terms, status, created_at, updated_at, delete_at, business_id, type_id)VALUES ('V6G912','ninguno','ninguno','2013',0,0,0,0,'ninguno','ninguno','ninguno',true,'2022-02-25 21:42:35.22039+00','2022-02-25 21:42:35.22039+00','2022-02-25 21:42:35.22039+00','20602788157',6);</v>
      </c>
    </row>
    <row r="1650" spans="1:19" x14ac:dyDescent="0.25">
      <c r="A1650" t="s">
        <v>1660</v>
      </c>
      <c r="B1650" t="s">
        <v>1296</v>
      </c>
      <c r="C1650" t="s">
        <v>1296</v>
      </c>
      <c r="D1650">
        <v>2013</v>
      </c>
      <c r="E1650">
        <v>0</v>
      </c>
      <c r="F1650">
        <v>0</v>
      </c>
      <c r="G1650">
        <v>0</v>
      </c>
      <c r="H1650">
        <v>0</v>
      </c>
      <c r="I1650" t="s">
        <v>1296</v>
      </c>
      <c r="J1650" t="s">
        <v>1296</v>
      </c>
      <c r="K1650" t="s">
        <v>1296</v>
      </c>
      <c r="L1650" t="s">
        <v>1303</v>
      </c>
      <c r="M1650" t="s">
        <v>1304</v>
      </c>
      <c r="N1650" t="s">
        <v>1304</v>
      </c>
      <c r="O1650" t="s">
        <v>1304</v>
      </c>
      <c r="P1650">
        <v>20602788157</v>
      </c>
      <c r="Q1650" t="s">
        <v>1302</v>
      </c>
      <c r="R1650">
        <f>VLOOKUP(Q1650,type!$B$2:$G$8,6,FALSE)</f>
        <v>6</v>
      </c>
      <c r="S1650" t="str">
        <f t="shared" si="26"/>
        <v>INSERT INTO public."Vehicles"(plate, mark, model, year_of_production, longitude, height, broad, service_door, category, comment, terms, status, created_at, updated_at, delete_at, business_id, type_id)VALUES ('V7I967','ninguno','ninguno','2013',0,0,0,0,'ninguno','ninguno','ninguno',true,'2022-02-25 21:42:35.22039+00','2022-02-25 21:42:35.22039+00','2022-02-25 21:42:35.22039+00','20602788157',6);</v>
      </c>
    </row>
    <row r="1651" spans="1:19" x14ac:dyDescent="0.25">
      <c r="A1651" t="s">
        <v>1661</v>
      </c>
      <c r="B1651" t="s">
        <v>1296</v>
      </c>
      <c r="C1651" t="s">
        <v>1296</v>
      </c>
      <c r="D1651">
        <v>2013</v>
      </c>
      <c r="E1651">
        <v>0</v>
      </c>
      <c r="F1651">
        <v>0</v>
      </c>
      <c r="G1651">
        <v>0</v>
      </c>
      <c r="H1651">
        <v>0</v>
      </c>
      <c r="I1651" t="s">
        <v>1296</v>
      </c>
      <c r="J1651" t="s">
        <v>1296</v>
      </c>
      <c r="K1651" t="s">
        <v>1296</v>
      </c>
      <c r="L1651" t="s">
        <v>1303</v>
      </c>
      <c r="M1651" t="s">
        <v>1304</v>
      </c>
      <c r="N1651" t="s">
        <v>1304</v>
      </c>
      <c r="O1651" t="s">
        <v>1304</v>
      </c>
      <c r="P1651">
        <v>20602788157</v>
      </c>
      <c r="Q1651" t="s">
        <v>1302</v>
      </c>
      <c r="R1651">
        <f>VLOOKUP(Q1651,type!$B$2:$G$8,6,FALSE)</f>
        <v>6</v>
      </c>
      <c r="S1651" t="str">
        <f t="shared" si="26"/>
        <v>INSERT INTO public."Vehicles"(plate, mark, model, year_of_production, longitude, height, broad, service_door, category, comment, terms, status, created_at, updated_at, delete_at, business_id, type_id)VALUES ('V8U956','ninguno','ninguno','2013',0,0,0,0,'ninguno','ninguno','ninguno',true,'2022-02-25 21:42:35.22039+00','2022-02-25 21:42:35.22039+00','2022-02-25 21:42:35.22039+00','20602788157',6);</v>
      </c>
    </row>
    <row r="1652" spans="1:19" x14ac:dyDescent="0.25">
      <c r="A1652" t="s">
        <v>1662</v>
      </c>
      <c r="B1652" t="s">
        <v>1296</v>
      </c>
      <c r="C1652" t="s">
        <v>1296</v>
      </c>
      <c r="D1652">
        <v>2012</v>
      </c>
      <c r="E1652">
        <v>0</v>
      </c>
      <c r="F1652">
        <v>0</v>
      </c>
      <c r="G1652">
        <v>0</v>
      </c>
      <c r="H1652">
        <v>0</v>
      </c>
      <c r="I1652" t="s">
        <v>1296</v>
      </c>
      <c r="J1652" t="s">
        <v>1296</v>
      </c>
      <c r="K1652" t="s">
        <v>1296</v>
      </c>
      <c r="L1652" t="s">
        <v>1303</v>
      </c>
      <c r="M1652" t="s">
        <v>1304</v>
      </c>
      <c r="N1652" t="s">
        <v>1304</v>
      </c>
      <c r="O1652" t="s">
        <v>1304</v>
      </c>
      <c r="P1652">
        <v>20602788157</v>
      </c>
      <c r="Q1652" t="s">
        <v>1302</v>
      </c>
      <c r="R1652">
        <f>VLOOKUP(Q1652,type!$B$2:$G$8,6,FALSE)</f>
        <v>6</v>
      </c>
      <c r="S1652" t="str">
        <f t="shared" si="26"/>
        <v>INSERT INTO public."Vehicles"(plate, mark, model, year_of_production, longitude, height, broad, service_door, category, comment, terms, status, created_at, updated_at, delete_at, business_id, type_id)VALUES ('V6F955','ninguno','ninguno','2012',0,0,0,0,'ninguno','ninguno','ninguno',true,'2022-02-25 21:42:35.22039+00','2022-02-25 21:42:35.22039+00','2022-02-25 21:42:35.22039+00','20602788157',6);</v>
      </c>
    </row>
    <row r="1653" spans="1:19" x14ac:dyDescent="0.25">
      <c r="A1653" t="s">
        <v>1663</v>
      </c>
      <c r="B1653" t="s">
        <v>1296</v>
      </c>
      <c r="C1653" t="s">
        <v>1296</v>
      </c>
      <c r="D1653">
        <v>2013</v>
      </c>
      <c r="E1653">
        <v>0</v>
      </c>
      <c r="F1653">
        <v>0</v>
      </c>
      <c r="G1653">
        <v>0</v>
      </c>
      <c r="H1653">
        <v>0</v>
      </c>
      <c r="I1653" t="s">
        <v>1296</v>
      </c>
      <c r="J1653" t="s">
        <v>1296</v>
      </c>
      <c r="K1653" t="s">
        <v>1296</v>
      </c>
      <c r="L1653" t="s">
        <v>1303</v>
      </c>
      <c r="M1653" t="s">
        <v>1304</v>
      </c>
      <c r="N1653" t="s">
        <v>1304</v>
      </c>
      <c r="O1653" t="s">
        <v>1304</v>
      </c>
      <c r="P1653">
        <v>20602788157</v>
      </c>
      <c r="Q1653" t="s">
        <v>1302</v>
      </c>
      <c r="R1653">
        <f>VLOOKUP(Q1653,type!$B$2:$G$8,6,FALSE)</f>
        <v>6</v>
      </c>
      <c r="S1653" t="str">
        <f t="shared" si="26"/>
        <v>INSERT INTO public."Vehicles"(plate, mark, model, year_of_production, longitude, height, broad, service_door, category, comment, terms, status, created_at, updated_at, delete_at, business_id, type_id)VALUES ('Z4P767','ninguno','ninguno','2013',0,0,0,0,'ninguno','ninguno','ninguno',true,'2022-02-25 21:42:35.22039+00','2022-02-25 21:42:35.22039+00','2022-02-25 21:42:35.22039+00','20602788157',6);</v>
      </c>
    </row>
    <row r="1654" spans="1:19" x14ac:dyDescent="0.25">
      <c r="A1654" t="s">
        <v>1664</v>
      </c>
      <c r="B1654" t="s">
        <v>1296</v>
      </c>
      <c r="C1654" t="s">
        <v>1296</v>
      </c>
      <c r="D1654">
        <v>2012</v>
      </c>
      <c r="E1654">
        <v>0</v>
      </c>
      <c r="F1654">
        <v>0</v>
      </c>
      <c r="G1654">
        <v>0</v>
      </c>
      <c r="H1654">
        <v>0</v>
      </c>
      <c r="I1654" t="s">
        <v>1296</v>
      </c>
      <c r="J1654" t="s">
        <v>1296</v>
      </c>
      <c r="K1654" t="s">
        <v>1296</v>
      </c>
      <c r="L1654" t="s">
        <v>1303</v>
      </c>
      <c r="M1654" t="s">
        <v>1304</v>
      </c>
      <c r="N1654" t="s">
        <v>1304</v>
      </c>
      <c r="O1654" t="s">
        <v>1304</v>
      </c>
      <c r="P1654">
        <v>20602788157</v>
      </c>
      <c r="Q1654" t="s">
        <v>1302</v>
      </c>
      <c r="R1654">
        <f>VLOOKUP(Q1654,type!$B$2:$G$8,6,FALSE)</f>
        <v>6</v>
      </c>
      <c r="S1654" t="str">
        <f t="shared" si="26"/>
        <v>INSERT INTO public."Vehicles"(plate, mark, model, year_of_production, longitude, height, broad, service_door, category, comment, terms, status, created_at, updated_at, delete_at, business_id, type_id)VALUES ('Z2O369','ninguno','ninguno','2012',0,0,0,0,'ninguno','ninguno','ninguno',true,'2022-02-25 21:42:35.22039+00','2022-02-25 21:42:35.22039+00','2022-02-25 21:42:35.22039+00','20602788157',6);</v>
      </c>
    </row>
    <row r="1655" spans="1:19" x14ac:dyDescent="0.25">
      <c r="A1655" t="s">
        <v>1665</v>
      </c>
      <c r="B1655" t="s">
        <v>1296</v>
      </c>
      <c r="C1655" t="s">
        <v>1296</v>
      </c>
      <c r="D1655">
        <v>2012</v>
      </c>
      <c r="E1655">
        <v>0</v>
      </c>
      <c r="F1655">
        <v>0</v>
      </c>
      <c r="G1655">
        <v>0</v>
      </c>
      <c r="H1655">
        <v>0</v>
      </c>
      <c r="I1655" t="s">
        <v>1296</v>
      </c>
      <c r="J1655" t="s">
        <v>1296</v>
      </c>
      <c r="K1655" t="s">
        <v>1296</v>
      </c>
      <c r="L1655" t="s">
        <v>1303</v>
      </c>
      <c r="M1655" t="s">
        <v>1304</v>
      </c>
      <c r="N1655" t="s">
        <v>1304</v>
      </c>
      <c r="O1655" t="s">
        <v>1304</v>
      </c>
      <c r="P1655">
        <v>20602788157</v>
      </c>
      <c r="Q1655" t="s">
        <v>1302</v>
      </c>
      <c r="R1655">
        <f>VLOOKUP(Q1655,type!$B$2:$G$8,6,FALSE)</f>
        <v>6</v>
      </c>
      <c r="S1655" t="str">
        <f t="shared" si="26"/>
        <v>INSERT INTO public."Vehicles"(plate, mark, model, year_of_production, longitude, height, broad, service_door, category, comment, terms, status, created_at, updated_at, delete_at, business_id, type_id)VALUES ('Z2L080','ninguno','ninguno','2012',0,0,0,0,'ninguno','ninguno','ninguno',true,'2022-02-25 21:42:35.22039+00','2022-02-25 21:42:35.22039+00','2022-02-25 21:42:35.22039+00','20602788157',6);</v>
      </c>
    </row>
    <row r="1656" spans="1:19" x14ac:dyDescent="0.25">
      <c r="A1656" t="s">
        <v>1666</v>
      </c>
      <c r="B1656" t="s">
        <v>1296</v>
      </c>
      <c r="C1656" t="s">
        <v>1296</v>
      </c>
      <c r="D1656">
        <v>2012</v>
      </c>
      <c r="E1656">
        <v>0</v>
      </c>
      <c r="F1656">
        <v>0</v>
      </c>
      <c r="G1656">
        <v>0</v>
      </c>
      <c r="H1656">
        <v>0</v>
      </c>
      <c r="I1656" t="s">
        <v>1296</v>
      </c>
      <c r="J1656" t="s">
        <v>1296</v>
      </c>
      <c r="K1656" t="s">
        <v>1296</v>
      </c>
      <c r="L1656" t="s">
        <v>1303</v>
      </c>
      <c r="M1656" t="s">
        <v>1304</v>
      </c>
      <c r="N1656" t="s">
        <v>1304</v>
      </c>
      <c r="O1656" t="s">
        <v>1304</v>
      </c>
      <c r="P1656">
        <v>20602788157</v>
      </c>
      <c r="Q1656" t="s">
        <v>1302</v>
      </c>
      <c r="R1656">
        <f>VLOOKUP(Q1656,type!$B$2:$G$8,6,FALSE)</f>
        <v>6</v>
      </c>
      <c r="S1656" t="str">
        <f t="shared" si="26"/>
        <v>INSERT INTO public."Vehicles"(plate, mark, model, year_of_production, longitude, height, broad, service_door, category, comment, terms, status, created_at, updated_at, delete_at, business_id, type_id)VALUES ('V2O758','ninguno','ninguno','2012',0,0,0,0,'ninguno','ninguno','ninguno',true,'2022-02-25 21:42:35.22039+00','2022-02-25 21:42:35.22039+00','2022-02-25 21:42:35.22039+00','20602788157',6);</v>
      </c>
    </row>
    <row r="1657" spans="1:19" x14ac:dyDescent="0.25">
      <c r="A1657" t="s">
        <v>1667</v>
      </c>
      <c r="B1657" t="s">
        <v>1296</v>
      </c>
      <c r="C1657" t="s">
        <v>1296</v>
      </c>
      <c r="D1657">
        <v>2016</v>
      </c>
      <c r="E1657">
        <v>0</v>
      </c>
      <c r="F1657">
        <v>0</v>
      </c>
      <c r="G1657">
        <v>0</v>
      </c>
      <c r="H1657">
        <v>0</v>
      </c>
      <c r="I1657" t="s">
        <v>1296</v>
      </c>
      <c r="J1657" t="s">
        <v>1296</v>
      </c>
      <c r="K1657" t="s">
        <v>1296</v>
      </c>
      <c r="L1657" t="s">
        <v>1303</v>
      </c>
      <c r="M1657" t="s">
        <v>1304</v>
      </c>
      <c r="N1657" t="s">
        <v>1304</v>
      </c>
      <c r="O1657" t="s">
        <v>1304</v>
      </c>
      <c r="P1657">
        <v>20602788157</v>
      </c>
      <c r="Q1657" t="s">
        <v>1302</v>
      </c>
      <c r="R1657">
        <f>VLOOKUP(Q1657,type!$B$2:$G$8,6,FALSE)</f>
        <v>6</v>
      </c>
      <c r="S1657" t="str">
        <f t="shared" si="26"/>
        <v>INSERT INTO public."Vehicles"(plate, mark, model, year_of_production, longitude, height, broad, service_door, category, comment, terms, status, created_at, updated_at, delete_at, business_id, type_id)VALUES ('V8M830','ninguno','ninguno','2016',0,0,0,0,'ninguno','ninguno','ninguno',true,'2022-02-25 21:42:35.22039+00','2022-02-25 21:42:35.22039+00','2022-02-25 21:42:35.22039+00','20602788157',6);</v>
      </c>
    </row>
    <row r="1658" spans="1:19" x14ac:dyDescent="0.25">
      <c r="A1658" t="s">
        <v>1668</v>
      </c>
      <c r="B1658" t="s">
        <v>1296</v>
      </c>
      <c r="C1658" t="s">
        <v>1296</v>
      </c>
      <c r="D1658">
        <v>2012</v>
      </c>
      <c r="E1658">
        <v>0</v>
      </c>
      <c r="F1658">
        <v>0</v>
      </c>
      <c r="G1658">
        <v>0</v>
      </c>
      <c r="H1658">
        <v>0</v>
      </c>
      <c r="I1658" t="s">
        <v>1296</v>
      </c>
      <c r="J1658" t="s">
        <v>1296</v>
      </c>
      <c r="K1658" t="s">
        <v>1296</v>
      </c>
      <c r="L1658" t="s">
        <v>1303</v>
      </c>
      <c r="M1658" t="s">
        <v>1304</v>
      </c>
      <c r="N1658" t="s">
        <v>1304</v>
      </c>
      <c r="O1658" t="s">
        <v>1304</v>
      </c>
      <c r="P1658">
        <v>20602788157</v>
      </c>
      <c r="Q1658" t="s">
        <v>1302</v>
      </c>
      <c r="R1658">
        <f>VLOOKUP(Q1658,type!$B$2:$G$8,6,FALSE)</f>
        <v>6</v>
      </c>
      <c r="S1658" t="str">
        <f t="shared" si="26"/>
        <v>INSERT INTO public."Vehicles"(plate, mark, model, year_of_production, longitude, height, broad, service_door, category, comment, terms, status, created_at, updated_at, delete_at, business_id, type_id)VALUES ('V6K953','ninguno','ninguno','2012',0,0,0,0,'ninguno','ninguno','ninguno',true,'2022-02-25 21:42:35.22039+00','2022-02-25 21:42:35.22039+00','2022-02-25 21:42:35.22039+00','20602788157',6);</v>
      </c>
    </row>
    <row r="1659" spans="1:19" x14ac:dyDescent="0.25">
      <c r="A1659" t="s">
        <v>1669</v>
      </c>
      <c r="B1659" t="s">
        <v>1296</v>
      </c>
      <c r="C1659" t="s">
        <v>1296</v>
      </c>
      <c r="D1659">
        <v>2017</v>
      </c>
      <c r="E1659">
        <v>0</v>
      </c>
      <c r="F1659">
        <v>0</v>
      </c>
      <c r="G1659">
        <v>0</v>
      </c>
      <c r="H1659">
        <v>0</v>
      </c>
      <c r="I1659" t="s">
        <v>1296</v>
      </c>
      <c r="J1659" t="s">
        <v>1296</v>
      </c>
      <c r="K1659" t="s">
        <v>1296</v>
      </c>
      <c r="L1659" t="s">
        <v>1303</v>
      </c>
      <c r="M1659" t="s">
        <v>1304</v>
      </c>
      <c r="N1659" t="s">
        <v>1304</v>
      </c>
      <c r="O1659" t="s">
        <v>1304</v>
      </c>
      <c r="P1659">
        <v>20602788157</v>
      </c>
      <c r="Q1659" t="s">
        <v>1302</v>
      </c>
      <c r="R1659">
        <f>VLOOKUP(Q1659,type!$B$2:$G$8,6,FALSE)</f>
        <v>6</v>
      </c>
      <c r="S1659" t="str">
        <f t="shared" si="26"/>
        <v>INSERT INTO public."Vehicles"(plate, mark, model, year_of_production, longitude, height, broad, service_door, category, comment, terms, status, created_at, updated_at, delete_at, business_id, type_id)VALUES ('VCH954','ninguno','ninguno','2017',0,0,0,0,'ninguno','ninguno','ninguno',true,'2022-02-25 21:42:35.22039+00','2022-02-25 21:42:35.22039+00','2022-02-25 21:42:35.22039+00','20602788157',6);</v>
      </c>
    </row>
    <row r="1660" spans="1:19" x14ac:dyDescent="0.25">
      <c r="A1660" t="s">
        <v>1670</v>
      </c>
      <c r="B1660" t="s">
        <v>1296</v>
      </c>
      <c r="C1660" t="s">
        <v>1296</v>
      </c>
      <c r="D1660">
        <v>2012</v>
      </c>
      <c r="E1660">
        <v>0</v>
      </c>
      <c r="F1660">
        <v>0</v>
      </c>
      <c r="G1660">
        <v>0</v>
      </c>
      <c r="H1660">
        <v>0</v>
      </c>
      <c r="I1660" t="s">
        <v>1296</v>
      </c>
      <c r="J1660" t="s">
        <v>1296</v>
      </c>
      <c r="K1660" t="s">
        <v>1296</v>
      </c>
      <c r="L1660" t="s">
        <v>1303</v>
      </c>
      <c r="M1660" t="s">
        <v>1304</v>
      </c>
      <c r="N1660" t="s">
        <v>1304</v>
      </c>
      <c r="O1660" t="s">
        <v>1304</v>
      </c>
      <c r="P1660">
        <v>20602788157</v>
      </c>
      <c r="Q1660" t="s">
        <v>1302</v>
      </c>
      <c r="R1660">
        <f>VLOOKUP(Q1660,type!$B$2:$G$8,6,FALSE)</f>
        <v>6</v>
      </c>
      <c r="S1660" t="str">
        <f t="shared" si="26"/>
        <v>INSERT INTO public."Vehicles"(plate, mark, model, year_of_production, longitude, height, broad, service_door, category, comment, terms, status, created_at, updated_at, delete_at, business_id, type_id)VALUES ('V3P796','ninguno','ninguno','2012',0,0,0,0,'ninguno','ninguno','ninguno',true,'2022-02-25 21:42:35.22039+00','2022-02-25 21:42:35.22039+00','2022-02-25 21:42:35.22039+00','20602788157',6);</v>
      </c>
    </row>
    <row r="1661" spans="1:19" x14ac:dyDescent="0.25">
      <c r="A1661" t="s">
        <v>1671</v>
      </c>
      <c r="B1661" t="s">
        <v>1296</v>
      </c>
      <c r="C1661" t="s">
        <v>1296</v>
      </c>
      <c r="D1661">
        <v>2012</v>
      </c>
      <c r="E1661">
        <v>0</v>
      </c>
      <c r="F1661">
        <v>0</v>
      </c>
      <c r="G1661">
        <v>0</v>
      </c>
      <c r="H1661">
        <v>0</v>
      </c>
      <c r="I1661" t="s">
        <v>1296</v>
      </c>
      <c r="J1661" t="s">
        <v>1296</v>
      </c>
      <c r="K1661" t="s">
        <v>1296</v>
      </c>
      <c r="L1661" t="s">
        <v>1303</v>
      </c>
      <c r="M1661" t="s">
        <v>1304</v>
      </c>
      <c r="N1661" t="s">
        <v>1304</v>
      </c>
      <c r="O1661" t="s">
        <v>1304</v>
      </c>
      <c r="P1661">
        <v>20602788157</v>
      </c>
      <c r="Q1661" t="s">
        <v>1302</v>
      </c>
      <c r="R1661">
        <f>VLOOKUP(Q1661,type!$B$2:$G$8,6,FALSE)</f>
        <v>6</v>
      </c>
      <c r="S1661" t="str">
        <f t="shared" si="26"/>
        <v>INSERT INTO public."Vehicles"(plate, mark, model, year_of_production, longitude, height, broad, service_door, category, comment, terms, status, created_at, updated_at, delete_at, business_id, type_id)VALUES ('V6U751','ninguno','ninguno','2012',0,0,0,0,'ninguno','ninguno','ninguno',true,'2022-02-25 21:42:35.22039+00','2022-02-25 21:42:35.22039+00','2022-02-25 21:42:35.22039+00','20602788157',6);</v>
      </c>
    </row>
    <row r="1662" spans="1:19" x14ac:dyDescent="0.25">
      <c r="A1662" t="s">
        <v>1672</v>
      </c>
      <c r="B1662" t="s">
        <v>1296</v>
      </c>
      <c r="C1662" t="s">
        <v>1296</v>
      </c>
      <c r="D1662">
        <v>2012</v>
      </c>
      <c r="E1662">
        <v>0</v>
      </c>
      <c r="F1662">
        <v>0</v>
      </c>
      <c r="G1662">
        <v>0</v>
      </c>
      <c r="H1662">
        <v>0</v>
      </c>
      <c r="I1662" t="s">
        <v>1296</v>
      </c>
      <c r="J1662" t="s">
        <v>1296</v>
      </c>
      <c r="K1662" t="s">
        <v>1296</v>
      </c>
      <c r="L1662" t="s">
        <v>1303</v>
      </c>
      <c r="M1662" t="s">
        <v>1304</v>
      </c>
      <c r="N1662" t="s">
        <v>1304</v>
      </c>
      <c r="O1662" t="s">
        <v>1304</v>
      </c>
      <c r="P1662">
        <v>20602788157</v>
      </c>
      <c r="Q1662" t="s">
        <v>1302</v>
      </c>
      <c r="R1662">
        <f>VLOOKUP(Q1662,type!$B$2:$G$8,6,FALSE)</f>
        <v>6</v>
      </c>
      <c r="S1662" t="str">
        <f t="shared" si="26"/>
        <v>INSERT INTO public."Vehicles"(plate, mark, model, year_of_production, longitude, height, broad, service_door, category, comment, terms, status, created_at, updated_at, delete_at, business_id, type_id)VALUES ('V3X754','ninguno','ninguno','2012',0,0,0,0,'ninguno','ninguno','ninguno',true,'2022-02-25 21:42:35.22039+00','2022-02-25 21:42:35.22039+00','2022-02-25 21:42:35.22039+00','20602788157',6);</v>
      </c>
    </row>
    <row r="1663" spans="1:19" x14ac:dyDescent="0.25">
      <c r="A1663" t="s">
        <v>1673</v>
      </c>
      <c r="B1663" t="s">
        <v>1296</v>
      </c>
      <c r="C1663" t="s">
        <v>1296</v>
      </c>
      <c r="D1663">
        <v>2014</v>
      </c>
      <c r="E1663">
        <v>0</v>
      </c>
      <c r="F1663">
        <v>0</v>
      </c>
      <c r="G1663">
        <v>0</v>
      </c>
      <c r="H1663">
        <v>0</v>
      </c>
      <c r="I1663" t="s">
        <v>1296</v>
      </c>
      <c r="J1663" t="s">
        <v>1296</v>
      </c>
      <c r="K1663" t="s">
        <v>1296</v>
      </c>
      <c r="L1663" t="s">
        <v>1303</v>
      </c>
      <c r="M1663" t="s">
        <v>1304</v>
      </c>
      <c r="N1663" t="s">
        <v>1304</v>
      </c>
      <c r="O1663" t="s">
        <v>1304</v>
      </c>
      <c r="P1663">
        <v>20602788157</v>
      </c>
      <c r="Q1663" t="s">
        <v>1302</v>
      </c>
      <c r="R1663">
        <f>VLOOKUP(Q1663,type!$B$2:$G$8,6,FALSE)</f>
        <v>6</v>
      </c>
      <c r="S1663" t="str">
        <f t="shared" si="26"/>
        <v>INSERT INTO public."Vehicles"(plate, mark, model, year_of_production, longitude, height, broad, service_door, category, comment, terms, status, created_at, updated_at, delete_at, business_id, type_id)VALUES ('V9X965','ninguno','ninguno','2014',0,0,0,0,'ninguno','ninguno','ninguno',true,'2022-02-25 21:42:35.22039+00','2022-02-25 21:42:35.22039+00','2022-02-25 21:42:35.22039+00','20602788157',6);</v>
      </c>
    </row>
    <row r="1664" spans="1:19" x14ac:dyDescent="0.25">
      <c r="A1664" t="s">
        <v>1674</v>
      </c>
      <c r="B1664" t="s">
        <v>1296</v>
      </c>
      <c r="C1664" t="s">
        <v>1296</v>
      </c>
      <c r="D1664">
        <v>2011</v>
      </c>
      <c r="E1664">
        <v>0</v>
      </c>
      <c r="F1664">
        <v>0</v>
      </c>
      <c r="G1664">
        <v>0</v>
      </c>
      <c r="H1664">
        <v>0</v>
      </c>
      <c r="I1664" t="s">
        <v>1296</v>
      </c>
      <c r="J1664" t="s">
        <v>1296</v>
      </c>
      <c r="K1664" t="s">
        <v>1296</v>
      </c>
      <c r="L1664" t="s">
        <v>1303</v>
      </c>
      <c r="M1664" t="s">
        <v>1304</v>
      </c>
      <c r="N1664" t="s">
        <v>1304</v>
      </c>
      <c r="O1664" t="s">
        <v>1304</v>
      </c>
      <c r="P1664">
        <v>20602788157</v>
      </c>
      <c r="Q1664" t="s">
        <v>1302</v>
      </c>
      <c r="R1664">
        <f>VLOOKUP(Q1664,type!$B$2:$G$8,6,FALSE)</f>
        <v>6</v>
      </c>
      <c r="S1664" t="str">
        <f t="shared" si="26"/>
        <v>INSERT INTO public."Vehicles"(plate, mark, model, year_of_production, longitude, height, broad, service_door, category, comment, terms, status, created_at, updated_at, delete_at, business_id, type_id)VALUES ('X2B777','ninguno','ninguno','2011',0,0,0,0,'ninguno','ninguno','ninguno',true,'2022-02-25 21:42:35.22039+00','2022-02-25 21:42:35.22039+00','2022-02-25 21:42:35.22039+00','20602788157',6);</v>
      </c>
    </row>
    <row r="1665" spans="1:19" x14ac:dyDescent="0.25">
      <c r="A1665" t="s">
        <v>1675</v>
      </c>
      <c r="B1665" t="s">
        <v>1296</v>
      </c>
      <c r="C1665" t="s">
        <v>1296</v>
      </c>
      <c r="D1665">
        <v>2013</v>
      </c>
      <c r="E1665">
        <v>0</v>
      </c>
      <c r="F1665">
        <v>0</v>
      </c>
      <c r="G1665">
        <v>0</v>
      </c>
      <c r="H1665">
        <v>0</v>
      </c>
      <c r="I1665" t="s">
        <v>1296</v>
      </c>
      <c r="J1665" t="s">
        <v>1296</v>
      </c>
      <c r="K1665" t="s">
        <v>1296</v>
      </c>
      <c r="L1665" t="s">
        <v>1303</v>
      </c>
      <c r="M1665" t="s">
        <v>1304</v>
      </c>
      <c r="N1665" t="s">
        <v>1304</v>
      </c>
      <c r="O1665" t="s">
        <v>1304</v>
      </c>
      <c r="P1665">
        <v>20602788157</v>
      </c>
      <c r="Q1665" t="s">
        <v>1302</v>
      </c>
      <c r="R1665">
        <f>VLOOKUP(Q1665,type!$B$2:$G$8,6,FALSE)</f>
        <v>6</v>
      </c>
      <c r="S1665" t="str">
        <f t="shared" si="26"/>
        <v>INSERT INTO public."Vehicles"(plate, mark, model, year_of_production, longitude, height, broad, service_door, category, comment, terms, status, created_at, updated_at, delete_at, business_id, type_id)VALUES ('V6L765','ninguno','ninguno','2013',0,0,0,0,'ninguno','ninguno','ninguno',true,'2022-02-25 21:42:35.22039+00','2022-02-25 21:42:35.22039+00','2022-02-25 21:42:35.22039+00','20602788157',6);</v>
      </c>
    </row>
    <row r="1666" spans="1:19" x14ac:dyDescent="0.25">
      <c r="A1666" t="s">
        <v>1676</v>
      </c>
      <c r="B1666" t="s">
        <v>1296</v>
      </c>
      <c r="C1666" t="s">
        <v>1296</v>
      </c>
      <c r="D1666">
        <v>2014</v>
      </c>
      <c r="E1666">
        <v>0</v>
      </c>
      <c r="F1666">
        <v>0</v>
      </c>
      <c r="G1666">
        <v>0</v>
      </c>
      <c r="H1666">
        <v>0</v>
      </c>
      <c r="I1666" t="s">
        <v>1296</v>
      </c>
      <c r="J1666" t="s">
        <v>1296</v>
      </c>
      <c r="K1666" t="s">
        <v>1296</v>
      </c>
      <c r="L1666" t="s">
        <v>1303</v>
      </c>
      <c r="M1666" t="s">
        <v>1304</v>
      </c>
      <c r="N1666" t="s">
        <v>1304</v>
      </c>
      <c r="O1666" t="s">
        <v>1304</v>
      </c>
      <c r="P1666">
        <v>20602788157</v>
      </c>
      <c r="Q1666" t="s">
        <v>1302</v>
      </c>
      <c r="R1666">
        <f>VLOOKUP(Q1666,type!$B$2:$G$8,6,FALSE)</f>
        <v>6</v>
      </c>
      <c r="S1666" t="str">
        <f t="shared" si="26"/>
        <v>INSERT INTO public."Vehicles"(plate, mark, model, year_of_production, longitude, height, broad, service_door, category, comment, terms, status, created_at, updated_at, delete_at, business_id, type_id)VALUES ('V6P836','ninguno','ninguno','2014',0,0,0,0,'ninguno','ninguno','ninguno',true,'2022-02-25 21:42:35.22039+00','2022-02-25 21:42:35.22039+00','2022-02-25 21:42:35.22039+00','20602788157',6);</v>
      </c>
    </row>
    <row r="1667" spans="1:19" x14ac:dyDescent="0.25">
      <c r="A1667" t="s">
        <v>1677</v>
      </c>
      <c r="B1667" t="s">
        <v>1296</v>
      </c>
      <c r="C1667" t="s">
        <v>1296</v>
      </c>
      <c r="D1667">
        <v>2011</v>
      </c>
      <c r="E1667">
        <v>0</v>
      </c>
      <c r="F1667">
        <v>0</v>
      </c>
      <c r="G1667">
        <v>0</v>
      </c>
      <c r="H1667">
        <v>0</v>
      </c>
      <c r="I1667" t="s">
        <v>1296</v>
      </c>
      <c r="J1667" t="s">
        <v>1296</v>
      </c>
      <c r="K1667" t="s">
        <v>1296</v>
      </c>
      <c r="L1667" t="s">
        <v>1303</v>
      </c>
      <c r="M1667" t="s">
        <v>1304</v>
      </c>
      <c r="N1667" t="s">
        <v>1304</v>
      </c>
      <c r="O1667" t="s">
        <v>1304</v>
      </c>
      <c r="P1667">
        <v>20602788157</v>
      </c>
      <c r="Q1667" t="s">
        <v>1302</v>
      </c>
      <c r="R1667">
        <f>VLOOKUP(Q1667,type!$B$2:$G$8,6,FALSE)</f>
        <v>6</v>
      </c>
      <c r="S1667" t="str">
        <f t="shared" si="26"/>
        <v>INSERT INTO public."Vehicles"(plate, mark, model, year_of_production, longitude, height, broad, service_door, category, comment, terms, status, created_at, updated_at, delete_at, business_id, type_id)VALUES ('V2Z455','ninguno','ninguno','2011',0,0,0,0,'ninguno','ninguno','ninguno',true,'2022-02-25 21:42:35.22039+00','2022-02-25 21:42:35.22039+00','2022-02-25 21:42:35.22039+00','20602788157',6);</v>
      </c>
    </row>
    <row r="1668" spans="1:19" x14ac:dyDescent="0.25">
      <c r="A1668" t="s">
        <v>1678</v>
      </c>
      <c r="B1668" t="s">
        <v>1296</v>
      </c>
      <c r="C1668" t="s">
        <v>1296</v>
      </c>
      <c r="D1668">
        <v>2015</v>
      </c>
      <c r="E1668">
        <v>0</v>
      </c>
      <c r="F1668">
        <v>0</v>
      </c>
      <c r="G1668">
        <v>0</v>
      </c>
      <c r="H1668">
        <v>0</v>
      </c>
      <c r="I1668" t="s">
        <v>1296</v>
      </c>
      <c r="J1668" t="s">
        <v>1296</v>
      </c>
      <c r="K1668" t="s">
        <v>1296</v>
      </c>
      <c r="L1668" t="s">
        <v>1303</v>
      </c>
      <c r="M1668" t="s">
        <v>1304</v>
      </c>
      <c r="N1668" t="s">
        <v>1304</v>
      </c>
      <c r="O1668" t="s">
        <v>1304</v>
      </c>
      <c r="P1668">
        <v>20602788157</v>
      </c>
      <c r="Q1668" t="s">
        <v>1297</v>
      </c>
      <c r="R1668">
        <f>VLOOKUP(Q1668,type!$B$2:$G$8,6,FALSE)</f>
        <v>1</v>
      </c>
      <c r="S1668" t="str">
        <f t="shared" si="26"/>
        <v>INSERT INTO public."Vehicles"(plate, mark, model, year_of_production, longitude, height, broad, service_door, category, comment, terms, status, created_at, updated_at, delete_at, business_id, type_id)VALUES ('V8V866','ninguno','ninguno','2015',0,0,0,0,'ninguno','ninguno','ninguno',true,'2022-02-25 21:42:35.22039+00','2022-02-25 21:42:35.22039+00','2022-02-25 21:42:35.22039+00','20602788157',1);</v>
      </c>
    </row>
    <row r="1669" spans="1:19" x14ac:dyDescent="0.25">
      <c r="A1669" t="s">
        <v>1679</v>
      </c>
      <c r="B1669" t="s">
        <v>1296</v>
      </c>
      <c r="C1669" t="s">
        <v>1296</v>
      </c>
      <c r="D1669">
        <v>2017</v>
      </c>
      <c r="E1669">
        <v>0</v>
      </c>
      <c r="F1669">
        <v>0</v>
      </c>
      <c r="G1669">
        <v>0</v>
      </c>
      <c r="H1669">
        <v>0</v>
      </c>
      <c r="I1669" t="s">
        <v>1296</v>
      </c>
      <c r="J1669" t="s">
        <v>1296</v>
      </c>
      <c r="K1669" t="s">
        <v>1296</v>
      </c>
      <c r="L1669" t="s">
        <v>1303</v>
      </c>
      <c r="M1669" t="s">
        <v>1304</v>
      </c>
      <c r="N1669" t="s">
        <v>1304</v>
      </c>
      <c r="O1669" t="s">
        <v>1304</v>
      </c>
      <c r="P1669">
        <v>20602788157</v>
      </c>
      <c r="Q1669" t="s">
        <v>1297</v>
      </c>
      <c r="R1669">
        <f>VLOOKUP(Q1669,type!$B$2:$G$8,6,FALSE)</f>
        <v>1</v>
      </c>
      <c r="S1669" t="str">
        <f t="shared" si="26"/>
        <v>INSERT INTO public."Vehicles"(plate, mark, model, year_of_production, longitude, height, broad, service_door, category, comment, terms, status, created_at, updated_at, delete_at, business_id, type_id)VALUES ('CVK957','ninguno','ninguno','2017',0,0,0,0,'ninguno','ninguno','ninguno',true,'2022-02-25 21:42:35.22039+00','2022-02-25 21:42:35.22039+00','2022-02-25 21:42:35.22039+00','20602788157',1);</v>
      </c>
    </row>
    <row r="1670" spans="1:19" x14ac:dyDescent="0.25">
      <c r="A1670" t="s">
        <v>1680</v>
      </c>
      <c r="B1670" t="s">
        <v>1296</v>
      </c>
      <c r="C1670" t="s">
        <v>1296</v>
      </c>
      <c r="D1670">
        <v>2017</v>
      </c>
      <c r="E1670">
        <v>0</v>
      </c>
      <c r="F1670">
        <v>0</v>
      </c>
      <c r="G1670">
        <v>0</v>
      </c>
      <c r="H1670">
        <v>0</v>
      </c>
      <c r="I1670" t="s">
        <v>1296</v>
      </c>
      <c r="J1670" t="s">
        <v>1296</v>
      </c>
      <c r="K1670" t="s">
        <v>1296</v>
      </c>
      <c r="L1670" t="s">
        <v>1303</v>
      </c>
      <c r="M1670" t="s">
        <v>1304</v>
      </c>
      <c r="N1670" t="s">
        <v>1304</v>
      </c>
      <c r="O1670" t="s">
        <v>1304</v>
      </c>
      <c r="P1670">
        <v>20602788157</v>
      </c>
      <c r="Q1670" t="s">
        <v>1297</v>
      </c>
      <c r="R1670">
        <f>VLOOKUP(Q1670,type!$B$2:$G$8,6,FALSE)</f>
        <v>1</v>
      </c>
      <c r="S1670" t="str">
        <f t="shared" si="26"/>
        <v>INSERT INTO public."Vehicles"(plate, mark, model, year_of_production, longitude, height, broad, service_door, category, comment, terms, status, created_at, updated_at, delete_at, business_id, type_id)VALUES ('V9H760','ninguno','ninguno','2017',0,0,0,0,'ninguno','ninguno','ninguno',true,'2022-02-25 21:42:35.22039+00','2022-02-25 21:42:35.22039+00','2022-02-25 21:42:35.22039+00','20602788157',1);</v>
      </c>
    </row>
    <row r="1671" spans="1:19" x14ac:dyDescent="0.25">
      <c r="A1671" t="s">
        <v>1681</v>
      </c>
      <c r="B1671" t="s">
        <v>1296</v>
      </c>
      <c r="C1671" t="s">
        <v>1296</v>
      </c>
      <c r="D1671">
        <v>2009</v>
      </c>
      <c r="E1671">
        <v>0</v>
      </c>
      <c r="F1671">
        <v>0</v>
      </c>
      <c r="G1671">
        <v>0</v>
      </c>
      <c r="H1671">
        <v>0</v>
      </c>
      <c r="I1671" t="s">
        <v>1296</v>
      </c>
      <c r="J1671" t="s">
        <v>1296</v>
      </c>
      <c r="K1671" t="s">
        <v>1296</v>
      </c>
      <c r="L1671" t="s">
        <v>1303</v>
      </c>
      <c r="M1671" t="s">
        <v>1304</v>
      </c>
      <c r="N1671" t="s">
        <v>1304</v>
      </c>
      <c r="O1671" t="s">
        <v>1304</v>
      </c>
      <c r="P1671">
        <v>20602788157</v>
      </c>
      <c r="Q1671" t="s">
        <v>1297</v>
      </c>
      <c r="R1671">
        <f>VLOOKUP(Q1671,type!$B$2:$G$8,6,FALSE)</f>
        <v>1</v>
      </c>
      <c r="S1671" t="str">
        <f t="shared" si="26"/>
        <v>INSERT INTO public."Vehicles"(plate, mark, model, year_of_production, longitude, height, broad, service_door, category, comment, terms, status, created_at, updated_at, delete_at, business_id, type_id)VALUES ('A1V710','ninguno','ninguno','2009',0,0,0,0,'ninguno','ninguno','ninguno',true,'2022-02-25 21:42:35.22039+00','2022-02-25 21:42:35.22039+00','2022-02-25 21:42:35.22039+00','20602788157',1);</v>
      </c>
    </row>
    <row r="1672" spans="1:19" x14ac:dyDescent="0.25">
      <c r="A1672" t="s">
        <v>1682</v>
      </c>
      <c r="B1672" t="s">
        <v>1296</v>
      </c>
      <c r="C1672" t="s">
        <v>1296</v>
      </c>
      <c r="D1672">
        <v>2010</v>
      </c>
      <c r="E1672">
        <v>0</v>
      </c>
      <c r="F1672">
        <v>0</v>
      </c>
      <c r="G1672">
        <v>0</v>
      </c>
      <c r="H1672">
        <v>0</v>
      </c>
      <c r="I1672" t="s">
        <v>1296</v>
      </c>
      <c r="J1672" t="s">
        <v>1296</v>
      </c>
      <c r="K1672" t="s">
        <v>1296</v>
      </c>
      <c r="L1672" t="s">
        <v>1303</v>
      </c>
      <c r="M1672" t="s">
        <v>1304</v>
      </c>
      <c r="N1672" t="s">
        <v>1304</v>
      </c>
      <c r="O1672" t="s">
        <v>1304</v>
      </c>
      <c r="P1672">
        <v>20602788157</v>
      </c>
      <c r="Q1672" t="s">
        <v>1297</v>
      </c>
      <c r="R1672">
        <f>VLOOKUP(Q1672,type!$B$2:$G$8,6,FALSE)</f>
        <v>1</v>
      </c>
      <c r="S1672" t="str">
        <f t="shared" si="26"/>
        <v>INSERT INTO public."Vehicles"(plate, mark, model, year_of_production, longitude, height, broad, service_door, category, comment, terms, status, created_at, updated_at, delete_at, business_id, type_id)VALUES ('A3N742','ninguno','ninguno','2010',0,0,0,0,'ninguno','ninguno','ninguno',true,'2022-02-25 21:42:35.22039+00','2022-02-25 21:42:35.22039+00','2022-02-25 21:42:35.22039+00','20602788157',1);</v>
      </c>
    </row>
    <row r="1673" spans="1:19" x14ac:dyDescent="0.25">
      <c r="A1673" t="s">
        <v>1683</v>
      </c>
      <c r="B1673" t="s">
        <v>1296</v>
      </c>
      <c r="C1673" t="s">
        <v>1296</v>
      </c>
      <c r="D1673">
        <v>2016</v>
      </c>
      <c r="E1673">
        <v>0</v>
      </c>
      <c r="F1673">
        <v>0</v>
      </c>
      <c r="G1673">
        <v>0</v>
      </c>
      <c r="H1673">
        <v>0</v>
      </c>
      <c r="I1673" t="s">
        <v>1296</v>
      </c>
      <c r="J1673" t="s">
        <v>1296</v>
      </c>
      <c r="K1673" t="s">
        <v>1296</v>
      </c>
      <c r="L1673" t="s">
        <v>1303</v>
      </c>
      <c r="M1673" t="s">
        <v>1304</v>
      </c>
      <c r="N1673" t="s">
        <v>1304</v>
      </c>
      <c r="O1673" t="s">
        <v>1304</v>
      </c>
      <c r="P1673">
        <v>20602788157</v>
      </c>
      <c r="Q1673" t="s">
        <v>1297</v>
      </c>
      <c r="R1673">
        <f>VLOOKUP(Q1673,type!$B$2:$G$8,6,FALSE)</f>
        <v>1</v>
      </c>
      <c r="S1673" t="str">
        <f t="shared" si="26"/>
        <v>INSERT INTO public."Vehicles"(plate, mark, model, year_of_production, longitude, height, broad, service_door, category, comment, terms, status, created_at, updated_at, delete_at, business_id, type_id)VALUES ('V9P778','ninguno','ninguno','2016',0,0,0,0,'ninguno','ninguno','ninguno',true,'2022-02-25 21:42:35.22039+00','2022-02-25 21:42:35.22039+00','2022-02-25 21:42:35.22039+00','20602788157',1);</v>
      </c>
    </row>
    <row r="1674" spans="1:19" x14ac:dyDescent="0.25">
      <c r="A1674" t="s">
        <v>1684</v>
      </c>
      <c r="B1674" t="s">
        <v>1296</v>
      </c>
      <c r="C1674" t="s">
        <v>1296</v>
      </c>
      <c r="D1674">
        <v>2017</v>
      </c>
      <c r="E1674">
        <v>0</v>
      </c>
      <c r="F1674">
        <v>0</v>
      </c>
      <c r="G1674">
        <v>0</v>
      </c>
      <c r="H1674">
        <v>0</v>
      </c>
      <c r="I1674" t="s">
        <v>1296</v>
      </c>
      <c r="J1674" t="s">
        <v>1296</v>
      </c>
      <c r="K1674" t="s">
        <v>1296</v>
      </c>
      <c r="L1674" t="s">
        <v>1303</v>
      </c>
      <c r="M1674" t="s">
        <v>1304</v>
      </c>
      <c r="N1674" t="s">
        <v>1304</v>
      </c>
      <c r="O1674" t="s">
        <v>1304</v>
      </c>
      <c r="P1674">
        <v>20602788157</v>
      </c>
      <c r="Q1674" t="s">
        <v>1297</v>
      </c>
      <c r="R1674">
        <f>VLOOKUP(Q1674,type!$B$2:$G$8,6,FALSE)</f>
        <v>1</v>
      </c>
      <c r="S1674" t="str">
        <f t="shared" si="26"/>
        <v>INSERT INTO public."Vehicles"(plate, mark, model, year_of_production, longitude, height, broad, service_door, category, comment, terms, status, created_at, updated_at, delete_at, business_id, type_id)VALUES ('V9M828','ninguno','ninguno','2017',0,0,0,0,'ninguno','ninguno','ninguno',true,'2022-02-25 21:42:35.22039+00','2022-02-25 21:42:35.22039+00','2022-02-25 21:42:35.22039+00','20602788157',1);</v>
      </c>
    </row>
    <row r="1675" spans="1:19" x14ac:dyDescent="0.25">
      <c r="A1675" t="s">
        <v>1685</v>
      </c>
      <c r="B1675" t="s">
        <v>1296</v>
      </c>
      <c r="C1675" t="s">
        <v>1296</v>
      </c>
      <c r="D1675">
        <v>2016</v>
      </c>
      <c r="E1675">
        <v>0</v>
      </c>
      <c r="F1675">
        <v>0</v>
      </c>
      <c r="G1675">
        <v>0</v>
      </c>
      <c r="H1675">
        <v>0</v>
      </c>
      <c r="I1675" t="s">
        <v>1296</v>
      </c>
      <c r="J1675" t="s">
        <v>1296</v>
      </c>
      <c r="K1675" t="s">
        <v>1296</v>
      </c>
      <c r="L1675" t="s">
        <v>1303</v>
      </c>
      <c r="M1675" t="s">
        <v>1304</v>
      </c>
      <c r="N1675" t="s">
        <v>1304</v>
      </c>
      <c r="O1675" t="s">
        <v>1304</v>
      </c>
      <c r="P1675">
        <v>20602788157</v>
      </c>
      <c r="Q1675" t="s">
        <v>1297</v>
      </c>
      <c r="R1675">
        <f>VLOOKUP(Q1675,type!$B$2:$G$8,6,FALSE)</f>
        <v>1</v>
      </c>
      <c r="S1675" t="str">
        <f t="shared" si="26"/>
        <v>INSERT INTO public."Vehicles"(plate, mark, model, year_of_production, longitude, height, broad, service_door, category, comment, terms, status, created_at, updated_at, delete_at, business_id, type_id)VALUES ('ASV947','ninguno','ninguno','2016',0,0,0,0,'ninguno','ninguno','ninguno',true,'2022-02-25 21:42:35.22039+00','2022-02-25 21:42:35.22039+00','2022-02-25 21:42:35.22039+00','20602788157',1);</v>
      </c>
    </row>
    <row r="1676" spans="1:19" x14ac:dyDescent="0.25">
      <c r="A1676" t="s">
        <v>1686</v>
      </c>
      <c r="B1676" t="s">
        <v>1296</v>
      </c>
      <c r="C1676" t="s">
        <v>1296</v>
      </c>
      <c r="D1676">
        <v>2015</v>
      </c>
      <c r="E1676">
        <v>0</v>
      </c>
      <c r="F1676">
        <v>0</v>
      </c>
      <c r="G1676">
        <v>0</v>
      </c>
      <c r="H1676">
        <v>0</v>
      </c>
      <c r="I1676" t="s">
        <v>1296</v>
      </c>
      <c r="J1676" t="s">
        <v>1296</v>
      </c>
      <c r="K1676" t="s">
        <v>1296</v>
      </c>
      <c r="L1676" t="s">
        <v>1303</v>
      </c>
      <c r="M1676" t="s">
        <v>1304</v>
      </c>
      <c r="N1676" t="s">
        <v>1304</v>
      </c>
      <c r="O1676" t="s">
        <v>1304</v>
      </c>
      <c r="P1676">
        <v>20602788157</v>
      </c>
      <c r="Q1676" t="s">
        <v>1297</v>
      </c>
      <c r="R1676">
        <f>VLOOKUP(Q1676,type!$B$2:$G$8,6,FALSE)</f>
        <v>1</v>
      </c>
      <c r="S1676" t="str">
        <f t="shared" si="26"/>
        <v>INSERT INTO public."Vehicles"(plate, mark, model, year_of_production, longitude, height, broad, service_door, category, comment, terms, status, created_at, updated_at, delete_at, business_id, type_id)VALUES ('VAG967','ninguno','ninguno','2015',0,0,0,0,'ninguno','ninguno','ninguno',true,'2022-02-25 21:42:35.22039+00','2022-02-25 21:42:35.22039+00','2022-02-25 21:42:35.22039+00','20602788157',1);</v>
      </c>
    </row>
    <row r="1677" spans="1:19" x14ac:dyDescent="0.25">
      <c r="A1677" t="s">
        <v>1687</v>
      </c>
      <c r="B1677" t="s">
        <v>1296</v>
      </c>
      <c r="C1677" t="s">
        <v>1296</v>
      </c>
      <c r="D1677">
        <v>2014</v>
      </c>
      <c r="E1677">
        <v>0</v>
      </c>
      <c r="F1677">
        <v>0</v>
      </c>
      <c r="G1677">
        <v>0</v>
      </c>
      <c r="H1677">
        <v>0</v>
      </c>
      <c r="I1677" t="s">
        <v>1296</v>
      </c>
      <c r="J1677" t="s">
        <v>1296</v>
      </c>
      <c r="K1677" t="s">
        <v>1296</v>
      </c>
      <c r="L1677" t="s">
        <v>1303</v>
      </c>
      <c r="M1677" t="s">
        <v>1304</v>
      </c>
      <c r="N1677" t="s">
        <v>1304</v>
      </c>
      <c r="O1677" t="s">
        <v>1304</v>
      </c>
      <c r="P1677">
        <v>20602788157</v>
      </c>
      <c r="Q1677" t="s">
        <v>1297</v>
      </c>
      <c r="R1677">
        <f>VLOOKUP(Q1677,type!$B$2:$G$8,6,FALSE)</f>
        <v>1</v>
      </c>
      <c r="S1677" t="str">
        <f t="shared" si="26"/>
        <v>INSERT INTO public."Vehicles"(plate, mark, model, year_of_production, longitude, height, broad, service_door, category, comment, terms, status, created_at, updated_at, delete_at, business_id, type_id)VALUES ('V8E947','ninguno','ninguno','2014',0,0,0,0,'ninguno','ninguno','ninguno',true,'2022-02-25 21:42:35.22039+00','2022-02-25 21:42:35.22039+00','2022-02-25 21:42:35.22039+00','20602788157',1);</v>
      </c>
    </row>
    <row r="1678" spans="1:19" x14ac:dyDescent="0.25">
      <c r="A1678" t="s">
        <v>1688</v>
      </c>
      <c r="B1678" t="s">
        <v>1296</v>
      </c>
      <c r="C1678" t="s">
        <v>1296</v>
      </c>
      <c r="D1678">
        <v>2014</v>
      </c>
      <c r="E1678">
        <v>0</v>
      </c>
      <c r="F1678">
        <v>0</v>
      </c>
      <c r="G1678">
        <v>0</v>
      </c>
      <c r="H1678">
        <v>0</v>
      </c>
      <c r="I1678" t="s">
        <v>1296</v>
      </c>
      <c r="J1678" t="s">
        <v>1296</v>
      </c>
      <c r="K1678" t="s">
        <v>1296</v>
      </c>
      <c r="L1678" t="s">
        <v>1303</v>
      </c>
      <c r="M1678" t="s">
        <v>1304</v>
      </c>
      <c r="N1678" t="s">
        <v>1304</v>
      </c>
      <c r="O1678" t="s">
        <v>1304</v>
      </c>
      <c r="P1678">
        <v>20602788157</v>
      </c>
      <c r="Q1678" t="s">
        <v>1297</v>
      </c>
      <c r="R1678">
        <f>VLOOKUP(Q1678,type!$B$2:$G$8,6,FALSE)</f>
        <v>1</v>
      </c>
      <c r="S1678" t="str">
        <f t="shared" ref="S1678:S1742" si="27">CONCATENATE($A$1,"'",A1678,"','",B1678,"','",C1678,"','",D1678,"',",E1678,",",F1678,",",G1678,",",H1678,",'",I1678,"','",J1678,"','",K1678,"',",L1678,",'",M1678,"','",N1678,"','",O1678,"','",P1678,"',",R1678,");")</f>
        <v>INSERT INTO public."Vehicles"(plate, mark, model, year_of_production, longitude, height, broad, service_door, category, comment, terms, status, created_at, updated_at, delete_at, business_id, type_id)VALUES ('V7J793','ninguno','ninguno','2014',0,0,0,0,'ninguno','ninguno','ninguno',true,'2022-02-25 21:42:35.22039+00','2022-02-25 21:42:35.22039+00','2022-02-25 21:42:35.22039+00','20602788157',1);</v>
      </c>
    </row>
    <row r="1679" spans="1:19" x14ac:dyDescent="0.25">
      <c r="A1679" t="s">
        <v>1689</v>
      </c>
      <c r="B1679" t="s">
        <v>1296</v>
      </c>
      <c r="C1679" t="s">
        <v>1296</v>
      </c>
      <c r="D1679">
        <v>2012</v>
      </c>
      <c r="E1679">
        <v>0</v>
      </c>
      <c r="F1679">
        <v>0</v>
      </c>
      <c r="G1679">
        <v>0</v>
      </c>
      <c r="H1679">
        <v>0</v>
      </c>
      <c r="I1679" t="s">
        <v>1296</v>
      </c>
      <c r="J1679" t="s">
        <v>1296</v>
      </c>
      <c r="K1679" t="s">
        <v>1296</v>
      </c>
      <c r="L1679" t="s">
        <v>1303</v>
      </c>
      <c r="M1679" t="s">
        <v>1304</v>
      </c>
      <c r="N1679" t="s">
        <v>1304</v>
      </c>
      <c r="O1679" t="s">
        <v>1304</v>
      </c>
      <c r="P1679">
        <v>20602788157</v>
      </c>
      <c r="Q1679" t="s">
        <v>1297</v>
      </c>
      <c r="R1679">
        <f>VLOOKUP(Q1679,type!$B$2:$G$8,6,FALSE)</f>
        <v>1</v>
      </c>
      <c r="S1679" t="str">
        <f t="shared" si="27"/>
        <v>INSERT INTO public."Vehicles"(plate, mark, model, year_of_production, longitude, height, broad, service_door, category, comment, terms, status, created_at, updated_at, delete_at, business_id, type_id)VALUES ('V2Y128','ninguno','ninguno','2012',0,0,0,0,'ninguno','ninguno','ninguno',true,'2022-02-25 21:42:35.22039+00','2022-02-25 21:42:35.22039+00','2022-02-25 21:42:35.22039+00','20602788157',1);</v>
      </c>
    </row>
    <row r="1680" spans="1:19" x14ac:dyDescent="0.25">
      <c r="A1680" t="s">
        <v>1690</v>
      </c>
      <c r="B1680" t="s">
        <v>1296</v>
      </c>
      <c r="C1680" t="s">
        <v>1296</v>
      </c>
      <c r="D1680">
        <v>2017</v>
      </c>
      <c r="E1680">
        <v>0</v>
      </c>
      <c r="F1680">
        <v>0</v>
      </c>
      <c r="G1680">
        <v>0</v>
      </c>
      <c r="H1680">
        <v>0</v>
      </c>
      <c r="I1680" t="s">
        <v>1296</v>
      </c>
      <c r="J1680" t="s">
        <v>1296</v>
      </c>
      <c r="K1680" t="s">
        <v>1296</v>
      </c>
      <c r="L1680" t="s">
        <v>1303</v>
      </c>
      <c r="M1680" t="s">
        <v>1304</v>
      </c>
      <c r="N1680" t="s">
        <v>1304</v>
      </c>
      <c r="O1680" t="s">
        <v>1304</v>
      </c>
      <c r="P1680">
        <v>20602788157</v>
      </c>
      <c r="Q1680" t="s">
        <v>1297</v>
      </c>
      <c r="R1680">
        <f>VLOOKUP(Q1680,type!$B$2:$G$8,6,FALSE)</f>
        <v>1</v>
      </c>
      <c r="S1680" t="str">
        <f t="shared" si="27"/>
        <v>INSERT INTO public."Vehicles"(plate, mark, model, year_of_production, longitude, height, broad, service_door, category, comment, terms, status, created_at, updated_at, delete_at, business_id, type_id)VALUES ('V9H915','ninguno','ninguno','2017',0,0,0,0,'ninguno','ninguno','ninguno',true,'2022-02-25 21:42:35.22039+00','2022-02-25 21:42:35.22039+00','2022-02-25 21:42:35.22039+00','20602788157',1);</v>
      </c>
    </row>
    <row r="1681" spans="1:19" x14ac:dyDescent="0.25">
      <c r="A1681" t="s">
        <v>1691</v>
      </c>
      <c r="B1681" t="s">
        <v>1296</v>
      </c>
      <c r="C1681" t="s">
        <v>1296</v>
      </c>
      <c r="D1681">
        <v>2016</v>
      </c>
      <c r="E1681">
        <v>0</v>
      </c>
      <c r="F1681">
        <v>0</v>
      </c>
      <c r="G1681">
        <v>0</v>
      </c>
      <c r="H1681">
        <v>0</v>
      </c>
      <c r="I1681" t="s">
        <v>1296</v>
      </c>
      <c r="J1681" t="s">
        <v>1296</v>
      </c>
      <c r="K1681" t="s">
        <v>1296</v>
      </c>
      <c r="L1681" t="s">
        <v>1303</v>
      </c>
      <c r="M1681" t="s">
        <v>1304</v>
      </c>
      <c r="N1681" t="s">
        <v>1304</v>
      </c>
      <c r="O1681" t="s">
        <v>1304</v>
      </c>
      <c r="P1681">
        <v>20602788157</v>
      </c>
      <c r="Q1681" t="s">
        <v>1297</v>
      </c>
      <c r="R1681">
        <f>VLOOKUP(Q1681,type!$B$2:$G$8,6,FALSE)</f>
        <v>1</v>
      </c>
      <c r="S1681" t="str">
        <f t="shared" si="27"/>
        <v>INSERT INTO public."Vehicles"(plate, mark, model, year_of_production, longitude, height, broad, service_door, category, comment, terms, status, created_at, updated_at, delete_at, business_id, type_id)VALUES ('V8P848','ninguno','ninguno','2016',0,0,0,0,'ninguno','ninguno','ninguno',true,'2022-02-25 21:42:35.22039+00','2022-02-25 21:42:35.22039+00','2022-02-25 21:42:35.22039+00','20602788157',1);</v>
      </c>
    </row>
    <row r="1682" spans="1:19" x14ac:dyDescent="0.25">
      <c r="A1682" t="s">
        <v>1692</v>
      </c>
      <c r="B1682" t="s">
        <v>1296</v>
      </c>
      <c r="C1682" t="s">
        <v>1296</v>
      </c>
      <c r="D1682">
        <v>2017</v>
      </c>
      <c r="E1682">
        <v>0</v>
      </c>
      <c r="F1682">
        <v>0</v>
      </c>
      <c r="G1682">
        <v>0</v>
      </c>
      <c r="H1682">
        <v>0</v>
      </c>
      <c r="I1682" t="s">
        <v>1296</v>
      </c>
      <c r="J1682" t="s">
        <v>1296</v>
      </c>
      <c r="K1682" t="s">
        <v>1296</v>
      </c>
      <c r="L1682" t="s">
        <v>1303</v>
      </c>
      <c r="M1682" t="s">
        <v>1304</v>
      </c>
      <c r="N1682" t="s">
        <v>1304</v>
      </c>
      <c r="O1682" t="s">
        <v>1304</v>
      </c>
      <c r="P1682">
        <v>20602788157</v>
      </c>
      <c r="Q1682" t="s">
        <v>1297</v>
      </c>
      <c r="R1682">
        <f>VLOOKUP(Q1682,type!$B$2:$G$8,6,FALSE)</f>
        <v>1</v>
      </c>
      <c r="S1682" t="str">
        <f t="shared" si="27"/>
        <v>INSERT INTO public."Vehicles"(plate, mark, model, year_of_production, longitude, height, broad, service_door, category, comment, terms, status, created_at, updated_at, delete_at, business_id, type_id)VALUES ('V9K793','ninguno','ninguno','2017',0,0,0,0,'ninguno','ninguno','ninguno',true,'2022-02-25 21:42:35.22039+00','2022-02-25 21:42:35.22039+00','2022-02-25 21:42:35.22039+00','20602788157',1);</v>
      </c>
    </row>
    <row r="1683" spans="1:19" x14ac:dyDescent="0.25">
      <c r="A1683" t="s">
        <v>1693</v>
      </c>
      <c r="B1683" t="s">
        <v>1296</v>
      </c>
      <c r="C1683" t="s">
        <v>1296</v>
      </c>
      <c r="D1683">
        <v>2017</v>
      </c>
      <c r="E1683">
        <v>0</v>
      </c>
      <c r="F1683">
        <v>0</v>
      </c>
      <c r="G1683">
        <v>0</v>
      </c>
      <c r="H1683">
        <v>0</v>
      </c>
      <c r="I1683" t="s">
        <v>1296</v>
      </c>
      <c r="J1683" t="s">
        <v>1296</v>
      </c>
      <c r="K1683" t="s">
        <v>1296</v>
      </c>
      <c r="L1683" t="s">
        <v>1303</v>
      </c>
      <c r="M1683" t="s">
        <v>1304</v>
      </c>
      <c r="N1683" t="s">
        <v>1304</v>
      </c>
      <c r="O1683" t="s">
        <v>1304</v>
      </c>
      <c r="P1683">
        <v>20602788157</v>
      </c>
      <c r="Q1683" t="s">
        <v>1297</v>
      </c>
      <c r="R1683">
        <f>VLOOKUP(Q1683,type!$B$2:$G$8,6,FALSE)</f>
        <v>1</v>
      </c>
      <c r="S1683" t="str">
        <f t="shared" si="27"/>
        <v>INSERT INTO public."Vehicles"(plate, mark, model, year_of_production, longitude, height, broad, service_door, category, comment, terms, status, created_at, updated_at, delete_at, business_id, type_id)VALUES ('V9B743','ninguno','ninguno','2017',0,0,0,0,'ninguno','ninguno','ninguno',true,'2022-02-25 21:42:35.22039+00','2022-02-25 21:42:35.22039+00','2022-02-25 21:42:35.22039+00','20602788157',1);</v>
      </c>
    </row>
    <row r="1684" spans="1:19" x14ac:dyDescent="0.25">
      <c r="A1684" t="s">
        <v>1694</v>
      </c>
      <c r="B1684" t="s">
        <v>1296</v>
      </c>
      <c r="C1684" t="s">
        <v>1296</v>
      </c>
      <c r="D1684">
        <v>2014</v>
      </c>
      <c r="E1684">
        <v>0</v>
      </c>
      <c r="F1684">
        <v>0</v>
      </c>
      <c r="G1684">
        <v>0</v>
      </c>
      <c r="H1684">
        <v>0</v>
      </c>
      <c r="I1684" t="s">
        <v>1296</v>
      </c>
      <c r="J1684" t="s">
        <v>1296</v>
      </c>
      <c r="K1684" t="s">
        <v>1296</v>
      </c>
      <c r="L1684" t="s">
        <v>1303</v>
      </c>
      <c r="M1684" t="s">
        <v>1304</v>
      </c>
      <c r="N1684" t="s">
        <v>1304</v>
      </c>
      <c r="O1684" t="s">
        <v>1304</v>
      </c>
      <c r="P1684">
        <v>20602788157</v>
      </c>
      <c r="Q1684" t="s">
        <v>1297</v>
      </c>
      <c r="R1684">
        <f>VLOOKUP(Q1684,type!$B$2:$G$8,6,FALSE)</f>
        <v>1</v>
      </c>
      <c r="S1684" t="str">
        <f t="shared" si="27"/>
        <v>INSERT INTO public."Vehicles"(plate, mark, model, year_of_production, longitude, height, broad, service_door, category, comment, terms, status, created_at, updated_at, delete_at, business_id, type_id)VALUES ('V5Z233','ninguno','ninguno','2014',0,0,0,0,'ninguno','ninguno','ninguno',true,'2022-02-25 21:42:35.22039+00','2022-02-25 21:42:35.22039+00','2022-02-25 21:42:35.22039+00','20602788157',1);</v>
      </c>
    </row>
    <row r="1685" spans="1:19" x14ac:dyDescent="0.25">
      <c r="A1685" t="s">
        <v>1695</v>
      </c>
      <c r="B1685" t="s">
        <v>1296</v>
      </c>
      <c r="C1685" t="s">
        <v>1296</v>
      </c>
      <c r="D1685">
        <v>2017</v>
      </c>
      <c r="E1685">
        <v>0</v>
      </c>
      <c r="F1685">
        <v>0</v>
      </c>
      <c r="G1685">
        <v>0</v>
      </c>
      <c r="H1685">
        <v>0</v>
      </c>
      <c r="I1685" t="s">
        <v>1296</v>
      </c>
      <c r="J1685" t="s">
        <v>1296</v>
      </c>
      <c r="K1685" t="s">
        <v>1296</v>
      </c>
      <c r="L1685" t="s">
        <v>1303</v>
      </c>
      <c r="M1685" t="s">
        <v>1304</v>
      </c>
      <c r="N1685" t="s">
        <v>1304</v>
      </c>
      <c r="O1685" t="s">
        <v>1304</v>
      </c>
      <c r="P1685">
        <v>20602788157</v>
      </c>
      <c r="Q1685" t="s">
        <v>1297</v>
      </c>
      <c r="R1685">
        <f>VLOOKUP(Q1685,type!$B$2:$G$8,6,FALSE)</f>
        <v>1</v>
      </c>
      <c r="S1685" t="str">
        <f t="shared" si="27"/>
        <v>INSERT INTO public."Vehicles"(plate, mark, model, year_of_production, longitude, height, broad, service_door, category, comment, terms, status, created_at, updated_at, delete_at, business_id, type_id)VALUES ('V9L705','ninguno','ninguno','2017',0,0,0,0,'ninguno','ninguno','ninguno',true,'2022-02-25 21:42:35.22039+00','2022-02-25 21:42:35.22039+00','2022-02-25 21:42:35.22039+00','20602788157',1);</v>
      </c>
    </row>
    <row r="1686" spans="1:19" x14ac:dyDescent="0.25">
      <c r="A1686" t="s">
        <v>1696</v>
      </c>
      <c r="B1686" t="s">
        <v>1296</v>
      </c>
      <c r="C1686" t="s">
        <v>1296</v>
      </c>
      <c r="D1686">
        <v>2012</v>
      </c>
      <c r="E1686">
        <v>0</v>
      </c>
      <c r="F1686">
        <v>0</v>
      </c>
      <c r="G1686">
        <v>0</v>
      </c>
      <c r="H1686">
        <v>0</v>
      </c>
      <c r="I1686" t="s">
        <v>1296</v>
      </c>
      <c r="J1686" t="s">
        <v>1296</v>
      </c>
      <c r="K1686" t="s">
        <v>1296</v>
      </c>
      <c r="L1686" t="s">
        <v>1303</v>
      </c>
      <c r="M1686" t="s">
        <v>1304</v>
      </c>
      <c r="N1686" t="s">
        <v>1304</v>
      </c>
      <c r="O1686" t="s">
        <v>1304</v>
      </c>
      <c r="P1686">
        <v>20602788157</v>
      </c>
      <c r="Q1686" t="s">
        <v>1297</v>
      </c>
      <c r="R1686">
        <f>VLOOKUP(Q1686,type!$B$2:$G$8,6,FALSE)</f>
        <v>1</v>
      </c>
      <c r="S1686" t="str">
        <f t="shared" si="27"/>
        <v>INSERT INTO public."Vehicles"(plate, mark, model, year_of_production, longitude, height, broad, service_door, category, comment, terms, status, created_at, updated_at, delete_at, business_id, type_id)VALUES ('C8O701','ninguno','ninguno','2012',0,0,0,0,'ninguno','ninguno','ninguno',true,'2022-02-25 21:42:35.22039+00','2022-02-25 21:42:35.22039+00','2022-02-25 21:42:35.22039+00','20602788157',1);</v>
      </c>
    </row>
    <row r="1687" spans="1:19" x14ac:dyDescent="0.25">
      <c r="A1687" t="s">
        <v>1697</v>
      </c>
      <c r="B1687" t="s">
        <v>1296</v>
      </c>
      <c r="C1687" t="s">
        <v>1296</v>
      </c>
      <c r="D1687">
        <v>2012</v>
      </c>
      <c r="E1687">
        <v>0</v>
      </c>
      <c r="F1687">
        <v>0</v>
      </c>
      <c r="G1687">
        <v>0</v>
      </c>
      <c r="H1687">
        <v>0</v>
      </c>
      <c r="I1687" t="s">
        <v>1296</v>
      </c>
      <c r="J1687" t="s">
        <v>1296</v>
      </c>
      <c r="K1687" t="s">
        <v>1296</v>
      </c>
      <c r="L1687" t="s">
        <v>1303</v>
      </c>
      <c r="M1687" t="s">
        <v>1304</v>
      </c>
      <c r="N1687" t="s">
        <v>1304</v>
      </c>
      <c r="O1687" t="s">
        <v>1304</v>
      </c>
      <c r="P1687">
        <v>20602788157</v>
      </c>
      <c r="Q1687" t="s">
        <v>1297</v>
      </c>
      <c r="R1687">
        <f>VLOOKUP(Q1687,type!$B$2:$G$8,6,FALSE)</f>
        <v>1</v>
      </c>
      <c r="S1687" t="str">
        <f t="shared" si="27"/>
        <v>INSERT INTO public."Vehicles"(plate, mark, model, year_of_production, longitude, height, broad, service_door, category, comment, terms, status, created_at, updated_at, delete_at, business_id, type_id)VALUES ('X3F862','ninguno','ninguno','2012',0,0,0,0,'ninguno','ninguno','ninguno',true,'2022-02-25 21:42:35.22039+00','2022-02-25 21:42:35.22039+00','2022-02-25 21:42:35.22039+00','20602788157',1);</v>
      </c>
    </row>
    <row r="1688" spans="1:19" x14ac:dyDescent="0.25">
      <c r="A1688" t="s">
        <v>1698</v>
      </c>
      <c r="B1688" t="s">
        <v>1296</v>
      </c>
      <c r="C1688" t="s">
        <v>1296</v>
      </c>
      <c r="D1688">
        <v>2013</v>
      </c>
      <c r="E1688">
        <v>0</v>
      </c>
      <c r="F1688">
        <v>0</v>
      </c>
      <c r="G1688">
        <v>0</v>
      </c>
      <c r="H1688">
        <v>0</v>
      </c>
      <c r="I1688" t="s">
        <v>1296</v>
      </c>
      <c r="J1688" t="s">
        <v>1296</v>
      </c>
      <c r="K1688" t="s">
        <v>1296</v>
      </c>
      <c r="L1688" t="s">
        <v>1303</v>
      </c>
      <c r="M1688" t="s">
        <v>1304</v>
      </c>
      <c r="N1688" t="s">
        <v>1304</v>
      </c>
      <c r="O1688" t="s">
        <v>1304</v>
      </c>
      <c r="P1688">
        <v>20602788157</v>
      </c>
      <c r="Q1688" t="s">
        <v>1297</v>
      </c>
      <c r="R1688">
        <f>VLOOKUP(Q1688,type!$B$2:$G$8,6,FALSE)</f>
        <v>1</v>
      </c>
      <c r="S1688" t="str">
        <f t="shared" si="27"/>
        <v>INSERT INTO public."Vehicles"(plate, mark, model, year_of_production, longitude, height, broad, service_door, category, comment, terms, status, created_at, updated_at, delete_at, business_id, type_id)VALUES ('F4S195','ninguno','ninguno','2013',0,0,0,0,'ninguno','ninguno','ninguno',true,'2022-02-25 21:42:35.22039+00','2022-02-25 21:42:35.22039+00','2022-02-25 21:42:35.22039+00','20602788157',1);</v>
      </c>
    </row>
    <row r="1689" spans="1:19" x14ac:dyDescent="0.25">
      <c r="A1689" t="s">
        <v>1699</v>
      </c>
      <c r="B1689" t="s">
        <v>1296</v>
      </c>
      <c r="C1689" t="s">
        <v>1296</v>
      </c>
      <c r="D1689">
        <v>2016</v>
      </c>
      <c r="E1689">
        <v>0</v>
      </c>
      <c r="F1689">
        <v>0</v>
      </c>
      <c r="G1689">
        <v>0</v>
      </c>
      <c r="H1689">
        <v>0</v>
      </c>
      <c r="I1689" t="s">
        <v>1296</v>
      </c>
      <c r="J1689" t="s">
        <v>1296</v>
      </c>
      <c r="K1689" t="s">
        <v>1296</v>
      </c>
      <c r="L1689" t="s">
        <v>1303</v>
      </c>
      <c r="M1689" t="s">
        <v>1304</v>
      </c>
      <c r="N1689" t="s">
        <v>1304</v>
      </c>
      <c r="O1689" t="s">
        <v>1304</v>
      </c>
      <c r="P1689">
        <v>20602788157</v>
      </c>
      <c r="Q1689" t="s">
        <v>1297</v>
      </c>
      <c r="R1689">
        <f>VLOOKUP(Q1689,type!$B$2:$G$8,6,FALSE)</f>
        <v>1</v>
      </c>
      <c r="S1689" t="str">
        <f t="shared" si="27"/>
        <v>INSERT INTO public."Vehicles"(plate, mark, model, year_of_production, longitude, height, broad, service_door, category, comment, terms, status, created_at, updated_at, delete_at, business_id, type_id)VALUES ('Z6H803','ninguno','ninguno','2016',0,0,0,0,'ninguno','ninguno','ninguno',true,'2022-02-25 21:42:35.22039+00','2022-02-25 21:42:35.22039+00','2022-02-25 21:42:35.22039+00','20602788157',1);</v>
      </c>
    </row>
    <row r="1690" spans="1:19" x14ac:dyDescent="0.25">
      <c r="A1690" t="s">
        <v>1700</v>
      </c>
      <c r="B1690" t="s">
        <v>1296</v>
      </c>
      <c r="C1690" t="s">
        <v>1296</v>
      </c>
      <c r="D1690">
        <v>2008</v>
      </c>
      <c r="E1690">
        <v>0</v>
      </c>
      <c r="F1690">
        <v>0</v>
      </c>
      <c r="G1690">
        <v>0</v>
      </c>
      <c r="H1690">
        <v>0</v>
      </c>
      <c r="I1690" t="s">
        <v>1296</v>
      </c>
      <c r="J1690" t="s">
        <v>1296</v>
      </c>
      <c r="K1690" t="s">
        <v>1296</v>
      </c>
      <c r="L1690" t="s">
        <v>1303</v>
      </c>
      <c r="M1690" t="s">
        <v>1304</v>
      </c>
      <c r="N1690" t="s">
        <v>1304</v>
      </c>
      <c r="O1690" t="s">
        <v>1304</v>
      </c>
      <c r="P1690">
        <v>20602788157</v>
      </c>
      <c r="Q1690" t="s">
        <v>1297</v>
      </c>
      <c r="R1690">
        <f>VLOOKUP(Q1690,type!$B$2:$G$8,6,FALSE)</f>
        <v>1</v>
      </c>
      <c r="S1690" t="str">
        <f t="shared" si="27"/>
        <v>INSERT INTO public."Vehicles"(plate, mark, model, year_of_production, longitude, height, broad, service_door, category, comment, terms, status, created_at, updated_at, delete_at, business_id, type_id)VALUES ('F2N430','ninguno','ninguno','2008',0,0,0,0,'ninguno','ninguno','ninguno',true,'2022-02-25 21:42:35.22039+00','2022-02-25 21:42:35.22039+00','2022-02-25 21:42:35.22039+00','20602788157',1);</v>
      </c>
    </row>
    <row r="1691" spans="1:19" x14ac:dyDescent="0.25">
      <c r="A1691" t="s">
        <v>1701</v>
      </c>
      <c r="B1691" t="s">
        <v>1296</v>
      </c>
      <c r="C1691" t="s">
        <v>1296</v>
      </c>
      <c r="D1691">
        <v>2014</v>
      </c>
      <c r="E1691">
        <v>0</v>
      </c>
      <c r="F1691">
        <v>0</v>
      </c>
      <c r="G1691">
        <v>0</v>
      </c>
      <c r="H1691">
        <v>0</v>
      </c>
      <c r="I1691" t="s">
        <v>1296</v>
      </c>
      <c r="J1691" t="s">
        <v>1296</v>
      </c>
      <c r="K1691" t="s">
        <v>1296</v>
      </c>
      <c r="L1691" t="s">
        <v>1303</v>
      </c>
      <c r="M1691" t="s">
        <v>1304</v>
      </c>
      <c r="N1691" t="s">
        <v>1304</v>
      </c>
      <c r="O1691" t="s">
        <v>1304</v>
      </c>
      <c r="P1691">
        <v>20602788157</v>
      </c>
      <c r="Q1691" t="s">
        <v>1297</v>
      </c>
      <c r="R1691">
        <f>VLOOKUP(Q1691,type!$B$2:$G$8,6,FALSE)</f>
        <v>1</v>
      </c>
      <c r="S1691" t="str">
        <f t="shared" si="27"/>
        <v>INSERT INTO public."Vehicles"(plate, mark, model, year_of_production, longitude, height, broad, service_door, category, comment, terms, status, created_at, updated_at, delete_at, business_id, type_id)VALUES ('V8B845','ninguno','ninguno','2014',0,0,0,0,'ninguno','ninguno','ninguno',true,'2022-02-25 21:42:35.22039+00','2022-02-25 21:42:35.22039+00','2022-02-25 21:42:35.22039+00','20602788157',1);</v>
      </c>
    </row>
    <row r="1692" spans="1:19" x14ac:dyDescent="0.25">
      <c r="A1692" t="s">
        <v>1702</v>
      </c>
      <c r="B1692" t="s">
        <v>1296</v>
      </c>
      <c r="C1692" t="s">
        <v>1296</v>
      </c>
      <c r="D1692">
        <v>2009</v>
      </c>
      <c r="E1692">
        <v>0</v>
      </c>
      <c r="F1692">
        <v>0</v>
      </c>
      <c r="G1692">
        <v>0</v>
      </c>
      <c r="H1692">
        <v>0</v>
      </c>
      <c r="I1692" t="s">
        <v>1296</v>
      </c>
      <c r="J1692" t="s">
        <v>1296</v>
      </c>
      <c r="K1692" t="s">
        <v>1296</v>
      </c>
      <c r="L1692" t="s">
        <v>1303</v>
      </c>
      <c r="M1692" t="s">
        <v>1304</v>
      </c>
      <c r="N1692" t="s">
        <v>1304</v>
      </c>
      <c r="O1692" t="s">
        <v>1304</v>
      </c>
      <c r="P1692">
        <v>20602788157</v>
      </c>
      <c r="Q1692" t="s">
        <v>1297</v>
      </c>
      <c r="R1692">
        <f>VLOOKUP(Q1692,type!$B$2:$G$8,6,FALSE)</f>
        <v>1</v>
      </c>
      <c r="S1692" t="str">
        <f t="shared" si="27"/>
        <v>INSERT INTO public."Vehicles"(plate, mark, model, year_of_production, longitude, height, broad, service_door, category, comment, terms, status, created_at, updated_at, delete_at, business_id, type_id)VALUES ('V1J953','ninguno','ninguno','2009',0,0,0,0,'ninguno','ninguno','ninguno',true,'2022-02-25 21:42:35.22039+00','2022-02-25 21:42:35.22039+00','2022-02-25 21:42:35.22039+00','20602788157',1);</v>
      </c>
    </row>
    <row r="1693" spans="1:19" x14ac:dyDescent="0.25">
      <c r="A1693" t="s">
        <v>1703</v>
      </c>
      <c r="B1693" t="s">
        <v>1296</v>
      </c>
      <c r="C1693" t="s">
        <v>1296</v>
      </c>
      <c r="D1693">
        <v>2011</v>
      </c>
      <c r="E1693">
        <v>0</v>
      </c>
      <c r="F1693">
        <v>0</v>
      </c>
      <c r="G1693">
        <v>0</v>
      </c>
      <c r="H1693">
        <v>0</v>
      </c>
      <c r="I1693" t="s">
        <v>1296</v>
      </c>
      <c r="J1693" t="s">
        <v>1296</v>
      </c>
      <c r="K1693" t="s">
        <v>1296</v>
      </c>
      <c r="L1693" t="s">
        <v>1303</v>
      </c>
      <c r="M1693" t="s">
        <v>1304</v>
      </c>
      <c r="N1693" t="s">
        <v>1304</v>
      </c>
      <c r="O1693" t="s">
        <v>1304</v>
      </c>
      <c r="P1693">
        <v>20602788157</v>
      </c>
      <c r="Q1693" t="s">
        <v>1297</v>
      </c>
      <c r="R1693">
        <f>VLOOKUP(Q1693,type!$B$2:$G$8,6,FALSE)</f>
        <v>1</v>
      </c>
      <c r="S1693" t="str">
        <f t="shared" si="27"/>
        <v>INSERT INTO public."Vehicles"(plate, mark, model, year_of_production, longitude, height, broad, service_door, category, comment, terms, status, created_at, updated_at, delete_at, business_id, type_id)VALUES ('B3Y736','ninguno','ninguno','2011',0,0,0,0,'ninguno','ninguno','ninguno',true,'2022-02-25 21:42:35.22039+00','2022-02-25 21:42:35.22039+00','2022-02-25 21:42:35.22039+00','20602788157',1);</v>
      </c>
    </row>
    <row r="1694" spans="1:19" x14ac:dyDescent="0.25">
      <c r="A1694" t="s">
        <v>1704</v>
      </c>
      <c r="B1694" t="s">
        <v>1296</v>
      </c>
      <c r="C1694" t="s">
        <v>1296</v>
      </c>
      <c r="D1694">
        <v>2015</v>
      </c>
      <c r="E1694">
        <v>0</v>
      </c>
      <c r="F1694">
        <v>0</v>
      </c>
      <c r="G1694">
        <v>0</v>
      </c>
      <c r="H1694">
        <v>0</v>
      </c>
      <c r="I1694" t="s">
        <v>1296</v>
      </c>
      <c r="J1694" t="s">
        <v>1296</v>
      </c>
      <c r="K1694" t="s">
        <v>1296</v>
      </c>
      <c r="L1694" t="s">
        <v>1303</v>
      </c>
      <c r="M1694" t="s">
        <v>1304</v>
      </c>
      <c r="N1694" t="s">
        <v>1304</v>
      </c>
      <c r="O1694" t="s">
        <v>1304</v>
      </c>
      <c r="P1694">
        <v>20602788157</v>
      </c>
      <c r="Q1694" t="s">
        <v>1297</v>
      </c>
      <c r="R1694">
        <f>VLOOKUP(Q1694,type!$B$2:$G$8,6,FALSE)</f>
        <v>1</v>
      </c>
      <c r="S1694" t="str">
        <f t="shared" si="27"/>
        <v>INSERT INTO public."Vehicles"(plate, mark, model, year_of_production, longitude, height, broad, service_door, category, comment, terms, status, created_at, updated_at, delete_at, business_id, type_id)VALUES ('V8V766','ninguno','ninguno','2015',0,0,0,0,'ninguno','ninguno','ninguno',true,'2022-02-25 21:42:35.22039+00','2022-02-25 21:42:35.22039+00','2022-02-25 21:42:35.22039+00','20602788157',1);</v>
      </c>
    </row>
    <row r="1695" spans="1:19" x14ac:dyDescent="0.25">
      <c r="A1695" t="s">
        <v>1705</v>
      </c>
      <c r="B1695" t="s">
        <v>1296</v>
      </c>
      <c r="C1695" t="s">
        <v>1296</v>
      </c>
      <c r="D1695">
        <v>2013</v>
      </c>
      <c r="E1695">
        <v>0</v>
      </c>
      <c r="F1695">
        <v>0</v>
      </c>
      <c r="G1695">
        <v>0</v>
      </c>
      <c r="H1695">
        <v>0</v>
      </c>
      <c r="I1695" t="s">
        <v>1296</v>
      </c>
      <c r="J1695" t="s">
        <v>1296</v>
      </c>
      <c r="K1695" t="s">
        <v>1296</v>
      </c>
      <c r="L1695" t="s">
        <v>1303</v>
      </c>
      <c r="M1695" t="s">
        <v>1304</v>
      </c>
      <c r="N1695" t="s">
        <v>1304</v>
      </c>
      <c r="O1695" t="s">
        <v>1304</v>
      </c>
      <c r="P1695">
        <v>20602788157</v>
      </c>
      <c r="Q1695" t="s">
        <v>1297</v>
      </c>
      <c r="R1695">
        <f>VLOOKUP(Q1695,type!$B$2:$G$8,6,FALSE)</f>
        <v>1</v>
      </c>
      <c r="S1695" t="str">
        <f t="shared" si="27"/>
        <v>INSERT INTO public."Vehicles"(plate, mark, model, year_of_production, longitude, height, broad, service_door, category, comment, terms, status, created_at, updated_at, delete_at, business_id, type_id)VALUES ('V8S952','ninguno','ninguno','2013',0,0,0,0,'ninguno','ninguno','ninguno',true,'2022-02-25 21:42:35.22039+00','2022-02-25 21:42:35.22039+00','2022-02-25 21:42:35.22039+00','20602788157',1);</v>
      </c>
    </row>
    <row r="1696" spans="1:19" x14ac:dyDescent="0.25">
      <c r="A1696" t="s">
        <v>1706</v>
      </c>
      <c r="B1696" t="s">
        <v>1296</v>
      </c>
      <c r="C1696" t="s">
        <v>1296</v>
      </c>
      <c r="D1696">
        <v>2017</v>
      </c>
      <c r="E1696">
        <v>0</v>
      </c>
      <c r="F1696">
        <v>0</v>
      </c>
      <c r="G1696">
        <v>0</v>
      </c>
      <c r="H1696">
        <v>0</v>
      </c>
      <c r="I1696" t="s">
        <v>1296</v>
      </c>
      <c r="J1696" t="s">
        <v>1296</v>
      </c>
      <c r="K1696" t="s">
        <v>1296</v>
      </c>
      <c r="L1696" t="s">
        <v>1303</v>
      </c>
      <c r="M1696" t="s">
        <v>1304</v>
      </c>
      <c r="N1696" t="s">
        <v>1304</v>
      </c>
      <c r="O1696" t="s">
        <v>1304</v>
      </c>
      <c r="P1696">
        <v>20602788157</v>
      </c>
      <c r="Q1696" t="s">
        <v>1297</v>
      </c>
      <c r="R1696">
        <f>VLOOKUP(Q1696,type!$B$2:$G$8,6,FALSE)</f>
        <v>1</v>
      </c>
      <c r="S1696" t="str">
        <f t="shared" si="27"/>
        <v>INSERT INTO public."Vehicles"(plate, mark, model, year_of_production, longitude, height, broad, service_door, category, comment, terms, status, created_at, updated_at, delete_at, business_id, type_id)VALUES ('V9I894','ninguno','ninguno','2017',0,0,0,0,'ninguno','ninguno','ninguno',true,'2022-02-25 21:42:35.22039+00','2022-02-25 21:42:35.22039+00','2022-02-25 21:42:35.22039+00','20602788157',1);</v>
      </c>
    </row>
    <row r="1697" spans="1:19" x14ac:dyDescent="0.25">
      <c r="A1697" t="s">
        <v>1707</v>
      </c>
      <c r="B1697" t="s">
        <v>1296</v>
      </c>
      <c r="C1697" t="s">
        <v>1296</v>
      </c>
      <c r="D1697">
        <v>2017</v>
      </c>
      <c r="E1697">
        <v>0</v>
      </c>
      <c r="F1697">
        <v>0</v>
      </c>
      <c r="G1697">
        <v>0</v>
      </c>
      <c r="H1697">
        <v>0</v>
      </c>
      <c r="I1697" t="s">
        <v>1296</v>
      </c>
      <c r="J1697" t="s">
        <v>1296</v>
      </c>
      <c r="K1697" t="s">
        <v>1296</v>
      </c>
      <c r="L1697" t="s">
        <v>1303</v>
      </c>
      <c r="M1697" t="s">
        <v>1304</v>
      </c>
      <c r="N1697" t="s">
        <v>1304</v>
      </c>
      <c r="O1697" t="s">
        <v>1304</v>
      </c>
      <c r="P1697">
        <v>20602929419</v>
      </c>
      <c r="Q1697" t="s">
        <v>1297</v>
      </c>
      <c r="R1697">
        <f>VLOOKUP(Q1697,type!$B$2:$G$8,6,FALSE)</f>
        <v>1</v>
      </c>
      <c r="S1697" t="str">
        <f t="shared" si="27"/>
        <v>INSERT INTO public."Vehicles"(plate, mark, model, year_of_production, longitude, height, broad, service_door, category, comment, terms, status, created_at, updated_at, delete_at, business_id, type_id)VALUES ('Z6Y759','ninguno','ninguno','2017',0,0,0,0,'ninguno','ninguno','ninguno',true,'2022-02-25 21:42:35.22039+00','2022-02-25 21:42:35.22039+00','2022-02-25 21:42:35.22039+00','20602929419',1);</v>
      </c>
    </row>
    <row r="1698" spans="1:19" x14ac:dyDescent="0.25">
      <c r="A1698" t="s">
        <v>1708</v>
      </c>
      <c r="B1698" t="s">
        <v>1296</v>
      </c>
      <c r="C1698" t="s">
        <v>1296</v>
      </c>
      <c r="D1698">
        <v>2014</v>
      </c>
      <c r="E1698">
        <v>0</v>
      </c>
      <c r="F1698">
        <v>0</v>
      </c>
      <c r="G1698">
        <v>0</v>
      </c>
      <c r="H1698">
        <v>0</v>
      </c>
      <c r="I1698" t="s">
        <v>1296</v>
      </c>
      <c r="J1698" t="s">
        <v>1296</v>
      </c>
      <c r="K1698" t="s">
        <v>1296</v>
      </c>
      <c r="L1698" t="s">
        <v>1303</v>
      </c>
      <c r="M1698" t="s">
        <v>1304</v>
      </c>
      <c r="N1698" t="s">
        <v>1304</v>
      </c>
      <c r="O1698" t="s">
        <v>1304</v>
      </c>
      <c r="P1698">
        <v>20602929419</v>
      </c>
      <c r="Q1698" t="s">
        <v>1297</v>
      </c>
      <c r="R1698">
        <f>VLOOKUP(Q1698,type!$B$2:$G$8,6,FALSE)</f>
        <v>1</v>
      </c>
      <c r="S1698" t="str">
        <f t="shared" si="27"/>
        <v>INSERT INTO public."Vehicles"(plate, mark, model, year_of_production, longitude, height, broad, service_door, category, comment, terms, status, created_at, updated_at, delete_at, business_id, type_id)VALUES ('V7W918','ninguno','ninguno','2014',0,0,0,0,'ninguno','ninguno','ninguno',true,'2022-02-25 21:42:35.22039+00','2022-02-25 21:42:35.22039+00','2022-02-25 21:42:35.22039+00','20602929419',1);</v>
      </c>
    </row>
    <row r="1699" spans="1:19" x14ac:dyDescent="0.25">
      <c r="A1699" t="s">
        <v>1709</v>
      </c>
      <c r="B1699" t="s">
        <v>1296</v>
      </c>
      <c r="C1699" t="s">
        <v>1296</v>
      </c>
      <c r="D1699">
        <v>2014</v>
      </c>
      <c r="E1699">
        <v>0</v>
      </c>
      <c r="F1699">
        <v>0</v>
      </c>
      <c r="G1699">
        <v>0</v>
      </c>
      <c r="H1699">
        <v>0</v>
      </c>
      <c r="I1699" t="s">
        <v>1296</v>
      </c>
      <c r="J1699" t="s">
        <v>1296</v>
      </c>
      <c r="K1699" t="s">
        <v>1296</v>
      </c>
      <c r="L1699" t="s">
        <v>1303</v>
      </c>
      <c r="M1699" t="s">
        <v>1304</v>
      </c>
      <c r="N1699" t="s">
        <v>1304</v>
      </c>
      <c r="O1699" t="s">
        <v>1304</v>
      </c>
      <c r="P1699">
        <v>20602929419</v>
      </c>
      <c r="Q1699" t="s">
        <v>1297</v>
      </c>
      <c r="R1699">
        <f>VLOOKUP(Q1699,type!$B$2:$G$8,6,FALSE)</f>
        <v>1</v>
      </c>
      <c r="S1699" t="str">
        <f t="shared" si="27"/>
        <v>INSERT INTO public."Vehicles"(plate, mark, model, year_of_production, longitude, height, broad, service_door, category, comment, terms, status, created_at, updated_at, delete_at, business_id, type_id)VALUES ('V7P798','ninguno','ninguno','2014',0,0,0,0,'ninguno','ninguno','ninguno',true,'2022-02-25 21:42:35.22039+00','2022-02-25 21:42:35.22039+00','2022-02-25 21:42:35.22039+00','20602929419',1);</v>
      </c>
    </row>
    <row r="1700" spans="1:19" x14ac:dyDescent="0.25">
      <c r="A1700" t="s">
        <v>1710</v>
      </c>
      <c r="B1700" t="s">
        <v>1296</v>
      </c>
      <c r="C1700" t="s">
        <v>1296</v>
      </c>
      <c r="D1700">
        <v>2013</v>
      </c>
      <c r="E1700">
        <v>0</v>
      </c>
      <c r="F1700">
        <v>0</v>
      </c>
      <c r="G1700">
        <v>0</v>
      </c>
      <c r="H1700">
        <v>0</v>
      </c>
      <c r="I1700" t="s">
        <v>1296</v>
      </c>
      <c r="J1700" t="s">
        <v>1296</v>
      </c>
      <c r="K1700" t="s">
        <v>1296</v>
      </c>
      <c r="L1700" t="s">
        <v>1303</v>
      </c>
      <c r="M1700" t="s">
        <v>1304</v>
      </c>
      <c r="N1700" t="s">
        <v>1304</v>
      </c>
      <c r="O1700" t="s">
        <v>1304</v>
      </c>
      <c r="P1700">
        <v>20602929419</v>
      </c>
      <c r="Q1700" t="s">
        <v>1297</v>
      </c>
      <c r="R1700">
        <f>VLOOKUP(Q1700,type!$B$2:$G$8,6,FALSE)</f>
        <v>1</v>
      </c>
      <c r="S1700" t="str">
        <f t="shared" si="27"/>
        <v>INSERT INTO public."Vehicles"(plate, mark, model, year_of_production, longitude, height, broad, service_door, category, comment, terms, status, created_at, updated_at, delete_at, business_id, type_id)VALUES ('X3B914','ninguno','ninguno','2013',0,0,0,0,'ninguno','ninguno','ninguno',true,'2022-02-25 21:42:35.22039+00','2022-02-25 21:42:35.22039+00','2022-02-25 21:42:35.22039+00','20602929419',1);</v>
      </c>
    </row>
    <row r="1701" spans="1:19" x14ac:dyDescent="0.25">
      <c r="A1701" t="s">
        <v>1711</v>
      </c>
      <c r="B1701" t="s">
        <v>1296</v>
      </c>
      <c r="C1701" t="s">
        <v>1296</v>
      </c>
      <c r="D1701">
        <v>2013</v>
      </c>
      <c r="E1701">
        <v>0</v>
      </c>
      <c r="F1701">
        <v>0</v>
      </c>
      <c r="G1701">
        <v>0</v>
      </c>
      <c r="H1701">
        <v>0</v>
      </c>
      <c r="I1701" t="s">
        <v>1296</v>
      </c>
      <c r="J1701" t="s">
        <v>1296</v>
      </c>
      <c r="K1701" t="s">
        <v>1296</v>
      </c>
      <c r="L1701" t="s">
        <v>1303</v>
      </c>
      <c r="M1701" t="s">
        <v>1304</v>
      </c>
      <c r="N1701" t="s">
        <v>1304</v>
      </c>
      <c r="O1701" t="s">
        <v>1304</v>
      </c>
      <c r="P1701">
        <v>20602929419</v>
      </c>
      <c r="Q1701" t="s">
        <v>1297</v>
      </c>
      <c r="R1701">
        <f>VLOOKUP(Q1701,type!$B$2:$G$8,6,FALSE)</f>
        <v>1</v>
      </c>
      <c r="S1701" t="str">
        <f t="shared" si="27"/>
        <v>INSERT INTO public."Vehicles"(plate, mark, model, year_of_production, longitude, height, broad, service_door, category, comment, terms, status, created_at, updated_at, delete_at, business_id, type_id)VALUES ('X2X877','ninguno','ninguno','2013',0,0,0,0,'ninguno','ninguno','ninguno',true,'2022-02-25 21:42:35.22039+00','2022-02-25 21:42:35.22039+00','2022-02-25 21:42:35.22039+00','20602929419',1);</v>
      </c>
    </row>
    <row r="1702" spans="1:19" x14ac:dyDescent="0.25">
      <c r="A1702" t="s">
        <v>1712</v>
      </c>
      <c r="B1702" t="s">
        <v>1296</v>
      </c>
      <c r="C1702" t="s">
        <v>1296</v>
      </c>
      <c r="D1702">
        <v>2013</v>
      </c>
      <c r="E1702">
        <v>0</v>
      </c>
      <c r="F1702">
        <v>0</v>
      </c>
      <c r="G1702">
        <v>0</v>
      </c>
      <c r="H1702">
        <v>0</v>
      </c>
      <c r="I1702" t="s">
        <v>1296</v>
      </c>
      <c r="J1702" t="s">
        <v>1296</v>
      </c>
      <c r="K1702" t="s">
        <v>1296</v>
      </c>
      <c r="L1702" t="s">
        <v>1303</v>
      </c>
      <c r="M1702" t="s">
        <v>1304</v>
      </c>
      <c r="N1702" t="s">
        <v>1304</v>
      </c>
      <c r="O1702" t="s">
        <v>1304</v>
      </c>
      <c r="P1702">
        <v>20602929419</v>
      </c>
      <c r="Q1702" t="s">
        <v>1297</v>
      </c>
      <c r="R1702">
        <f>VLOOKUP(Q1702,type!$B$2:$G$8,6,FALSE)</f>
        <v>1</v>
      </c>
      <c r="S1702" t="str">
        <f t="shared" si="27"/>
        <v>INSERT INTO public."Vehicles"(plate, mark, model, year_of_production, longitude, height, broad, service_door, category, comment, terms, status, created_at, updated_at, delete_at, business_id, type_id)VALUES ('F0Y727','ninguno','ninguno','2013',0,0,0,0,'ninguno','ninguno','ninguno',true,'2022-02-25 21:42:35.22039+00','2022-02-25 21:42:35.22039+00','2022-02-25 21:42:35.22039+00','20602929419',1);</v>
      </c>
    </row>
    <row r="1703" spans="1:19" x14ac:dyDescent="0.25">
      <c r="A1703" t="s">
        <v>1713</v>
      </c>
      <c r="B1703" t="s">
        <v>1296</v>
      </c>
      <c r="C1703" t="s">
        <v>1296</v>
      </c>
      <c r="D1703">
        <v>2011</v>
      </c>
      <c r="E1703">
        <v>0</v>
      </c>
      <c r="F1703">
        <v>0</v>
      </c>
      <c r="G1703">
        <v>0</v>
      </c>
      <c r="H1703">
        <v>0</v>
      </c>
      <c r="I1703" t="s">
        <v>1296</v>
      </c>
      <c r="J1703" t="s">
        <v>1296</v>
      </c>
      <c r="K1703" t="s">
        <v>1296</v>
      </c>
      <c r="L1703" t="s">
        <v>1303</v>
      </c>
      <c r="M1703" t="s">
        <v>1304</v>
      </c>
      <c r="N1703" t="s">
        <v>1304</v>
      </c>
      <c r="O1703" t="s">
        <v>1304</v>
      </c>
      <c r="P1703">
        <v>20602929419</v>
      </c>
      <c r="Q1703" t="s">
        <v>1297</v>
      </c>
      <c r="R1703">
        <f>VLOOKUP(Q1703,type!$B$2:$G$8,6,FALSE)</f>
        <v>1</v>
      </c>
      <c r="S1703" t="str">
        <f t="shared" si="27"/>
        <v>INSERT INTO public."Vehicles"(plate, mark, model, year_of_production, longitude, height, broad, service_door, category, comment, terms, status, created_at, updated_at, delete_at, business_id, type_id)VALUES ('B5P736','ninguno','ninguno','2011',0,0,0,0,'ninguno','ninguno','ninguno',true,'2022-02-25 21:42:35.22039+00','2022-02-25 21:42:35.22039+00','2022-02-25 21:42:35.22039+00','20602929419',1);</v>
      </c>
    </row>
    <row r="1704" spans="1:19" x14ac:dyDescent="0.25">
      <c r="A1704" t="s">
        <v>1714</v>
      </c>
      <c r="B1704" t="s">
        <v>1296</v>
      </c>
      <c r="C1704" t="s">
        <v>1296</v>
      </c>
      <c r="D1704">
        <v>2011</v>
      </c>
      <c r="E1704">
        <v>0</v>
      </c>
      <c r="F1704">
        <v>0</v>
      </c>
      <c r="G1704">
        <v>0</v>
      </c>
      <c r="H1704">
        <v>0</v>
      </c>
      <c r="I1704" t="s">
        <v>1296</v>
      </c>
      <c r="J1704" t="s">
        <v>1296</v>
      </c>
      <c r="K1704" t="s">
        <v>1296</v>
      </c>
      <c r="L1704" t="s">
        <v>1303</v>
      </c>
      <c r="M1704" t="s">
        <v>1304</v>
      </c>
      <c r="N1704" t="s">
        <v>1304</v>
      </c>
      <c r="O1704" t="s">
        <v>1304</v>
      </c>
      <c r="P1704">
        <v>20602929419</v>
      </c>
      <c r="Q1704" t="s">
        <v>1297</v>
      </c>
      <c r="R1704">
        <f>VLOOKUP(Q1704,type!$B$2:$G$8,6,FALSE)</f>
        <v>1</v>
      </c>
      <c r="S1704" t="str">
        <f t="shared" si="27"/>
        <v>INSERT INTO public."Vehicles"(plate, mark, model, year_of_production, longitude, height, broad, service_door, category, comment, terms, status, created_at, updated_at, delete_at, business_id, type_id)VALUES ('B1Y954','ninguno','ninguno','2011',0,0,0,0,'ninguno','ninguno','ninguno',true,'2022-02-25 21:42:35.22039+00','2022-02-25 21:42:35.22039+00','2022-02-25 21:42:35.22039+00','20602929419',1);</v>
      </c>
    </row>
    <row r="1705" spans="1:19" x14ac:dyDescent="0.25">
      <c r="A1705" t="s">
        <v>1715</v>
      </c>
      <c r="B1705" t="s">
        <v>1296</v>
      </c>
      <c r="C1705" t="s">
        <v>1296</v>
      </c>
      <c r="D1705">
        <v>2011</v>
      </c>
      <c r="E1705">
        <v>0</v>
      </c>
      <c r="F1705">
        <v>0</v>
      </c>
      <c r="G1705">
        <v>0</v>
      </c>
      <c r="H1705">
        <v>0</v>
      </c>
      <c r="I1705" t="s">
        <v>1296</v>
      </c>
      <c r="J1705" t="s">
        <v>1296</v>
      </c>
      <c r="K1705" t="s">
        <v>1296</v>
      </c>
      <c r="L1705" t="s">
        <v>1303</v>
      </c>
      <c r="M1705" t="s">
        <v>1304</v>
      </c>
      <c r="N1705" t="s">
        <v>1304</v>
      </c>
      <c r="O1705" t="s">
        <v>1304</v>
      </c>
      <c r="P1705">
        <v>20602929419</v>
      </c>
      <c r="Q1705" t="s">
        <v>1297</v>
      </c>
      <c r="R1705">
        <f>VLOOKUP(Q1705,type!$B$2:$G$8,6,FALSE)</f>
        <v>1</v>
      </c>
      <c r="S1705" t="str">
        <f t="shared" si="27"/>
        <v>INSERT INTO public."Vehicles"(plate, mark, model, year_of_production, longitude, height, broad, service_door, category, comment, terms, status, created_at, updated_at, delete_at, business_id, type_id)VALUES ('A0R758','ninguno','ninguno','2011',0,0,0,0,'ninguno','ninguno','ninguno',true,'2022-02-25 21:42:35.22039+00','2022-02-25 21:42:35.22039+00','2022-02-25 21:42:35.22039+00','20602929419',1);</v>
      </c>
    </row>
    <row r="1706" spans="1:19" x14ac:dyDescent="0.25">
      <c r="A1706" t="s">
        <v>1716</v>
      </c>
      <c r="B1706" t="s">
        <v>1296</v>
      </c>
      <c r="C1706" t="s">
        <v>1296</v>
      </c>
      <c r="D1706">
        <v>2018</v>
      </c>
      <c r="E1706">
        <v>0</v>
      </c>
      <c r="F1706">
        <v>0</v>
      </c>
      <c r="G1706">
        <v>0</v>
      </c>
      <c r="H1706">
        <v>0</v>
      </c>
      <c r="I1706" t="s">
        <v>1296</v>
      </c>
      <c r="J1706" t="s">
        <v>1296</v>
      </c>
      <c r="K1706" t="s">
        <v>1296</v>
      </c>
      <c r="L1706" t="s">
        <v>1303</v>
      </c>
      <c r="M1706" t="s">
        <v>1304</v>
      </c>
      <c r="N1706" t="s">
        <v>1304</v>
      </c>
      <c r="O1706" t="s">
        <v>1304</v>
      </c>
      <c r="P1706">
        <v>20602929419</v>
      </c>
      <c r="Q1706" t="s">
        <v>1297</v>
      </c>
      <c r="R1706">
        <f>VLOOKUP(Q1706,type!$B$2:$G$8,6,FALSE)</f>
        <v>1</v>
      </c>
      <c r="S1706" t="str">
        <f t="shared" si="27"/>
        <v>INSERT INTO public."Vehicles"(plate, mark, model, year_of_production, longitude, height, broad, service_door, category, comment, terms, status, created_at, updated_at, delete_at, business_id, type_id)VALUES ('V0J864','ninguno','ninguno','2018',0,0,0,0,'ninguno','ninguno','ninguno',true,'2022-02-25 21:42:35.22039+00','2022-02-25 21:42:35.22039+00','2022-02-25 21:42:35.22039+00','20602929419',1);</v>
      </c>
    </row>
    <row r="1707" spans="1:19" x14ac:dyDescent="0.25">
      <c r="A1707" t="s">
        <v>1717</v>
      </c>
      <c r="B1707" t="s">
        <v>1296</v>
      </c>
      <c r="C1707" t="s">
        <v>1296</v>
      </c>
      <c r="D1707">
        <v>2017</v>
      </c>
      <c r="E1707">
        <v>0</v>
      </c>
      <c r="F1707">
        <v>0</v>
      </c>
      <c r="G1707">
        <v>0</v>
      </c>
      <c r="H1707">
        <v>0</v>
      </c>
      <c r="I1707" t="s">
        <v>1296</v>
      </c>
      <c r="J1707" t="s">
        <v>1296</v>
      </c>
      <c r="K1707" t="s">
        <v>1296</v>
      </c>
      <c r="L1707" t="s">
        <v>1303</v>
      </c>
      <c r="M1707" t="s">
        <v>1304</v>
      </c>
      <c r="N1707" t="s">
        <v>1304</v>
      </c>
      <c r="O1707" t="s">
        <v>1304</v>
      </c>
      <c r="P1707">
        <v>20602929419</v>
      </c>
      <c r="Q1707" t="s">
        <v>1297</v>
      </c>
      <c r="R1707">
        <f>VLOOKUP(Q1707,type!$B$2:$G$8,6,FALSE)</f>
        <v>1</v>
      </c>
      <c r="S1707" t="str">
        <f t="shared" si="27"/>
        <v>INSERT INTO public."Vehicles"(plate, mark, model, year_of_production, longitude, height, broad, service_door, category, comment, terms, status, created_at, updated_at, delete_at, business_id, type_id)VALUES ('V9Q937','ninguno','ninguno','2017',0,0,0,0,'ninguno','ninguno','ninguno',true,'2022-02-25 21:42:35.22039+00','2022-02-25 21:42:35.22039+00','2022-02-25 21:42:35.22039+00','20602929419',1);</v>
      </c>
    </row>
    <row r="1708" spans="1:19" x14ac:dyDescent="0.25">
      <c r="A1708" t="s">
        <v>1718</v>
      </c>
      <c r="B1708" t="s">
        <v>1296</v>
      </c>
      <c r="C1708" t="s">
        <v>1296</v>
      </c>
      <c r="D1708">
        <v>2017</v>
      </c>
      <c r="E1708">
        <v>0</v>
      </c>
      <c r="F1708">
        <v>0</v>
      </c>
      <c r="G1708">
        <v>0</v>
      </c>
      <c r="H1708">
        <v>0</v>
      </c>
      <c r="I1708" t="s">
        <v>1296</v>
      </c>
      <c r="J1708" t="s">
        <v>1296</v>
      </c>
      <c r="K1708" t="s">
        <v>1296</v>
      </c>
      <c r="L1708" t="s">
        <v>1303</v>
      </c>
      <c r="M1708" t="s">
        <v>1304</v>
      </c>
      <c r="N1708" t="s">
        <v>1304</v>
      </c>
      <c r="O1708" t="s">
        <v>1304</v>
      </c>
      <c r="P1708">
        <v>20602929419</v>
      </c>
      <c r="Q1708" t="s">
        <v>1297</v>
      </c>
      <c r="R1708">
        <f>VLOOKUP(Q1708,type!$B$2:$G$8,6,FALSE)</f>
        <v>1</v>
      </c>
      <c r="S1708" t="str">
        <f t="shared" si="27"/>
        <v>INSERT INTO public."Vehicles"(plate, mark, model, year_of_production, longitude, height, broad, service_door, category, comment, terms, status, created_at, updated_at, delete_at, business_id, type_id)VALUES ('V9R792','ninguno','ninguno','2017',0,0,0,0,'ninguno','ninguno','ninguno',true,'2022-02-25 21:42:35.22039+00','2022-02-25 21:42:35.22039+00','2022-02-25 21:42:35.22039+00','20602929419',1);</v>
      </c>
    </row>
    <row r="1709" spans="1:19" x14ac:dyDescent="0.25">
      <c r="A1709" t="s">
        <v>1719</v>
      </c>
      <c r="B1709" t="s">
        <v>1296</v>
      </c>
      <c r="C1709" t="s">
        <v>1296</v>
      </c>
      <c r="D1709">
        <v>2015</v>
      </c>
      <c r="E1709">
        <v>0</v>
      </c>
      <c r="F1709">
        <v>0</v>
      </c>
      <c r="G1709">
        <v>0</v>
      </c>
      <c r="H1709">
        <v>0</v>
      </c>
      <c r="I1709" t="s">
        <v>1296</v>
      </c>
      <c r="J1709" t="s">
        <v>1296</v>
      </c>
      <c r="K1709" t="s">
        <v>1296</v>
      </c>
      <c r="L1709" t="s">
        <v>1303</v>
      </c>
      <c r="M1709" t="s">
        <v>1304</v>
      </c>
      <c r="N1709" t="s">
        <v>1304</v>
      </c>
      <c r="O1709" t="s">
        <v>1304</v>
      </c>
      <c r="P1709">
        <v>20602929419</v>
      </c>
      <c r="Q1709" t="s">
        <v>1297</v>
      </c>
      <c r="R1709">
        <f>VLOOKUP(Q1709,type!$B$2:$G$8,6,FALSE)</f>
        <v>1</v>
      </c>
      <c r="S1709" t="str">
        <f t="shared" si="27"/>
        <v>INSERT INTO public."Vehicles"(plate, mark, model, year_of_production, longitude, height, broad, service_door, category, comment, terms, status, created_at, updated_at, delete_at, business_id, type_id)VALUES ('V8C792','ninguno','ninguno','2015',0,0,0,0,'ninguno','ninguno','ninguno',true,'2022-02-25 21:42:35.22039+00','2022-02-25 21:42:35.22039+00','2022-02-25 21:42:35.22039+00','20602929419',1);</v>
      </c>
    </row>
    <row r="1710" spans="1:19" x14ac:dyDescent="0.25">
      <c r="A1710" t="s">
        <v>1720</v>
      </c>
      <c r="B1710" t="s">
        <v>1296</v>
      </c>
      <c r="C1710" t="s">
        <v>1296</v>
      </c>
      <c r="D1710">
        <v>2015</v>
      </c>
      <c r="E1710">
        <v>0</v>
      </c>
      <c r="F1710">
        <v>0</v>
      </c>
      <c r="G1710">
        <v>0</v>
      </c>
      <c r="H1710">
        <v>0</v>
      </c>
      <c r="I1710" t="s">
        <v>1296</v>
      </c>
      <c r="J1710" t="s">
        <v>1296</v>
      </c>
      <c r="K1710" t="s">
        <v>1296</v>
      </c>
      <c r="L1710" t="s">
        <v>1303</v>
      </c>
      <c r="M1710" t="s">
        <v>1304</v>
      </c>
      <c r="N1710" t="s">
        <v>1304</v>
      </c>
      <c r="O1710" t="s">
        <v>1304</v>
      </c>
      <c r="P1710">
        <v>20602929419</v>
      </c>
      <c r="Q1710" t="s">
        <v>1297</v>
      </c>
      <c r="R1710">
        <f>VLOOKUP(Q1710,type!$B$2:$G$8,6,FALSE)</f>
        <v>1</v>
      </c>
      <c r="S1710" t="str">
        <f t="shared" si="27"/>
        <v>INSERT INTO public."Vehicles"(plate, mark, model, year_of_production, longitude, height, broad, service_door, category, comment, terms, status, created_at, updated_at, delete_at, business_id, type_id)VALUES ('V0U959','ninguno','ninguno','2015',0,0,0,0,'ninguno','ninguno','ninguno',true,'2022-02-25 21:42:35.22039+00','2022-02-25 21:42:35.22039+00','2022-02-25 21:42:35.22039+00','20602929419',1);</v>
      </c>
    </row>
    <row r="1711" spans="1:19" x14ac:dyDescent="0.25">
      <c r="A1711" t="s">
        <v>1721</v>
      </c>
      <c r="B1711" t="s">
        <v>1296</v>
      </c>
      <c r="C1711" t="s">
        <v>1296</v>
      </c>
      <c r="D1711">
        <v>2014</v>
      </c>
      <c r="E1711">
        <v>0</v>
      </c>
      <c r="F1711">
        <v>0</v>
      </c>
      <c r="G1711">
        <v>0</v>
      </c>
      <c r="H1711">
        <v>0</v>
      </c>
      <c r="I1711" t="s">
        <v>1296</v>
      </c>
      <c r="J1711" t="s">
        <v>1296</v>
      </c>
      <c r="K1711" t="s">
        <v>1296</v>
      </c>
      <c r="L1711" t="s">
        <v>1303</v>
      </c>
      <c r="M1711" t="s">
        <v>1304</v>
      </c>
      <c r="N1711" t="s">
        <v>1304</v>
      </c>
      <c r="O1711" t="s">
        <v>1304</v>
      </c>
      <c r="P1711">
        <v>20602929419</v>
      </c>
      <c r="Q1711" t="s">
        <v>1297</v>
      </c>
      <c r="R1711">
        <f>VLOOKUP(Q1711,type!$B$2:$G$8,6,FALSE)</f>
        <v>1</v>
      </c>
      <c r="S1711" t="str">
        <f t="shared" si="27"/>
        <v>INSERT INTO public."Vehicles"(plate, mark, model, year_of_production, longitude, height, broad, service_door, category, comment, terms, status, created_at, updated_at, delete_at, business_id, type_id)VALUES ('AFV815','ninguno','ninguno','2014',0,0,0,0,'ninguno','ninguno','ninguno',true,'2022-02-25 21:42:35.22039+00','2022-02-25 21:42:35.22039+00','2022-02-25 21:42:35.22039+00','20602929419',1);</v>
      </c>
    </row>
    <row r="1712" spans="1:19" x14ac:dyDescent="0.25">
      <c r="A1712" t="s">
        <v>1722</v>
      </c>
      <c r="B1712" t="s">
        <v>1296</v>
      </c>
      <c r="C1712" t="s">
        <v>1296</v>
      </c>
      <c r="D1712">
        <v>2013</v>
      </c>
      <c r="E1712">
        <v>0</v>
      </c>
      <c r="F1712">
        <v>0</v>
      </c>
      <c r="G1712">
        <v>0</v>
      </c>
      <c r="H1712">
        <v>0</v>
      </c>
      <c r="I1712" t="s">
        <v>1296</v>
      </c>
      <c r="J1712" t="s">
        <v>1296</v>
      </c>
      <c r="K1712" t="s">
        <v>1296</v>
      </c>
      <c r="L1712" t="s">
        <v>1303</v>
      </c>
      <c r="M1712" t="s">
        <v>1304</v>
      </c>
      <c r="N1712" t="s">
        <v>1304</v>
      </c>
      <c r="O1712" t="s">
        <v>1304</v>
      </c>
      <c r="P1712">
        <v>20602929419</v>
      </c>
      <c r="Q1712" t="s">
        <v>1297</v>
      </c>
      <c r="R1712">
        <f>VLOOKUP(Q1712,type!$B$2:$G$8,6,FALSE)</f>
        <v>1</v>
      </c>
      <c r="S1712" t="str">
        <f t="shared" si="27"/>
        <v>INSERT INTO public."Vehicles"(plate, mark, model, year_of_production, longitude, height, broad, service_door, category, comment, terms, status, created_at, updated_at, delete_at, business_id, type_id)VALUES ('F1V768','ninguno','ninguno','2013',0,0,0,0,'ninguno','ninguno','ninguno',true,'2022-02-25 21:42:35.22039+00','2022-02-25 21:42:35.22039+00','2022-02-25 21:42:35.22039+00','20602929419',1);</v>
      </c>
    </row>
    <row r="1713" spans="1:19" x14ac:dyDescent="0.25">
      <c r="A1713" t="s">
        <v>1723</v>
      </c>
      <c r="B1713" t="s">
        <v>1296</v>
      </c>
      <c r="C1713" t="s">
        <v>1296</v>
      </c>
      <c r="D1713">
        <v>2013</v>
      </c>
      <c r="E1713">
        <v>0</v>
      </c>
      <c r="F1713">
        <v>0</v>
      </c>
      <c r="G1713">
        <v>0</v>
      </c>
      <c r="H1713">
        <v>0</v>
      </c>
      <c r="I1713" t="s">
        <v>1296</v>
      </c>
      <c r="J1713" t="s">
        <v>1296</v>
      </c>
      <c r="K1713" t="s">
        <v>1296</v>
      </c>
      <c r="L1713" t="s">
        <v>1303</v>
      </c>
      <c r="M1713" t="s">
        <v>1304</v>
      </c>
      <c r="N1713" t="s">
        <v>1304</v>
      </c>
      <c r="O1713" t="s">
        <v>1304</v>
      </c>
      <c r="P1713">
        <v>20602929419</v>
      </c>
      <c r="Q1713" t="s">
        <v>1297</v>
      </c>
      <c r="R1713">
        <f>VLOOKUP(Q1713,type!$B$2:$G$8,6,FALSE)</f>
        <v>1</v>
      </c>
      <c r="S1713" t="str">
        <f t="shared" si="27"/>
        <v>INSERT INTO public."Vehicles"(plate, mark, model, year_of_production, longitude, height, broad, service_door, category, comment, terms, status, created_at, updated_at, delete_at, business_id, type_id)VALUES ('X3F724','ninguno','ninguno','2013',0,0,0,0,'ninguno','ninguno','ninguno',true,'2022-02-25 21:42:35.22039+00','2022-02-25 21:42:35.22039+00','2022-02-25 21:42:35.22039+00','20602929419',1);</v>
      </c>
    </row>
    <row r="1714" spans="1:19" x14ac:dyDescent="0.25">
      <c r="A1714" t="s">
        <v>1724</v>
      </c>
      <c r="B1714" t="s">
        <v>1296</v>
      </c>
      <c r="C1714" t="s">
        <v>1296</v>
      </c>
      <c r="D1714">
        <v>2012</v>
      </c>
      <c r="E1714">
        <v>0</v>
      </c>
      <c r="F1714">
        <v>0</v>
      </c>
      <c r="G1714">
        <v>0</v>
      </c>
      <c r="H1714">
        <v>0</v>
      </c>
      <c r="I1714" t="s">
        <v>1296</v>
      </c>
      <c r="J1714" t="s">
        <v>1296</v>
      </c>
      <c r="K1714" t="s">
        <v>1296</v>
      </c>
      <c r="L1714" t="s">
        <v>1303</v>
      </c>
      <c r="M1714" t="s">
        <v>1304</v>
      </c>
      <c r="N1714" t="s">
        <v>1304</v>
      </c>
      <c r="O1714" t="s">
        <v>1304</v>
      </c>
      <c r="P1714">
        <v>20602929419</v>
      </c>
      <c r="Q1714" t="s">
        <v>1297</v>
      </c>
      <c r="R1714">
        <f>VLOOKUP(Q1714,type!$B$2:$G$8,6,FALSE)</f>
        <v>1</v>
      </c>
      <c r="S1714" t="str">
        <f t="shared" si="27"/>
        <v>INSERT INTO public."Vehicles"(plate, mark, model, year_of_production, longitude, height, broad, service_door, category, comment, terms, status, created_at, updated_at, delete_at, business_id, type_id)VALUES ('D6T852','ninguno','ninguno','2012',0,0,0,0,'ninguno','ninguno','ninguno',true,'2022-02-25 21:42:35.22039+00','2022-02-25 21:42:35.22039+00','2022-02-25 21:42:35.22039+00','20602929419',1);</v>
      </c>
    </row>
    <row r="1715" spans="1:19" x14ac:dyDescent="0.25">
      <c r="A1715" t="s">
        <v>1725</v>
      </c>
      <c r="B1715" t="s">
        <v>1296</v>
      </c>
      <c r="C1715" t="s">
        <v>1296</v>
      </c>
      <c r="D1715">
        <v>2011</v>
      </c>
      <c r="E1715">
        <v>0</v>
      </c>
      <c r="F1715">
        <v>0</v>
      </c>
      <c r="G1715">
        <v>0</v>
      </c>
      <c r="H1715">
        <v>0</v>
      </c>
      <c r="I1715" t="s">
        <v>1296</v>
      </c>
      <c r="J1715" t="s">
        <v>1296</v>
      </c>
      <c r="K1715" t="s">
        <v>1296</v>
      </c>
      <c r="L1715" t="s">
        <v>1303</v>
      </c>
      <c r="M1715" t="s">
        <v>1304</v>
      </c>
      <c r="N1715" t="s">
        <v>1304</v>
      </c>
      <c r="O1715" t="s">
        <v>1304</v>
      </c>
      <c r="P1715">
        <v>20602929419</v>
      </c>
      <c r="Q1715" t="s">
        <v>1297</v>
      </c>
      <c r="R1715">
        <f>VLOOKUP(Q1715,type!$B$2:$G$8,6,FALSE)</f>
        <v>1</v>
      </c>
      <c r="S1715" t="str">
        <f t="shared" si="27"/>
        <v>INSERT INTO public."Vehicles"(plate, mark, model, year_of_production, longitude, height, broad, service_door, category, comment, terms, status, created_at, updated_at, delete_at, business_id, type_id)VALUES ('B1N768','ninguno','ninguno','2011',0,0,0,0,'ninguno','ninguno','ninguno',true,'2022-02-25 21:42:35.22039+00','2022-02-25 21:42:35.22039+00','2022-02-25 21:42:35.22039+00','20602929419',1);</v>
      </c>
    </row>
    <row r="1716" spans="1:19" x14ac:dyDescent="0.25">
      <c r="A1716" t="s">
        <v>1726</v>
      </c>
      <c r="B1716" t="s">
        <v>1296</v>
      </c>
      <c r="C1716" t="s">
        <v>1296</v>
      </c>
      <c r="D1716">
        <v>2011</v>
      </c>
      <c r="E1716">
        <v>0</v>
      </c>
      <c r="F1716">
        <v>0</v>
      </c>
      <c r="G1716">
        <v>0</v>
      </c>
      <c r="H1716">
        <v>0</v>
      </c>
      <c r="I1716" t="s">
        <v>1296</v>
      </c>
      <c r="J1716" t="s">
        <v>1296</v>
      </c>
      <c r="K1716" t="s">
        <v>1296</v>
      </c>
      <c r="L1716" t="s">
        <v>1303</v>
      </c>
      <c r="M1716" t="s">
        <v>1304</v>
      </c>
      <c r="N1716" t="s">
        <v>1304</v>
      </c>
      <c r="O1716" t="s">
        <v>1304</v>
      </c>
      <c r="P1716">
        <v>20602929419</v>
      </c>
      <c r="Q1716" t="s">
        <v>1297</v>
      </c>
      <c r="R1716">
        <f>VLOOKUP(Q1716,type!$B$2:$G$8,6,FALSE)</f>
        <v>1</v>
      </c>
      <c r="S1716" t="str">
        <f t="shared" si="27"/>
        <v>INSERT INTO public."Vehicles"(plate, mark, model, year_of_production, longitude, height, broad, service_door, category, comment, terms, status, created_at, updated_at, delete_at, business_id, type_id)VALUES ('V2F754','ninguno','ninguno','2011',0,0,0,0,'ninguno','ninguno','ninguno',true,'2022-02-25 21:42:35.22039+00','2022-02-25 21:42:35.22039+00','2022-02-25 21:42:35.22039+00','20602929419',1);</v>
      </c>
    </row>
    <row r="1717" spans="1:19" x14ac:dyDescent="0.25">
      <c r="A1717" t="s">
        <v>1727</v>
      </c>
      <c r="B1717" t="s">
        <v>1296</v>
      </c>
      <c r="C1717" t="s">
        <v>1296</v>
      </c>
      <c r="D1717">
        <v>2009</v>
      </c>
      <c r="E1717">
        <v>0</v>
      </c>
      <c r="F1717">
        <v>0</v>
      </c>
      <c r="G1717">
        <v>0</v>
      </c>
      <c r="H1717">
        <v>0</v>
      </c>
      <c r="I1717" t="s">
        <v>1296</v>
      </c>
      <c r="J1717" t="s">
        <v>1296</v>
      </c>
      <c r="K1717" t="s">
        <v>1296</v>
      </c>
      <c r="L1717" t="s">
        <v>1303</v>
      </c>
      <c r="M1717" t="s">
        <v>1304</v>
      </c>
      <c r="N1717" t="s">
        <v>1304</v>
      </c>
      <c r="O1717" t="s">
        <v>1304</v>
      </c>
      <c r="P1717">
        <v>20602929419</v>
      </c>
      <c r="Q1717" t="s">
        <v>1297</v>
      </c>
      <c r="R1717">
        <f>VLOOKUP(Q1717,type!$B$2:$G$8,6,FALSE)</f>
        <v>1</v>
      </c>
      <c r="S1717" t="str">
        <f t="shared" si="27"/>
        <v>INSERT INTO public."Vehicles"(plate, mark, model, year_of_production, longitude, height, broad, service_door, category, comment, terms, status, created_at, updated_at, delete_at, business_id, type_id)VALUES ('B1R788','ninguno','ninguno','2009',0,0,0,0,'ninguno','ninguno','ninguno',true,'2022-02-25 21:42:35.22039+00','2022-02-25 21:42:35.22039+00','2022-02-25 21:42:35.22039+00','20602929419',1);</v>
      </c>
    </row>
    <row r="1718" spans="1:19" x14ac:dyDescent="0.25">
      <c r="A1718" t="s">
        <v>1728</v>
      </c>
      <c r="B1718" t="s">
        <v>1296</v>
      </c>
      <c r="C1718" t="s">
        <v>1296</v>
      </c>
      <c r="D1718">
        <v>2012</v>
      </c>
      <c r="E1718">
        <v>0</v>
      </c>
      <c r="F1718">
        <v>0</v>
      </c>
      <c r="G1718">
        <v>0</v>
      </c>
      <c r="H1718">
        <v>0</v>
      </c>
      <c r="I1718" t="s">
        <v>1296</v>
      </c>
      <c r="J1718" t="s">
        <v>1296</v>
      </c>
      <c r="K1718" t="s">
        <v>1296</v>
      </c>
      <c r="L1718" t="s">
        <v>1303</v>
      </c>
      <c r="M1718" t="s">
        <v>1304</v>
      </c>
      <c r="N1718" t="s">
        <v>1304</v>
      </c>
      <c r="O1718" t="s">
        <v>1304</v>
      </c>
      <c r="P1718">
        <v>20602929419</v>
      </c>
      <c r="Q1718" t="s">
        <v>1297</v>
      </c>
      <c r="R1718">
        <f>VLOOKUP(Q1718,type!$B$2:$G$8,6,FALSE)</f>
        <v>1</v>
      </c>
      <c r="S1718" t="str">
        <f t="shared" si="27"/>
        <v>INSERT INTO public."Vehicles"(plate, mark, model, year_of_production, longitude, height, broad, service_door, category, comment, terms, status, created_at, updated_at, delete_at, business_id, type_id)VALUES ('X2T705','ninguno','ninguno','2012',0,0,0,0,'ninguno','ninguno','ninguno',true,'2022-02-25 21:42:35.22039+00','2022-02-25 21:42:35.22039+00','2022-02-25 21:42:35.22039+00','20602929419',1);</v>
      </c>
    </row>
    <row r="1719" spans="1:19" x14ac:dyDescent="0.25">
      <c r="A1719" t="s">
        <v>1729</v>
      </c>
      <c r="B1719" t="s">
        <v>1296</v>
      </c>
      <c r="C1719" t="s">
        <v>1296</v>
      </c>
      <c r="D1719">
        <v>2012</v>
      </c>
      <c r="E1719">
        <v>0</v>
      </c>
      <c r="F1719">
        <v>0</v>
      </c>
      <c r="G1719">
        <v>0</v>
      </c>
      <c r="H1719">
        <v>0</v>
      </c>
      <c r="I1719" t="s">
        <v>1296</v>
      </c>
      <c r="J1719" t="s">
        <v>1296</v>
      </c>
      <c r="K1719" t="s">
        <v>1296</v>
      </c>
      <c r="L1719" t="s">
        <v>1303</v>
      </c>
      <c r="M1719" t="s">
        <v>1304</v>
      </c>
      <c r="N1719" t="s">
        <v>1304</v>
      </c>
      <c r="O1719" t="s">
        <v>1304</v>
      </c>
      <c r="P1719">
        <v>20602929419</v>
      </c>
      <c r="Q1719" t="s">
        <v>1297</v>
      </c>
      <c r="R1719">
        <f>VLOOKUP(Q1719,type!$B$2:$G$8,6,FALSE)</f>
        <v>1</v>
      </c>
      <c r="S1719" t="str">
        <f t="shared" si="27"/>
        <v>INSERT INTO public."Vehicles"(plate, mark, model, year_of_production, longitude, height, broad, service_door, category, comment, terms, status, created_at, updated_at, delete_at, business_id, type_id)VALUES ('C9W511','ninguno','ninguno','2012',0,0,0,0,'ninguno','ninguno','ninguno',true,'2022-02-25 21:42:35.22039+00','2022-02-25 21:42:35.22039+00','2022-02-25 21:42:35.22039+00','20602929419',1);</v>
      </c>
    </row>
    <row r="1720" spans="1:19" x14ac:dyDescent="0.25">
      <c r="A1720" t="s">
        <v>1730</v>
      </c>
      <c r="B1720" t="s">
        <v>1296</v>
      </c>
      <c r="C1720" t="s">
        <v>1296</v>
      </c>
      <c r="D1720">
        <v>2011</v>
      </c>
      <c r="E1720">
        <v>0</v>
      </c>
      <c r="F1720">
        <v>0</v>
      </c>
      <c r="G1720">
        <v>0</v>
      </c>
      <c r="H1720">
        <v>0</v>
      </c>
      <c r="I1720" t="s">
        <v>1296</v>
      </c>
      <c r="J1720" t="s">
        <v>1296</v>
      </c>
      <c r="K1720" t="s">
        <v>1296</v>
      </c>
      <c r="L1720" t="s">
        <v>1303</v>
      </c>
      <c r="M1720" t="s">
        <v>1304</v>
      </c>
      <c r="N1720" t="s">
        <v>1304</v>
      </c>
      <c r="O1720" t="s">
        <v>1304</v>
      </c>
      <c r="P1720">
        <v>20602929419</v>
      </c>
      <c r="Q1720" t="s">
        <v>1297</v>
      </c>
      <c r="R1720">
        <f>VLOOKUP(Q1720,type!$B$2:$G$8,6,FALSE)</f>
        <v>1</v>
      </c>
      <c r="S1720" t="str">
        <f t="shared" si="27"/>
        <v>INSERT INTO public."Vehicles"(plate, mark, model, year_of_production, longitude, height, broad, service_door, category, comment, terms, status, created_at, updated_at, delete_at, business_id, type_id)VALUES ('X1R765','ninguno','ninguno','2011',0,0,0,0,'ninguno','ninguno','ninguno',true,'2022-02-25 21:42:35.22039+00','2022-02-25 21:42:35.22039+00','2022-02-25 21:42:35.22039+00','20602929419',1);</v>
      </c>
    </row>
    <row r="1721" spans="1:19" x14ac:dyDescent="0.25">
      <c r="A1721" t="s">
        <v>1731</v>
      </c>
      <c r="B1721" t="s">
        <v>1296</v>
      </c>
      <c r="C1721" t="s">
        <v>1296</v>
      </c>
      <c r="D1721">
        <v>2011</v>
      </c>
      <c r="E1721">
        <v>0</v>
      </c>
      <c r="F1721">
        <v>0</v>
      </c>
      <c r="G1721">
        <v>0</v>
      </c>
      <c r="H1721">
        <v>0</v>
      </c>
      <c r="I1721" t="s">
        <v>1296</v>
      </c>
      <c r="J1721" t="s">
        <v>1296</v>
      </c>
      <c r="K1721" t="s">
        <v>1296</v>
      </c>
      <c r="L1721" t="s">
        <v>1303</v>
      </c>
      <c r="M1721" t="s">
        <v>1304</v>
      </c>
      <c r="N1721" t="s">
        <v>1304</v>
      </c>
      <c r="O1721" t="s">
        <v>1304</v>
      </c>
      <c r="P1721">
        <v>20602929419</v>
      </c>
      <c r="Q1721" t="s">
        <v>1297</v>
      </c>
      <c r="R1721">
        <f>VLOOKUP(Q1721,type!$B$2:$G$8,6,FALSE)</f>
        <v>1</v>
      </c>
      <c r="S1721" t="str">
        <f t="shared" si="27"/>
        <v>INSERT INTO public."Vehicles"(plate, mark, model, year_of_production, longitude, height, broad, service_door, category, comment, terms, status, created_at, updated_at, delete_at, business_id, type_id)VALUES ('B8O482','ninguno','ninguno','2011',0,0,0,0,'ninguno','ninguno','ninguno',true,'2022-02-25 21:42:35.22039+00','2022-02-25 21:42:35.22039+00','2022-02-25 21:42:35.22039+00','20602929419',1);</v>
      </c>
    </row>
    <row r="1722" spans="1:19" x14ac:dyDescent="0.25">
      <c r="A1722" t="s">
        <v>1732</v>
      </c>
      <c r="B1722" t="s">
        <v>1296</v>
      </c>
      <c r="C1722" t="s">
        <v>1296</v>
      </c>
      <c r="D1722">
        <v>2016</v>
      </c>
      <c r="E1722">
        <v>0</v>
      </c>
      <c r="F1722">
        <v>0</v>
      </c>
      <c r="G1722">
        <v>0</v>
      </c>
      <c r="H1722">
        <v>0</v>
      </c>
      <c r="I1722" t="s">
        <v>1296</v>
      </c>
      <c r="J1722" t="s">
        <v>1296</v>
      </c>
      <c r="K1722" t="s">
        <v>1296</v>
      </c>
      <c r="L1722" t="s">
        <v>1303</v>
      </c>
      <c r="M1722" t="s">
        <v>1304</v>
      </c>
      <c r="N1722" t="s">
        <v>1304</v>
      </c>
      <c r="O1722" t="s">
        <v>1304</v>
      </c>
      <c r="P1722">
        <v>20602929419</v>
      </c>
      <c r="Q1722" t="s">
        <v>1297</v>
      </c>
      <c r="R1722">
        <f>VLOOKUP(Q1722,type!$B$2:$G$8,6,FALSE)</f>
        <v>1</v>
      </c>
      <c r="S1722" t="str">
        <f t="shared" si="27"/>
        <v>INSERT INTO public."Vehicles"(plate, mark, model, year_of_production, longitude, height, broad, service_door, category, comment, terms, status, created_at, updated_at, delete_at, business_id, type_id)VALUES ('V8R869','ninguno','ninguno','2016',0,0,0,0,'ninguno','ninguno','ninguno',true,'2022-02-25 21:42:35.22039+00','2022-02-25 21:42:35.22039+00','2022-02-25 21:42:35.22039+00','20602929419',1);</v>
      </c>
    </row>
    <row r="1723" spans="1:19" x14ac:dyDescent="0.25">
      <c r="A1723" t="s">
        <v>1733</v>
      </c>
      <c r="B1723" t="s">
        <v>1296</v>
      </c>
      <c r="C1723" t="s">
        <v>1296</v>
      </c>
      <c r="D1723">
        <v>2009</v>
      </c>
      <c r="E1723">
        <v>0</v>
      </c>
      <c r="F1723">
        <v>0</v>
      </c>
      <c r="G1723">
        <v>0</v>
      </c>
      <c r="H1723">
        <v>0</v>
      </c>
      <c r="I1723" t="s">
        <v>1296</v>
      </c>
      <c r="J1723" t="s">
        <v>1296</v>
      </c>
      <c r="K1723" t="s">
        <v>1296</v>
      </c>
      <c r="L1723" t="s">
        <v>1303</v>
      </c>
      <c r="M1723" t="s">
        <v>1304</v>
      </c>
      <c r="N1723" t="s">
        <v>1304</v>
      </c>
      <c r="O1723" t="s">
        <v>1304</v>
      </c>
      <c r="P1723">
        <v>20602929419</v>
      </c>
      <c r="Q1723" t="s">
        <v>1297</v>
      </c>
      <c r="R1723">
        <f>VLOOKUP(Q1723,type!$B$2:$G$8,6,FALSE)</f>
        <v>1</v>
      </c>
      <c r="S1723" t="str">
        <f t="shared" si="27"/>
        <v>INSERT INTO public."Vehicles"(plate, mark, model, year_of_production, longitude, height, broad, service_door, category, comment, terms, status, created_at, updated_at, delete_at, business_id, type_id)VALUES ('A3Y795','ninguno','ninguno','2009',0,0,0,0,'ninguno','ninguno','ninguno',true,'2022-02-25 21:42:35.22039+00','2022-02-25 21:42:35.22039+00','2022-02-25 21:42:35.22039+00','20602929419',1);</v>
      </c>
    </row>
    <row r="1724" spans="1:19" x14ac:dyDescent="0.25">
      <c r="A1724" t="s">
        <v>1734</v>
      </c>
      <c r="B1724" t="s">
        <v>1296</v>
      </c>
      <c r="C1724" t="s">
        <v>1296</v>
      </c>
      <c r="D1724">
        <v>2011</v>
      </c>
      <c r="E1724">
        <v>0</v>
      </c>
      <c r="F1724">
        <v>0</v>
      </c>
      <c r="G1724">
        <v>0</v>
      </c>
      <c r="H1724">
        <v>0</v>
      </c>
      <c r="I1724" t="s">
        <v>1296</v>
      </c>
      <c r="J1724" t="s">
        <v>1296</v>
      </c>
      <c r="K1724" t="s">
        <v>1296</v>
      </c>
      <c r="L1724" t="s">
        <v>1303</v>
      </c>
      <c r="M1724" t="s">
        <v>1304</v>
      </c>
      <c r="N1724" t="s">
        <v>1304</v>
      </c>
      <c r="O1724" t="s">
        <v>1304</v>
      </c>
      <c r="P1724">
        <v>20602929419</v>
      </c>
      <c r="Q1724" t="s">
        <v>1297</v>
      </c>
      <c r="R1724">
        <f>VLOOKUP(Q1724,type!$B$2:$G$8,6,FALSE)</f>
        <v>1</v>
      </c>
      <c r="S1724" t="str">
        <f t="shared" si="27"/>
        <v>INSERT INTO public."Vehicles"(plate, mark, model, year_of_production, longitude, height, broad, service_door, category, comment, terms, status, created_at, updated_at, delete_at, business_id, type_id)VALUES ('Z4H718','ninguno','ninguno','2011',0,0,0,0,'ninguno','ninguno','ninguno',true,'2022-02-25 21:42:35.22039+00','2022-02-25 21:42:35.22039+00','2022-02-25 21:42:35.22039+00','20602929419',1);</v>
      </c>
    </row>
    <row r="1725" spans="1:19" x14ac:dyDescent="0.25">
      <c r="A1725" t="s">
        <v>1735</v>
      </c>
      <c r="B1725" t="s">
        <v>1296</v>
      </c>
      <c r="C1725" t="s">
        <v>1296</v>
      </c>
      <c r="D1725">
        <v>2015</v>
      </c>
      <c r="E1725">
        <v>0</v>
      </c>
      <c r="F1725">
        <v>0</v>
      </c>
      <c r="G1725">
        <v>0</v>
      </c>
      <c r="H1725">
        <v>0</v>
      </c>
      <c r="I1725" t="s">
        <v>1296</v>
      </c>
      <c r="J1725" t="s">
        <v>1296</v>
      </c>
      <c r="K1725" t="s">
        <v>1296</v>
      </c>
      <c r="L1725" t="s">
        <v>1303</v>
      </c>
      <c r="M1725" t="s">
        <v>1304</v>
      </c>
      <c r="N1725" t="s">
        <v>1304</v>
      </c>
      <c r="O1725" t="s">
        <v>1304</v>
      </c>
      <c r="P1725">
        <v>20602929419</v>
      </c>
      <c r="Q1725" t="s">
        <v>1297</v>
      </c>
      <c r="R1725">
        <f>VLOOKUP(Q1725,type!$B$2:$G$8,6,FALSE)</f>
        <v>1</v>
      </c>
      <c r="S1725" t="str">
        <f t="shared" si="27"/>
        <v>INSERT INTO public."Vehicles"(plate, mark, model, year_of_production, longitude, height, broad, service_door, category, comment, terms, status, created_at, updated_at, delete_at, business_id, type_id)VALUES ('ALE882','ninguno','ninguno','2015',0,0,0,0,'ninguno','ninguno','ninguno',true,'2022-02-25 21:42:35.22039+00','2022-02-25 21:42:35.22039+00','2022-02-25 21:42:35.22039+00','20602929419',1);</v>
      </c>
    </row>
    <row r="1726" spans="1:19" x14ac:dyDescent="0.25">
      <c r="A1726" t="s">
        <v>1736</v>
      </c>
      <c r="B1726" t="s">
        <v>1296</v>
      </c>
      <c r="C1726" t="s">
        <v>1296</v>
      </c>
      <c r="D1726">
        <v>2013</v>
      </c>
      <c r="E1726">
        <v>0</v>
      </c>
      <c r="F1726">
        <v>0</v>
      </c>
      <c r="G1726">
        <v>0</v>
      </c>
      <c r="H1726">
        <v>0</v>
      </c>
      <c r="I1726" t="s">
        <v>1296</v>
      </c>
      <c r="J1726" t="s">
        <v>1296</v>
      </c>
      <c r="K1726" t="s">
        <v>1296</v>
      </c>
      <c r="L1726" t="s">
        <v>1303</v>
      </c>
      <c r="M1726" t="s">
        <v>1304</v>
      </c>
      <c r="N1726" t="s">
        <v>1304</v>
      </c>
      <c r="O1726" t="s">
        <v>1304</v>
      </c>
      <c r="P1726">
        <v>20602929419</v>
      </c>
      <c r="Q1726" t="s">
        <v>1297</v>
      </c>
      <c r="R1726">
        <f>VLOOKUP(Q1726,type!$B$2:$G$8,6,FALSE)</f>
        <v>1</v>
      </c>
      <c r="S1726" t="str">
        <f t="shared" si="27"/>
        <v>INSERT INTO public."Vehicles"(plate, mark, model, year_of_production, longitude, height, broad, service_door, category, comment, terms, status, created_at, updated_at, delete_at, business_id, type_id)VALUES ('F9G726','ninguno','ninguno','2013',0,0,0,0,'ninguno','ninguno','ninguno',true,'2022-02-25 21:42:35.22039+00','2022-02-25 21:42:35.22039+00','2022-02-25 21:42:35.22039+00','20602929419',1);</v>
      </c>
    </row>
    <row r="1727" spans="1:19" x14ac:dyDescent="0.25">
      <c r="A1727" t="s">
        <v>1737</v>
      </c>
      <c r="B1727" t="s">
        <v>1296</v>
      </c>
      <c r="C1727" t="s">
        <v>1296</v>
      </c>
      <c r="D1727">
        <v>2011</v>
      </c>
      <c r="E1727">
        <v>0</v>
      </c>
      <c r="F1727">
        <v>0</v>
      </c>
      <c r="G1727">
        <v>0</v>
      </c>
      <c r="H1727">
        <v>0</v>
      </c>
      <c r="I1727" t="s">
        <v>1296</v>
      </c>
      <c r="J1727" t="s">
        <v>1296</v>
      </c>
      <c r="K1727" t="s">
        <v>1296</v>
      </c>
      <c r="L1727" t="s">
        <v>1303</v>
      </c>
      <c r="M1727" t="s">
        <v>1304</v>
      </c>
      <c r="N1727" t="s">
        <v>1304</v>
      </c>
      <c r="O1727" t="s">
        <v>1304</v>
      </c>
      <c r="P1727">
        <v>20602929419</v>
      </c>
      <c r="Q1727" t="s">
        <v>1297</v>
      </c>
      <c r="R1727">
        <f>VLOOKUP(Q1727,type!$B$2:$G$8,6,FALSE)</f>
        <v>1</v>
      </c>
      <c r="S1727" t="str">
        <f t="shared" si="27"/>
        <v>INSERT INTO public."Vehicles"(plate, mark, model, year_of_production, longitude, height, broad, service_door, category, comment, terms, status, created_at, updated_at, delete_at, business_id, type_id)VALUES ('B2E782','ninguno','ninguno','2011',0,0,0,0,'ninguno','ninguno','ninguno',true,'2022-02-25 21:42:35.22039+00','2022-02-25 21:42:35.22039+00','2022-02-25 21:42:35.22039+00','20602929419',1);</v>
      </c>
    </row>
    <row r="1728" spans="1:19" x14ac:dyDescent="0.25">
      <c r="A1728" t="s">
        <v>1738</v>
      </c>
      <c r="B1728" t="s">
        <v>1296</v>
      </c>
      <c r="C1728" t="s">
        <v>1296</v>
      </c>
      <c r="D1728">
        <v>2006</v>
      </c>
      <c r="E1728">
        <v>0</v>
      </c>
      <c r="F1728">
        <v>0</v>
      </c>
      <c r="G1728">
        <v>0</v>
      </c>
      <c r="H1728">
        <v>0</v>
      </c>
      <c r="I1728" t="s">
        <v>1296</v>
      </c>
      <c r="J1728" t="s">
        <v>1296</v>
      </c>
      <c r="K1728" t="s">
        <v>1296</v>
      </c>
      <c r="L1728" t="s">
        <v>1303</v>
      </c>
      <c r="M1728" t="s">
        <v>1304</v>
      </c>
      <c r="N1728" t="s">
        <v>1304</v>
      </c>
      <c r="O1728" t="s">
        <v>1304</v>
      </c>
      <c r="P1728">
        <v>20602929419</v>
      </c>
      <c r="Q1728" t="s">
        <v>1297</v>
      </c>
      <c r="R1728">
        <f>VLOOKUP(Q1728,type!$B$2:$G$8,6,FALSE)</f>
        <v>1</v>
      </c>
      <c r="S1728" t="str">
        <f t="shared" si="27"/>
        <v>INSERT INTO public."Vehicles"(plate, mark, model, year_of_production, longitude, height, broad, service_door, category, comment, terms, status, created_at, updated_at, delete_at, business_id, type_id)VALUES ('Z2P784','ninguno','ninguno','2006',0,0,0,0,'ninguno','ninguno','ninguno',true,'2022-02-25 21:42:35.22039+00','2022-02-25 21:42:35.22039+00','2022-02-25 21:42:35.22039+00','20602929419',1);</v>
      </c>
    </row>
    <row r="1729" spans="1:19" x14ac:dyDescent="0.25">
      <c r="A1729" t="s">
        <v>1739</v>
      </c>
      <c r="B1729" t="s">
        <v>1296</v>
      </c>
      <c r="C1729" t="s">
        <v>1296</v>
      </c>
      <c r="D1729">
        <v>2013</v>
      </c>
      <c r="E1729">
        <v>0</v>
      </c>
      <c r="F1729">
        <v>0</v>
      </c>
      <c r="G1729">
        <v>0</v>
      </c>
      <c r="H1729">
        <v>0</v>
      </c>
      <c r="I1729" t="s">
        <v>1296</v>
      </c>
      <c r="J1729" t="s">
        <v>1296</v>
      </c>
      <c r="K1729" t="s">
        <v>1296</v>
      </c>
      <c r="L1729" t="s">
        <v>1303</v>
      </c>
      <c r="M1729" t="s">
        <v>1304</v>
      </c>
      <c r="N1729" t="s">
        <v>1304</v>
      </c>
      <c r="O1729" t="s">
        <v>1304</v>
      </c>
      <c r="P1729">
        <v>20602929419</v>
      </c>
      <c r="Q1729" t="s">
        <v>1297</v>
      </c>
      <c r="R1729">
        <f>VLOOKUP(Q1729,type!$B$2:$G$8,6,FALSE)</f>
        <v>1</v>
      </c>
      <c r="S1729" t="str">
        <f t="shared" si="27"/>
        <v>INSERT INTO public."Vehicles"(plate, mark, model, year_of_production, longitude, height, broad, service_door, category, comment, terms, status, created_at, updated_at, delete_at, business_id, type_id)VALUES ('C2D963','ninguno','ninguno','2013',0,0,0,0,'ninguno','ninguno','ninguno',true,'2022-02-25 21:42:35.22039+00','2022-02-25 21:42:35.22039+00','2022-02-25 21:42:35.22039+00','20602929419',1);</v>
      </c>
    </row>
    <row r="1730" spans="1:19" x14ac:dyDescent="0.25">
      <c r="A1730" t="s">
        <v>1740</v>
      </c>
      <c r="B1730" t="s">
        <v>1296</v>
      </c>
      <c r="C1730" t="s">
        <v>1296</v>
      </c>
      <c r="D1730">
        <v>2014</v>
      </c>
      <c r="E1730">
        <v>0</v>
      </c>
      <c r="F1730">
        <v>0</v>
      </c>
      <c r="G1730">
        <v>0</v>
      </c>
      <c r="H1730">
        <v>0</v>
      </c>
      <c r="I1730" t="s">
        <v>1296</v>
      </c>
      <c r="J1730" t="s">
        <v>1296</v>
      </c>
      <c r="K1730" t="s">
        <v>1296</v>
      </c>
      <c r="L1730" t="s">
        <v>1303</v>
      </c>
      <c r="M1730" t="s">
        <v>1304</v>
      </c>
      <c r="N1730" t="s">
        <v>1304</v>
      </c>
      <c r="O1730" t="s">
        <v>1304</v>
      </c>
      <c r="P1730">
        <v>20602929419</v>
      </c>
      <c r="Q1730" t="s">
        <v>1297</v>
      </c>
      <c r="R1730">
        <f>VLOOKUP(Q1730,type!$B$2:$G$8,6,FALSE)</f>
        <v>1</v>
      </c>
      <c r="S1730" t="str">
        <f t="shared" si="27"/>
        <v>INSERT INTO public."Vehicles"(plate, mark, model, year_of_production, longitude, height, broad, service_door, category, comment, terms, status, created_at, updated_at, delete_at, business_id, type_id)VALUES ('AHX706','ninguno','ninguno','2014',0,0,0,0,'ninguno','ninguno','ninguno',true,'2022-02-25 21:42:35.22039+00','2022-02-25 21:42:35.22039+00','2022-02-25 21:42:35.22039+00','20602929419',1);</v>
      </c>
    </row>
    <row r="1731" spans="1:19" x14ac:dyDescent="0.25">
      <c r="A1731" t="s">
        <v>1741</v>
      </c>
      <c r="B1731" t="s">
        <v>1296</v>
      </c>
      <c r="C1731" t="s">
        <v>1296</v>
      </c>
      <c r="D1731">
        <v>2014</v>
      </c>
      <c r="E1731">
        <v>0</v>
      </c>
      <c r="F1731">
        <v>0</v>
      </c>
      <c r="G1731">
        <v>0</v>
      </c>
      <c r="H1731">
        <v>0</v>
      </c>
      <c r="I1731" t="s">
        <v>1296</v>
      </c>
      <c r="J1731" t="s">
        <v>1296</v>
      </c>
      <c r="K1731" t="s">
        <v>1296</v>
      </c>
      <c r="L1731" t="s">
        <v>1303</v>
      </c>
      <c r="M1731" t="s">
        <v>1304</v>
      </c>
      <c r="N1731" t="s">
        <v>1304</v>
      </c>
      <c r="O1731" t="s">
        <v>1304</v>
      </c>
      <c r="P1731">
        <v>20602929419</v>
      </c>
      <c r="Q1731" t="s">
        <v>1297</v>
      </c>
      <c r="R1731">
        <f>VLOOKUP(Q1731,type!$B$2:$G$8,6,FALSE)</f>
        <v>1</v>
      </c>
      <c r="S1731" t="str">
        <f t="shared" si="27"/>
        <v>INSERT INTO public."Vehicles"(plate, mark, model, year_of_production, longitude, height, broad, service_door, category, comment, terms, status, created_at, updated_at, delete_at, business_id, type_id)VALUES ('V6Q948','ninguno','ninguno','2014',0,0,0,0,'ninguno','ninguno','ninguno',true,'2022-02-25 21:42:35.22039+00','2022-02-25 21:42:35.22039+00','2022-02-25 21:42:35.22039+00','20602929419',1);</v>
      </c>
    </row>
    <row r="1732" spans="1:19" x14ac:dyDescent="0.25">
      <c r="A1732" t="s">
        <v>1742</v>
      </c>
      <c r="B1732" t="s">
        <v>1296</v>
      </c>
      <c r="C1732" t="s">
        <v>1296</v>
      </c>
      <c r="D1732">
        <v>2012</v>
      </c>
      <c r="E1732">
        <v>0</v>
      </c>
      <c r="F1732">
        <v>0</v>
      </c>
      <c r="G1732">
        <v>0</v>
      </c>
      <c r="H1732">
        <v>0</v>
      </c>
      <c r="I1732" t="s">
        <v>1296</v>
      </c>
      <c r="J1732" t="s">
        <v>1296</v>
      </c>
      <c r="K1732" t="s">
        <v>1296</v>
      </c>
      <c r="L1732" t="s">
        <v>1303</v>
      </c>
      <c r="M1732" t="s">
        <v>1304</v>
      </c>
      <c r="N1732" t="s">
        <v>1304</v>
      </c>
      <c r="O1732" t="s">
        <v>1304</v>
      </c>
      <c r="P1732">
        <v>20602929419</v>
      </c>
      <c r="Q1732" t="s">
        <v>1297</v>
      </c>
      <c r="R1732">
        <f>VLOOKUP(Q1732,type!$B$2:$G$8,6,FALSE)</f>
        <v>1</v>
      </c>
      <c r="S1732" t="str">
        <f t="shared" si="27"/>
        <v>INSERT INTO public."Vehicles"(plate, mark, model, year_of_production, longitude, height, broad, service_door, category, comment, terms, status, created_at, updated_at, delete_at, business_id, type_id)VALUES ('Z8L958','ninguno','ninguno','2012',0,0,0,0,'ninguno','ninguno','ninguno',true,'2022-02-25 21:42:35.22039+00','2022-02-25 21:42:35.22039+00','2022-02-25 21:42:35.22039+00','20602929419',1);</v>
      </c>
    </row>
    <row r="1733" spans="1:19" x14ac:dyDescent="0.25">
      <c r="A1733" t="s">
        <v>1743</v>
      </c>
      <c r="B1733" t="s">
        <v>1296</v>
      </c>
      <c r="C1733" t="s">
        <v>1296</v>
      </c>
      <c r="D1733">
        <v>2009</v>
      </c>
      <c r="E1733">
        <v>0</v>
      </c>
      <c r="F1733">
        <v>0</v>
      </c>
      <c r="G1733">
        <v>0</v>
      </c>
      <c r="H1733">
        <v>0</v>
      </c>
      <c r="I1733" t="s">
        <v>1296</v>
      </c>
      <c r="J1733" t="s">
        <v>1296</v>
      </c>
      <c r="K1733" t="s">
        <v>1296</v>
      </c>
      <c r="L1733" t="s">
        <v>1303</v>
      </c>
      <c r="M1733" t="s">
        <v>1304</v>
      </c>
      <c r="N1733" t="s">
        <v>1304</v>
      </c>
      <c r="O1733" t="s">
        <v>1304</v>
      </c>
      <c r="P1733">
        <v>20602929419</v>
      </c>
      <c r="Q1733" t="s">
        <v>1297</v>
      </c>
      <c r="R1733">
        <f>VLOOKUP(Q1733,type!$B$2:$G$8,6,FALSE)</f>
        <v>1</v>
      </c>
      <c r="S1733" t="str">
        <f t="shared" si="27"/>
        <v>INSERT INTO public."Vehicles"(plate, mark, model, year_of_production, longitude, height, broad, service_door, category, comment, terms, status, created_at, updated_at, delete_at, business_id, type_id)VALUES ('V1X761','ninguno','ninguno','2009',0,0,0,0,'ninguno','ninguno','ninguno',true,'2022-02-25 21:42:35.22039+00','2022-02-25 21:42:35.22039+00','2022-02-25 21:42:35.22039+00','20602929419',1);</v>
      </c>
    </row>
    <row r="1734" spans="1:19" x14ac:dyDescent="0.25">
      <c r="A1734" t="s">
        <v>1744</v>
      </c>
      <c r="B1734" t="s">
        <v>1296</v>
      </c>
      <c r="C1734" t="s">
        <v>1296</v>
      </c>
      <c r="D1734">
        <v>2012</v>
      </c>
      <c r="E1734">
        <v>0</v>
      </c>
      <c r="F1734">
        <v>0</v>
      </c>
      <c r="G1734">
        <v>0</v>
      </c>
      <c r="H1734">
        <v>0</v>
      </c>
      <c r="I1734" t="s">
        <v>1296</v>
      </c>
      <c r="J1734" t="s">
        <v>1296</v>
      </c>
      <c r="K1734" t="s">
        <v>1296</v>
      </c>
      <c r="L1734" t="s">
        <v>1303</v>
      </c>
      <c r="M1734" t="s">
        <v>1304</v>
      </c>
      <c r="N1734" t="s">
        <v>1304</v>
      </c>
      <c r="O1734" t="s">
        <v>1304</v>
      </c>
      <c r="P1734">
        <v>20602929419</v>
      </c>
      <c r="Q1734" t="s">
        <v>1297</v>
      </c>
      <c r="R1734">
        <f>VLOOKUP(Q1734,type!$B$2:$G$8,6,FALSE)</f>
        <v>1</v>
      </c>
      <c r="S1734" t="str">
        <f t="shared" si="27"/>
        <v>INSERT INTO public."Vehicles"(plate, mark, model, year_of_production, longitude, height, broad, service_door, category, comment, terms, status, created_at, updated_at, delete_at, business_id, type_id)VALUES ('V3Q798','ninguno','ninguno','2012',0,0,0,0,'ninguno','ninguno','ninguno',true,'2022-02-25 21:42:35.22039+00','2022-02-25 21:42:35.22039+00','2022-02-25 21:42:35.22039+00','20602929419',1);</v>
      </c>
    </row>
    <row r="1735" spans="1:19" x14ac:dyDescent="0.25">
      <c r="A1735" t="s">
        <v>1745</v>
      </c>
      <c r="B1735" t="s">
        <v>1296</v>
      </c>
      <c r="C1735" t="s">
        <v>1296</v>
      </c>
      <c r="D1735">
        <v>2015</v>
      </c>
      <c r="E1735">
        <v>0</v>
      </c>
      <c r="F1735">
        <v>0</v>
      </c>
      <c r="G1735">
        <v>0</v>
      </c>
      <c r="H1735">
        <v>0</v>
      </c>
      <c r="I1735" t="s">
        <v>1296</v>
      </c>
      <c r="J1735" t="s">
        <v>1296</v>
      </c>
      <c r="K1735" t="s">
        <v>1296</v>
      </c>
      <c r="L1735" t="s">
        <v>1303</v>
      </c>
      <c r="M1735" t="s">
        <v>1304</v>
      </c>
      <c r="N1735" t="s">
        <v>1304</v>
      </c>
      <c r="O1735" t="s">
        <v>1304</v>
      </c>
      <c r="P1735">
        <v>20602929419</v>
      </c>
      <c r="Q1735" t="s">
        <v>1297</v>
      </c>
      <c r="R1735">
        <f>VLOOKUP(Q1735,type!$B$2:$G$8,6,FALSE)</f>
        <v>1</v>
      </c>
      <c r="S1735" t="str">
        <f t="shared" si="27"/>
        <v>INSERT INTO public."Vehicles"(plate, mark, model, year_of_production, longitude, height, broad, service_door, category, comment, terms, status, created_at, updated_at, delete_at, business_id, type_id)VALUES ('C9U962','ninguno','ninguno','2015',0,0,0,0,'ninguno','ninguno','ninguno',true,'2022-02-25 21:42:35.22039+00','2022-02-25 21:42:35.22039+00','2022-02-25 21:42:35.22039+00','20602929419',1);</v>
      </c>
    </row>
    <row r="1736" spans="1:19" x14ac:dyDescent="0.25">
      <c r="A1736" t="s">
        <v>1746</v>
      </c>
      <c r="B1736" t="s">
        <v>1296</v>
      </c>
      <c r="C1736" t="s">
        <v>1296</v>
      </c>
      <c r="D1736">
        <v>2017</v>
      </c>
      <c r="E1736">
        <v>0</v>
      </c>
      <c r="F1736">
        <v>0</v>
      </c>
      <c r="G1736">
        <v>0</v>
      </c>
      <c r="H1736">
        <v>0</v>
      </c>
      <c r="I1736" t="s">
        <v>1296</v>
      </c>
      <c r="J1736" t="s">
        <v>1296</v>
      </c>
      <c r="K1736" t="s">
        <v>1296</v>
      </c>
      <c r="L1736" t="s">
        <v>1303</v>
      </c>
      <c r="M1736" t="s">
        <v>1304</v>
      </c>
      <c r="N1736" t="s">
        <v>1304</v>
      </c>
      <c r="O1736" t="s">
        <v>1304</v>
      </c>
      <c r="P1736">
        <v>20602929419</v>
      </c>
      <c r="Q1736" t="s">
        <v>1297</v>
      </c>
      <c r="R1736">
        <f>VLOOKUP(Q1736,type!$B$2:$G$8,6,FALSE)</f>
        <v>1</v>
      </c>
      <c r="S1736" t="str">
        <f t="shared" si="27"/>
        <v>INSERT INTO public."Vehicles"(plate, mark, model, year_of_production, longitude, height, broad, service_door, category, comment, terms, status, created_at, updated_at, delete_at, business_id, type_id)VALUES ('VON907','ninguno','ninguno','2017',0,0,0,0,'ninguno','ninguno','ninguno',true,'2022-02-25 21:42:35.22039+00','2022-02-25 21:42:35.22039+00','2022-02-25 21:42:35.22039+00','20602929419',1);</v>
      </c>
    </row>
    <row r="1737" spans="1:19" x14ac:dyDescent="0.25">
      <c r="A1737" t="s">
        <v>1747</v>
      </c>
      <c r="B1737" t="s">
        <v>1296</v>
      </c>
      <c r="C1737" t="s">
        <v>1296</v>
      </c>
      <c r="D1737">
        <v>2014</v>
      </c>
      <c r="E1737">
        <v>0</v>
      </c>
      <c r="F1737">
        <v>0</v>
      </c>
      <c r="G1737">
        <v>0</v>
      </c>
      <c r="H1737">
        <v>0</v>
      </c>
      <c r="I1737" t="s">
        <v>1296</v>
      </c>
      <c r="J1737" t="s">
        <v>1296</v>
      </c>
      <c r="K1737" t="s">
        <v>1296</v>
      </c>
      <c r="L1737" t="s">
        <v>1303</v>
      </c>
      <c r="M1737" t="s">
        <v>1304</v>
      </c>
      <c r="N1737" t="s">
        <v>1304</v>
      </c>
      <c r="O1737" t="s">
        <v>1304</v>
      </c>
      <c r="P1737">
        <v>20602929419</v>
      </c>
      <c r="Q1737" t="s">
        <v>1297</v>
      </c>
      <c r="R1737">
        <f>VLOOKUP(Q1737,type!$B$2:$G$8,6,FALSE)</f>
        <v>1</v>
      </c>
      <c r="S1737" t="str">
        <f t="shared" si="27"/>
        <v>INSERT INTO public."Vehicles"(plate, mark, model, year_of_production, longitude, height, broad, service_door, category, comment, terms, status, created_at, updated_at, delete_at, business_id, type_id)VALUES ('V7Y832','ninguno','ninguno','2014',0,0,0,0,'ninguno','ninguno','ninguno',true,'2022-02-25 21:42:35.22039+00','2022-02-25 21:42:35.22039+00','2022-02-25 21:42:35.22039+00','20602929419',1);</v>
      </c>
    </row>
    <row r="1738" spans="1:19" x14ac:dyDescent="0.25">
      <c r="A1738" t="s">
        <v>1748</v>
      </c>
      <c r="B1738" t="s">
        <v>1296</v>
      </c>
      <c r="C1738" t="s">
        <v>1296</v>
      </c>
      <c r="D1738">
        <v>2013</v>
      </c>
      <c r="E1738">
        <v>0</v>
      </c>
      <c r="F1738">
        <v>0</v>
      </c>
      <c r="G1738">
        <v>0</v>
      </c>
      <c r="H1738">
        <v>0</v>
      </c>
      <c r="I1738" t="s">
        <v>1296</v>
      </c>
      <c r="J1738" t="s">
        <v>1296</v>
      </c>
      <c r="K1738" t="s">
        <v>1296</v>
      </c>
      <c r="L1738" t="s">
        <v>1303</v>
      </c>
      <c r="M1738" t="s">
        <v>1304</v>
      </c>
      <c r="N1738" t="s">
        <v>1304</v>
      </c>
      <c r="O1738" t="s">
        <v>1304</v>
      </c>
      <c r="P1738">
        <v>20602929419</v>
      </c>
      <c r="Q1738" t="s">
        <v>1297</v>
      </c>
      <c r="R1738">
        <f>VLOOKUP(Q1738,type!$B$2:$G$8,6,FALSE)</f>
        <v>1</v>
      </c>
      <c r="S1738" t="str">
        <f t="shared" si="27"/>
        <v>INSERT INTO public."Vehicles"(plate, mark, model, year_of_production, longitude, height, broad, service_door, category, comment, terms, status, created_at, updated_at, delete_at, business_id, type_id)VALUES ('X3H778','ninguno','ninguno','2013',0,0,0,0,'ninguno','ninguno','ninguno',true,'2022-02-25 21:42:35.22039+00','2022-02-25 21:42:35.22039+00','2022-02-25 21:42:35.22039+00','20602929419',1);</v>
      </c>
    </row>
    <row r="1739" spans="1:19" x14ac:dyDescent="0.25">
      <c r="A1739" t="s">
        <v>1749</v>
      </c>
      <c r="B1739" t="s">
        <v>1296</v>
      </c>
      <c r="C1739" t="s">
        <v>1296</v>
      </c>
      <c r="D1739">
        <v>2012</v>
      </c>
      <c r="E1739">
        <v>0</v>
      </c>
      <c r="F1739">
        <v>0</v>
      </c>
      <c r="G1739">
        <v>0</v>
      </c>
      <c r="H1739">
        <v>0</v>
      </c>
      <c r="I1739" t="s">
        <v>1296</v>
      </c>
      <c r="J1739" t="s">
        <v>1296</v>
      </c>
      <c r="K1739" t="s">
        <v>1296</v>
      </c>
      <c r="L1739" t="s">
        <v>1303</v>
      </c>
      <c r="M1739" t="s">
        <v>1304</v>
      </c>
      <c r="N1739" t="s">
        <v>1304</v>
      </c>
      <c r="O1739" t="s">
        <v>1304</v>
      </c>
      <c r="P1739">
        <v>20602929419</v>
      </c>
      <c r="Q1739" t="s">
        <v>1297</v>
      </c>
      <c r="R1739">
        <f>VLOOKUP(Q1739,type!$B$2:$G$8,6,FALSE)</f>
        <v>1</v>
      </c>
      <c r="S1739" t="str">
        <f t="shared" si="27"/>
        <v>INSERT INTO public."Vehicles"(plate, mark, model, year_of_production, longitude, height, broad, service_door, category, comment, terms, status, created_at, updated_at, delete_at, business_id, type_id)VALUES ('B0M961','ninguno','ninguno','2012',0,0,0,0,'ninguno','ninguno','ninguno',true,'2022-02-25 21:42:35.22039+00','2022-02-25 21:42:35.22039+00','2022-02-25 21:42:35.22039+00','20602929419',1);</v>
      </c>
    </row>
    <row r="1740" spans="1:19" x14ac:dyDescent="0.25">
      <c r="A1740" t="s">
        <v>1750</v>
      </c>
      <c r="B1740" t="s">
        <v>1296</v>
      </c>
      <c r="C1740" t="s">
        <v>1296</v>
      </c>
      <c r="D1740">
        <v>2011</v>
      </c>
      <c r="E1740">
        <v>0</v>
      </c>
      <c r="F1740">
        <v>0</v>
      </c>
      <c r="G1740">
        <v>0</v>
      </c>
      <c r="H1740">
        <v>0</v>
      </c>
      <c r="I1740" t="s">
        <v>1296</v>
      </c>
      <c r="J1740" t="s">
        <v>1296</v>
      </c>
      <c r="K1740" t="s">
        <v>1296</v>
      </c>
      <c r="L1740" t="s">
        <v>1303</v>
      </c>
      <c r="M1740" t="s">
        <v>1304</v>
      </c>
      <c r="N1740" t="s">
        <v>1304</v>
      </c>
      <c r="O1740" t="s">
        <v>1304</v>
      </c>
      <c r="P1740">
        <v>20602929419</v>
      </c>
      <c r="Q1740" t="s">
        <v>1297</v>
      </c>
      <c r="R1740">
        <f>VLOOKUP(Q1740,type!$B$2:$G$8,6,FALSE)</f>
        <v>1</v>
      </c>
      <c r="S1740" t="str">
        <f t="shared" si="27"/>
        <v>INSERT INTO public."Vehicles"(plate, mark, model, year_of_production, longitude, height, broad, service_door, category, comment, terms, status, created_at, updated_at, delete_at, business_id, type_id)VALUES ('V3X969','ninguno','ninguno','2011',0,0,0,0,'ninguno','ninguno','ninguno',true,'2022-02-25 21:42:35.22039+00','2022-02-25 21:42:35.22039+00','2022-02-25 21:42:35.22039+00','20602929419',1);</v>
      </c>
    </row>
    <row r="1741" spans="1:19" x14ac:dyDescent="0.25">
      <c r="A1741" t="s">
        <v>1751</v>
      </c>
      <c r="B1741" t="s">
        <v>1296</v>
      </c>
      <c r="C1741" t="s">
        <v>1296</v>
      </c>
      <c r="D1741">
        <v>2011</v>
      </c>
      <c r="E1741">
        <v>0</v>
      </c>
      <c r="F1741">
        <v>0</v>
      </c>
      <c r="G1741">
        <v>0</v>
      </c>
      <c r="H1741">
        <v>0</v>
      </c>
      <c r="I1741" t="s">
        <v>1296</v>
      </c>
      <c r="J1741" t="s">
        <v>1296</v>
      </c>
      <c r="K1741" t="s">
        <v>1296</v>
      </c>
      <c r="L1741" t="s">
        <v>1303</v>
      </c>
      <c r="M1741" t="s">
        <v>1304</v>
      </c>
      <c r="N1741" t="s">
        <v>1304</v>
      </c>
      <c r="O1741" t="s">
        <v>1304</v>
      </c>
      <c r="P1741">
        <v>20602929419</v>
      </c>
      <c r="Q1741" t="s">
        <v>1297</v>
      </c>
      <c r="R1741">
        <f>VLOOKUP(Q1741,type!$B$2:$G$8,6,FALSE)</f>
        <v>1</v>
      </c>
      <c r="S1741" t="str">
        <f t="shared" si="27"/>
        <v>INSERT INTO public."Vehicles"(plate, mark, model, year_of_production, longitude, height, broad, service_door, category, comment, terms, status, created_at, updated_at, delete_at, business_id, type_id)VALUES ('V1Y772','ninguno','ninguno','2011',0,0,0,0,'ninguno','ninguno','ninguno',true,'2022-02-25 21:42:35.22039+00','2022-02-25 21:42:35.22039+00','2022-02-25 21:42:35.22039+00','20602929419',1);</v>
      </c>
    </row>
    <row r="1742" spans="1:19" x14ac:dyDescent="0.25">
      <c r="A1742" t="s">
        <v>1752</v>
      </c>
      <c r="B1742" t="s">
        <v>1296</v>
      </c>
      <c r="C1742" t="s">
        <v>1296</v>
      </c>
      <c r="D1742">
        <v>2011</v>
      </c>
      <c r="E1742">
        <v>0</v>
      </c>
      <c r="F1742">
        <v>0</v>
      </c>
      <c r="G1742">
        <v>0</v>
      </c>
      <c r="H1742">
        <v>0</v>
      </c>
      <c r="I1742" t="s">
        <v>1296</v>
      </c>
      <c r="J1742" t="s">
        <v>1296</v>
      </c>
      <c r="K1742" t="s">
        <v>1296</v>
      </c>
      <c r="L1742" t="s">
        <v>1303</v>
      </c>
      <c r="M1742" t="s">
        <v>1304</v>
      </c>
      <c r="N1742" t="s">
        <v>1304</v>
      </c>
      <c r="O1742" t="s">
        <v>1304</v>
      </c>
      <c r="P1742">
        <v>20602929419</v>
      </c>
      <c r="Q1742" t="s">
        <v>1297</v>
      </c>
      <c r="R1742">
        <f>VLOOKUP(Q1742,type!$B$2:$G$8,6,FALSE)</f>
        <v>1</v>
      </c>
      <c r="S1742" t="str">
        <f t="shared" si="27"/>
        <v>INSERT INTO public."Vehicles"(plate, mark, model, year_of_production, longitude, height, broad, service_door, category, comment, terms, status, created_at, updated_at, delete_at, business_id, type_id)VALUES ('V2X282','ninguno','ninguno','2011',0,0,0,0,'ninguno','ninguno','ninguno',true,'2022-02-25 21:42:35.22039+00','2022-02-25 21:42:35.22039+00','2022-02-25 21:42:35.22039+00','20602929419',1);</v>
      </c>
    </row>
    <row r="1743" spans="1:19" x14ac:dyDescent="0.25">
      <c r="A1743" t="s">
        <v>1753</v>
      </c>
      <c r="B1743" t="s">
        <v>1296</v>
      </c>
      <c r="C1743" t="s">
        <v>1296</v>
      </c>
      <c r="D1743">
        <v>2009</v>
      </c>
      <c r="E1743">
        <v>0</v>
      </c>
      <c r="F1743">
        <v>0</v>
      </c>
      <c r="G1743">
        <v>0</v>
      </c>
      <c r="H1743">
        <v>0</v>
      </c>
      <c r="I1743" t="s">
        <v>1296</v>
      </c>
      <c r="J1743" t="s">
        <v>1296</v>
      </c>
      <c r="K1743" t="s">
        <v>1296</v>
      </c>
      <c r="L1743" t="s">
        <v>1303</v>
      </c>
      <c r="M1743" t="s">
        <v>1304</v>
      </c>
      <c r="N1743" t="s">
        <v>1304</v>
      </c>
      <c r="O1743" t="s">
        <v>1304</v>
      </c>
      <c r="P1743">
        <v>20602929419</v>
      </c>
      <c r="Q1743" t="s">
        <v>1297</v>
      </c>
      <c r="R1743">
        <f>VLOOKUP(Q1743,type!$B$2:$G$8,6,FALSE)</f>
        <v>1</v>
      </c>
      <c r="S1743" t="str">
        <f t="shared" ref="S1743:S1792" si="28">CONCATENATE($A$1,"'",A1743,"','",B1743,"','",C1743,"','",D1743,"',",E1743,",",F1743,",",G1743,",",H1743,",'",I1743,"','",J1743,"','",K1743,"',",L1743,",'",M1743,"','",N1743,"','",O1743,"','",P1743,"',",R1743,");")</f>
        <v>INSERT INTO public."Vehicles"(plate, mark, model, year_of_production, longitude, height, broad, service_door, category, comment, terms, status, created_at, updated_at, delete_at, business_id, type_id)VALUES ('A2F778','ninguno','ninguno','2009',0,0,0,0,'ninguno','ninguno','ninguno',true,'2022-02-25 21:42:35.22039+00','2022-02-25 21:42:35.22039+00','2022-02-25 21:42:35.22039+00','20602929419',1);</v>
      </c>
    </row>
    <row r="1744" spans="1:19" x14ac:dyDescent="0.25">
      <c r="A1744" t="s">
        <v>1754</v>
      </c>
      <c r="B1744" t="s">
        <v>1296</v>
      </c>
      <c r="C1744" t="s">
        <v>1296</v>
      </c>
      <c r="D1744">
        <v>2014</v>
      </c>
      <c r="E1744">
        <v>0</v>
      </c>
      <c r="F1744">
        <v>0</v>
      </c>
      <c r="G1744">
        <v>0</v>
      </c>
      <c r="H1744">
        <v>0</v>
      </c>
      <c r="I1744" t="s">
        <v>1296</v>
      </c>
      <c r="J1744" t="s">
        <v>1296</v>
      </c>
      <c r="K1744" t="s">
        <v>1296</v>
      </c>
      <c r="L1744" t="s">
        <v>1303</v>
      </c>
      <c r="M1744" t="s">
        <v>1304</v>
      </c>
      <c r="N1744" t="s">
        <v>1304</v>
      </c>
      <c r="O1744" t="s">
        <v>1304</v>
      </c>
      <c r="P1744">
        <v>20602929419</v>
      </c>
      <c r="Q1744" t="s">
        <v>1297</v>
      </c>
      <c r="R1744">
        <f>VLOOKUP(Q1744,type!$B$2:$G$8,6,FALSE)</f>
        <v>1</v>
      </c>
      <c r="S1744" t="str">
        <f t="shared" si="28"/>
        <v>INSERT INTO public."Vehicles"(plate, mark, model, year_of_production, longitude, height, broad, service_door, category, comment, terms, status, created_at, updated_at, delete_at, business_id, type_id)VALUES ('ARC766','ninguno','ninguno','2014',0,0,0,0,'ninguno','ninguno','ninguno',true,'2022-02-25 21:42:35.22039+00','2022-02-25 21:42:35.22039+00','2022-02-25 21:42:35.22039+00','20602929419',1);</v>
      </c>
    </row>
    <row r="1745" spans="1:19" x14ac:dyDescent="0.25">
      <c r="A1745" t="s">
        <v>1755</v>
      </c>
      <c r="B1745" t="s">
        <v>1296</v>
      </c>
      <c r="C1745" t="s">
        <v>1296</v>
      </c>
      <c r="D1745">
        <v>2015</v>
      </c>
      <c r="E1745">
        <v>0</v>
      </c>
      <c r="F1745">
        <v>0</v>
      </c>
      <c r="G1745">
        <v>0</v>
      </c>
      <c r="H1745">
        <v>0</v>
      </c>
      <c r="I1745" t="s">
        <v>1296</v>
      </c>
      <c r="J1745" t="s">
        <v>1296</v>
      </c>
      <c r="K1745" t="s">
        <v>1296</v>
      </c>
      <c r="L1745" t="s">
        <v>1303</v>
      </c>
      <c r="M1745" t="s">
        <v>1304</v>
      </c>
      <c r="N1745" t="s">
        <v>1304</v>
      </c>
      <c r="O1745" t="s">
        <v>1304</v>
      </c>
      <c r="P1745">
        <v>20602929419</v>
      </c>
      <c r="Q1745" t="s">
        <v>1302</v>
      </c>
      <c r="R1745">
        <f>VLOOKUP(Q1745,type!$B$2:$G$8,6,FALSE)</f>
        <v>6</v>
      </c>
      <c r="S1745" t="str">
        <f t="shared" si="28"/>
        <v>INSERT INTO public."Vehicles"(plate, mark, model, year_of_production, longitude, height, broad, service_door, category, comment, terms, status, created_at, updated_at, delete_at, business_id, type_id)VALUES ('V0Z964','ninguno','ninguno','2015',0,0,0,0,'ninguno','ninguno','ninguno',true,'2022-02-25 21:42:35.22039+00','2022-02-25 21:42:35.22039+00','2022-02-25 21:42:35.22039+00','20602929419',6);</v>
      </c>
    </row>
    <row r="1746" spans="1:19" x14ac:dyDescent="0.25">
      <c r="A1746" t="s">
        <v>1756</v>
      </c>
      <c r="B1746" t="s">
        <v>1296</v>
      </c>
      <c r="C1746" t="s">
        <v>1296</v>
      </c>
      <c r="D1746">
        <v>2019</v>
      </c>
      <c r="E1746">
        <v>0</v>
      </c>
      <c r="F1746">
        <v>0</v>
      </c>
      <c r="G1746">
        <v>0</v>
      </c>
      <c r="H1746">
        <v>0</v>
      </c>
      <c r="I1746" t="s">
        <v>1296</v>
      </c>
      <c r="J1746" t="s">
        <v>1296</v>
      </c>
      <c r="K1746" t="s">
        <v>1296</v>
      </c>
      <c r="L1746" t="s">
        <v>1303</v>
      </c>
      <c r="M1746" t="s">
        <v>1304</v>
      </c>
      <c r="N1746" t="s">
        <v>1304</v>
      </c>
      <c r="O1746" t="s">
        <v>1304</v>
      </c>
      <c r="P1746">
        <v>20602929419</v>
      </c>
      <c r="Q1746" t="s">
        <v>1302</v>
      </c>
      <c r="R1746">
        <f>VLOOKUP(Q1746,type!$B$2:$G$8,6,FALSE)</f>
        <v>6</v>
      </c>
      <c r="S1746" t="str">
        <f t="shared" si="28"/>
        <v>INSERT INTO public."Vehicles"(plate, mark, model, year_of_production, longitude, height, broad, service_door, category, comment, terms, status, created_at, updated_at, delete_at, business_id, type_id)VALUES ('V0M908','ninguno','ninguno','2019',0,0,0,0,'ninguno','ninguno','ninguno',true,'2022-02-25 21:42:35.22039+00','2022-02-25 21:42:35.22039+00','2022-02-25 21:42:35.22039+00','20602929419',6);</v>
      </c>
    </row>
    <row r="1747" spans="1:19" x14ac:dyDescent="0.25">
      <c r="A1747" t="s">
        <v>1757</v>
      </c>
      <c r="B1747" t="s">
        <v>1296</v>
      </c>
      <c r="C1747" t="s">
        <v>1296</v>
      </c>
      <c r="D1747">
        <v>2014</v>
      </c>
      <c r="E1747">
        <v>0</v>
      </c>
      <c r="F1747">
        <v>0</v>
      </c>
      <c r="G1747">
        <v>0</v>
      </c>
      <c r="H1747">
        <v>0</v>
      </c>
      <c r="I1747" t="s">
        <v>1296</v>
      </c>
      <c r="J1747" t="s">
        <v>1296</v>
      </c>
      <c r="K1747" t="s">
        <v>1296</v>
      </c>
      <c r="L1747" t="s">
        <v>1303</v>
      </c>
      <c r="M1747" t="s">
        <v>1304</v>
      </c>
      <c r="N1747" t="s">
        <v>1304</v>
      </c>
      <c r="O1747" t="s">
        <v>1304</v>
      </c>
      <c r="P1747">
        <v>20602929419</v>
      </c>
      <c r="Q1747" t="s">
        <v>1302</v>
      </c>
      <c r="R1747">
        <f>VLOOKUP(Q1747,type!$B$2:$G$8,6,FALSE)</f>
        <v>6</v>
      </c>
      <c r="S1747" t="str">
        <f t="shared" si="28"/>
        <v>INSERT INTO public."Vehicles"(plate, mark, model, year_of_production, longitude, height, broad, service_door, category, comment, terms, status, created_at, updated_at, delete_at, business_id, type_id)VALUES ('V7T737','ninguno','ninguno','2014',0,0,0,0,'ninguno','ninguno','ninguno',true,'2022-02-25 21:42:35.22039+00','2022-02-25 21:42:35.22039+00','2022-02-25 21:42:35.22039+00','20602929419',6);</v>
      </c>
    </row>
    <row r="1748" spans="1:19" x14ac:dyDescent="0.25">
      <c r="A1748" t="s">
        <v>1758</v>
      </c>
      <c r="B1748" t="s">
        <v>1296</v>
      </c>
      <c r="C1748" t="s">
        <v>1296</v>
      </c>
      <c r="D1748">
        <v>2018</v>
      </c>
      <c r="E1748">
        <v>0</v>
      </c>
      <c r="F1748">
        <v>0</v>
      </c>
      <c r="G1748">
        <v>0</v>
      </c>
      <c r="H1748">
        <v>0</v>
      </c>
      <c r="I1748" t="s">
        <v>1296</v>
      </c>
      <c r="J1748" t="s">
        <v>1296</v>
      </c>
      <c r="K1748" t="s">
        <v>1296</v>
      </c>
      <c r="L1748" t="s">
        <v>1303</v>
      </c>
      <c r="M1748" t="s">
        <v>1304</v>
      </c>
      <c r="N1748" t="s">
        <v>1304</v>
      </c>
      <c r="O1748" t="s">
        <v>1304</v>
      </c>
      <c r="P1748">
        <v>20602929419</v>
      </c>
      <c r="Q1748" t="s">
        <v>1302</v>
      </c>
      <c r="R1748">
        <f>VLOOKUP(Q1748,type!$B$2:$G$8,6,FALSE)</f>
        <v>6</v>
      </c>
      <c r="S1748" t="str">
        <f t="shared" si="28"/>
        <v>INSERT INTO public."Vehicles"(plate, mark, model, year_of_production, longitude, height, broad, service_door, category, comment, terms, status, created_at, updated_at, delete_at, business_id, type_id)VALUES ('VEI957','ninguno','ninguno','2018',0,0,0,0,'ninguno','ninguno','ninguno',true,'2022-02-25 21:42:35.22039+00','2022-02-25 21:42:35.22039+00','2022-02-25 21:42:35.22039+00','20602929419',6);</v>
      </c>
    </row>
    <row r="1749" spans="1:19" x14ac:dyDescent="0.25">
      <c r="A1749" t="s">
        <v>1759</v>
      </c>
      <c r="B1749" t="s">
        <v>1296</v>
      </c>
      <c r="C1749" t="s">
        <v>1296</v>
      </c>
      <c r="D1749">
        <v>2019</v>
      </c>
      <c r="E1749">
        <v>0</v>
      </c>
      <c r="F1749">
        <v>0</v>
      </c>
      <c r="G1749">
        <v>0</v>
      </c>
      <c r="H1749">
        <v>0</v>
      </c>
      <c r="I1749" t="s">
        <v>1296</v>
      </c>
      <c r="J1749" t="s">
        <v>1296</v>
      </c>
      <c r="K1749" t="s">
        <v>1296</v>
      </c>
      <c r="L1749" t="s">
        <v>1303</v>
      </c>
      <c r="M1749" t="s">
        <v>1304</v>
      </c>
      <c r="N1749" t="s">
        <v>1304</v>
      </c>
      <c r="O1749" t="s">
        <v>1304</v>
      </c>
      <c r="P1749">
        <v>20602929419</v>
      </c>
      <c r="Q1749" t="s">
        <v>1302</v>
      </c>
      <c r="R1749">
        <f>VLOOKUP(Q1749,type!$B$2:$G$8,6,FALSE)</f>
        <v>6</v>
      </c>
      <c r="S1749" t="str">
        <f t="shared" si="28"/>
        <v>INSERT INTO public."Vehicles"(plate, mark, model, year_of_production, longitude, height, broad, service_door, category, comment, terms, status, created_at, updated_at, delete_at, business_id, type_id)VALUES ('VFE965','ninguno','ninguno','2019',0,0,0,0,'ninguno','ninguno','ninguno',true,'2022-02-25 21:42:35.22039+00','2022-02-25 21:42:35.22039+00','2022-02-25 21:42:35.22039+00','20602929419',6);</v>
      </c>
    </row>
    <row r="1750" spans="1:19" x14ac:dyDescent="0.25">
      <c r="A1750" t="s">
        <v>1760</v>
      </c>
      <c r="B1750" t="s">
        <v>1296</v>
      </c>
      <c r="C1750" t="s">
        <v>1296</v>
      </c>
      <c r="D1750">
        <v>2011</v>
      </c>
      <c r="E1750">
        <v>0</v>
      </c>
      <c r="F1750">
        <v>0</v>
      </c>
      <c r="G1750">
        <v>0</v>
      </c>
      <c r="H1750">
        <v>0</v>
      </c>
      <c r="I1750" t="s">
        <v>1296</v>
      </c>
      <c r="J1750" t="s">
        <v>1296</v>
      </c>
      <c r="K1750" t="s">
        <v>1296</v>
      </c>
      <c r="L1750" t="s">
        <v>1303</v>
      </c>
      <c r="M1750" t="s">
        <v>1304</v>
      </c>
      <c r="N1750" t="s">
        <v>1304</v>
      </c>
      <c r="O1750" t="s">
        <v>1304</v>
      </c>
      <c r="P1750">
        <v>20602929419</v>
      </c>
      <c r="Q1750" t="s">
        <v>1302</v>
      </c>
      <c r="R1750">
        <f>VLOOKUP(Q1750,type!$B$2:$G$8,6,FALSE)</f>
        <v>6</v>
      </c>
      <c r="S1750" t="str">
        <f t="shared" si="28"/>
        <v>INSERT INTO public."Vehicles"(plate, mark, model, year_of_production, longitude, height, broad, service_door, category, comment, terms, status, created_at, updated_at, delete_at, business_id, type_id)VALUES ('Z6B967','ninguno','ninguno','2011',0,0,0,0,'ninguno','ninguno','ninguno',true,'2022-02-25 21:42:35.22039+00','2022-02-25 21:42:35.22039+00','2022-02-25 21:42:35.22039+00','20602929419',6);</v>
      </c>
    </row>
    <row r="1751" spans="1:19" x14ac:dyDescent="0.25">
      <c r="A1751" t="s">
        <v>1761</v>
      </c>
      <c r="B1751" t="s">
        <v>1296</v>
      </c>
      <c r="C1751" t="s">
        <v>1296</v>
      </c>
      <c r="D1751">
        <v>2010</v>
      </c>
      <c r="E1751">
        <v>0</v>
      </c>
      <c r="F1751">
        <v>0</v>
      </c>
      <c r="G1751">
        <v>0</v>
      </c>
      <c r="H1751">
        <v>0</v>
      </c>
      <c r="I1751" t="s">
        <v>1296</v>
      </c>
      <c r="J1751" t="s">
        <v>1296</v>
      </c>
      <c r="K1751" t="s">
        <v>1296</v>
      </c>
      <c r="L1751" t="s">
        <v>1303</v>
      </c>
      <c r="M1751" t="s">
        <v>1304</v>
      </c>
      <c r="N1751" t="s">
        <v>1304</v>
      </c>
      <c r="O1751" t="s">
        <v>1304</v>
      </c>
      <c r="P1751">
        <v>20602929419</v>
      </c>
      <c r="Q1751" t="s">
        <v>1302</v>
      </c>
      <c r="R1751">
        <f>VLOOKUP(Q1751,type!$B$2:$G$8,6,FALSE)</f>
        <v>6</v>
      </c>
      <c r="S1751" t="str">
        <f t="shared" si="28"/>
        <v>INSERT INTO public."Vehicles"(plate, mark, model, year_of_production, longitude, height, broad, service_door, category, comment, terms, status, created_at, updated_at, delete_at, business_id, type_id)VALUES ('A4G751','ninguno','ninguno','2010',0,0,0,0,'ninguno','ninguno','ninguno',true,'2022-02-25 21:42:35.22039+00','2022-02-25 21:42:35.22039+00','2022-02-25 21:42:35.22039+00','20602929419',6);</v>
      </c>
    </row>
    <row r="1752" spans="1:19" x14ac:dyDescent="0.25">
      <c r="A1752" t="s">
        <v>1762</v>
      </c>
      <c r="B1752" t="s">
        <v>1296</v>
      </c>
      <c r="C1752" t="s">
        <v>1296</v>
      </c>
      <c r="D1752">
        <v>2013</v>
      </c>
      <c r="E1752">
        <v>0</v>
      </c>
      <c r="F1752">
        <v>0</v>
      </c>
      <c r="G1752">
        <v>0</v>
      </c>
      <c r="H1752">
        <v>0</v>
      </c>
      <c r="I1752" t="s">
        <v>1296</v>
      </c>
      <c r="J1752" t="s">
        <v>1296</v>
      </c>
      <c r="K1752" t="s">
        <v>1296</v>
      </c>
      <c r="L1752" t="s">
        <v>1303</v>
      </c>
      <c r="M1752" t="s">
        <v>1304</v>
      </c>
      <c r="N1752" t="s">
        <v>1304</v>
      </c>
      <c r="O1752" t="s">
        <v>1304</v>
      </c>
      <c r="P1752">
        <v>20602929419</v>
      </c>
      <c r="Q1752" t="s">
        <v>1302</v>
      </c>
      <c r="R1752">
        <f>VLOOKUP(Q1752,type!$B$2:$G$8,6,FALSE)</f>
        <v>6</v>
      </c>
      <c r="S1752" t="str">
        <f t="shared" si="28"/>
        <v>INSERT INTO public."Vehicles"(plate, mark, model, year_of_production, longitude, height, broad, service_door, category, comment, terms, status, created_at, updated_at, delete_at, business_id, type_id)VALUES ('V7Q964','ninguno','ninguno','2013',0,0,0,0,'ninguno','ninguno','ninguno',true,'2022-02-25 21:42:35.22039+00','2022-02-25 21:42:35.22039+00','2022-02-25 21:42:35.22039+00','20602929419',6);</v>
      </c>
    </row>
    <row r="1753" spans="1:19" x14ac:dyDescent="0.25">
      <c r="A1753" t="s">
        <v>1763</v>
      </c>
      <c r="B1753" t="s">
        <v>1296</v>
      </c>
      <c r="C1753" t="s">
        <v>1296</v>
      </c>
      <c r="D1753">
        <v>2011</v>
      </c>
      <c r="E1753">
        <v>0</v>
      </c>
      <c r="F1753">
        <v>0</v>
      </c>
      <c r="G1753">
        <v>0</v>
      </c>
      <c r="H1753">
        <v>0</v>
      </c>
      <c r="I1753" t="s">
        <v>1296</v>
      </c>
      <c r="J1753" t="s">
        <v>1296</v>
      </c>
      <c r="K1753" t="s">
        <v>1296</v>
      </c>
      <c r="L1753" t="s">
        <v>1303</v>
      </c>
      <c r="M1753" t="s">
        <v>1304</v>
      </c>
      <c r="N1753" t="s">
        <v>1304</v>
      </c>
      <c r="O1753" t="s">
        <v>1304</v>
      </c>
      <c r="P1753">
        <v>20602929419</v>
      </c>
      <c r="Q1753" t="s">
        <v>1302</v>
      </c>
      <c r="R1753">
        <f>VLOOKUP(Q1753,type!$B$2:$G$8,6,FALSE)</f>
        <v>6</v>
      </c>
      <c r="S1753" t="str">
        <f t="shared" si="28"/>
        <v>INSERT INTO public."Vehicles"(plate, mark, model, year_of_production, longitude, height, broad, service_door, category, comment, terms, status, created_at, updated_at, delete_at, business_id, type_id)VALUES ('Z7R961','ninguno','ninguno','2011',0,0,0,0,'ninguno','ninguno','ninguno',true,'2022-02-25 21:42:35.22039+00','2022-02-25 21:42:35.22039+00','2022-02-25 21:42:35.22039+00','20602929419',6);</v>
      </c>
    </row>
    <row r="1754" spans="1:19" x14ac:dyDescent="0.25">
      <c r="A1754" t="s">
        <v>1764</v>
      </c>
      <c r="B1754" t="s">
        <v>1296</v>
      </c>
      <c r="C1754" t="s">
        <v>1296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1296</v>
      </c>
      <c r="J1754" t="s">
        <v>1296</v>
      </c>
      <c r="K1754" t="s">
        <v>1296</v>
      </c>
      <c r="L1754" t="s">
        <v>1303</v>
      </c>
      <c r="M1754" t="s">
        <v>1304</v>
      </c>
      <c r="N1754" t="s">
        <v>1304</v>
      </c>
      <c r="O1754" t="s">
        <v>1304</v>
      </c>
      <c r="P1754">
        <v>20602929419</v>
      </c>
      <c r="Q1754" t="s">
        <v>2078</v>
      </c>
      <c r="R1754">
        <f>VLOOKUP(Q1754,type!$B$2:$G$8,6,FALSE)</f>
        <v>7</v>
      </c>
      <c r="S1754" t="str">
        <f t="shared" si="28"/>
        <v>INSERT INTO public."Vehicles"(plate, mark, model, year_of_production, longitude, height, broad, service_door, category, comment, terms, status, created_at, updated_at, delete_at, business_id, type_id)VALUES ('V0V866','ninguno','ninguno','0',0,0,0,0,'ninguno','ninguno','ninguno',true,'2022-02-25 21:42:35.22039+00','2022-02-25 21:42:35.22039+00','2022-02-25 21:42:35.22039+00','20602929419',7);</v>
      </c>
    </row>
    <row r="1755" spans="1:19" x14ac:dyDescent="0.25">
      <c r="A1755" t="s">
        <v>1765</v>
      </c>
      <c r="B1755" t="s">
        <v>1296</v>
      </c>
      <c r="C1755" t="s">
        <v>1296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1296</v>
      </c>
      <c r="J1755" t="s">
        <v>1296</v>
      </c>
      <c r="K1755" t="s">
        <v>1296</v>
      </c>
      <c r="L1755" t="s">
        <v>1303</v>
      </c>
      <c r="M1755" t="s">
        <v>1304</v>
      </c>
      <c r="N1755" t="s">
        <v>1304</v>
      </c>
      <c r="O1755" t="s">
        <v>1304</v>
      </c>
      <c r="P1755">
        <v>20602929419</v>
      </c>
      <c r="Q1755" t="s">
        <v>2078</v>
      </c>
      <c r="R1755">
        <f>VLOOKUP(Q1755,type!$B$2:$G$8,6,FALSE)</f>
        <v>7</v>
      </c>
      <c r="S1755" t="str">
        <f t="shared" si="28"/>
        <v>INSERT INTO public."Vehicles"(plate, mark, model, year_of_production, longitude, height, broad, service_door, category, comment, terms, status, created_at, updated_at, delete_at, business_id, type_id)VALUES ('V0C591','ninguno','ninguno','0',0,0,0,0,'ninguno','ninguno','ninguno',true,'2022-02-25 21:42:35.22039+00','2022-02-25 21:42:35.22039+00','2022-02-25 21:42:35.22039+00','20602929419',7);</v>
      </c>
    </row>
    <row r="1756" spans="1:19" x14ac:dyDescent="0.25">
      <c r="A1756" t="s">
        <v>1766</v>
      </c>
      <c r="B1756" t="s">
        <v>1296</v>
      </c>
      <c r="C1756" t="s">
        <v>1296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1296</v>
      </c>
      <c r="J1756" t="s">
        <v>1296</v>
      </c>
      <c r="K1756" t="s">
        <v>1296</v>
      </c>
      <c r="L1756" t="s">
        <v>1303</v>
      </c>
      <c r="M1756" t="s">
        <v>1304</v>
      </c>
      <c r="N1756" t="s">
        <v>1304</v>
      </c>
      <c r="O1756" t="s">
        <v>1304</v>
      </c>
      <c r="P1756">
        <v>20602929419</v>
      </c>
      <c r="Q1756" t="s">
        <v>2078</v>
      </c>
      <c r="R1756">
        <f>VLOOKUP(Q1756,type!$B$2:$G$8,6,FALSE)</f>
        <v>7</v>
      </c>
      <c r="S1756" t="str">
        <f t="shared" si="28"/>
        <v>INSERT INTO public."Vehicles"(plate, mark, model, year_of_production, longitude, height, broad, service_door, category, comment, terms, status, created_at, updated_at, delete_at, business_id, type_id)VALUES ('V9Z313','ninguno','ninguno','0',0,0,0,0,'ninguno','ninguno','ninguno',true,'2022-02-25 21:42:35.22039+00','2022-02-25 21:42:35.22039+00','2022-02-25 21:42:35.22039+00','20602929419',7);</v>
      </c>
    </row>
    <row r="1757" spans="1:19" x14ac:dyDescent="0.25">
      <c r="A1757" t="s">
        <v>1767</v>
      </c>
      <c r="B1757" t="s">
        <v>1296</v>
      </c>
      <c r="C1757" t="s">
        <v>1296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1296</v>
      </c>
      <c r="J1757" t="s">
        <v>1296</v>
      </c>
      <c r="K1757" t="s">
        <v>1296</v>
      </c>
      <c r="L1757" t="s">
        <v>1303</v>
      </c>
      <c r="M1757" t="s">
        <v>1304</v>
      </c>
      <c r="N1757" t="s">
        <v>1304</v>
      </c>
      <c r="O1757" t="s">
        <v>1304</v>
      </c>
      <c r="P1757">
        <v>20602929419</v>
      </c>
      <c r="Q1757" t="s">
        <v>2078</v>
      </c>
      <c r="R1757">
        <f>VLOOKUP(Q1757,type!$B$2:$G$8,6,FALSE)</f>
        <v>7</v>
      </c>
      <c r="S1757" t="str">
        <f t="shared" si="28"/>
        <v>INSERT INTO public."Vehicles"(plate, mark, model, year_of_production, longitude, height, broad, service_door, category, comment, terms, status, created_at, updated_at, delete_at, business_id, type_id)VALUES ('VAB839','ninguno','ninguno','0',0,0,0,0,'ninguno','ninguno','ninguno',true,'2022-02-25 21:42:35.22039+00','2022-02-25 21:42:35.22039+00','2022-02-25 21:42:35.22039+00','20602929419',7);</v>
      </c>
    </row>
    <row r="1758" spans="1:19" x14ac:dyDescent="0.25">
      <c r="A1758" t="s">
        <v>1768</v>
      </c>
      <c r="B1758" t="s">
        <v>1296</v>
      </c>
      <c r="C1758" t="s">
        <v>1296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1296</v>
      </c>
      <c r="J1758" t="s">
        <v>1296</v>
      </c>
      <c r="K1758" t="s">
        <v>1296</v>
      </c>
      <c r="L1758" t="s">
        <v>1303</v>
      </c>
      <c r="M1758" t="s">
        <v>1304</v>
      </c>
      <c r="N1758" t="s">
        <v>1304</v>
      </c>
      <c r="O1758" t="s">
        <v>1304</v>
      </c>
      <c r="P1758">
        <v>20602929419</v>
      </c>
      <c r="Q1758" t="s">
        <v>2078</v>
      </c>
      <c r="R1758">
        <f>VLOOKUP(Q1758,type!$B$2:$G$8,6,FALSE)</f>
        <v>7</v>
      </c>
      <c r="S1758" t="str">
        <f t="shared" si="28"/>
        <v>INSERT INTO public."Vehicles"(plate, mark, model, year_of_production, longitude, height, broad, service_door, category, comment, terms, status, created_at, updated_at, delete_at, business_id, type_id)VALUES ('V9W511','ninguno','ninguno','0',0,0,0,0,'ninguno','ninguno','ninguno',true,'2022-02-25 21:42:35.22039+00','2022-02-25 21:42:35.22039+00','2022-02-25 21:42:35.22039+00','20602929419',7);</v>
      </c>
    </row>
    <row r="1759" spans="1:19" x14ac:dyDescent="0.25">
      <c r="A1759" t="s">
        <v>1769</v>
      </c>
      <c r="B1759" t="s">
        <v>1296</v>
      </c>
      <c r="C1759" t="s">
        <v>1296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1296</v>
      </c>
      <c r="J1759" t="s">
        <v>1296</v>
      </c>
      <c r="K1759" t="s">
        <v>1296</v>
      </c>
      <c r="L1759" t="s">
        <v>1303</v>
      </c>
      <c r="M1759" t="s">
        <v>1304</v>
      </c>
      <c r="N1759" t="s">
        <v>1304</v>
      </c>
      <c r="O1759" t="s">
        <v>1304</v>
      </c>
      <c r="P1759">
        <v>20602929419</v>
      </c>
      <c r="Q1759" t="s">
        <v>2078</v>
      </c>
      <c r="R1759">
        <f>VLOOKUP(Q1759,type!$B$2:$G$8,6,FALSE)</f>
        <v>7</v>
      </c>
      <c r="S1759" t="str">
        <f t="shared" si="28"/>
        <v>INSERT INTO public."Vehicles"(plate, mark, model, year_of_production, longitude, height, broad, service_door, category, comment, terms, status, created_at, updated_at, delete_at, business_id, type_id)VALUES ('V8Q366','ninguno','ninguno','0',0,0,0,0,'ninguno','ninguno','ninguno',true,'2022-02-25 21:42:35.22039+00','2022-02-25 21:42:35.22039+00','2022-02-25 21:42:35.22039+00','20602929419',7);</v>
      </c>
    </row>
    <row r="1760" spans="1:19" x14ac:dyDescent="0.25">
      <c r="A1760" t="s">
        <v>1770</v>
      </c>
      <c r="B1760" t="s">
        <v>1296</v>
      </c>
      <c r="C1760" t="s">
        <v>1296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1296</v>
      </c>
      <c r="J1760" t="s">
        <v>1296</v>
      </c>
      <c r="K1760" t="s">
        <v>1296</v>
      </c>
      <c r="L1760" t="s">
        <v>1303</v>
      </c>
      <c r="M1760" t="s">
        <v>1304</v>
      </c>
      <c r="N1760" t="s">
        <v>1304</v>
      </c>
      <c r="O1760" t="s">
        <v>1304</v>
      </c>
      <c r="P1760">
        <v>20602929419</v>
      </c>
      <c r="Q1760" t="s">
        <v>2078</v>
      </c>
      <c r="R1760">
        <f>VLOOKUP(Q1760,type!$B$2:$G$8,6,FALSE)</f>
        <v>7</v>
      </c>
      <c r="S1760" t="str">
        <f t="shared" si="28"/>
        <v>INSERT INTO public."Vehicles"(plate, mark, model, year_of_production, longitude, height, broad, service_door, category, comment, terms, status, created_at, updated_at, delete_at, business_id, type_id)VALUES ('V9G029','ninguno','ninguno','0',0,0,0,0,'ninguno','ninguno','ninguno',true,'2022-02-25 21:42:35.22039+00','2022-02-25 21:42:35.22039+00','2022-02-25 21:42:35.22039+00','20602929419',7);</v>
      </c>
    </row>
    <row r="1761" spans="1:19" x14ac:dyDescent="0.25">
      <c r="A1761" t="s">
        <v>1771</v>
      </c>
      <c r="B1761" t="s">
        <v>1296</v>
      </c>
      <c r="C1761" t="s">
        <v>1296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1296</v>
      </c>
      <c r="J1761" t="s">
        <v>1296</v>
      </c>
      <c r="K1761" t="s">
        <v>1296</v>
      </c>
      <c r="L1761" t="s">
        <v>1303</v>
      </c>
      <c r="M1761" t="s">
        <v>1304</v>
      </c>
      <c r="N1761" t="s">
        <v>1304</v>
      </c>
      <c r="O1761" t="s">
        <v>1304</v>
      </c>
      <c r="P1761">
        <v>20602929419</v>
      </c>
      <c r="Q1761" t="s">
        <v>2078</v>
      </c>
      <c r="R1761">
        <f>VLOOKUP(Q1761,type!$B$2:$G$8,6,FALSE)</f>
        <v>7</v>
      </c>
      <c r="S1761" t="str">
        <f t="shared" si="28"/>
        <v>INSERT INTO public."Vehicles"(plate, mark, model, year_of_production, longitude, height, broad, service_door, category, comment, terms, status, created_at, updated_at, delete_at, business_id, type_id)VALUES ('C2H376','ninguno','ninguno','0',0,0,0,0,'ninguno','ninguno','ninguno',true,'2022-02-25 21:42:35.22039+00','2022-02-25 21:42:35.22039+00','2022-02-25 21:42:35.22039+00','20602929419',7);</v>
      </c>
    </row>
    <row r="1762" spans="1:19" x14ac:dyDescent="0.25">
      <c r="A1762" t="s">
        <v>1772</v>
      </c>
      <c r="B1762" t="s">
        <v>1296</v>
      </c>
      <c r="C1762" t="s">
        <v>1296</v>
      </c>
      <c r="D1762">
        <v>2008</v>
      </c>
      <c r="E1762">
        <v>0</v>
      </c>
      <c r="F1762">
        <v>0</v>
      </c>
      <c r="G1762">
        <v>0</v>
      </c>
      <c r="H1762">
        <v>0</v>
      </c>
      <c r="I1762" t="s">
        <v>1296</v>
      </c>
      <c r="J1762" t="s">
        <v>1296</v>
      </c>
      <c r="K1762" t="s">
        <v>1296</v>
      </c>
      <c r="L1762" t="s">
        <v>1303</v>
      </c>
      <c r="M1762" t="s">
        <v>1304</v>
      </c>
      <c r="N1762" t="s">
        <v>1304</v>
      </c>
      <c r="O1762" t="s">
        <v>1304</v>
      </c>
      <c r="P1762">
        <v>20602929419</v>
      </c>
      <c r="Q1762" t="s">
        <v>1297</v>
      </c>
      <c r="R1762">
        <f>VLOOKUP(Q1762,type!$B$2:$G$8,6,FALSE)</f>
        <v>1</v>
      </c>
      <c r="S1762" t="str">
        <f t="shared" si="28"/>
        <v>INSERT INTO public."Vehicles"(plate, mark, model, year_of_production, longitude, height, broad, service_door, category, comment, terms, status, created_at, updated_at, delete_at, business_id, type_id)VALUES ('V4D767','ninguno','ninguno','2008',0,0,0,0,'ninguno','ninguno','ninguno',true,'2022-02-25 21:42:35.22039+00','2022-02-25 21:42:35.22039+00','2022-02-25 21:42:35.22039+00','20602929419',1);</v>
      </c>
    </row>
    <row r="1763" spans="1:19" x14ac:dyDescent="0.25">
      <c r="A1763" t="s">
        <v>1773</v>
      </c>
      <c r="B1763" t="s">
        <v>1296</v>
      </c>
      <c r="C1763" t="s">
        <v>1296</v>
      </c>
      <c r="D1763">
        <v>2018</v>
      </c>
      <c r="E1763">
        <v>0</v>
      </c>
      <c r="F1763">
        <v>0</v>
      </c>
      <c r="G1763">
        <v>0</v>
      </c>
      <c r="H1763">
        <v>0</v>
      </c>
      <c r="I1763" t="s">
        <v>1296</v>
      </c>
      <c r="J1763" t="s">
        <v>1296</v>
      </c>
      <c r="K1763" t="s">
        <v>1296</v>
      </c>
      <c r="L1763" t="s">
        <v>1303</v>
      </c>
      <c r="M1763" t="s">
        <v>1304</v>
      </c>
      <c r="N1763" t="s">
        <v>1304</v>
      </c>
      <c r="O1763" t="s">
        <v>1304</v>
      </c>
      <c r="P1763">
        <v>20602929419</v>
      </c>
      <c r="Q1763" t="s">
        <v>1297</v>
      </c>
      <c r="R1763">
        <f>VLOOKUP(Q1763,type!$B$2:$G$8,6,FALSE)</f>
        <v>1</v>
      </c>
      <c r="S1763" t="str">
        <f t="shared" si="28"/>
        <v>INSERT INTO public."Vehicles"(plate, mark, model, year_of_production, longitude, height, broad, service_door, category, comment, terms, status, created_at, updated_at, delete_at, business_id, type_id)VALUES ('V0D907','ninguno','ninguno','2018',0,0,0,0,'ninguno','ninguno','ninguno',true,'2022-02-25 21:42:35.22039+00','2022-02-25 21:42:35.22039+00','2022-02-25 21:42:35.22039+00','20602929419',1);</v>
      </c>
    </row>
    <row r="1764" spans="1:19" x14ac:dyDescent="0.25">
      <c r="A1764" t="s">
        <v>1774</v>
      </c>
      <c r="B1764" t="s">
        <v>1296</v>
      </c>
      <c r="C1764" t="s">
        <v>1296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1296</v>
      </c>
      <c r="J1764" t="s">
        <v>1296</v>
      </c>
      <c r="K1764" t="s">
        <v>1296</v>
      </c>
      <c r="L1764" t="s">
        <v>1303</v>
      </c>
      <c r="M1764" t="s">
        <v>1304</v>
      </c>
      <c r="N1764" t="s">
        <v>1304</v>
      </c>
      <c r="O1764" t="s">
        <v>1304</v>
      </c>
      <c r="P1764">
        <v>20602929419</v>
      </c>
      <c r="Q1764" t="s">
        <v>2078</v>
      </c>
      <c r="R1764">
        <f>VLOOKUP(Q1764,type!$B$2:$G$8,6,FALSE)</f>
        <v>7</v>
      </c>
      <c r="S1764" t="str">
        <f t="shared" si="28"/>
        <v>INSERT INTO public."Vehicles"(plate, mark, model, year_of_production, longitude, height, broad, service_door, category, comment, terms, status, created_at, updated_at, delete_at, business_id, type_id)VALUES ('V5L923','ninguno','ninguno','0',0,0,0,0,'ninguno','ninguno','ninguno',true,'2022-02-25 21:42:35.22039+00','2022-02-25 21:42:35.22039+00','2022-02-25 21:42:35.22039+00','20602929419',7);</v>
      </c>
    </row>
    <row r="1765" spans="1:19" x14ac:dyDescent="0.25">
      <c r="A1765" t="s">
        <v>1775</v>
      </c>
      <c r="B1765" t="s">
        <v>1296</v>
      </c>
      <c r="C1765" t="s">
        <v>1296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1296</v>
      </c>
      <c r="J1765" t="s">
        <v>1296</v>
      </c>
      <c r="K1765" t="s">
        <v>1296</v>
      </c>
      <c r="L1765" t="s">
        <v>1303</v>
      </c>
      <c r="M1765" t="s">
        <v>1304</v>
      </c>
      <c r="N1765" t="s">
        <v>1304</v>
      </c>
      <c r="O1765" t="s">
        <v>1304</v>
      </c>
      <c r="P1765">
        <v>20602929419</v>
      </c>
      <c r="Q1765" t="s">
        <v>2078</v>
      </c>
      <c r="R1765">
        <f>VLOOKUP(Q1765,type!$B$2:$G$8,6,FALSE)</f>
        <v>7</v>
      </c>
      <c r="S1765" t="str">
        <f t="shared" si="28"/>
        <v>INSERT INTO public."Vehicles"(plate, mark, model, year_of_production, longitude, height, broad, service_door, category, comment, terms, status, created_at, updated_at, delete_at, business_id, type_id)VALUES ('X1H965','ninguno','ninguno','0',0,0,0,0,'ninguno','ninguno','ninguno',true,'2022-02-25 21:42:35.22039+00','2022-02-25 21:42:35.22039+00','2022-02-25 21:42:35.22039+00','20602929419',7);</v>
      </c>
    </row>
    <row r="1766" spans="1:19" x14ac:dyDescent="0.25">
      <c r="A1766" t="s">
        <v>1776</v>
      </c>
      <c r="B1766" t="s">
        <v>1296</v>
      </c>
      <c r="C1766" t="s">
        <v>1296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1296</v>
      </c>
      <c r="J1766" t="s">
        <v>1296</v>
      </c>
      <c r="K1766" t="s">
        <v>1296</v>
      </c>
      <c r="L1766" t="s">
        <v>1303</v>
      </c>
      <c r="M1766" t="s">
        <v>1304</v>
      </c>
      <c r="N1766" t="s">
        <v>1304</v>
      </c>
      <c r="O1766" t="s">
        <v>1304</v>
      </c>
      <c r="P1766">
        <v>20602929419</v>
      </c>
      <c r="Q1766" t="s">
        <v>2078</v>
      </c>
      <c r="R1766">
        <f>VLOOKUP(Q1766,type!$B$2:$G$8,6,FALSE)</f>
        <v>7</v>
      </c>
      <c r="S1766" t="str">
        <f t="shared" si="28"/>
        <v>INSERT INTO public."Vehicles"(plate, mark, model, year_of_production, longitude, height, broad, service_door, category, comment, terms, status, created_at, updated_at, delete_at, business_id, type_id)VALUES ('A3P791','ninguno','ninguno','0',0,0,0,0,'ninguno','ninguno','ninguno',true,'2022-02-25 21:42:35.22039+00','2022-02-25 21:42:35.22039+00','2022-02-25 21:42:35.22039+00','20602929419',7);</v>
      </c>
    </row>
    <row r="1767" spans="1:19" x14ac:dyDescent="0.25">
      <c r="A1767" t="s">
        <v>1777</v>
      </c>
      <c r="B1767" t="s">
        <v>1296</v>
      </c>
      <c r="C1767" t="s">
        <v>1296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1296</v>
      </c>
      <c r="J1767" t="s">
        <v>1296</v>
      </c>
      <c r="K1767" t="s">
        <v>1296</v>
      </c>
      <c r="L1767" t="s">
        <v>1303</v>
      </c>
      <c r="M1767" t="s">
        <v>1304</v>
      </c>
      <c r="N1767" t="s">
        <v>1304</v>
      </c>
      <c r="O1767" t="s">
        <v>1304</v>
      </c>
      <c r="P1767">
        <v>20602929419</v>
      </c>
      <c r="Q1767" t="s">
        <v>2078</v>
      </c>
      <c r="R1767">
        <f>VLOOKUP(Q1767,type!$B$2:$G$8,6,FALSE)</f>
        <v>7</v>
      </c>
      <c r="S1767" t="str">
        <f t="shared" si="28"/>
        <v>INSERT INTO public."Vehicles"(plate, mark, model, year_of_production, longitude, height, broad, service_door, category, comment, terms, status, created_at, updated_at, delete_at, business_id, type_id)VALUES ('C2X721','ninguno','ninguno','0',0,0,0,0,'ninguno','ninguno','ninguno',true,'2022-02-25 21:42:35.22039+00','2022-02-25 21:42:35.22039+00','2022-02-25 21:42:35.22039+00','20602929419',7);</v>
      </c>
    </row>
    <row r="1768" spans="1:19" x14ac:dyDescent="0.25">
      <c r="A1768" t="s">
        <v>1778</v>
      </c>
      <c r="B1768" t="s">
        <v>1296</v>
      </c>
      <c r="C1768" t="s">
        <v>1296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1296</v>
      </c>
      <c r="J1768" t="s">
        <v>1296</v>
      </c>
      <c r="K1768" t="s">
        <v>1296</v>
      </c>
      <c r="L1768" t="s">
        <v>1303</v>
      </c>
      <c r="M1768" t="s">
        <v>1304</v>
      </c>
      <c r="N1768" t="s">
        <v>1304</v>
      </c>
      <c r="O1768" t="s">
        <v>1304</v>
      </c>
      <c r="P1768">
        <v>20602929419</v>
      </c>
      <c r="Q1768" t="s">
        <v>2078</v>
      </c>
      <c r="R1768">
        <f>VLOOKUP(Q1768,type!$B$2:$G$8,6,FALSE)</f>
        <v>7</v>
      </c>
      <c r="S1768" t="str">
        <f t="shared" si="28"/>
        <v>INSERT INTO public."Vehicles"(plate, mark, model, year_of_production, longitude, height, broad, service_door, category, comment, terms, status, created_at, updated_at, delete_at, business_id, type_id)VALUES ('V4S535','ninguno','ninguno','0',0,0,0,0,'ninguno','ninguno','ninguno',true,'2022-02-25 21:42:35.22039+00','2022-02-25 21:42:35.22039+00','2022-02-25 21:42:35.22039+00','20602929419',7);</v>
      </c>
    </row>
    <row r="1769" spans="1:19" x14ac:dyDescent="0.25">
      <c r="A1769" t="s">
        <v>1779</v>
      </c>
      <c r="B1769" t="s">
        <v>1296</v>
      </c>
      <c r="C1769" t="s">
        <v>1296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1296</v>
      </c>
      <c r="J1769" t="s">
        <v>1296</v>
      </c>
      <c r="K1769" t="s">
        <v>1296</v>
      </c>
      <c r="L1769" t="s">
        <v>1303</v>
      </c>
      <c r="M1769" t="s">
        <v>1304</v>
      </c>
      <c r="N1769" t="s">
        <v>1304</v>
      </c>
      <c r="O1769" t="s">
        <v>1304</v>
      </c>
      <c r="P1769">
        <v>20602929419</v>
      </c>
      <c r="Q1769" t="s">
        <v>2078</v>
      </c>
      <c r="R1769">
        <f>VLOOKUP(Q1769,type!$B$2:$G$8,6,FALSE)</f>
        <v>7</v>
      </c>
      <c r="S1769" t="str">
        <f t="shared" si="28"/>
        <v>INSERT INTO public."Vehicles"(plate, mark, model, year_of_production, longitude, height, broad, service_door, category, comment, terms, status, created_at, updated_at, delete_at, business_id, type_id)VALUES ('V8P959','ninguno','ninguno','0',0,0,0,0,'ninguno','ninguno','ninguno',true,'2022-02-25 21:42:35.22039+00','2022-02-25 21:42:35.22039+00','2022-02-25 21:42:35.22039+00','20602929419',7);</v>
      </c>
    </row>
    <row r="1770" spans="1:19" x14ac:dyDescent="0.25">
      <c r="A1770" t="s">
        <v>1780</v>
      </c>
      <c r="B1770" t="s">
        <v>1296</v>
      </c>
      <c r="C1770" t="s">
        <v>1296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1296</v>
      </c>
      <c r="J1770" t="s">
        <v>1296</v>
      </c>
      <c r="K1770" t="s">
        <v>1296</v>
      </c>
      <c r="L1770" t="s">
        <v>1303</v>
      </c>
      <c r="M1770" t="s">
        <v>1304</v>
      </c>
      <c r="N1770" t="s">
        <v>1304</v>
      </c>
      <c r="O1770" t="s">
        <v>1304</v>
      </c>
      <c r="P1770">
        <v>20602929419</v>
      </c>
      <c r="Q1770" t="s">
        <v>2078</v>
      </c>
      <c r="R1770">
        <f>VLOOKUP(Q1770,type!$B$2:$G$8,6,FALSE)</f>
        <v>7</v>
      </c>
      <c r="S1770" t="str">
        <f t="shared" si="28"/>
        <v>INSERT INTO public."Vehicles"(plate, mark, model, year_of_production, longitude, height, broad, service_door, category, comment, terms, status, created_at, updated_at, delete_at, business_id, type_id)VALUES ('X1T705','ninguno','ninguno','0',0,0,0,0,'ninguno','ninguno','ninguno',true,'2022-02-25 21:42:35.22039+00','2022-02-25 21:42:35.22039+00','2022-02-25 21:42:35.22039+00','20602929419',7);</v>
      </c>
    </row>
    <row r="1771" spans="1:19" x14ac:dyDescent="0.25">
      <c r="A1771" t="s">
        <v>1781</v>
      </c>
      <c r="B1771" t="s">
        <v>1296</v>
      </c>
      <c r="C1771" t="s">
        <v>1296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1296</v>
      </c>
      <c r="J1771" t="s">
        <v>1296</v>
      </c>
      <c r="K1771" t="s">
        <v>1296</v>
      </c>
      <c r="L1771" t="s">
        <v>1303</v>
      </c>
      <c r="M1771" t="s">
        <v>1304</v>
      </c>
      <c r="N1771" t="s">
        <v>1304</v>
      </c>
      <c r="O1771" t="s">
        <v>1304</v>
      </c>
      <c r="P1771">
        <v>20602929419</v>
      </c>
      <c r="Q1771" t="s">
        <v>2078</v>
      </c>
      <c r="R1771">
        <f>VLOOKUP(Q1771,type!$B$2:$G$8,6,FALSE)</f>
        <v>7</v>
      </c>
      <c r="S1771" t="str">
        <f t="shared" si="28"/>
        <v>INSERT INTO public."Vehicles"(plate, mark, model, year_of_production, longitude, height, broad, service_door, category, comment, terms, status, created_at, updated_at, delete_at, business_id, type_id)VALUES ('ARI825','ninguno','ninguno','0',0,0,0,0,'ninguno','ninguno','ninguno',true,'2022-02-25 21:42:35.22039+00','2022-02-25 21:42:35.22039+00','2022-02-25 21:42:35.22039+00','20602929419',7);</v>
      </c>
    </row>
    <row r="1772" spans="1:19" x14ac:dyDescent="0.25">
      <c r="A1772" t="s">
        <v>1783</v>
      </c>
      <c r="B1772" t="s">
        <v>1296</v>
      </c>
      <c r="C1772" t="s">
        <v>1296</v>
      </c>
      <c r="D1772">
        <v>2014</v>
      </c>
      <c r="E1772">
        <v>0</v>
      </c>
      <c r="F1772">
        <v>0</v>
      </c>
      <c r="G1772">
        <v>0</v>
      </c>
      <c r="H1772">
        <v>0</v>
      </c>
      <c r="I1772" t="s">
        <v>1296</v>
      </c>
      <c r="J1772" t="s">
        <v>1296</v>
      </c>
      <c r="K1772" t="s">
        <v>1296</v>
      </c>
      <c r="L1772" t="s">
        <v>1303</v>
      </c>
      <c r="M1772" t="s">
        <v>1304</v>
      </c>
      <c r="N1772" t="s">
        <v>1304</v>
      </c>
      <c r="O1772" t="s">
        <v>1304</v>
      </c>
      <c r="P1772">
        <v>20602929419</v>
      </c>
      <c r="Q1772" t="s">
        <v>1298</v>
      </c>
      <c r="R1772">
        <f>VLOOKUP(Q1772,type!$B$2:$G$8,6,FALSE)</f>
        <v>2</v>
      </c>
      <c r="S1772" t="str">
        <f t="shared" si="28"/>
        <v>INSERT INTO public."Vehicles"(plate, mark, model, year_of_production, longitude, height, broad, service_door, category, comment, terms, status, created_at, updated_at, delete_at, business_id, type_id)VALUES ('AKT727','ninguno','ninguno','2014',0,0,0,0,'ninguno','ninguno','ninguno',true,'2022-02-25 21:42:35.22039+00','2022-02-25 21:42:35.22039+00','2022-02-25 21:42:35.22039+00','20602929419',2);</v>
      </c>
    </row>
    <row r="1773" spans="1:19" x14ac:dyDescent="0.25">
      <c r="A1773" t="s">
        <v>1784</v>
      </c>
      <c r="B1773" t="s">
        <v>1296</v>
      </c>
      <c r="C1773" t="s">
        <v>1296</v>
      </c>
      <c r="D1773">
        <v>2011</v>
      </c>
      <c r="E1773">
        <v>0</v>
      </c>
      <c r="F1773">
        <v>0</v>
      </c>
      <c r="G1773">
        <v>0</v>
      </c>
      <c r="H1773">
        <v>0</v>
      </c>
      <c r="I1773" t="s">
        <v>1296</v>
      </c>
      <c r="J1773" t="s">
        <v>1296</v>
      </c>
      <c r="K1773" t="s">
        <v>1296</v>
      </c>
      <c r="L1773" t="s">
        <v>1303</v>
      </c>
      <c r="M1773" t="s">
        <v>1304</v>
      </c>
      <c r="N1773" t="s">
        <v>1304</v>
      </c>
      <c r="O1773" t="s">
        <v>1304</v>
      </c>
      <c r="P1773">
        <v>20602929419</v>
      </c>
      <c r="Q1773" t="s">
        <v>1297</v>
      </c>
      <c r="R1773">
        <f>VLOOKUP(Q1773,type!$B$2:$G$8,6,FALSE)</f>
        <v>1</v>
      </c>
      <c r="S1773" t="str">
        <f t="shared" si="28"/>
        <v>INSERT INTO public."Vehicles"(plate, mark, model, year_of_production, longitude, height, broad, service_door, category, comment, terms, status, created_at, updated_at, delete_at, business_id, type_id)VALUES ('X1R766','ninguno','ninguno','2011',0,0,0,0,'ninguno','ninguno','ninguno',true,'2022-02-25 21:42:35.22039+00','2022-02-25 21:42:35.22039+00','2022-02-25 21:42:35.22039+00','20602929419',1);</v>
      </c>
    </row>
    <row r="1774" spans="1:19" x14ac:dyDescent="0.25">
      <c r="A1774" t="s">
        <v>1785</v>
      </c>
      <c r="B1774" t="s">
        <v>1296</v>
      </c>
      <c r="C1774" t="s">
        <v>1296</v>
      </c>
      <c r="D1774">
        <v>2013</v>
      </c>
      <c r="E1774">
        <v>0</v>
      </c>
      <c r="F1774">
        <v>0</v>
      </c>
      <c r="G1774">
        <v>0</v>
      </c>
      <c r="H1774">
        <v>0</v>
      </c>
      <c r="I1774" t="s">
        <v>1296</v>
      </c>
      <c r="J1774" t="s">
        <v>1296</v>
      </c>
      <c r="K1774" t="s">
        <v>1296</v>
      </c>
      <c r="L1774" t="s">
        <v>1303</v>
      </c>
      <c r="M1774" t="s">
        <v>1304</v>
      </c>
      <c r="N1774" t="s">
        <v>1304</v>
      </c>
      <c r="O1774" t="s">
        <v>1304</v>
      </c>
      <c r="P1774">
        <v>20602929419</v>
      </c>
      <c r="Q1774" t="s">
        <v>1299</v>
      </c>
      <c r="R1774">
        <f>VLOOKUP(Q1774,type!$B$2:$G$8,6,FALSE)</f>
        <v>4</v>
      </c>
      <c r="S1774" t="str">
        <f t="shared" si="28"/>
        <v>INSERT INTO public."Vehicles"(plate, mark, model, year_of_production, longitude, height, broad, service_door, category, comment, terms, status, created_at, updated_at, delete_at, business_id, type_id)VALUES ('X2Z811','ninguno','ninguno','2013',0,0,0,0,'ninguno','ninguno','ninguno',true,'2022-02-25 21:42:35.22039+00','2022-02-25 21:42:35.22039+00','2022-02-25 21:42:35.22039+00','20602929419',4);</v>
      </c>
    </row>
    <row r="1775" spans="1:19" x14ac:dyDescent="0.25">
      <c r="A1775" t="s">
        <v>1786</v>
      </c>
      <c r="B1775" t="s">
        <v>1296</v>
      </c>
      <c r="C1775" t="s">
        <v>1296</v>
      </c>
      <c r="D1775">
        <v>2018</v>
      </c>
      <c r="E1775">
        <v>0</v>
      </c>
      <c r="F1775">
        <v>0</v>
      </c>
      <c r="G1775">
        <v>0</v>
      </c>
      <c r="H1775">
        <v>0</v>
      </c>
      <c r="I1775" t="s">
        <v>1296</v>
      </c>
      <c r="J1775" t="s">
        <v>1296</v>
      </c>
      <c r="K1775" t="s">
        <v>1296</v>
      </c>
      <c r="L1775" t="s">
        <v>1303</v>
      </c>
      <c r="M1775" t="s">
        <v>1304</v>
      </c>
      <c r="N1775" t="s">
        <v>1304</v>
      </c>
      <c r="O1775" t="s">
        <v>1304</v>
      </c>
      <c r="P1775">
        <v>20602929419</v>
      </c>
      <c r="Q1775" t="s">
        <v>1298</v>
      </c>
      <c r="R1775">
        <f>VLOOKUP(Q1775,type!$B$2:$G$8,6,FALSE)</f>
        <v>2</v>
      </c>
      <c r="S1775" t="str">
        <f t="shared" si="28"/>
        <v>INSERT INTO public."Vehicles"(plate, mark, model, year_of_production, longitude, height, broad, service_door, category, comment, terms, status, created_at, updated_at, delete_at, business_id, type_id)VALUES ('V0N907','ninguno','ninguno','2018',0,0,0,0,'ninguno','ninguno','ninguno',true,'2022-02-25 21:42:35.22039+00','2022-02-25 21:42:35.22039+00','2022-02-25 21:42:35.22039+00','20602929419',2);</v>
      </c>
    </row>
    <row r="1776" spans="1:19" x14ac:dyDescent="0.25">
      <c r="A1776" t="s">
        <v>1787</v>
      </c>
      <c r="B1776" t="s">
        <v>1296</v>
      </c>
      <c r="C1776" t="s">
        <v>1296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1296</v>
      </c>
      <c r="J1776" t="s">
        <v>1296</v>
      </c>
      <c r="K1776" t="s">
        <v>1296</v>
      </c>
      <c r="L1776" t="s">
        <v>1303</v>
      </c>
      <c r="M1776" t="s">
        <v>1304</v>
      </c>
      <c r="N1776" t="s">
        <v>1304</v>
      </c>
      <c r="O1776" t="s">
        <v>1304</v>
      </c>
      <c r="P1776">
        <v>20602929419</v>
      </c>
      <c r="Q1776" t="s">
        <v>2078</v>
      </c>
      <c r="R1776">
        <f>VLOOKUP(Q1776,type!$B$2:$G$8,6,FALSE)</f>
        <v>7</v>
      </c>
      <c r="S1776" t="str">
        <f t="shared" si="28"/>
        <v>INSERT INTO public."Vehicles"(plate, mark, model, year_of_production, longitude, height, broad, service_door, category, comment, terms, status, created_at, updated_at, delete_at, business_id, type_id)VALUES ('F9C796','ninguno','ninguno','0',0,0,0,0,'ninguno','ninguno','ninguno',true,'2022-02-25 21:42:35.22039+00','2022-02-25 21:42:35.22039+00','2022-02-25 21:42:35.22039+00','20602929419',7);</v>
      </c>
    </row>
    <row r="1777" spans="1:19" x14ac:dyDescent="0.25">
      <c r="A1777" t="s">
        <v>1788</v>
      </c>
      <c r="B1777" t="s">
        <v>1296</v>
      </c>
      <c r="C1777" t="s">
        <v>1296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1296</v>
      </c>
      <c r="J1777" t="s">
        <v>1296</v>
      </c>
      <c r="K1777" t="s">
        <v>1296</v>
      </c>
      <c r="L1777" t="s">
        <v>1303</v>
      </c>
      <c r="M1777" t="s">
        <v>1304</v>
      </c>
      <c r="N1777" t="s">
        <v>1304</v>
      </c>
      <c r="O1777" t="s">
        <v>1304</v>
      </c>
      <c r="P1777">
        <v>20602929419</v>
      </c>
      <c r="Q1777" t="s">
        <v>2078</v>
      </c>
      <c r="R1777">
        <f>VLOOKUP(Q1777,type!$B$2:$G$8,6,FALSE)</f>
        <v>7</v>
      </c>
      <c r="S1777" t="str">
        <f t="shared" si="28"/>
        <v>INSERT INTO public."Vehicles"(plate, mark, model, year_of_production, longitude, height, broad, service_door, category, comment, terms, status, created_at, updated_at, delete_at, business_id, type_id)VALUES ('V2W571','ninguno','ninguno','0',0,0,0,0,'ninguno','ninguno','ninguno',true,'2022-02-25 21:42:35.22039+00','2022-02-25 21:42:35.22039+00','2022-02-25 21:42:35.22039+00','20602929419',7);</v>
      </c>
    </row>
    <row r="1778" spans="1:19" x14ac:dyDescent="0.25">
      <c r="A1778" t="s">
        <v>1789</v>
      </c>
      <c r="B1778" t="s">
        <v>1296</v>
      </c>
      <c r="C1778" t="s">
        <v>1296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1296</v>
      </c>
      <c r="J1778" t="s">
        <v>1296</v>
      </c>
      <c r="K1778" t="s">
        <v>1296</v>
      </c>
      <c r="L1778" t="s">
        <v>1303</v>
      </c>
      <c r="M1778" t="s">
        <v>1304</v>
      </c>
      <c r="N1778" t="s">
        <v>1304</v>
      </c>
      <c r="O1778" t="s">
        <v>1304</v>
      </c>
      <c r="P1778">
        <v>20602553486</v>
      </c>
      <c r="Q1778" t="s">
        <v>2078</v>
      </c>
      <c r="R1778">
        <f>VLOOKUP(Q1778,type!$B$2:$G$8,6,FALSE)</f>
        <v>7</v>
      </c>
      <c r="S1778" t="str">
        <f t="shared" si="28"/>
        <v>INSERT INTO public."Vehicles"(plate, mark, model, year_of_production, longitude, height, broad, service_door, category, comment, terms, status, created_at, updated_at, delete_at, business_id, type_id)VALUES ('VCC961','ninguno','ninguno','0',0,0,0,0,'ninguno','ninguno','ninguno',true,'2022-02-25 21:42:35.22039+00','2022-02-25 21:42:35.22039+00','2022-02-25 21:42:35.22039+00','20602553486',7);</v>
      </c>
    </row>
    <row r="1779" spans="1:19" x14ac:dyDescent="0.25">
      <c r="A1779" t="s">
        <v>1790</v>
      </c>
      <c r="B1779" t="s">
        <v>1296</v>
      </c>
      <c r="C1779" t="s">
        <v>1296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1296</v>
      </c>
      <c r="J1779" t="s">
        <v>1296</v>
      </c>
      <c r="K1779" t="s">
        <v>1296</v>
      </c>
      <c r="L1779" t="s">
        <v>1303</v>
      </c>
      <c r="M1779" t="s">
        <v>1304</v>
      </c>
      <c r="N1779" t="s">
        <v>1304</v>
      </c>
      <c r="O1779" t="s">
        <v>1304</v>
      </c>
      <c r="P1779">
        <v>20602553486</v>
      </c>
      <c r="Q1779" t="s">
        <v>1297</v>
      </c>
      <c r="R1779">
        <f>VLOOKUP(Q1779,type!$B$2:$G$8,6,FALSE)</f>
        <v>1</v>
      </c>
      <c r="S1779" t="str">
        <f t="shared" si="28"/>
        <v>INSERT INTO public."Vehicles"(plate, mark, model, year_of_production, longitude, height, broad, service_door, category, comment, terms, status, created_at, updated_at, delete_at, business_id, type_id)VALUES ('VBM951','ninguno','ninguno','0',0,0,0,0,'ninguno','ninguno','ninguno',true,'2022-02-25 21:42:35.22039+00','2022-02-25 21:42:35.22039+00','2022-02-25 21:42:35.22039+00','20602553486',1);</v>
      </c>
    </row>
    <row r="1780" spans="1:19" x14ac:dyDescent="0.25">
      <c r="A1780" t="s">
        <v>1791</v>
      </c>
      <c r="B1780" t="s">
        <v>1296</v>
      </c>
      <c r="C1780" t="s">
        <v>1296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1296</v>
      </c>
      <c r="J1780" t="s">
        <v>1296</v>
      </c>
      <c r="K1780" t="s">
        <v>1296</v>
      </c>
      <c r="L1780" t="s">
        <v>1303</v>
      </c>
      <c r="M1780" t="s">
        <v>1304</v>
      </c>
      <c r="N1780" t="s">
        <v>1304</v>
      </c>
      <c r="O1780" t="s">
        <v>1304</v>
      </c>
      <c r="P1780">
        <v>20602553486</v>
      </c>
      <c r="Q1780" t="s">
        <v>1297</v>
      </c>
      <c r="R1780">
        <f>VLOOKUP(Q1780,type!$B$2:$G$8,6,FALSE)</f>
        <v>1</v>
      </c>
      <c r="S1780" t="str">
        <f t="shared" si="28"/>
        <v>INSERT INTO public."Vehicles"(plate, mark, model, year_of_production, longitude, height, broad, service_door, category, comment, terms, status, created_at, updated_at, delete_at, business_id, type_id)VALUES ('VCO952','ninguno','ninguno','0',0,0,0,0,'ninguno','ninguno','ninguno',true,'2022-02-25 21:42:35.22039+00','2022-02-25 21:42:35.22039+00','2022-02-25 21:42:35.22039+00','20602553486',1);</v>
      </c>
    </row>
    <row r="1781" spans="1:19" x14ac:dyDescent="0.25">
      <c r="A1781" t="s">
        <v>1792</v>
      </c>
      <c r="B1781" t="s">
        <v>1296</v>
      </c>
      <c r="C1781" t="s">
        <v>1296</v>
      </c>
      <c r="D1781">
        <v>2011</v>
      </c>
      <c r="E1781">
        <v>0</v>
      </c>
      <c r="F1781">
        <v>0</v>
      </c>
      <c r="G1781">
        <v>0</v>
      </c>
      <c r="H1781">
        <v>0</v>
      </c>
      <c r="I1781" t="s">
        <v>1296</v>
      </c>
      <c r="J1781" t="s">
        <v>1296</v>
      </c>
      <c r="K1781" t="s">
        <v>1296</v>
      </c>
      <c r="L1781" t="s">
        <v>1303</v>
      </c>
      <c r="M1781" t="s">
        <v>1304</v>
      </c>
      <c r="N1781" t="s">
        <v>1304</v>
      </c>
      <c r="O1781" t="s">
        <v>1304</v>
      </c>
      <c r="P1781">
        <v>20602553486</v>
      </c>
      <c r="Q1781" t="s">
        <v>1297</v>
      </c>
      <c r="R1781">
        <f>VLOOKUP(Q1781,type!$B$2:$G$8,6,FALSE)</f>
        <v>1</v>
      </c>
      <c r="S1781" t="str">
        <f t="shared" si="28"/>
        <v>INSERT INTO public."Vehicles"(plate, mark, model, year_of_production, longitude, height, broad, service_door, category, comment, terms, status, created_at, updated_at, delete_at, business_id, type_id)VALUES ('X2D795','ninguno','ninguno','2011',0,0,0,0,'ninguno','ninguno','ninguno',true,'2022-02-25 21:42:35.22039+00','2022-02-25 21:42:35.22039+00','2022-02-25 21:42:35.22039+00','20602553486',1);</v>
      </c>
    </row>
    <row r="1782" spans="1:19" x14ac:dyDescent="0.25">
      <c r="A1782" t="s">
        <v>1793</v>
      </c>
      <c r="B1782" t="s">
        <v>1296</v>
      </c>
      <c r="C1782" t="s">
        <v>1296</v>
      </c>
      <c r="D1782">
        <v>2011</v>
      </c>
      <c r="E1782">
        <v>0</v>
      </c>
      <c r="F1782">
        <v>0</v>
      </c>
      <c r="G1782">
        <v>0</v>
      </c>
      <c r="H1782">
        <v>0</v>
      </c>
      <c r="I1782" t="s">
        <v>1296</v>
      </c>
      <c r="J1782" t="s">
        <v>1296</v>
      </c>
      <c r="K1782" t="s">
        <v>1296</v>
      </c>
      <c r="L1782" t="s">
        <v>1303</v>
      </c>
      <c r="M1782" t="s">
        <v>1304</v>
      </c>
      <c r="N1782" t="s">
        <v>1304</v>
      </c>
      <c r="O1782" t="s">
        <v>1304</v>
      </c>
      <c r="P1782">
        <v>20602553486</v>
      </c>
      <c r="Q1782" t="s">
        <v>1298</v>
      </c>
      <c r="R1782">
        <f>VLOOKUP(Q1782,type!$B$2:$G$8,6,FALSE)</f>
        <v>2</v>
      </c>
      <c r="S1782" t="str">
        <f t="shared" si="28"/>
        <v>INSERT INTO public."Vehicles"(plate, mark, model, year_of_production, longitude, height, broad, service_door, category, comment, terms, status, created_at, updated_at, delete_at, business_id, type_id)VALUES ('B4B200','ninguno','ninguno','2011',0,0,0,0,'ninguno','ninguno','ninguno',true,'2022-02-25 21:42:35.22039+00','2022-02-25 21:42:35.22039+00','2022-02-25 21:42:35.22039+00','20602553486',2);</v>
      </c>
    </row>
    <row r="1783" spans="1:19" x14ac:dyDescent="0.25">
      <c r="A1783" t="s">
        <v>1794</v>
      </c>
      <c r="B1783" t="s">
        <v>1296</v>
      </c>
      <c r="C1783" t="s">
        <v>1296</v>
      </c>
      <c r="D1783">
        <v>2009</v>
      </c>
      <c r="E1783">
        <v>0</v>
      </c>
      <c r="F1783">
        <v>0</v>
      </c>
      <c r="G1783">
        <v>0</v>
      </c>
      <c r="H1783">
        <v>0</v>
      </c>
      <c r="I1783" t="s">
        <v>1296</v>
      </c>
      <c r="J1783" t="s">
        <v>1296</v>
      </c>
      <c r="K1783" t="s">
        <v>1296</v>
      </c>
      <c r="L1783" t="s">
        <v>1303</v>
      </c>
      <c r="M1783" t="s">
        <v>1304</v>
      </c>
      <c r="N1783" t="s">
        <v>1304</v>
      </c>
      <c r="O1783" t="s">
        <v>1304</v>
      </c>
      <c r="P1783">
        <v>20602553486</v>
      </c>
      <c r="Q1783" t="s">
        <v>1297</v>
      </c>
      <c r="R1783">
        <f>VLOOKUP(Q1783,type!$B$2:$G$8,6,FALSE)</f>
        <v>1</v>
      </c>
      <c r="S1783" t="str">
        <f t="shared" si="28"/>
        <v>INSERT INTO public."Vehicles"(plate, mark, model, year_of_production, longitude, height, broad, service_door, category, comment, terms, status, created_at, updated_at, delete_at, business_id, type_id)VALUES ('X2X072','ninguno','ninguno','2009',0,0,0,0,'ninguno','ninguno','ninguno',true,'2022-02-25 21:42:35.22039+00','2022-02-25 21:42:35.22039+00','2022-02-25 21:42:35.22039+00','20602553486',1);</v>
      </c>
    </row>
    <row r="1784" spans="1:19" x14ac:dyDescent="0.25">
      <c r="A1784" t="s">
        <v>1795</v>
      </c>
      <c r="B1784" t="s">
        <v>1296</v>
      </c>
      <c r="C1784" t="s">
        <v>1296</v>
      </c>
      <c r="D1784">
        <v>2010</v>
      </c>
      <c r="E1784">
        <v>0</v>
      </c>
      <c r="F1784">
        <v>0</v>
      </c>
      <c r="G1784">
        <v>0</v>
      </c>
      <c r="H1784">
        <v>0</v>
      </c>
      <c r="I1784" t="s">
        <v>1296</v>
      </c>
      <c r="J1784" t="s">
        <v>1296</v>
      </c>
      <c r="K1784" t="s">
        <v>1296</v>
      </c>
      <c r="L1784" t="s">
        <v>1303</v>
      </c>
      <c r="M1784" t="s">
        <v>1304</v>
      </c>
      <c r="N1784" t="s">
        <v>1304</v>
      </c>
      <c r="O1784" t="s">
        <v>1304</v>
      </c>
      <c r="P1784">
        <v>20602553486</v>
      </c>
      <c r="Q1784" t="s">
        <v>1297</v>
      </c>
      <c r="R1784">
        <f>VLOOKUP(Q1784,type!$B$2:$G$8,6,FALSE)</f>
        <v>1</v>
      </c>
      <c r="S1784" t="str">
        <f t="shared" si="28"/>
        <v>INSERT INTO public."Vehicles"(plate, mark, model, year_of_production, longitude, height, broad, service_door, category, comment, terms, status, created_at, updated_at, delete_at, business_id, type_id)VALUES ('A6B731','ninguno','ninguno','2010',0,0,0,0,'ninguno','ninguno','ninguno',true,'2022-02-25 21:42:35.22039+00','2022-02-25 21:42:35.22039+00','2022-02-25 21:42:35.22039+00','20602553486',1);</v>
      </c>
    </row>
    <row r="1785" spans="1:19" x14ac:dyDescent="0.25">
      <c r="A1785" t="s">
        <v>1796</v>
      </c>
      <c r="B1785" t="s">
        <v>1296</v>
      </c>
      <c r="C1785" t="s">
        <v>1296</v>
      </c>
      <c r="D1785">
        <v>2002</v>
      </c>
      <c r="E1785">
        <v>0</v>
      </c>
      <c r="F1785">
        <v>0</v>
      </c>
      <c r="G1785">
        <v>0</v>
      </c>
      <c r="H1785">
        <v>0</v>
      </c>
      <c r="I1785" t="s">
        <v>1296</v>
      </c>
      <c r="J1785" t="s">
        <v>1296</v>
      </c>
      <c r="K1785" t="s">
        <v>1296</v>
      </c>
      <c r="L1785" t="s">
        <v>1303</v>
      </c>
      <c r="M1785" t="s">
        <v>1304</v>
      </c>
      <c r="N1785" t="s">
        <v>1304</v>
      </c>
      <c r="O1785" t="s">
        <v>1304</v>
      </c>
      <c r="P1785">
        <v>20602553486</v>
      </c>
      <c r="Q1785" t="s">
        <v>1297</v>
      </c>
      <c r="R1785">
        <f>VLOOKUP(Q1785,type!$B$2:$G$8,6,FALSE)</f>
        <v>1</v>
      </c>
      <c r="S1785" t="str">
        <f t="shared" si="28"/>
        <v>INSERT INTO public."Vehicles"(plate, mark, model, year_of_production, longitude, height, broad, service_door, category, comment, terms, status, created_at, updated_at, delete_at, business_id, type_id)VALUES ('D1K748','ninguno','ninguno','2002',0,0,0,0,'ninguno','ninguno','ninguno',true,'2022-02-25 21:42:35.22039+00','2022-02-25 21:42:35.22039+00','2022-02-25 21:42:35.22039+00','20602553486',1);</v>
      </c>
    </row>
    <row r="1786" spans="1:19" x14ac:dyDescent="0.25">
      <c r="A1786" t="s">
        <v>1797</v>
      </c>
      <c r="B1786" t="s">
        <v>1296</v>
      </c>
      <c r="C1786" t="s">
        <v>1296</v>
      </c>
      <c r="D1786">
        <v>2014</v>
      </c>
      <c r="E1786">
        <v>0</v>
      </c>
      <c r="F1786">
        <v>0</v>
      </c>
      <c r="G1786">
        <v>0</v>
      </c>
      <c r="H1786">
        <v>0</v>
      </c>
      <c r="I1786" t="s">
        <v>1296</v>
      </c>
      <c r="J1786" t="s">
        <v>1296</v>
      </c>
      <c r="K1786" t="s">
        <v>1296</v>
      </c>
      <c r="L1786" t="s">
        <v>1303</v>
      </c>
      <c r="M1786" t="s">
        <v>1304</v>
      </c>
      <c r="N1786" t="s">
        <v>1304</v>
      </c>
      <c r="O1786" t="s">
        <v>1304</v>
      </c>
      <c r="P1786">
        <v>20602553486</v>
      </c>
      <c r="Q1786" t="s">
        <v>1302</v>
      </c>
      <c r="R1786">
        <f>VLOOKUP(Q1786,type!$B$2:$G$8,6,FALSE)</f>
        <v>6</v>
      </c>
      <c r="S1786" t="str">
        <f t="shared" si="28"/>
        <v>INSERT INTO public."Vehicles"(plate, mark, model, year_of_production, longitude, height, broad, service_door, category, comment, terms, status, created_at, updated_at, delete_at, business_id, type_id)VALUES ('Z5J826','ninguno','ninguno','2014',0,0,0,0,'ninguno','ninguno','ninguno',true,'2022-02-25 21:42:35.22039+00','2022-02-25 21:42:35.22039+00','2022-02-25 21:42:35.22039+00','20602553486',6);</v>
      </c>
    </row>
    <row r="1787" spans="1:19" x14ac:dyDescent="0.25">
      <c r="A1787" t="s">
        <v>1798</v>
      </c>
      <c r="B1787" t="s">
        <v>1296</v>
      </c>
      <c r="C1787" t="s">
        <v>1296</v>
      </c>
      <c r="D1787">
        <v>2015</v>
      </c>
      <c r="E1787">
        <v>0</v>
      </c>
      <c r="F1787">
        <v>0</v>
      </c>
      <c r="G1787">
        <v>0</v>
      </c>
      <c r="H1787">
        <v>0</v>
      </c>
      <c r="I1787" t="s">
        <v>1296</v>
      </c>
      <c r="J1787" t="s">
        <v>1296</v>
      </c>
      <c r="K1787" t="s">
        <v>1296</v>
      </c>
      <c r="L1787" t="s">
        <v>1303</v>
      </c>
      <c r="M1787" t="s">
        <v>1304</v>
      </c>
      <c r="N1787" t="s">
        <v>1304</v>
      </c>
      <c r="O1787" t="s">
        <v>1304</v>
      </c>
      <c r="P1787">
        <v>20602553486</v>
      </c>
      <c r="Q1787" t="s">
        <v>1302</v>
      </c>
      <c r="R1787">
        <f>VLOOKUP(Q1787,type!$B$2:$G$8,6,FALSE)</f>
        <v>6</v>
      </c>
      <c r="S1787" t="str">
        <f t="shared" si="28"/>
        <v>INSERT INTO public."Vehicles"(plate, mark, model, year_of_production, longitude, height, broad, service_door, category, comment, terms, status, created_at, updated_at, delete_at, business_id, type_id)VALUES ('AME729','ninguno','ninguno','2015',0,0,0,0,'ninguno','ninguno','ninguno',true,'2022-02-25 21:42:35.22039+00','2022-02-25 21:42:35.22039+00','2022-02-25 21:42:35.22039+00','20602553486',6);</v>
      </c>
    </row>
    <row r="1788" spans="1:19" x14ac:dyDescent="0.25">
      <c r="A1788" t="s">
        <v>1799</v>
      </c>
      <c r="B1788" t="s">
        <v>1296</v>
      </c>
      <c r="C1788" t="s">
        <v>1296</v>
      </c>
      <c r="D1788">
        <v>2014</v>
      </c>
      <c r="E1788">
        <v>0</v>
      </c>
      <c r="F1788">
        <v>0</v>
      </c>
      <c r="G1788">
        <v>0</v>
      </c>
      <c r="H1788">
        <v>0</v>
      </c>
      <c r="I1788" t="s">
        <v>1296</v>
      </c>
      <c r="J1788" t="s">
        <v>1296</v>
      </c>
      <c r="K1788" t="s">
        <v>1296</v>
      </c>
      <c r="L1788" t="s">
        <v>1303</v>
      </c>
      <c r="M1788" t="s">
        <v>1304</v>
      </c>
      <c r="N1788" t="s">
        <v>1304</v>
      </c>
      <c r="O1788" t="s">
        <v>1304</v>
      </c>
      <c r="P1788">
        <v>20602553486</v>
      </c>
      <c r="Q1788" t="s">
        <v>1302</v>
      </c>
      <c r="R1788">
        <f>VLOOKUP(Q1788,type!$B$2:$G$8,6,FALSE)</f>
        <v>6</v>
      </c>
      <c r="S1788" t="str">
        <f t="shared" si="28"/>
        <v>INSERT INTO public."Vehicles"(plate, mark, model, year_of_production, longitude, height, broad, service_door, category, comment, terms, status, created_at, updated_at, delete_at, business_id, type_id)VALUES ('V9H952','ninguno','ninguno','2014',0,0,0,0,'ninguno','ninguno','ninguno',true,'2022-02-25 21:42:35.22039+00','2022-02-25 21:42:35.22039+00','2022-02-25 21:42:35.22039+00','20602553486',6);</v>
      </c>
    </row>
    <row r="1789" spans="1:19" x14ac:dyDescent="0.25">
      <c r="A1789" t="s">
        <v>1800</v>
      </c>
      <c r="B1789" t="s">
        <v>1296</v>
      </c>
      <c r="C1789" t="s">
        <v>1296</v>
      </c>
      <c r="D1789">
        <v>2013</v>
      </c>
      <c r="E1789">
        <v>0</v>
      </c>
      <c r="F1789">
        <v>0</v>
      </c>
      <c r="G1789">
        <v>0</v>
      </c>
      <c r="H1789">
        <v>0</v>
      </c>
      <c r="I1789" t="s">
        <v>1296</v>
      </c>
      <c r="J1789" t="s">
        <v>1296</v>
      </c>
      <c r="K1789" t="s">
        <v>1296</v>
      </c>
      <c r="L1789" t="s">
        <v>1303</v>
      </c>
      <c r="M1789" t="s">
        <v>1304</v>
      </c>
      <c r="N1789" t="s">
        <v>1304</v>
      </c>
      <c r="O1789" t="s">
        <v>1304</v>
      </c>
      <c r="P1789">
        <v>20602553486</v>
      </c>
      <c r="Q1789" t="s">
        <v>1302</v>
      </c>
      <c r="R1789">
        <f>VLOOKUP(Q1789,type!$B$2:$G$8,6,FALSE)</f>
        <v>6</v>
      </c>
      <c r="S1789" t="str">
        <f t="shared" si="28"/>
        <v>INSERT INTO public."Vehicles"(plate, mark, model, year_of_production, longitude, height, broad, service_door, category, comment, terms, status, created_at, updated_at, delete_at, business_id, type_id)VALUES ('Z4N838','ninguno','ninguno','2013',0,0,0,0,'ninguno','ninguno','ninguno',true,'2022-02-25 21:42:35.22039+00','2022-02-25 21:42:35.22039+00','2022-02-25 21:42:35.22039+00','20602553486',6);</v>
      </c>
    </row>
    <row r="1790" spans="1:19" x14ac:dyDescent="0.25">
      <c r="A1790" t="s">
        <v>1801</v>
      </c>
      <c r="B1790" t="s">
        <v>1296</v>
      </c>
      <c r="C1790" t="s">
        <v>1296</v>
      </c>
      <c r="D1790">
        <v>2013</v>
      </c>
      <c r="E1790">
        <v>0</v>
      </c>
      <c r="F1790">
        <v>0</v>
      </c>
      <c r="G1790">
        <v>0</v>
      </c>
      <c r="H1790">
        <v>0</v>
      </c>
      <c r="I1790" t="s">
        <v>1296</v>
      </c>
      <c r="J1790" t="s">
        <v>1296</v>
      </c>
      <c r="K1790" t="s">
        <v>1296</v>
      </c>
      <c r="L1790" t="s">
        <v>1303</v>
      </c>
      <c r="M1790" t="s">
        <v>1304</v>
      </c>
      <c r="N1790" t="s">
        <v>1304</v>
      </c>
      <c r="O1790" t="s">
        <v>1304</v>
      </c>
      <c r="P1790">
        <v>20602553486</v>
      </c>
      <c r="Q1790" t="s">
        <v>1302</v>
      </c>
      <c r="R1790">
        <f>VLOOKUP(Q1790,type!$B$2:$G$8,6,FALSE)</f>
        <v>6</v>
      </c>
      <c r="S1790" t="str">
        <f t="shared" si="28"/>
        <v>INSERT INTO public."Vehicles"(plate, mark, model, year_of_production, longitude, height, broad, service_door, category, comment, terms, status, created_at, updated_at, delete_at, business_id, type_id)VALUES ('V6W784','ninguno','ninguno','2013',0,0,0,0,'ninguno','ninguno','ninguno',true,'2022-02-25 21:42:35.22039+00','2022-02-25 21:42:35.22039+00','2022-02-25 21:42:35.22039+00','20602553486',6);</v>
      </c>
    </row>
    <row r="1791" spans="1:19" x14ac:dyDescent="0.25">
      <c r="A1791" t="s">
        <v>1802</v>
      </c>
      <c r="B1791" t="s">
        <v>1296</v>
      </c>
      <c r="C1791" t="s">
        <v>1296</v>
      </c>
      <c r="D1791">
        <v>2012</v>
      </c>
      <c r="E1791">
        <v>0</v>
      </c>
      <c r="F1791">
        <v>0</v>
      </c>
      <c r="G1791">
        <v>0</v>
      </c>
      <c r="H1791">
        <v>0</v>
      </c>
      <c r="I1791" t="s">
        <v>1296</v>
      </c>
      <c r="J1791" t="s">
        <v>1296</v>
      </c>
      <c r="K1791" t="s">
        <v>1296</v>
      </c>
      <c r="L1791" t="s">
        <v>1303</v>
      </c>
      <c r="M1791" t="s">
        <v>1304</v>
      </c>
      <c r="N1791" t="s">
        <v>1304</v>
      </c>
      <c r="O1791" t="s">
        <v>1304</v>
      </c>
      <c r="P1791">
        <v>20602553486</v>
      </c>
      <c r="Q1791" t="s">
        <v>1302</v>
      </c>
      <c r="R1791">
        <f>VLOOKUP(Q1791,type!$B$2:$G$8,6,FALSE)</f>
        <v>6</v>
      </c>
      <c r="S1791" t="str">
        <f t="shared" si="28"/>
        <v>INSERT INTO public."Vehicles"(plate, mark, model, year_of_production, longitude, height, broad, service_door, category, comment, terms, status, created_at, updated_at, delete_at, business_id, type_id)VALUES ('D1I213','ninguno','ninguno','2012',0,0,0,0,'ninguno','ninguno','ninguno',true,'2022-02-25 21:42:35.22039+00','2022-02-25 21:42:35.22039+00','2022-02-25 21:42:35.22039+00','20602553486',6);</v>
      </c>
    </row>
    <row r="1792" spans="1:19" x14ac:dyDescent="0.25">
      <c r="A1792" t="s">
        <v>1803</v>
      </c>
      <c r="B1792" t="s">
        <v>1296</v>
      </c>
      <c r="C1792" t="s">
        <v>1296</v>
      </c>
      <c r="D1792">
        <v>2019</v>
      </c>
      <c r="E1792">
        <v>0</v>
      </c>
      <c r="F1792">
        <v>0</v>
      </c>
      <c r="G1792">
        <v>0</v>
      </c>
      <c r="H1792">
        <v>0</v>
      </c>
      <c r="I1792" t="s">
        <v>1296</v>
      </c>
      <c r="J1792" t="s">
        <v>1296</v>
      </c>
      <c r="K1792" t="s">
        <v>1296</v>
      </c>
      <c r="L1792" t="s">
        <v>1303</v>
      </c>
      <c r="M1792" t="s">
        <v>1304</v>
      </c>
      <c r="N1792" t="s">
        <v>1304</v>
      </c>
      <c r="O1792" t="s">
        <v>1304</v>
      </c>
      <c r="P1792">
        <v>20602553486</v>
      </c>
      <c r="Q1792" t="s">
        <v>1297</v>
      </c>
      <c r="R1792">
        <f>VLOOKUP(Q1792,type!$B$2:$G$8,6,FALSE)</f>
        <v>1</v>
      </c>
      <c r="S1792" t="str">
        <f t="shared" si="28"/>
        <v>INSERT INTO public."Vehicles"(plate, mark, model, year_of_production, longitude, height, broad, service_door, category, comment, terms, status, created_at, updated_at, delete_at, business_id, type_id)VALUES ('V0O812','ninguno','ninguno','2019',0,0,0,0,'ninguno','ninguno','ninguno',true,'2022-02-25 21:42:35.22039+00','2022-02-25 21:42:35.22039+00','2022-02-25 21:42:35.22039+00','20602553486',1);</v>
      </c>
    </row>
    <row r="1793" spans="1:19" x14ac:dyDescent="0.25">
      <c r="A1793" t="s">
        <v>1804</v>
      </c>
      <c r="B1793" t="s">
        <v>1296</v>
      </c>
      <c r="C1793" t="s">
        <v>1296</v>
      </c>
      <c r="D1793">
        <v>2014</v>
      </c>
      <c r="E1793">
        <v>0</v>
      </c>
      <c r="F1793">
        <v>0</v>
      </c>
      <c r="G1793">
        <v>0</v>
      </c>
      <c r="H1793">
        <v>0</v>
      </c>
      <c r="I1793" t="s">
        <v>1296</v>
      </c>
      <c r="J1793" t="s">
        <v>1296</v>
      </c>
      <c r="K1793" t="s">
        <v>1296</v>
      </c>
      <c r="L1793" t="s">
        <v>1303</v>
      </c>
      <c r="M1793" t="s">
        <v>1304</v>
      </c>
      <c r="N1793" t="s">
        <v>1304</v>
      </c>
      <c r="O1793" t="s">
        <v>1304</v>
      </c>
      <c r="P1793">
        <v>20602553486</v>
      </c>
      <c r="Q1793" t="s">
        <v>1297</v>
      </c>
      <c r="R1793">
        <f>VLOOKUP(Q1793,type!$B$2:$G$8,6,FALSE)</f>
        <v>1</v>
      </c>
      <c r="S1793" t="str">
        <f t="shared" ref="S1793:S1855" si="29">CONCATENATE($A$1,"'",A1793,"','",B1793,"','",C1793,"','",D1793,"',",E1793,",",F1793,",",G1793,",",H1793,",'",I1793,"','",J1793,"','",K1793,"',",L1793,",'",M1793,"','",N1793,"','",O1793,"','",P1793,"',",R1793,");")</f>
        <v>INSERT INTO public."Vehicles"(plate, mark, model, year_of_production, longitude, height, broad, service_door, category, comment, terms, status, created_at, updated_at, delete_at, business_id, type_id)VALUES ('V8B816','ninguno','ninguno','2014',0,0,0,0,'ninguno','ninguno','ninguno',true,'2022-02-25 21:42:35.22039+00','2022-02-25 21:42:35.22039+00','2022-02-25 21:42:35.22039+00','20602553486',1);</v>
      </c>
    </row>
    <row r="1794" spans="1:19" x14ac:dyDescent="0.25">
      <c r="A1794" t="s">
        <v>1805</v>
      </c>
      <c r="B1794" t="s">
        <v>1296</v>
      </c>
      <c r="C1794" t="s">
        <v>1296</v>
      </c>
      <c r="D1794">
        <v>2013</v>
      </c>
      <c r="E1794">
        <v>0</v>
      </c>
      <c r="F1794">
        <v>0</v>
      </c>
      <c r="G1794">
        <v>0</v>
      </c>
      <c r="H1794">
        <v>0</v>
      </c>
      <c r="I1794" t="s">
        <v>1296</v>
      </c>
      <c r="J1794" t="s">
        <v>1296</v>
      </c>
      <c r="K1794" t="s">
        <v>1296</v>
      </c>
      <c r="L1794" t="s">
        <v>1303</v>
      </c>
      <c r="M1794" t="s">
        <v>1304</v>
      </c>
      <c r="N1794" t="s">
        <v>1304</v>
      </c>
      <c r="O1794" t="s">
        <v>1304</v>
      </c>
      <c r="P1794">
        <v>20602553486</v>
      </c>
      <c r="Q1794" t="s">
        <v>1297</v>
      </c>
      <c r="R1794">
        <f>VLOOKUP(Q1794,type!$B$2:$G$8,6,FALSE)</f>
        <v>1</v>
      </c>
      <c r="S1794" t="str">
        <f t="shared" si="29"/>
        <v>INSERT INTO public."Vehicles"(plate, mark, model, year_of_production, longitude, height, broad, service_door, category, comment, terms, status, created_at, updated_at, delete_at, business_id, type_id)VALUES ('V5L780','ninguno','ninguno','2013',0,0,0,0,'ninguno','ninguno','ninguno',true,'2022-02-25 21:42:35.22039+00','2022-02-25 21:42:35.22039+00','2022-02-25 21:42:35.22039+00','20602553486',1);</v>
      </c>
    </row>
    <row r="1795" spans="1:19" x14ac:dyDescent="0.25">
      <c r="A1795" t="s">
        <v>1806</v>
      </c>
      <c r="B1795" t="s">
        <v>1296</v>
      </c>
      <c r="C1795" t="s">
        <v>1296</v>
      </c>
      <c r="D1795">
        <v>2013</v>
      </c>
      <c r="E1795">
        <v>0</v>
      </c>
      <c r="F1795">
        <v>0</v>
      </c>
      <c r="G1795">
        <v>0</v>
      </c>
      <c r="H1795">
        <v>0</v>
      </c>
      <c r="I1795" t="s">
        <v>1296</v>
      </c>
      <c r="J1795" t="s">
        <v>1296</v>
      </c>
      <c r="K1795" t="s">
        <v>1296</v>
      </c>
      <c r="L1795" t="s">
        <v>1303</v>
      </c>
      <c r="M1795" t="s">
        <v>1304</v>
      </c>
      <c r="N1795" t="s">
        <v>1304</v>
      </c>
      <c r="O1795" t="s">
        <v>1304</v>
      </c>
      <c r="P1795">
        <v>20602553486</v>
      </c>
      <c r="Q1795" t="s">
        <v>1297</v>
      </c>
      <c r="R1795">
        <f>VLOOKUP(Q1795,type!$B$2:$G$8,6,FALSE)</f>
        <v>1</v>
      </c>
      <c r="S1795" t="str">
        <f t="shared" si="29"/>
        <v>INSERT INTO public."Vehicles"(plate, mark, model, year_of_production, longitude, height, broad, service_door, category, comment, terms, status, created_at, updated_at, delete_at, business_id, type_id)VALUES ('V5O721','ninguno','ninguno','2013',0,0,0,0,'ninguno','ninguno','ninguno',true,'2022-02-25 21:42:35.22039+00','2022-02-25 21:42:35.22039+00','2022-02-25 21:42:35.22039+00','20602553486',1);</v>
      </c>
    </row>
    <row r="1796" spans="1:19" x14ac:dyDescent="0.25">
      <c r="A1796" t="s">
        <v>1807</v>
      </c>
      <c r="B1796" t="s">
        <v>1296</v>
      </c>
      <c r="C1796" t="s">
        <v>1296</v>
      </c>
      <c r="D1796">
        <v>2010</v>
      </c>
      <c r="E1796">
        <v>0</v>
      </c>
      <c r="F1796">
        <v>0</v>
      </c>
      <c r="G1796">
        <v>0</v>
      </c>
      <c r="H1796">
        <v>0</v>
      </c>
      <c r="I1796" t="s">
        <v>1296</v>
      </c>
      <c r="J1796" t="s">
        <v>1296</v>
      </c>
      <c r="K1796" t="s">
        <v>1296</v>
      </c>
      <c r="L1796" t="s">
        <v>1303</v>
      </c>
      <c r="M1796" t="s">
        <v>1304</v>
      </c>
      <c r="N1796" t="s">
        <v>1304</v>
      </c>
      <c r="O1796" t="s">
        <v>1304</v>
      </c>
      <c r="P1796">
        <v>20602553486</v>
      </c>
      <c r="Q1796" t="s">
        <v>1297</v>
      </c>
      <c r="R1796">
        <f>VLOOKUP(Q1796,type!$B$2:$G$8,6,FALSE)</f>
        <v>1</v>
      </c>
      <c r="S1796" t="str">
        <f t="shared" si="29"/>
        <v>INSERT INTO public."Vehicles"(plate, mark, model, year_of_production, longitude, height, broad, service_door, category, comment, terms, status, created_at, updated_at, delete_at, business_id, type_id)VALUES ('X1E739','ninguno','ninguno','2010',0,0,0,0,'ninguno','ninguno','ninguno',true,'2022-02-25 21:42:35.22039+00','2022-02-25 21:42:35.22039+00','2022-02-25 21:42:35.22039+00','20602553486',1);</v>
      </c>
    </row>
    <row r="1797" spans="1:19" x14ac:dyDescent="0.25">
      <c r="A1797" t="s">
        <v>1808</v>
      </c>
      <c r="B1797" t="s">
        <v>1296</v>
      </c>
      <c r="C1797" t="s">
        <v>1296</v>
      </c>
      <c r="D1797">
        <v>2012</v>
      </c>
      <c r="E1797">
        <v>0</v>
      </c>
      <c r="F1797">
        <v>0</v>
      </c>
      <c r="G1797">
        <v>0</v>
      </c>
      <c r="H1797">
        <v>0</v>
      </c>
      <c r="I1797" t="s">
        <v>1296</v>
      </c>
      <c r="J1797" t="s">
        <v>1296</v>
      </c>
      <c r="K1797" t="s">
        <v>1296</v>
      </c>
      <c r="L1797" t="s">
        <v>1303</v>
      </c>
      <c r="M1797" t="s">
        <v>1304</v>
      </c>
      <c r="N1797" t="s">
        <v>1304</v>
      </c>
      <c r="O1797" t="s">
        <v>1304</v>
      </c>
      <c r="P1797">
        <v>20602553486</v>
      </c>
      <c r="Q1797" t="s">
        <v>1297</v>
      </c>
      <c r="R1797">
        <f>VLOOKUP(Q1797,type!$B$2:$G$8,6,FALSE)</f>
        <v>1</v>
      </c>
      <c r="S1797" t="str">
        <f t="shared" si="29"/>
        <v>INSERT INTO public."Vehicles"(plate, mark, model, year_of_production, longitude, height, broad, service_door, category, comment, terms, status, created_at, updated_at, delete_at, business_id, type_id)VALUES ('V4B714','ninguno','ninguno','2012',0,0,0,0,'ninguno','ninguno','ninguno',true,'2022-02-25 21:42:35.22039+00','2022-02-25 21:42:35.22039+00','2022-02-25 21:42:35.22039+00','20602553486',1);</v>
      </c>
    </row>
    <row r="1798" spans="1:19" x14ac:dyDescent="0.25">
      <c r="A1798" t="s">
        <v>1809</v>
      </c>
      <c r="B1798" t="s">
        <v>1296</v>
      </c>
      <c r="C1798" t="s">
        <v>1296</v>
      </c>
      <c r="D1798">
        <v>2013</v>
      </c>
      <c r="E1798">
        <v>0</v>
      </c>
      <c r="F1798">
        <v>0</v>
      </c>
      <c r="G1798">
        <v>0</v>
      </c>
      <c r="H1798">
        <v>0</v>
      </c>
      <c r="I1798" t="s">
        <v>1296</v>
      </c>
      <c r="J1798" t="s">
        <v>1296</v>
      </c>
      <c r="K1798" t="s">
        <v>1296</v>
      </c>
      <c r="L1798" t="s">
        <v>1303</v>
      </c>
      <c r="M1798" t="s">
        <v>1304</v>
      </c>
      <c r="N1798" t="s">
        <v>1304</v>
      </c>
      <c r="O1798" t="s">
        <v>1304</v>
      </c>
      <c r="P1798">
        <v>20602553486</v>
      </c>
      <c r="Q1798" t="s">
        <v>1297</v>
      </c>
      <c r="R1798">
        <f>VLOOKUP(Q1798,type!$B$2:$G$8,6,FALSE)</f>
        <v>1</v>
      </c>
      <c r="S1798" t="str">
        <f t="shared" si="29"/>
        <v>INSERT INTO public."Vehicles"(plate, mark, model, year_of_production, longitude, height, broad, service_door, category, comment, terms, status, created_at, updated_at, delete_at, business_id, type_id)VALUES ('V6W960','ninguno','ninguno','2013',0,0,0,0,'ninguno','ninguno','ninguno',true,'2022-02-25 21:42:35.22039+00','2022-02-25 21:42:35.22039+00','2022-02-25 21:42:35.22039+00','20602553486',1);</v>
      </c>
    </row>
    <row r="1799" spans="1:19" x14ac:dyDescent="0.25">
      <c r="A1799" t="s">
        <v>1810</v>
      </c>
      <c r="B1799" t="s">
        <v>1296</v>
      </c>
      <c r="C1799" t="s">
        <v>1296</v>
      </c>
      <c r="D1799">
        <v>2020</v>
      </c>
      <c r="E1799">
        <v>0</v>
      </c>
      <c r="F1799">
        <v>0</v>
      </c>
      <c r="G1799">
        <v>0</v>
      </c>
      <c r="H1799">
        <v>0</v>
      </c>
      <c r="I1799" t="s">
        <v>1296</v>
      </c>
      <c r="J1799" t="s">
        <v>1296</v>
      </c>
      <c r="K1799" t="s">
        <v>1296</v>
      </c>
      <c r="L1799" t="s">
        <v>1303</v>
      </c>
      <c r="M1799" t="s">
        <v>1304</v>
      </c>
      <c r="N1799" t="s">
        <v>1304</v>
      </c>
      <c r="O1799" t="s">
        <v>1304</v>
      </c>
      <c r="P1799">
        <v>20602553486</v>
      </c>
      <c r="Q1799" t="s">
        <v>1297</v>
      </c>
      <c r="R1799">
        <f>VLOOKUP(Q1799,type!$B$2:$G$8,6,FALSE)</f>
        <v>1</v>
      </c>
      <c r="S1799" t="str">
        <f t="shared" si="29"/>
        <v>INSERT INTO public."Vehicles"(plate, mark, model, year_of_production, longitude, height, broad, service_door, category, comment, terms, status, created_at, updated_at, delete_at, business_id, type_id)VALUES ('V0Q797','ninguno','ninguno','2020',0,0,0,0,'ninguno','ninguno','ninguno',true,'2022-02-25 21:42:35.22039+00','2022-02-25 21:42:35.22039+00','2022-02-25 21:42:35.22039+00','20602553486',1);</v>
      </c>
    </row>
    <row r="1800" spans="1:19" x14ac:dyDescent="0.25">
      <c r="A1800" t="s">
        <v>1811</v>
      </c>
      <c r="B1800" t="s">
        <v>1296</v>
      </c>
      <c r="C1800" t="s">
        <v>1296</v>
      </c>
      <c r="D1800">
        <v>2014</v>
      </c>
      <c r="E1800">
        <v>0</v>
      </c>
      <c r="F1800">
        <v>0</v>
      </c>
      <c r="G1800">
        <v>0</v>
      </c>
      <c r="H1800">
        <v>0</v>
      </c>
      <c r="I1800" t="s">
        <v>1296</v>
      </c>
      <c r="J1800" t="s">
        <v>1296</v>
      </c>
      <c r="K1800" t="s">
        <v>1296</v>
      </c>
      <c r="L1800" t="s">
        <v>1303</v>
      </c>
      <c r="M1800" t="s">
        <v>1304</v>
      </c>
      <c r="N1800" t="s">
        <v>1304</v>
      </c>
      <c r="O1800" t="s">
        <v>1304</v>
      </c>
      <c r="P1800">
        <v>20602553486</v>
      </c>
      <c r="Q1800" t="s">
        <v>1297</v>
      </c>
      <c r="R1800">
        <f>VLOOKUP(Q1800,type!$B$2:$G$8,6,FALSE)</f>
        <v>1</v>
      </c>
      <c r="S1800" t="str">
        <f t="shared" si="29"/>
        <v>INSERT INTO public."Vehicles"(plate, mark, model, year_of_production, longitude, height, broad, service_door, category, comment, terms, status, created_at, updated_at, delete_at, business_id, type_id)VALUES ('C7L958','ninguno','ninguno','2014',0,0,0,0,'ninguno','ninguno','ninguno',true,'2022-02-25 21:42:35.22039+00','2022-02-25 21:42:35.22039+00','2022-02-25 21:42:35.22039+00','20602553486',1);</v>
      </c>
    </row>
    <row r="1801" spans="1:19" x14ac:dyDescent="0.25">
      <c r="A1801" t="s">
        <v>1812</v>
      </c>
      <c r="B1801" t="s">
        <v>1296</v>
      </c>
      <c r="C1801" t="s">
        <v>1296</v>
      </c>
      <c r="D1801">
        <v>2006</v>
      </c>
      <c r="E1801">
        <v>0</v>
      </c>
      <c r="F1801">
        <v>0</v>
      </c>
      <c r="G1801">
        <v>0</v>
      </c>
      <c r="H1801">
        <v>0</v>
      </c>
      <c r="I1801" t="s">
        <v>1296</v>
      </c>
      <c r="J1801" t="s">
        <v>1296</v>
      </c>
      <c r="K1801" t="s">
        <v>1296</v>
      </c>
      <c r="L1801" t="s">
        <v>1303</v>
      </c>
      <c r="M1801" t="s">
        <v>1304</v>
      </c>
      <c r="N1801" t="s">
        <v>1304</v>
      </c>
      <c r="O1801" t="s">
        <v>1304</v>
      </c>
      <c r="P1801">
        <v>20602553486</v>
      </c>
      <c r="Q1801" t="s">
        <v>1297</v>
      </c>
      <c r="R1801">
        <f>VLOOKUP(Q1801,type!$B$2:$G$8,6,FALSE)</f>
        <v>1</v>
      </c>
      <c r="S1801" t="str">
        <f t="shared" si="29"/>
        <v>INSERT INTO public."Vehicles"(plate, mark, model, year_of_production, longitude, height, broad, service_door, category, comment, terms, status, created_at, updated_at, delete_at, business_id, type_id)VALUES ('V2S961','ninguno','ninguno','2006',0,0,0,0,'ninguno','ninguno','ninguno',true,'2022-02-25 21:42:35.22039+00','2022-02-25 21:42:35.22039+00','2022-02-25 21:42:35.22039+00','20602553486',1);</v>
      </c>
    </row>
    <row r="1802" spans="1:19" x14ac:dyDescent="0.25">
      <c r="A1802" t="s">
        <v>1813</v>
      </c>
      <c r="B1802" t="s">
        <v>1296</v>
      </c>
      <c r="C1802" t="s">
        <v>1296</v>
      </c>
      <c r="D1802">
        <v>2013</v>
      </c>
      <c r="E1802">
        <v>0</v>
      </c>
      <c r="F1802">
        <v>0</v>
      </c>
      <c r="G1802">
        <v>0</v>
      </c>
      <c r="H1802">
        <v>0</v>
      </c>
      <c r="I1802" t="s">
        <v>1296</v>
      </c>
      <c r="J1802" t="s">
        <v>1296</v>
      </c>
      <c r="K1802" t="s">
        <v>1296</v>
      </c>
      <c r="L1802" t="s">
        <v>1303</v>
      </c>
      <c r="M1802" t="s">
        <v>1304</v>
      </c>
      <c r="N1802" t="s">
        <v>1304</v>
      </c>
      <c r="O1802" t="s">
        <v>1304</v>
      </c>
      <c r="P1802">
        <v>20602553486</v>
      </c>
      <c r="Q1802" t="s">
        <v>1302</v>
      </c>
      <c r="R1802">
        <f>VLOOKUP(Q1802,type!$B$2:$G$8,6,FALSE)</f>
        <v>6</v>
      </c>
      <c r="S1802" t="str">
        <f t="shared" si="29"/>
        <v>INSERT INTO public."Vehicles"(plate, mark, model, year_of_production, longitude, height, broad, service_door, category, comment, terms, status, created_at, updated_at, delete_at, business_id, type_id)VALUES ('V7J960','ninguno','ninguno','2013',0,0,0,0,'ninguno','ninguno','ninguno',true,'2022-02-25 21:42:35.22039+00','2022-02-25 21:42:35.22039+00','2022-02-25 21:42:35.22039+00','20602553486',6);</v>
      </c>
    </row>
    <row r="1803" spans="1:19" x14ac:dyDescent="0.25">
      <c r="A1803" t="s">
        <v>1814</v>
      </c>
      <c r="B1803" t="s">
        <v>1296</v>
      </c>
      <c r="C1803" t="s">
        <v>1296</v>
      </c>
      <c r="D1803">
        <v>2012</v>
      </c>
      <c r="E1803">
        <v>0</v>
      </c>
      <c r="F1803">
        <v>0</v>
      </c>
      <c r="G1803">
        <v>0</v>
      </c>
      <c r="H1803">
        <v>0</v>
      </c>
      <c r="I1803" t="s">
        <v>1296</v>
      </c>
      <c r="J1803" t="s">
        <v>1296</v>
      </c>
      <c r="K1803" t="s">
        <v>1296</v>
      </c>
      <c r="L1803" t="s">
        <v>1303</v>
      </c>
      <c r="M1803" t="s">
        <v>1304</v>
      </c>
      <c r="N1803" t="s">
        <v>1304</v>
      </c>
      <c r="O1803" t="s">
        <v>1304</v>
      </c>
      <c r="P1803">
        <v>20602553486</v>
      </c>
      <c r="Q1803" t="s">
        <v>1297</v>
      </c>
      <c r="R1803">
        <f>VLOOKUP(Q1803,type!$B$2:$G$8,6,FALSE)</f>
        <v>1</v>
      </c>
      <c r="S1803" t="str">
        <f t="shared" si="29"/>
        <v>INSERT INTO public."Vehicles"(plate, mark, model, year_of_production, longitude, height, broad, service_door, category, comment, terms, status, created_at, updated_at, delete_at, business_id, type_id)VALUES ('V4F195','ninguno','ninguno','2012',0,0,0,0,'ninguno','ninguno','ninguno',true,'2022-02-25 21:42:35.22039+00','2022-02-25 21:42:35.22039+00','2022-02-25 21:42:35.22039+00','20602553486',1);</v>
      </c>
    </row>
    <row r="1804" spans="1:19" x14ac:dyDescent="0.25">
      <c r="A1804" t="s">
        <v>1815</v>
      </c>
      <c r="B1804" t="s">
        <v>1296</v>
      </c>
      <c r="C1804" t="s">
        <v>1296</v>
      </c>
      <c r="D1804">
        <v>2013</v>
      </c>
      <c r="E1804">
        <v>0</v>
      </c>
      <c r="F1804">
        <v>0</v>
      </c>
      <c r="G1804">
        <v>0</v>
      </c>
      <c r="H1804">
        <v>0</v>
      </c>
      <c r="I1804" t="s">
        <v>1296</v>
      </c>
      <c r="J1804" t="s">
        <v>1296</v>
      </c>
      <c r="K1804" t="s">
        <v>1296</v>
      </c>
      <c r="L1804" t="s">
        <v>1303</v>
      </c>
      <c r="M1804" t="s">
        <v>1304</v>
      </c>
      <c r="N1804" t="s">
        <v>1304</v>
      </c>
      <c r="O1804" t="s">
        <v>1304</v>
      </c>
      <c r="P1804">
        <v>20602553486</v>
      </c>
      <c r="Q1804" t="s">
        <v>1302</v>
      </c>
      <c r="R1804">
        <f>VLOOKUP(Q1804,type!$B$2:$G$8,6,FALSE)</f>
        <v>6</v>
      </c>
      <c r="S1804" t="str">
        <f t="shared" si="29"/>
        <v>INSERT INTO public."Vehicles"(plate, mark, model, year_of_production, longitude, height, broad, service_door, category, comment, terms, status, created_at, updated_at, delete_at, business_id, type_id)VALUES ('Z4R912','ninguno','ninguno','2013',0,0,0,0,'ninguno','ninguno','ninguno',true,'2022-02-25 21:42:35.22039+00','2022-02-25 21:42:35.22039+00','2022-02-25 21:42:35.22039+00','20602553486',6);</v>
      </c>
    </row>
    <row r="1805" spans="1:19" x14ac:dyDescent="0.25">
      <c r="A1805" t="s">
        <v>1816</v>
      </c>
      <c r="B1805" t="s">
        <v>1296</v>
      </c>
      <c r="C1805" t="s">
        <v>1296</v>
      </c>
      <c r="D1805">
        <v>2011</v>
      </c>
      <c r="E1805">
        <v>0</v>
      </c>
      <c r="F1805">
        <v>0</v>
      </c>
      <c r="G1805">
        <v>0</v>
      </c>
      <c r="H1805">
        <v>0</v>
      </c>
      <c r="I1805" t="s">
        <v>1296</v>
      </c>
      <c r="J1805" t="s">
        <v>1296</v>
      </c>
      <c r="K1805" t="s">
        <v>1296</v>
      </c>
      <c r="L1805" t="s">
        <v>1303</v>
      </c>
      <c r="M1805" t="s">
        <v>1304</v>
      </c>
      <c r="N1805" t="s">
        <v>1304</v>
      </c>
      <c r="O1805" t="s">
        <v>1304</v>
      </c>
      <c r="P1805">
        <v>20602553486</v>
      </c>
      <c r="Q1805" t="s">
        <v>1302</v>
      </c>
      <c r="R1805">
        <f>VLOOKUP(Q1805,type!$B$2:$G$8,6,FALSE)</f>
        <v>6</v>
      </c>
      <c r="S1805" t="str">
        <f t="shared" si="29"/>
        <v>INSERT INTO public."Vehicles"(plate, mark, model, year_of_production, longitude, height, broad, service_door, category, comment, terms, status, created_at, updated_at, delete_at, business_id, type_id)VALUES ('V2Y706','ninguno','ninguno','2011',0,0,0,0,'ninguno','ninguno','ninguno',true,'2022-02-25 21:42:35.22039+00','2022-02-25 21:42:35.22039+00','2022-02-25 21:42:35.22039+00','20602553486',6);</v>
      </c>
    </row>
    <row r="1806" spans="1:19" x14ac:dyDescent="0.25">
      <c r="A1806" t="s">
        <v>1817</v>
      </c>
      <c r="B1806" t="s">
        <v>1296</v>
      </c>
      <c r="C1806" t="s">
        <v>1296</v>
      </c>
      <c r="D1806">
        <v>2011</v>
      </c>
      <c r="E1806">
        <v>0</v>
      </c>
      <c r="F1806">
        <v>0</v>
      </c>
      <c r="G1806">
        <v>0</v>
      </c>
      <c r="H1806">
        <v>0</v>
      </c>
      <c r="I1806" t="s">
        <v>1296</v>
      </c>
      <c r="J1806" t="s">
        <v>1296</v>
      </c>
      <c r="K1806" t="s">
        <v>1296</v>
      </c>
      <c r="L1806" t="s">
        <v>1303</v>
      </c>
      <c r="M1806" t="s">
        <v>1304</v>
      </c>
      <c r="N1806" t="s">
        <v>1304</v>
      </c>
      <c r="O1806" t="s">
        <v>1304</v>
      </c>
      <c r="P1806">
        <v>20602553486</v>
      </c>
      <c r="Q1806" t="s">
        <v>1302</v>
      </c>
      <c r="R1806">
        <f>VLOOKUP(Q1806,type!$B$2:$G$8,6,FALSE)</f>
        <v>6</v>
      </c>
      <c r="S1806" t="str">
        <f t="shared" si="29"/>
        <v>INSERT INTO public."Vehicles"(plate, mark, model, year_of_production, longitude, height, broad, service_door, category, comment, terms, status, created_at, updated_at, delete_at, business_id, type_id)VALUES ('Z5P954','ninguno','ninguno','2011',0,0,0,0,'ninguno','ninguno','ninguno',true,'2022-02-25 21:42:35.22039+00','2022-02-25 21:42:35.22039+00','2022-02-25 21:42:35.22039+00','20602553486',6);</v>
      </c>
    </row>
    <row r="1807" spans="1:19" x14ac:dyDescent="0.25">
      <c r="A1807" t="s">
        <v>1818</v>
      </c>
      <c r="B1807" t="s">
        <v>1296</v>
      </c>
      <c r="C1807" t="s">
        <v>1296</v>
      </c>
      <c r="D1807">
        <v>2010</v>
      </c>
      <c r="E1807">
        <v>0</v>
      </c>
      <c r="F1807">
        <v>0</v>
      </c>
      <c r="G1807">
        <v>0</v>
      </c>
      <c r="H1807">
        <v>0</v>
      </c>
      <c r="I1807" t="s">
        <v>1296</v>
      </c>
      <c r="J1807" t="s">
        <v>1296</v>
      </c>
      <c r="K1807" t="s">
        <v>1296</v>
      </c>
      <c r="L1807" t="s">
        <v>1303</v>
      </c>
      <c r="M1807" t="s">
        <v>1304</v>
      </c>
      <c r="N1807" t="s">
        <v>1304</v>
      </c>
      <c r="O1807" t="s">
        <v>1304</v>
      </c>
      <c r="P1807">
        <v>20602553486</v>
      </c>
      <c r="Q1807" t="s">
        <v>1302</v>
      </c>
      <c r="R1807">
        <f>VLOOKUP(Q1807,type!$B$2:$G$8,6,FALSE)</f>
        <v>6</v>
      </c>
      <c r="S1807" t="str">
        <f t="shared" si="29"/>
        <v>INSERT INTO public."Vehicles"(plate, mark, model, year_of_production, longitude, height, broad, service_door, category, comment, terms, status, created_at, updated_at, delete_at, business_id, type_id)VALUES ('Z2L795','ninguno','ninguno','2010',0,0,0,0,'ninguno','ninguno','ninguno',true,'2022-02-25 21:42:35.22039+00','2022-02-25 21:42:35.22039+00','2022-02-25 21:42:35.22039+00','20602553486',6);</v>
      </c>
    </row>
    <row r="1808" spans="1:19" x14ac:dyDescent="0.25">
      <c r="A1808" t="s">
        <v>1819</v>
      </c>
      <c r="B1808" t="s">
        <v>1296</v>
      </c>
      <c r="C1808" t="s">
        <v>1296</v>
      </c>
      <c r="D1808">
        <v>2009</v>
      </c>
      <c r="E1808">
        <v>0</v>
      </c>
      <c r="F1808">
        <v>0</v>
      </c>
      <c r="G1808">
        <v>0</v>
      </c>
      <c r="H1808">
        <v>0</v>
      </c>
      <c r="I1808" t="s">
        <v>1296</v>
      </c>
      <c r="J1808" t="s">
        <v>1296</v>
      </c>
      <c r="K1808" t="s">
        <v>1296</v>
      </c>
      <c r="L1808" t="s">
        <v>1303</v>
      </c>
      <c r="M1808" t="s">
        <v>1304</v>
      </c>
      <c r="N1808" t="s">
        <v>1304</v>
      </c>
      <c r="O1808" t="s">
        <v>1304</v>
      </c>
      <c r="P1808">
        <v>20602553486</v>
      </c>
      <c r="Q1808" t="s">
        <v>1302</v>
      </c>
      <c r="R1808">
        <f>VLOOKUP(Q1808,type!$B$2:$G$8,6,FALSE)</f>
        <v>6</v>
      </c>
      <c r="S1808" t="str">
        <f t="shared" si="29"/>
        <v>INSERT INTO public."Vehicles"(plate, mark, model, year_of_production, longitude, height, broad, service_door, category, comment, terms, status, created_at, updated_at, delete_at, business_id, type_id)VALUES ('Z1C780','ninguno','ninguno','2009',0,0,0,0,'ninguno','ninguno','ninguno',true,'2022-02-25 21:42:35.22039+00','2022-02-25 21:42:35.22039+00','2022-02-25 21:42:35.22039+00','20602553486',6);</v>
      </c>
    </row>
    <row r="1809" spans="1:19" x14ac:dyDescent="0.25">
      <c r="A1809" t="s">
        <v>1820</v>
      </c>
      <c r="B1809" t="s">
        <v>1296</v>
      </c>
      <c r="C1809" t="s">
        <v>1296</v>
      </c>
      <c r="D1809">
        <v>2011</v>
      </c>
      <c r="E1809">
        <v>0</v>
      </c>
      <c r="F1809">
        <v>0</v>
      </c>
      <c r="G1809">
        <v>0</v>
      </c>
      <c r="H1809">
        <v>0</v>
      </c>
      <c r="I1809" t="s">
        <v>1296</v>
      </c>
      <c r="J1809" t="s">
        <v>1296</v>
      </c>
      <c r="K1809" t="s">
        <v>1296</v>
      </c>
      <c r="L1809" t="s">
        <v>1303</v>
      </c>
      <c r="M1809" t="s">
        <v>1304</v>
      </c>
      <c r="N1809" t="s">
        <v>1304</v>
      </c>
      <c r="O1809" t="s">
        <v>1304</v>
      </c>
      <c r="P1809">
        <v>20602553486</v>
      </c>
      <c r="Q1809" t="s">
        <v>1302</v>
      </c>
      <c r="R1809">
        <f>VLOOKUP(Q1809,type!$B$2:$G$8,6,FALSE)</f>
        <v>6</v>
      </c>
      <c r="S1809" t="str">
        <f t="shared" si="29"/>
        <v>INSERT INTO public."Vehicles"(plate, mark, model, year_of_production, longitude, height, broad, service_door, category, comment, terms, status, created_at, updated_at, delete_at, business_id, type_id)VALUES ('V3O718','ninguno','ninguno','2011',0,0,0,0,'ninguno','ninguno','ninguno',true,'2022-02-25 21:42:35.22039+00','2022-02-25 21:42:35.22039+00','2022-02-25 21:42:35.22039+00','20602553486',6);</v>
      </c>
    </row>
    <row r="1810" spans="1:19" x14ac:dyDescent="0.25">
      <c r="A1810" t="s">
        <v>1821</v>
      </c>
      <c r="B1810" t="s">
        <v>1296</v>
      </c>
      <c r="C1810" t="s">
        <v>1296</v>
      </c>
      <c r="D1810">
        <v>2011</v>
      </c>
      <c r="E1810">
        <v>0</v>
      </c>
      <c r="F1810">
        <v>0</v>
      </c>
      <c r="G1810">
        <v>0</v>
      </c>
      <c r="H1810">
        <v>0</v>
      </c>
      <c r="I1810" t="s">
        <v>1296</v>
      </c>
      <c r="J1810" t="s">
        <v>1296</v>
      </c>
      <c r="K1810" t="s">
        <v>1296</v>
      </c>
      <c r="L1810" t="s">
        <v>1303</v>
      </c>
      <c r="M1810" t="s">
        <v>1304</v>
      </c>
      <c r="N1810" t="s">
        <v>1304</v>
      </c>
      <c r="O1810" t="s">
        <v>1304</v>
      </c>
      <c r="P1810">
        <v>20602553486</v>
      </c>
      <c r="Q1810" t="s">
        <v>1297</v>
      </c>
      <c r="R1810">
        <f>VLOOKUP(Q1810,type!$B$2:$G$8,6,FALSE)</f>
        <v>1</v>
      </c>
      <c r="S1810" t="str">
        <f t="shared" si="29"/>
        <v>INSERT INTO public."Vehicles"(plate, mark, model, year_of_production, longitude, height, broad, service_door, category, comment, terms, status, created_at, updated_at, delete_at, business_id, type_id)VALUES ('V2A727','ninguno','ninguno','2011',0,0,0,0,'ninguno','ninguno','ninguno',true,'2022-02-25 21:42:35.22039+00','2022-02-25 21:42:35.22039+00','2022-02-25 21:42:35.22039+00','20602553486',1);</v>
      </c>
    </row>
    <row r="1811" spans="1:19" x14ac:dyDescent="0.25">
      <c r="A1811" t="s">
        <v>1822</v>
      </c>
      <c r="B1811" t="s">
        <v>1296</v>
      </c>
      <c r="C1811" t="s">
        <v>1296</v>
      </c>
      <c r="D1811">
        <v>2010</v>
      </c>
      <c r="E1811">
        <v>0</v>
      </c>
      <c r="F1811">
        <v>0</v>
      </c>
      <c r="G1811">
        <v>0</v>
      </c>
      <c r="H1811">
        <v>0</v>
      </c>
      <c r="I1811" t="s">
        <v>1296</v>
      </c>
      <c r="J1811" t="s">
        <v>1296</v>
      </c>
      <c r="K1811" t="s">
        <v>1296</v>
      </c>
      <c r="L1811" t="s">
        <v>1303</v>
      </c>
      <c r="M1811" t="s">
        <v>1304</v>
      </c>
      <c r="N1811" t="s">
        <v>1304</v>
      </c>
      <c r="O1811" t="s">
        <v>1304</v>
      </c>
      <c r="P1811">
        <v>20602796435</v>
      </c>
      <c r="Q1811" t="s">
        <v>1297</v>
      </c>
      <c r="R1811">
        <f>VLOOKUP(Q1811,type!$B$2:$G$8,6,FALSE)</f>
        <v>1</v>
      </c>
      <c r="S1811" t="str">
        <f t="shared" si="29"/>
        <v>INSERT INTO public."Vehicles"(plate, mark, model, year_of_production, longitude, height, broad, service_door, category, comment, terms, status, created_at, updated_at, delete_at, business_id, type_id)VALUES ('V1N773','ninguno','ninguno','2010',0,0,0,0,'ninguno','ninguno','ninguno',true,'2022-02-25 21:42:35.22039+00','2022-02-25 21:42:35.22039+00','2022-02-25 21:42:35.22039+00','20602796435',1);</v>
      </c>
    </row>
    <row r="1812" spans="1:19" x14ac:dyDescent="0.25">
      <c r="A1812" t="s">
        <v>1823</v>
      </c>
      <c r="B1812" t="s">
        <v>1296</v>
      </c>
      <c r="C1812" t="s">
        <v>1296</v>
      </c>
      <c r="D1812">
        <v>2014</v>
      </c>
      <c r="E1812">
        <v>0</v>
      </c>
      <c r="F1812">
        <v>0</v>
      </c>
      <c r="G1812">
        <v>0</v>
      </c>
      <c r="H1812">
        <v>0</v>
      </c>
      <c r="I1812" t="s">
        <v>1296</v>
      </c>
      <c r="J1812" t="s">
        <v>1296</v>
      </c>
      <c r="K1812" t="s">
        <v>1296</v>
      </c>
      <c r="L1812" t="s">
        <v>1303</v>
      </c>
      <c r="M1812" t="s">
        <v>1304</v>
      </c>
      <c r="N1812" t="s">
        <v>1304</v>
      </c>
      <c r="O1812" t="s">
        <v>1304</v>
      </c>
      <c r="P1812">
        <v>20602828540</v>
      </c>
      <c r="Q1812" t="s">
        <v>1297</v>
      </c>
      <c r="R1812">
        <f>VLOOKUP(Q1812,type!$B$2:$G$8,6,FALSE)</f>
        <v>1</v>
      </c>
      <c r="S1812" t="str">
        <f t="shared" si="29"/>
        <v>INSERT INTO public."Vehicles"(plate, mark, model, year_of_production, longitude, height, broad, service_door, category, comment, terms, status, created_at, updated_at, delete_at, business_id, type_id)VALUES ('X3O791','ninguno','ninguno','2014',0,0,0,0,'ninguno','ninguno','ninguno',true,'2022-02-25 21:42:35.22039+00','2022-02-25 21:42:35.22039+00','2022-02-25 21:42:35.22039+00','20602828540',1);</v>
      </c>
    </row>
    <row r="1813" spans="1:19" x14ac:dyDescent="0.25">
      <c r="A1813" t="s">
        <v>1824</v>
      </c>
      <c r="B1813" t="s">
        <v>1296</v>
      </c>
      <c r="C1813" t="s">
        <v>1296</v>
      </c>
      <c r="D1813">
        <v>2012</v>
      </c>
      <c r="E1813">
        <v>0</v>
      </c>
      <c r="F1813">
        <v>0</v>
      </c>
      <c r="G1813">
        <v>0</v>
      </c>
      <c r="H1813">
        <v>0</v>
      </c>
      <c r="I1813" t="s">
        <v>1296</v>
      </c>
      <c r="J1813" t="s">
        <v>1296</v>
      </c>
      <c r="K1813" t="s">
        <v>1296</v>
      </c>
      <c r="L1813" t="s">
        <v>1303</v>
      </c>
      <c r="M1813" t="s">
        <v>1304</v>
      </c>
      <c r="N1813" t="s">
        <v>1304</v>
      </c>
      <c r="O1813" t="s">
        <v>1304</v>
      </c>
      <c r="P1813">
        <v>20602828540</v>
      </c>
      <c r="Q1813" t="s">
        <v>1297</v>
      </c>
      <c r="R1813">
        <f>VLOOKUP(Q1813,type!$B$2:$G$8,6,FALSE)</f>
        <v>1</v>
      </c>
      <c r="S1813" t="str">
        <f t="shared" si="29"/>
        <v>INSERT INTO public."Vehicles"(plate, mark, model, year_of_production, longitude, height, broad, service_door, category, comment, terms, status, created_at, updated_at, delete_at, business_id, type_id)VALUES ('V4Q777','ninguno','ninguno','2012',0,0,0,0,'ninguno','ninguno','ninguno',true,'2022-02-25 21:42:35.22039+00','2022-02-25 21:42:35.22039+00','2022-02-25 21:42:35.22039+00','20602828540',1);</v>
      </c>
    </row>
    <row r="1814" spans="1:19" x14ac:dyDescent="0.25">
      <c r="A1814" t="s">
        <v>1825</v>
      </c>
      <c r="B1814" t="s">
        <v>1296</v>
      </c>
      <c r="C1814" t="s">
        <v>1296</v>
      </c>
      <c r="D1814">
        <v>2012</v>
      </c>
      <c r="E1814">
        <v>0</v>
      </c>
      <c r="F1814">
        <v>0</v>
      </c>
      <c r="G1814">
        <v>0</v>
      </c>
      <c r="H1814">
        <v>0</v>
      </c>
      <c r="I1814" t="s">
        <v>1296</v>
      </c>
      <c r="J1814" t="s">
        <v>1296</v>
      </c>
      <c r="K1814" t="s">
        <v>1296</v>
      </c>
      <c r="L1814" t="s">
        <v>1303</v>
      </c>
      <c r="M1814" t="s">
        <v>1304</v>
      </c>
      <c r="N1814" t="s">
        <v>1304</v>
      </c>
      <c r="O1814" t="s">
        <v>1304</v>
      </c>
      <c r="P1814">
        <v>20602828540</v>
      </c>
      <c r="Q1814" t="s">
        <v>1297</v>
      </c>
      <c r="R1814">
        <f>VLOOKUP(Q1814,type!$B$2:$G$8,6,FALSE)</f>
        <v>1</v>
      </c>
      <c r="S1814" t="str">
        <f t="shared" si="29"/>
        <v>INSERT INTO public."Vehicles"(plate, mark, model, year_of_production, longitude, height, broad, service_door, category, comment, terms, status, created_at, updated_at, delete_at, business_id, type_id)VALUES ('C1T963','ninguno','ninguno','2012',0,0,0,0,'ninguno','ninguno','ninguno',true,'2022-02-25 21:42:35.22039+00','2022-02-25 21:42:35.22039+00','2022-02-25 21:42:35.22039+00','20602828540',1);</v>
      </c>
    </row>
    <row r="1815" spans="1:19" x14ac:dyDescent="0.25">
      <c r="A1815" t="s">
        <v>1826</v>
      </c>
      <c r="B1815" t="s">
        <v>1296</v>
      </c>
      <c r="C1815" t="s">
        <v>1296</v>
      </c>
      <c r="D1815">
        <v>2012</v>
      </c>
      <c r="E1815">
        <v>0</v>
      </c>
      <c r="F1815">
        <v>0</v>
      </c>
      <c r="G1815">
        <v>0</v>
      </c>
      <c r="H1815">
        <v>0</v>
      </c>
      <c r="I1815" t="s">
        <v>1296</v>
      </c>
      <c r="J1815" t="s">
        <v>1296</v>
      </c>
      <c r="K1815" t="s">
        <v>1296</v>
      </c>
      <c r="L1815" t="s">
        <v>1303</v>
      </c>
      <c r="M1815" t="s">
        <v>1304</v>
      </c>
      <c r="N1815" t="s">
        <v>1304</v>
      </c>
      <c r="O1815" t="s">
        <v>1304</v>
      </c>
      <c r="P1815">
        <v>20602828540</v>
      </c>
      <c r="Q1815" t="s">
        <v>1297</v>
      </c>
      <c r="R1815">
        <f>VLOOKUP(Q1815,type!$B$2:$G$8,6,FALSE)</f>
        <v>1</v>
      </c>
      <c r="S1815" t="str">
        <f t="shared" si="29"/>
        <v>INSERT INTO public."Vehicles"(plate, mark, model, year_of_production, longitude, height, broad, service_door, category, comment, terms, status, created_at, updated_at, delete_at, business_id, type_id)VALUES ('V2J786','ninguno','ninguno','2012',0,0,0,0,'ninguno','ninguno','ninguno',true,'2022-02-25 21:42:35.22039+00','2022-02-25 21:42:35.22039+00','2022-02-25 21:42:35.22039+00','20602828540',1);</v>
      </c>
    </row>
    <row r="1816" spans="1:19" x14ac:dyDescent="0.25">
      <c r="A1816" t="s">
        <v>1827</v>
      </c>
      <c r="B1816" t="s">
        <v>1296</v>
      </c>
      <c r="C1816" t="s">
        <v>1296</v>
      </c>
      <c r="D1816">
        <v>2009</v>
      </c>
      <c r="E1816">
        <v>0</v>
      </c>
      <c r="F1816">
        <v>0</v>
      </c>
      <c r="G1816">
        <v>0</v>
      </c>
      <c r="H1816">
        <v>0</v>
      </c>
      <c r="I1816" t="s">
        <v>1296</v>
      </c>
      <c r="J1816" t="s">
        <v>1296</v>
      </c>
      <c r="K1816" t="s">
        <v>1296</v>
      </c>
      <c r="L1816" t="s">
        <v>1303</v>
      </c>
      <c r="M1816" t="s">
        <v>1304</v>
      </c>
      <c r="N1816" t="s">
        <v>1304</v>
      </c>
      <c r="O1816" t="s">
        <v>1304</v>
      </c>
      <c r="P1816">
        <v>20602828540</v>
      </c>
      <c r="Q1816" t="s">
        <v>1297</v>
      </c>
      <c r="R1816">
        <f>VLOOKUP(Q1816,type!$B$2:$G$8,6,FALSE)</f>
        <v>1</v>
      </c>
      <c r="S1816" t="str">
        <f t="shared" si="29"/>
        <v>INSERT INTO public."Vehicles"(plate, mark, model, year_of_production, longitude, height, broad, service_door, category, comment, terms, status, created_at, updated_at, delete_at, business_id, type_id)VALUES ('A4K779','ninguno','ninguno','2009',0,0,0,0,'ninguno','ninguno','ninguno',true,'2022-02-25 21:42:35.22039+00','2022-02-25 21:42:35.22039+00','2022-02-25 21:42:35.22039+00','20602828540',1);</v>
      </c>
    </row>
    <row r="1817" spans="1:19" x14ac:dyDescent="0.25">
      <c r="A1817" t="s">
        <v>1828</v>
      </c>
      <c r="B1817" t="s">
        <v>1296</v>
      </c>
      <c r="C1817" t="s">
        <v>1296</v>
      </c>
      <c r="D1817">
        <v>2019</v>
      </c>
      <c r="E1817">
        <v>0</v>
      </c>
      <c r="F1817">
        <v>0</v>
      </c>
      <c r="G1817">
        <v>0</v>
      </c>
      <c r="H1817">
        <v>0</v>
      </c>
      <c r="I1817" t="s">
        <v>1296</v>
      </c>
      <c r="J1817" t="s">
        <v>1296</v>
      </c>
      <c r="K1817" t="s">
        <v>1296</v>
      </c>
      <c r="L1817" t="s">
        <v>1303</v>
      </c>
      <c r="M1817" t="s">
        <v>1304</v>
      </c>
      <c r="N1817" t="s">
        <v>1304</v>
      </c>
      <c r="O1817" t="s">
        <v>1304</v>
      </c>
      <c r="P1817">
        <v>20602828540</v>
      </c>
      <c r="Q1817" t="s">
        <v>1297</v>
      </c>
      <c r="R1817">
        <f>VLOOKUP(Q1817,type!$B$2:$G$8,6,FALSE)</f>
        <v>1</v>
      </c>
      <c r="S1817" t="str">
        <f t="shared" si="29"/>
        <v>INSERT INTO public."Vehicles"(plate, mark, model, year_of_production, longitude, height, broad, service_door, category, comment, terms, status, created_at, updated_at, delete_at, business_id, type_id)VALUES ('V0M922','ninguno','ninguno','2019',0,0,0,0,'ninguno','ninguno','ninguno',true,'2022-02-25 21:42:35.22039+00','2022-02-25 21:42:35.22039+00','2022-02-25 21:42:35.22039+00','20602828540',1);</v>
      </c>
    </row>
    <row r="1818" spans="1:19" x14ac:dyDescent="0.25">
      <c r="A1818" t="s">
        <v>1829</v>
      </c>
      <c r="B1818" t="s">
        <v>1296</v>
      </c>
      <c r="C1818" t="s">
        <v>1296</v>
      </c>
      <c r="D1818">
        <v>2008</v>
      </c>
      <c r="E1818">
        <v>0</v>
      </c>
      <c r="F1818">
        <v>0</v>
      </c>
      <c r="G1818">
        <v>0</v>
      </c>
      <c r="H1818">
        <v>0</v>
      </c>
      <c r="I1818" t="s">
        <v>1296</v>
      </c>
      <c r="J1818" t="s">
        <v>1296</v>
      </c>
      <c r="K1818" t="s">
        <v>1296</v>
      </c>
      <c r="L1818" t="s">
        <v>1303</v>
      </c>
      <c r="M1818" t="s">
        <v>1304</v>
      </c>
      <c r="N1818" t="s">
        <v>1304</v>
      </c>
      <c r="O1818" t="s">
        <v>1304</v>
      </c>
      <c r="P1818">
        <v>20602828540</v>
      </c>
      <c r="Q1818" t="s">
        <v>1297</v>
      </c>
      <c r="R1818">
        <f>VLOOKUP(Q1818,type!$B$2:$G$8,6,FALSE)</f>
        <v>1</v>
      </c>
      <c r="S1818" t="str">
        <f t="shared" si="29"/>
        <v>INSERT INTO public."Vehicles"(plate, mark, model, year_of_production, longitude, height, broad, service_door, category, comment, terms, status, created_at, updated_at, delete_at, business_id, type_id)VALUES ('V1J963','ninguno','ninguno','2008',0,0,0,0,'ninguno','ninguno','ninguno',true,'2022-02-25 21:42:35.22039+00','2022-02-25 21:42:35.22039+00','2022-02-25 21:42:35.22039+00','20602828540',1);</v>
      </c>
    </row>
    <row r="1819" spans="1:19" x14ac:dyDescent="0.25">
      <c r="A1819" t="s">
        <v>1830</v>
      </c>
      <c r="B1819" t="s">
        <v>1296</v>
      </c>
      <c r="C1819" t="s">
        <v>1296</v>
      </c>
      <c r="D1819">
        <v>2001</v>
      </c>
      <c r="E1819">
        <v>0</v>
      </c>
      <c r="F1819">
        <v>0</v>
      </c>
      <c r="G1819">
        <v>0</v>
      </c>
      <c r="H1819">
        <v>0</v>
      </c>
      <c r="I1819" t="s">
        <v>1296</v>
      </c>
      <c r="J1819" t="s">
        <v>1296</v>
      </c>
      <c r="K1819" t="s">
        <v>1296</v>
      </c>
      <c r="L1819" t="s">
        <v>1303</v>
      </c>
      <c r="M1819" t="s">
        <v>1304</v>
      </c>
      <c r="N1819" t="s">
        <v>1304</v>
      </c>
      <c r="O1819" t="s">
        <v>1304</v>
      </c>
      <c r="P1819">
        <v>20602828540</v>
      </c>
      <c r="Q1819" t="s">
        <v>1297</v>
      </c>
      <c r="R1819">
        <f>VLOOKUP(Q1819,type!$B$2:$G$8,6,FALSE)</f>
        <v>1</v>
      </c>
      <c r="S1819" t="str">
        <f t="shared" si="29"/>
        <v>INSERT INTO public."Vehicles"(plate, mark, model, year_of_production, longitude, height, broad, service_door, category, comment, terms, status, created_at, updated_at, delete_at, business_id, type_id)VALUES ('V0P791','ninguno','ninguno','2001',0,0,0,0,'ninguno','ninguno','ninguno',true,'2022-02-25 21:42:35.22039+00','2022-02-25 21:42:35.22039+00','2022-02-25 21:42:35.22039+00','20602828540',1);</v>
      </c>
    </row>
    <row r="1820" spans="1:19" x14ac:dyDescent="0.25">
      <c r="A1820" t="s">
        <v>1831</v>
      </c>
      <c r="B1820" t="s">
        <v>1296</v>
      </c>
      <c r="C1820" t="s">
        <v>1296</v>
      </c>
      <c r="D1820">
        <v>2013</v>
      </c>
      <c r="E1820">
        <v>0</v>
      </c>
      <c r="F1820">
        <v>0</v>
      </c>
      <c r="G1820">
        <v>0</v>
      </c>
      <c r="H1820">
        <v>0</v>
      </c>
      <c r="I1820" t="s">
        <v>1296</v>
      </c>
      <c r="J1820" t="s">
        <v>1296</v>
      </c>
      <c r="K1820" t="s">
        <v>1296</v>
      </c>
      <c r="L1820" t="s">
        <v>1303</v>
      </c>
      <c r="M1820" t="s">
        <v>1304</v>
      </c>
      <c r="N1820" t="s">
        <v>1304</v>
      </c>
      <c r="O1820" t="s">
        <v>1304</v>
      </c>
      <c r="P1820">
        <v>20602828540</v>
      </c>
      <c r="Q1820" t="s">
        <v>1297</v>
      </c>
      <c r="R1820">
        <f>VLOOKUP(Q1820,type!$B$2:$G$8,6,FALSE)</f>
        <v>1</v>
      </c>
      <c r="S1820" t="str">
        <f t="shared" si="29"/>
        <v>INSERT INTO public."Vehicles"(plate, mark, model, year_of_production, longitude, height, broad, service_door, category, comment, terms, status, created_at, updated_at, delete_at, business_id, type_id)VALUES ('V6R838','ninguno','ninguno','2013',0,0,0,0,'ninguno','ninguno','ninguno',true,'2022-02-25 21:42:35.22039+00','2022-02-25 21:42:35.22039+00','2022-02-25 21:42:35.22039+00','20602828540',1);</v>
      </c>
    </row>
    <row r="1821" spans="1:19" x14ac:dyDescent="0.25">
      <c r="A1821" t="s">
        <v>1832</v>
      </c>
      <c r="B1821" t="s">
        <v>1296</v>
      </c>
      <c r="C1821" t="s">
        <v>1296</v>
      </c>
      <c r="D1821">
        <v>2018</v>
      </c>
      <c r="E1821">
        <v>0</v>
      </c>
      <c r="F1821">
        <v>0</v>
      </c>
      <c r="G1821">
        <v>0</v>
      </c>
      <c r="H1821">
        <v>0</v>
      </c>
      <c r="I1821" t="s">
        <v>1296</v>
      </c>
      <c r="J1821" t="s">
        <v>1296</v>
      </c>
      <c r="K1821" t="s">
        <v>1296</v>
      </c>
      <c r="L1821" t="s">
        <v>1303</v>
      </c>
      <c r="M1821" t="s">
        <v>1304</v>
      </c>
      <c r="N1821" t="s">
        <v>1304</v>
      </c>
      <c r="O1821" t="s">
        <v>1304</v>
      </c>
      <c r="P1821">
        <v>20602828540</v>
      </c>
      <c r="Q1821" t="s">
        <v>1298</v>
      </c>
      <c r="R1821">
        <f>VLOOKUP(Q1821,type!$B$2:$G$8,6,FALSE)</f>
        <v>2</v>
      </c>
      <c r="S1821" t="str">
        <f t="shared" si="29"/>
        <v>INSERT INTO public."Vehicles"(plate, mark, model, year_of_production, longitude, height, broad, service_door, category, comment, terms, status, created_at, updated_at, delete_at, business_id, type_id)VALUES ('V0P786','ninguno','ninguno','2018',0,0,0,0,'ninguno','ninguno','ninguno',true,'2022-02-25 21:42:35.22039+00','2022-02-25 21:42:35.22039+00','2022-02-25 21:42:35.22039+00','20602828540',2);</v>
      </c>
    </row>
    <row r="1822" spans="1:19" x14ac:dyDescent="0.25">
      <c r="A1822" t="s">
        <v>1833</v>
      </c>
      <c r="B1822" t="s">
        <v>1296</v>
      </c>
      <c r="C1822" t="s">
        <v>1296</v>
      </c>
      <c r="D1822">
        <v>2008</v>
      </c>
      <c r="E1822">
        <v>0</v>
      </c>
      <c r="F1822">
        <v>0</v>
      </c>
      <c r="G1822">
        <v>0</v>
      </c>
      <c r="H1822">
        <v>0</v>
      </c>
      <c r="I1822" t="s">
        <v>1296</v>
      </c>
      <c r="J1822" t="s">
        <v>1296</v>
      </c>
      <c r="K1822" t="s">
        <v>1296</v>
      </c>
      <c r="L1822" t="s">
        <v>1303</v>
      </c>
      <c r="M1822" t="s">
        <v>1304</v>
      </c>
      <c r="N1822" t="s">
        <v>1304</v>
      </c>
      <c r="O1822" t="s">
        <v>1304</v>
      </c>
      <c r="P1822">
        <v>20602828540</v>
      </c>
      <c r="Q1822" t="s">
        <v>1300</v>
      </c>
      <c r="R1822">
        <f>VLOOKUP(Q1822,type!$B$2:$G$8,6,FALSE)</f>
        <v>3</v>
      </c>
      <c r="S1822" t="str">
        <f t="shared" si="29"/>
        <v>INSERT INTO public."Vehicles"(plate, mark, model, year_of_production, longitude, height, broad, service_door, category, comment, terms, status, created_at, updated_at, delete_at, business_id, type_id)VALUES ('X1T720','ninguno','ninguno','2008',0,0,0,0,'ninguno','ninguno','ninguno',true,'2022-02-25 21:42:35.22039+00','2022-02-25 21:42:35.22039+00','2022-02-25 21:42:35.22039+00','20602828540',3);</v>
      </c>
    </row>
    <row r="1823" spans="1:19" x14ac:dyDescent="0.25">
      <c r="A1823" t="s">
        <v>1834</v>
      </c>
      <c r="B1823" t="s">
        <v>1296</v>
      </c>
      <c r="C1823" t="s">
        <v>1296</v>
      </c>
      <c r="D1823">
        <v>2010</v>
      </c>
      <c r="E1823">
        <v>0</v>
      </c>
      <c r="F1823">
        <v>0</v>
      </c>
      <c r="G1823">
        <v>0</v>
      </c>
      <c r="H1823">
        <v>0</v>
      </c>
      <c r="I1823" t="s">
        <v>1296</v>
      </c>
      <c r="J1823" t="s">
        <v>1296</v>
      </c>
      <c r="K1823" t="s">
        <v>1296</v>
      </c>
      <c r="L1823" t="s">
        <v>1303</v>
      </c>
      <c r="M1823" t="s">
        <v>1304</v>
      </c>
      <c r="N1823" t="s">
        <v>1304</v>
      </c>
      <c r="O1823" t="s">
        <v>1304</v>
      </c>
      <c r="P1823">
        <v>20602828540</v>
      </c>
      <c r="Q1823" t="s">
        <v>1297</v>
      </c>
      <c r="R1823">
        <f>VLOOKUP(Q1823,type!$B$2:$G$8,6,FALSE)</f>
        <v>1</v>
      </c>
      <c r="S1823" t="str">
        <f t="shared" si="29"/>
        <v>INSERT INTO public."Vehicles"(plate, mark, model, year_of_production, longitude, height, broad, service_door, category, comment, terms, status, created_at, updated_at, delete_at, business_id, type_id)VALUES ('X1F756','ninguno','ninguno','2010',0,0,0,0,'ninguno','ninguno','ninguno',true,'2022-02-25 21:42:35.22039+00','2022-02-25 21:42:35.22039+00','2022-02-25 21:42:35.22039+00','20602828540',1);</v>
      </c>
    </row>
    <row r="1824" spans="1:19" x14ac:dyDescent="0.25">
      <c r="A1824" t="s">
        <v>1835</v>
      </c>
      <c r="B1824" t="s">
        <v>1296</v>
      </c>
      <c r="C1824" t="s">
        <v>1296</v>
      </c>
      <c r="D1824">
        <v>2011</v>
      </c>
      <c r="E1824">
        <v>0</v>
      </c>
      <c r="F1824">
        <v>0</v>
      </c>
      <c r="G1824">
        <v>0</v>
      </c>
      <c r="H1824">
        <v>0</v>
      </c>
      <c r="I1824" t="s">
        <v>1296</v>
      </c>
      <c r="J1824" t="s">
        <v>1296</v>
      </c>
      <c r="K1824" t="s">
        <v>1296</v>
      </c>
      <c r="L1824" t="s">
        <v>1303</v>
      </c>
      <c r="M1824" t="s">
        <v>1304</v>
      </c>
      <c r="N1824" t="s">
        <v>1304</v>
      </c>
      <c r="O1824" t="s">
        <v>1304</v>
      </c>
      <c r="P1824">
        <v>20602828540</v>
      </c>
      <c r="Q1824" t="s">
        <v>1300</v>
      </c>
      <c r="R1824">
        <f>VLOOKUP(Q1824,type!$B$2:$G$8,6,FALSE)</f>
        <v>3</v>
      </c>
      <c r="S1824" t="str">
        <f t="shared" si="29"/>
        <v>INSERT INTO public."Vehicles"(plate, mark, model, year_of_production, longitude, height, broad, service_door, category, comment, terms, status, created_at, updated_at, delete_at, business_id, type_id)VALUES ('X2G734','ninguno','ninguno','2011',0,0,0,0,'ninguno','ninguno','ninguno',true,'2022-02-25 21:42:35.22039+00','2022-02-25 21:42:35.22039+00','2022-02-25 21:42:35.22039+00','20602828540',3);</v>
      </c>
    </row>
    <row r="1825" spans="1:19" x14ac:dyDescent="0.25">
      <c r="A1825" t="s">
        <v>1836</v>
      </c>
      <c r="B1825" t="s">
        <v>1296</v>
      </c>
      <c r="C1825" t="s">
        <v>1296</v>
      </c>
      <c r="D1825">
        <v>2019</v>
      </c>
      <c r="E1825">
        <v>0</v>
      </c>
      <c r="F1825">
        <v>0</v>
      </c>
      <c r="G1825">
        <v>0</v>
      </c>
      <c r="H1825">
        <v>0</v>
      </c>
      <c r="I1825" t="s">
        <v>1296</v>
      </c>
      <c r="J1825" t="s">
        <v>1296</v>
      </c>
      <c r="K1825" t="s">
        <v>1296</v>
      </c>
      <c r="L1825" t="s">
        <v>1303</v>
      </c>
      <c r="M1825" t="s">
        <v>1304</v>
      </c>
      <c r="N1825" t="s">
        <v>1304</v>
      </c>
      <c r="O1825" t="s">
        <v>1304</v>
      </c>
      <c r="P1825">
        <v>20602828540</v>
      </c>
      <c r="Q1825" t="s">
        <v>1298</v>
      </c>
      <c r="R1825">
        <f>VLOOKUP(Q1825,type!$B$2:$G$8,6,FALSE)</f>
        <v>2</v>
      </c>
      <c r="S1825" t="str">
        <f t="shared" si="29"/>
        <v>INSERT INTO public."Vehicles"(plate, mark, model, year_of_production, longitude, height, broad, service_door, category, comment, terms, status, created_at, updated_at, delete_at, business_id, type_id)VALUES ('V0P921','ninguno','ninguno','2019',0,0,0,0,'ninguno','ninguno','ninguno',true,'2022-02-25 21:42:35.22039+00','2022-02-25 21:42:35.22039+00','2022-02-25 21:42:35.22039+00','20602828540',2);</v>
      </c>
    </row>
    <row r="1826" spans="1:19" x14ac:dyDescent="0.25">
      <c r="A1826" t="s">
        <v>1837</v>
      </c>
      <c r="B1826" t="s">
        <v>1296</v>
      </c>
      <c r="C1826" t="s">
        <v>1296</v>
      </c>
      <c r="D1826">
        <v>2011</v>
      </c>
      <c r="E1826">
        <v>0</v>
      </c>
      <c r="F1826">
        <v>0</v>
      </c>
      <c r="G1826">
        <v>0</v>
      </c>
      <c r="H1826">
        <v>0</v>
      </c>
      <c r="I1826" t="s">
        <v>1296</v>
      </c>
      <c r="J1826" t="s">
        <v>1296</v>
      </c>
      <c r="K1826" t="s">
        <v>1296</v>
      </c>
      <c r="L1826" t="s">
        <v>1303</v>
      </c>
      <c r="M1826" t="s">
        <v>1304</v>
      </c>
      <c r="N1826" t="s">
        <v>1304</v>
      </c>
      <c r="O1826" t="s">
        <v>1304</v>
      </c>
      <c r="P1826">
        <v>20602828540</v>
      </c>
      <c r="Q1826" t="s">
        <v>1298</v>
      </c>
      <c r="R1826">
        <f>VLOOKUP(Q1826,type!$B$2:$G$8,6,FALSE)</f>
        <v>2</v>
      </c>
      <c r="S1826" t="str">
        <f t="shared" si="29"/>
        <v>INSERT INTO public."Vehicles"(plate, mark, model, year_of_production, longitude, height, broad, service_door, category, comment, terms, status, created_at, updated_at, delete_at, business_id, type_id)VALUES ('A9V958','ninguno','ninguno','2011',0,0,0,0,'ninguno','ninguno','ninguno',true,'2022-02-25 21:42:35.22039+00','2022-02-25 21:42:35.22039+00','2022-02-25 21:42:35.22039+00','20602828540',2);</v>
      </c>
    </row>
    <row r="1827" spans="1:19" x14ac:dyDescent="0.25">
      <c r="A1827" t="s">
        <v>1838</v>
      </c>
      <c r="B1827" t="s">
        <v>1296</v>
      </c>
      <c r="C1827" t="s">
        <v>1296</v>
      </c>
      <c r="D1827">
        <v>2015</v>
      </c>
      <c r="E1827">
        <v>0</v>
      </c>
      <c r="F1827">
        <v>0</v>
      </c>
      <c r="G1827">
        <v>0</v>
      </c>
      <c r="H1827">
        <v>0</v>
      </c>
      <c r="I1827" t="s">
        <v>1296</v>
      </c>
      <c r="J1827" t="s">
        <v>1296</v>
      </c>
      <c r="K1827" t="s">
        <v>1296</v>
      </c>
      <c r="L1827" t="s">
        <v>1303</v>
      </c>
      <c r="M1827" t="s">
        <v>1304</v>
      </c>
      <c r="N1827" t="s">
        <v>1304</v>
      </c>
      <c r="O1827" t="s">
        <v>1304</v>
      </c>
      <c r="P1827">
        <v>20602828540</v>
      </c>
      <c r="Q1827" t="s">
        <v>1300</v>
      </c>
      <c r="R1827">
        <f>VLOOKUP(Q1827,type!$B$2:$G$8,6,FALSE)</f>
        <v>3</v>
      </c>
      <c r="S1827" t="str">
        <f t="shared" si="29"/>
        <v>INSERT INTO public."Vehicles"(plate, mark, model, year_of_production, longitude, height, broad, service_door, category, comment, terms, status, created_at, updated_at, delete_at, business_id, type_id)VALUES ('D4C962','ninguno','ninguno','2015',0,0,0,0,'ninguno','ninguno','ninguno',true,'2022-02-25 21:42:35.22039+00','2022-02-25 21:42:35.22039+00','2022-02-25 21:42:35.22039+00','20602828540',3);</v>
      </c>
    </row>
    <row r="1828" spans="1:19" x14ac:dyDescent="0.25">
      <c r="A1828" t="s">
        <v>1839</v>
      </c>
      <c r="B1828" t="s">
        <v>1296</v>
      </c>
      <c r="C1828" t="s">
        <v>1296</v>
      </c>
      <c r="D1828">
        <v>2009</v>
      </c>
      <c r="E1828">
        <v>0</v>
      </c>
      <c r="F1828">
        <v>0</v>
      </c>
      <c r="G1828">
        <v>0</v>
      </c>
      <c r="H1828">
        <v>0</v>
      </c>
      <c r="I1828" t="s">
        <v>1296</v>
      </c>
      <c r="J1828" t="s">
        <v>1296</v>
      </c>
      <c r="K1828" t="s">
        <v>1296</v>
      </c>
      <c r="L1828" t="s">
        <v>1303</v>
      </c>
      <c r="M1828" t="s">
        <v>1304</v>
      </c>
      <c r="N1828" t="s">
        <v>1304</v>
      </c>
      <c r="O1828" t="s">
        <v>1304</v>
      </c>
      <c r="P1828">
        <v>20602828540</v>
      </c>
      <c r="Q1828" t="s">
        <v>1297</v>
      </c>
      <c r="R1828">
        <f>VLOOKUP(Q1828,type!$B$2:$G$8,6,FALSE)</f>
        <v>1</v>
      </c>
      <c r="S1828" t="str">
        <f t="shared" si="29"/>
        <v>INSERT INTO public."Vehicles"(plate, mark, model, year_of_production, longitude, height, broad, service_door, category, comment, terms, status, created_at, updated_at, delete_at, business_id, type_id)VALUES ('A5S799','ninguno','ninguno','2009',0,0,0,0,'ninguno','ninguno','ninguno',true,'2022-02-25 21:42:35.22039+00','2022-02-25 21:42:35.22039+00','2022-02-25 21:42:35.22039+00','20602828540',1);</v>
      </c>
    </row>
    <row r="1829" spans="1:19" x14ac:dyDescent="0.25">
      <c r="A1829" t="s">
        <v>1840</v>
      </c>
      <c r="B1829" t="s">
        <v>1296</v>
      </c>
      <c r="C1829" t="s">
        <v>1296</v>
      </c>
      <c r="D1829">
        <v>2014</v>
      </c>
      <c r="E1829">
        <v>0</v>
      </c>
      <c r="F1829">
        <v>0</v>
      </c>
      <c r="G1829">
        <v>0</v>
      </c>
      <c r="H1829">
        <v>0</v>
      </c>
      <c r="I1829" t="s">
        <v>1296</v>
      </c>
      <c r="J1829" t="s">
        <v>1296</v>
      </c>
      <c r="K1829" t="s">
        <v>1296</v>
      </c>
      <c r="L1829" t="s">
        <v>1303</v>
      </c>
      <c r="M1829" t="s">
        <v>1304</v>
      </c>
      <c r="N1829" t="s">
        <v>1304</v>
      </c>
      <c r="O1829" t="s">
        <v>1304</v>
      </c>
      <c r="P1829">
        <v>20602828540</v>
      </c>
      <c r="Q1829" t="s">
        <v>1297</v>
      </c>
      <c r="R1829">
        <f>VLOOKUP(Q1829,type!$B$2:$G$8,6,FALSE)</f>
        <v>1</v>
      </c>
      <c r="S1829" t="str">
        <f t="shared" si="29"/>
        <v>INSERT INTO public."Vehicles"(plate, mark, model, year_of_production, longitude, height, broad, service_door, category, comment, terms, status, created_at, updated_at, delete_at, business_id, type_id)VALUES ('V1Y707','ninguno','ninguno','2014',0,0,0,0,'ninguno','ninguno','ninguno',true,'2022-02-25 21:42:35.22039+00','2022-02-25 21:42:35.22039+00','2022-02-25 21:42:35.22039+00','20602828540',1);</v>
      </c>
    </row>
    <row r="1830" spans="1:19" x14ac:dyDescent="0.25">
      <c r="A1830" t="s">
        <v>1841</v>
      </c>
      <c r="B1830" t="s">
        <v>1296</v>
      </c>
      <c r="C1830" t="s">
        <v>1296</v>
      </c>
      <c r="D1830">
        <v>2011</v>
      </c>
      <c r="E1830">
        <v>0</v>
      </c>
      <c r="F1830">
        <v>0</v>
      </c>
      <c r="G1830">
        <v>0</v>
      </c>
      <c r="H1830">
        <v>0</v>
      </c>
      <c r="I1830" t="s">
        <v>1296</v>
      </c>
      <c r="J1830" t="s">
        <v>1296</v>
      </c>
      <c r="K1830" t="s">
        <v>1296</v>
      </c>
      <c r="L1830" t="s">
        <v>1303</v>
      </c>
      <c r="M1830" t="s">
        <v>1304</v>
      </c>
      <c r="N1830" t="s">
        <v>1304</v>
      </c>
      <c r="O1830" t="s">
        <v>1304</v>
      </c>
      <c r="P1830">
        <v>20602828540</v>
      </c>
      <c r="Q1830" t="s">
        <v>1297</v>
      </c>
      <c r="R1830">
        <f>VLOOKUP(Q1830,type!$B$2:$G$8,6,FALSE)</f>
        <v>1</v>
      </c>
      <c r="S1830" t="str">
        <f t="shared" si="29"/>
        <v>INSERT INTO public."Vehicles"(plate, mark, model, year_of_production, longitude, height, broad, service_door, category, comment, terms, status, created_at, updated_at, delete_at, business_id, type_id)VALUES ('V3E963','ninguno','ninguno','2011',0,0,0,0,'ninguno','ninguno','ninguno',true,'2022-02-25 21:42:35.22039+00','2022-02-25 21:42:35.22039+00','2022-02-25 21:42:35.22039+00','20602828540',1);</v>
      </c>
    </row>
    <row r="1831" spans="1:19" x14ac:dyDescent="0.25">
      <c r="A1831" t="s">
        <v>1842</v>
      </c>
      <c r="B1831" t="s">
        <v>1296</v>
      </c>
      <c r="C1831" t="s">
        <v>1296</v>
      </c>
      <c r="D1831">
        <v>2002</v>
      </c>
      <c r="E1831">
        <v>0</v>
      </c>
      <c r="F1831">
        <v>0</v>
      </c>
      <c r="G1831">
        <v>0</v>
      </c>
      <c r="H1831">
        <v>0</v>
      </c>
      <c r="I1831" t="s">
        <v>1296</v>
      </c>
      <c r="J1831" t="s">
        <v>1296</v>
      </c>
      <c r="K1831" t="s">
        <v>1296</v>
      </c>
      <c r="L1831" t="s">
        <v>1303</v>
      </c>
      <c r="M1831" t="s">
        <v>1304</v>
      </c>
      <c r="N1831" t="s">
        <v>1304</v>
      </c>
      <c r="O1831" t="s">
        <v>1304</v>
      </c>
      <c r="P1831">
        <v>20602828540</v>
      </c>
      <c r="Q1831" t="s">
        <v>1297</v>
      </c>
      <c r="R1831">
        <f>VLOOKUP(Q1831,type!$B$2:$G$8,6,FALSE)</f>
        <v>1</v>
      </c>
      <c r="S1831" t="str">
        <f t="shared" si="29"/>
        <v>INSERT INTO public."Vehicles"(plate, mark, model, year_of_production, longitude, height, broad, service_door, category, comment, terms, status, created_at, updated_at, delete_at, business_id, type_id)VALUES ('F8C789','ninguno','ninguno','2002',0,0,0,0,'ninguno','ninguno','ninguno',true,'2022-02-25 21:42:35.22039+00','2022-02-25 21:42:35.22039+00','2022-02-25 21:42:35.22039+00','20602828540',1);</v>
      </c>
    </row>
    <row r="1832" spans="1:19" x14ac:dyDescent="0.25">
      <c r="A1832" t="s">
        <v>1843</v>
      </c>
      <c r="B1832" t="s">
        <v>1296</v>
      </c>
      <c r="C1832" t="s">
        <v>1296</v>
      </c>
      <c r="D1832">
        <v>2001</v>
      </c>
      <c r="E1832">
        <v>0</v>
      </c>
      <c r="F1832">
        <v>0</v>
      </c>
      <c r="G1832">
        <v>0</v>
      </c>
      <c r="H1832">
        <v>0</v>
      </c>
      <c r="I1832" t="s">
        <v>1296</v>
      </c>
      <c r="J1832" t="s">
        <v>1296</v>
      </c>
      <c r="K1832" t="s">
        <v>1296</v>
      </c>
      <c r="L1832" t="s">
        <v>1303</v>
      </c>
      <c r="M1832" t="s">
        <v>1304</v>
      </c>
      <c r="N1832" t="s">
        <v>1304</v>
      </c>
      <c r="O1832" t="s">
        <v>1304</v>
      </c>
      <c r="P1832">
        <v>20602828540</v>
      </c>
      <c r="Q1832" t="s">
        <v>1297</v>
      </c>
      <c r="R1832">
        <f>VLOOKUP(Q1832,type!$B$2:$G$8,6,FALSE)</f>
        <v>1</v>
      </c>
      <c r="S1832" t="str">
        <f t="shared" si="29"/>
        <v>INSERT INTO public."Vehicles"(plate, mark, model, year_of_production, longitude, height, broad, service_door, category, comment, terms, status, created_at, updated_at, delete_at, business_id, type_id)VALUES ('A0P791','ninguno','ninguno','2001',0,0,0,0,'ninguno','ninguno','ninguno',true,'2022-02-25 21:42:35.22039+00','2022-02-25 21:42:35.22039+00','2022-02-25 21:42:35.22039+00','20602828540',1);</v>
      </c>
    </row>
    <row r="1833" spans="1:19" x14ac:dyDescent="0.25">
      <c r="A1833" t="s">
        <v>1844</v>
      </c>
      <c r="B1833" t="s">
        <v>1296</v>
      </c>
      <c r="C1833" t="s">
        <v>1296</v>
      </c>
      <c r="D1833">
        <v>2013</v>
      </c>
      <c r="E1833">
        <v>0</v>
      </c>
      <c r="F1833">
        <v>0</v>
      </c>
      <c r="G1833">
        <v>0</v>
      </c>
      <c r="H1833">
        <v>0</v>
      </c>
      <c r="I1833" t="s">
        <v>1296</v>
      </c>
      <c r="J1833" t="s">
        <v>1296</v>
      </c>
      <c r="K1833" t="s">
        <v>1296</v>
      </c>
      <c r="L1833" t="s">
        <v>1303</v>
      </c>
      <c r="M1833" t="s">
        <v>1304</v>
      </c>
      <c r="N1833" t="s">
        <v>1304</v>
      </c>
      <c r="O1833" t="s">
        <v>1304</v>
      </c>
      <c r="P1833">
        <v>20602828540</v>
      </c>
      <c r="Q1833" t="s">
        <v>1298</v>
      </c>
      <c r="R1833">
        <f>VLOOKUP(Q1833,type!$B$2:$G$8,6,FALSE)</f>
        <v>2</v>
      </c>
      <c r="S1833" t="str">
        <f t="shared" si="29"/>
        <v>INSERT INTO public."Vehicles"(plate, mark, model, year_of_production, longitude, height, broad, service_door, category, comment, terms, status, created_at, updated_at, delete_at, business_id, type_id)VALUES ('V6J772','ninguno','ninguno','2013',0,0,0,0,'ninguno','ninguno','ninguno',true,'2022-02-25 21:42:35.22039+00','2022-02-25 21:42:35.22039+00','2022-02-25 21:42:35.22039+00','20602828540',2);</v>
      </c>
    </row>
    <row r="1834" spans="1:19" x14ac:dyDescent="0.25">
      <c r="A1834" t="s">
        <v>1845</v>
      </c>
      <c r="B1834" t="s">
        <v>1296</v>
      </c>
      <c r="C1834" t="s">
        <v>1296</v>
      </c>
      <c r="D1834">
        <v>2010</v>
      </c>
      <c r="E1834">
        <v>0</v>
      </c>
      <c r="F1834">
        <v>0</v>
      </c>
      <c r="G1834">
        <v>0</v>
      </c>
      <c r="H1834">
        <v>0</v>
      </c>
      <c r="I1834" t="s">
        <v>1296</v>
      </c>
      <c r="J1834" t="s">
        <v>1296</v>
      </c>
      <c r="K1834" t="s">
        <v>1296</v>
      </c>
      <c r="L1834" t="s">
        <v>1303</v>
      </c>
      <c r="M1834" t="s">
        <v>1304</v>
      </c>
      <c r="N1834" t="s">
        <v>1304</v>
      </c>
      <c r="O1834" t="s">
        <v>1304</v>
      </c>
      <c r="P1834">
        <v>20602828540</v>
      </c>
      <c r="Q1834" t="s">
        <v>1297</v>
      </c>
      <c r="R1834">
        <f>VLOOKUP(Q1834,type!$B$2:$G$8,6,FALSE)</f>
        <v>1</v>
      </c>
      <c r="S1834" t="str">
        <f t="shared" si="29"/>
        <v>INSERT INTO public."Vehicles"(plate, mark, model, year_of_production, longitude, height, broad, service_door, category, comment, terms, status, created_at, updated_at, delete_at, business_id, type_id)VALUES ('B4O959','ninguno','ninguno','2010',0,0,0,0,'ninguno','ninguno','ninguno',true,'2022-02-25 21:42:35.22039+00','2022-02-25 21:42:35.22039+00','2022-02-25 21:42:35.22039+00','20602828540',1);</v>
      </c>
    </row>
    <row r="1835" spans="1:19" x14ac:dyDescent="0.25">
      <c r="A1835" t="s">
        <v>1846</v>
      </c>
      <c r="B1835" t="s">
        <v>1296</v>
      </c>
      <c r="C1835" t="s">
        <v>1296</v>
      </c>
      <c r="D1835">
        <v>2016</v>
      </c>
      <c r="E1835">
        <v>0</v>
      </c>
      <c r="F1835">
        <v>0</v>
      </c>
      <c r="G1835">
        <v>0</v>
      </c>
      <c r="H1835">
        <v>0</v>
      </c>
      <c r="I1835" t="s">
        <v>1296</v>
      </c>
      <c r="J1835" t="s">
        <v>1296</v>
      </c>
      <c r="K1835" t="s">
        <v>1296</v>
      </c>
      <c r="L1835" t="s">
        <v>1303</v>
      </c>
      <c r="M1835" t="s">
        <v>1304</v>
      </c>
      <c r="N1835" t="s">
        <v>1304</v>
      </c>
      <c r="O1835" t="s">
        <v>1304</v>
      </c>
      <c r="P1835">
        <v>20602828540</v>
      </c>
      <c r="Q1835" t="s">
        <v>1297</v>
      </c>
      <c r="R1835">
        <f>VLOOKUP(Q1835,type!$B$2:$G$8,6,FALSE)</f>
        <v>1</v>
      </c>
      <c r="S1835" t="str">
        <f t="shared" si="29"/>
        <v>INSERT INTO public."Vehicles"(plate, mark, model, year_of_production, longitude, height, broad, service_door, category, comment, terms, status, created_at, updated_at, delete_at, business_id, type_id)VALUES ('V8X723','ninguno','ninguno','2016',0,0,0,0,'ninguno','ninguno','ninguno',true,'2022-02-25 21:42:35.22039+00','2022-02-25 21:42:35.22039+00','2022-02-25 21:42:35.22039+00','20602828540',1);</v>
      </c>
    </row>
    <row r="1836" spans="1:19" x14ac:dyDescent="0.25">
      <c r="A1836" t="s">
        <v>1847</v>
      </c>
      <c r="B1836" t="s">
        <v>1296</v>
      </c>
      <c r="C1836" t="s">
        <v>1296</v>
      </c>
      <c r="D1836">
        <v>2018</v>
      </c>
      <c r="E1836">
        <v>0</v>
      </c>
      <c r="F1836">
        <v>0</v>
      </c>
      <c r="G1836">
        <v>0</v>
      </c>
      <c r="H1836">
        <v>0</v>
      </c>
      <c r="I1836" t="s">
        <v>1296</v>
      </c>
      <c r="J1836" t="s">
        <v>1296</v>
      </c>
      <c r="K1836" t="s">
        <v>1296</v>
      </c>
      <c r="L1836" t="s">
        <v>1303</v>
      </c>
      <c r="M1836" t="s">
        <v>1304</v>
      </c>
      <c r="N1836" t="s">
        <v>1304</v>
      </c>
      <c r="O1836" t="s">
        <v>1304</v>
      </c>
      <c r="P1836">
        <v>20602828540</v>
      </c>
      <c r="Q1836" t="s">
        <v>1297</v>
      </c>
      <c r="R1836">
        <f>VLOOKUP(Q1836,type!$B$2:$G$8,6,FALSE)</f>
        <v>1</v>
      </c>
      <c r="S1836" t="str">
        <f t="shared" si="29"/>
        <v>INSERT INTO public."Vehicles"(plate, mark, model, year_of_production, longitude, height, broad, service_door, category, comment, terms, status, created_at, updated_at, delete_at, business_id, type_id)VALUES ('V0F865','ninguno','ninguno','2018',0,0,0,0,'ninguno','ninguno','ninguno',true,'2022-02-25 21:42:35.22039+00','2022-02-25 21:42:35.22039+00','2022-02-25 21:42:35.22039+00','20602828540',1);</v>
      </c>
    </row>
    <row r="1837" spans="1:19" x14ac:dyDescent="0.25">
      <c r="A1837" t="s">
        <v>1848</v>
      </c>
      <c r="B1837" t="s">
        <v>1296</v>
      </c>
      <c r="C1837" t="s">
        <v>1296</v>
      </c>
      <c r="D1837">
        <v>2012</v>
      </c>
      <c r="E1837">
        <v>0</v>
      </c>
      <c r="F1837">
        <v>0</v>
      </c>
      <c r="G1837">
        <v>0</v>
      </c>
      <c r="H1837">
        <v>0</v>
      </c>
      <c r="I1837" t="s">
        <v>1296</v>
      </c>
      <c r="J1837" t="s">
        <v>1296</v>
      </c>
      <c r="K1837" t="s">
        <v>1296</v>
      </c>
      <c r="L1837" t="s">
        <v>1303</v>
      </c>
      <c r="M1837" t="s">
        <v>1304</v>
      </c>
      <c r="N1837" t="s">
        <v>1304</v>
      </c>
      <c r="O1837" t="s">
        <v>1304</v>
      </c>
      <c r="P1837">
        <v>20602828540</v>
      </c>
      <c r="Q1837" t="s">
        <v>1297</v>
      </c>
      <c r="R1837">
        <f>VLOOKUP(Q1837,type!$B$2:$G$8,6,FALSE)</f>
        <v>1</v>
      </c>
      <c r="S1837" t="str">
        <f t="shared" si="29"/>
        <v>INSERT INTO public."Vehicles"(plate, mark, model, year_of_production, longitude, height, broad, service_door, category, comment, terms, status, created_at, updated_at, delete_at, business_id, type_id)VALUES ('V5Z939','ninguno','ninguno','2012',0,0,0,0,'ninguno','ninguno','ninguno',true,'2022-02-25 21:42:35.22039+00','2022-02-25 21:42:35.22039+00','2022-02-25 21:42:35.22039+00','20602828540',1);</v>
      </c>
    </row>
    <row r="1838" spans="1:19" x14ac:dyDescent="0.25">
      <c r="A1838" t="s">
        <v>1849</v>
      </c>
      <c r="B1838" t="s">
        <v>1296</v>
      </c>
      <c r="C1838" t="s">
        <v>1296</v>
      </c>
      <c r="D1838">
        <v>2017</v>
      </c>
      <c r="E1838">
        <v>0</v>
      </c>
      <c r="F1838">
        <v>0</v>
      </c>
      <c r="G1838">
        <v>0</v>
      </c>
      <c r="H1838">
        <v>0</v>
      </c>
      <c r="I1838" t="s">
        <v>1296</v>
      </c>
      <c r="J1838" t="s">
        <v>1296</v>
      </c>
      <c r="K1838" t="s">
        <v>1296</v>
      </c>
      <c r="L1838" t="s">
        <v>1303</v>
      </c>
      <c r="M1838" t="s">
        <v>1304</v>
      </c>
      <c r="N1838" t="s">
        <v>1304</v>
      </c>
      <c r="O1838" t="s">
        <v>1304</v>
      </c>
      <c r="P1838">
        <v>20602828540</v>
      </c>
      <c r="Q1838" t="s">
        <v>1297</v>
      </c>
      <c r="R1838">
        <f>VLOOKUP(Q1838,type!$B$2:$G$8,6,FALSE)</f>
        <v>1</v>
      </c>
      <c r="S1838" t="str">
        <f t="shared" si="29"/>
        <v>INSERT INTO public."Vehicles"(plate, mark, model, year_of_production, longitude, height, broad, service_door, category, comment, terms, status, created_at, updated_at, delete_at, business_id, type_id)VALUES ('V9T898','ninguno','ninguno','2017',0,0,0,0,'ninguno','ninguno','ninguno',true,'2022-02-25 21:42:35.22039+00','2022-02-25 21:42:35.22039+00','2022-02-25 21:42:35.22039+00','20602828540',1);</v>
      </c>
    </row>
    <row r="1839" spans="1:19" x14ac:dyDescent="0.25">
      <c r="A1839" t="s">
        <v>1850</v>
      </c>
      <c r="B1839" t="s">
        <v>1296</v>
      </c>
      <c r="C1839" t="s">
        <v>1296</v>
      </c>
      <c r="D1839">
        <v>2012</v>
      </c>
      <c r="E1839">
        <v>0</v>
      </c>
      <c r="F1839">
        <v>0</v>
      </c>
      <c r="G1839">
        <v>0</v>
      </c>
      <c r="H1839">
        <v>0</v>
      </c>
      <c r="I1839" t="s">
        <v>1296</v>
      </c>
      <c r="J1839" t="s">
        <v>1296</v>
      </c>
      <c r="K1839" t="s">
        <v>1296</v>
      </c>
      <c r="L1839" t="s">
        <v>1303</v>
      </c>
      <c r="M1839" t="s">
        <v>1304</v>
      </c>
      <c r="N1839" t="s">
        <v>1304</v>
      </c>
      <c r="O1839" t="s">
        <v>1304</v>
      </c>
      <c r="P1839">
        <v>20602828540</v>
      </c>
      <c r="Q1839" t="s">
        <v>1297</v>
      </c>
      <c r="R1839">
        <f>VLOOKUP(Q1839,type!$B$2:$G$8,6,FALSE)</f>
        <v>1</v>
      </c>
      <c r="S1839" t="str">
        <f t="shared" si="29"/>
        <v>INSERT INTO public."Vehicles"(plate, mark, model, year_of_production, longitude, height, broad, service_door, category, comment, terms, status, created_at, updated_at, delete_at, business_id, type_id)VALUES ('B8H958','ninguno','ninguno','2012',0,0,0,0,'ninguno','ninguno','ninguno',true,'2022-02-25 21:42:35.22039+00','2022-02-25 21:42:35.22039+00','2022-02-25 21:42:35.22039+00','20602828540',1);</v>
      </c>
    </row>
    <row r="1840" spans="1:19" x14ac:dyDescent="0.25">
      <c r="A1840" t="s">
        <v>1851</v>
      </c>
      <c r="B1840" t="s">
        <v>1296</v>
      </c>
      <c r="C1840" t="s">
        <v>1296</v>
      </c>
      <c r="D1840">
        <v>2010</v>
      </c>
      <c r="E1840">
        <v>0</v>
      </c>
      <c r="F1840">
        <v>0</v>
      </c>
      <c r="G1840">
        <v>0</v>
      </c>
      <c r="H1840">
        <v>0</v>
      </c>
      <c r="I1840" t="s">
        <v>1296</v>
      </c>
      <c r="J1840" t="s">
        <v>1296</v>
      </c>
      <c r="K1840" t="s">
        <v>1296</v>
      </c>
      <c r="L1840" t="s">
        <v>1303</v>
      </c>
      <c r="M1840" t="s">
        <v>1304</v>
      </c>
      <c r="N1840" t="s">
        <v>1304</v>
      </c>
      <c r="O1840" t="s">
        <v>1304</v>
      </c>
      <c r="P1840">
        <v>20602828540</v>
      </c>
      <c r="Q1840" t="s">
        <v>1297</v>
      </c>
      <c r="R1840">
        <f>VLOOKUP(Q1840,type!$B$2:$G$8,6,FALSE)</f>
        <v>1</v>
      </c>
      <c r="S1840" t="str">
        <f t="shared" si="29"/>
        <v>INSERT INTO public."Vehicles"(plate, mark, model, year_of_production, longitude, height, broad, service_door, category, comment, terms, status, created_at, updated_at, delete_at, business_id, type_id)VALUES ('V3D037','ninguno','ninguno','2010',0,0,0,0,'ninguno','ninguno','ninguno',true,'2022-02-25 21:42:35.22039+00','2022-02-25 21:42:35.22039+00','2022-02-25 21:42:35.22039+00','20602828540',1);</v>
      </c>
    </row>
    <row r="1841" spans="1:19" x14ac:dyDescent="0.25">
      <c r="A1841" t="s">
        <v>1852</v>
      </c>
      <c r="B1841" t="s">
        <v>1296</v>
      </c>
      <c r="C1841" t="s">
        <v>1296</v>
      </c>
      <c r="D1841">
        <v>2011</v>
      </c>
      <c r="E1841">
        <v>0</v>
      </c>
      <c r="F1841">
        <v>0</v>
      </c>
      <c r="G1841">
        <v>0</v>
      </c>
      <c r="H1841">
        <v>0</v>
      </c>
      <c r="I1841" t="s">
        <v>1296</v>
      </c>
      <c r="J1841" t="s">
        <v>1296</v>
      </c>
      <c r="K1841" t="s">
        <v>1296</v>
      </c>
      <c r="L1841" t="s">
        <v>1303</v>
      </c>
      <c r="M1841" t="s">
        <v>1304</v>
      </c>
      <c r="N1841" t="s">
        <v>1304</v>
      </c>
      <c r="O1841" t="s">
        <v>1304</v>
      </c>
      <c r="P1841">
        <v>20602828540</v>
      </c>
      <c r="Q1841" t="s">
        <v>1297</v>
      </c>
      <c r="R1841">
        <f>VLOOKUP(Q1841,type!$B$2:$G$8,6,FALSE)</f>
        <v>1</v>
      </c>
      <c r="S1841" t="str">
        <f t="shared" si="29"/>
        <v>INSERT INTO public."Vehicles"(plate, mark, model, year_of_production, longitude, height, broad, service_door, category, comment, terms, status, created_at, updated_at, delete_at, business_id, type_id)VALUES ('B0G118','ninguno','ninguno','2011',0,0,0,0,'ninguno','ninguno','ninguno',true,'2022-02-25 21:42:35.22039+00','2022-02-25 21:42:35.22039+00','2022-02-25 21:42:35.22039+00','20602828540',1);</v>
      </c>
    </row>
    <row r="1842" spans="1:19" x14ac:dyDescent="0.25">
      <c r="A1842" t="s">
        <v>1853</v>
      </c>
      <c r="B1842" t="s">
        <v>1296</v>
      </c>
      <c r="C1842" t="s">
        <v>1296</v>
      </c>
      <c r="D1842">
        <v>2009</v>
      </c>
      <c r="E1842">
        <v>0</v>
      </c>
      <c r="F1842">
        <v>0</v>
      </c>
      <c r="G1842">
        <v>0</v>
      </c>
      <c r="H1842">
        <v>0</v>
      </c>
      <c r="I1842" t="s">
        <v>1296</v>
      </c>
      <c r="J1842" t="s">
        <v>1296</v>
      </c>
      <c r="K1842" t="s">
        <v>1296</v>
      </c>
      <c r="L1842" t="s">
        <v>1303</v>
      </c>
      <c r="M1842" t="s">
        <v>1304</v>
      </c>
      <c r="N1842" t="s">
        <v>1304</v>
      </c>
      <c r="O1842" t="s">
        <v>1304</v>
      </c>
      <c r="P1842">
        <v>20602828540</v>
      </c>
      <c r="Q1842" t="s">
        <v>1297</v>
      </c>
      <c r="R1842">
        <f>VLOOKUP(Q1842,type!$B$2:$G$8,6,FALSE)</f>
        <v>1</v>
      </c>
      <c r="S1842" t="str">
        <f t="shared" si="29"/>
        <v>INSERT INTO public."Vehicles"(plate, mark, model, year_of_production, longitude, height, broad, service_door, category, comment, terms, status, created_at, updated_at, delete_at, business_id, type_id)VALUES ('A2V785','ninguno','ninguno','2009',0,0,0,0,'ninguno','ninguno','ninguno',true,'2022-02-25 21:42:35.22039+00','2022-02-25 21:42:35.22039+00','2022-02-25 21:42:35.22039+00','20602828540',1);</v>
      </c>
    </row>
    <row r="1843" spans="1:19" x14ac:dyDescent="0.25">
      <c r="A1843" t="s">
        <v>1854</v>
      </c>
      <c r="B1843" t="s">
        <v>1296</v>
      </c>
      <c r="C1843" t="s">
        <v>1296</v>
      </c>
      <c r="D1843">
        <v>2012</v>
      </c>
      <c r="E1843">
        <v>0</v>
      </c>
      <c r="F1843">
        <v>0</v>
      </c>
      <c r="G1843">
        <v>0</v>
      </c>
      <c r="H1843">
        <v>0</v>
      </c>
      <c r="I1843" t="s">
        <v>1296</v>
      </c>
      <c r="J1843" t="s">
        <v>1296</v>
      </c>
      <c r="K1843" t="s">
        <v>1296</v>
      </c>
      <c r="L1843" t="s">
        <v>1303</v>
      </c>
      <c r="M1843" t="s">
        <v>1304</v>
      </c>
      <c r="N1843" t="s">
        <v>1304</v>
      </c>
      <c r="O1843" t="s">
        <v>1304</v>
      </c>
      <c r="P1843">
        <v>20602828540</v>
      </c>
      <c r="Q1843" t="s">
        <v>1297</v>
      </c>
      <c r="R1843">
        <f>VLOOKUP(Q1843,type!$B$2:$G$8,6,FALSE)</f>
        <v>1</v>
      </c>
      <c r="S1843" t="str">
        <f t="shared" si="29"/>
        <v>INSERT INTO public."Vehicles"(plate, mark, model, year_of_production, longitude, height, broad, service_door, category, comment, terms, status, created_at, updated_at, delete_at, business_id, type_id)VALUES ('V6A956','ninguno','ninguno','2012',0,0,0,0,'ninguno','ninguno','ninguno',true,'2022-02-25 21:42:35.22039+00','2022-02-25 21:42:35.22039+00','2022-02-25 21:42:35.22039+00','20602828540',1);</v>
      </c>
    </row>
    <row r="1844" spans="1:19" x14ac:dyDescent="0.25">
      <c r="A1844" t="s">
        <v>1855</v>
      </c>
      <c r="B1844" t="s">
        <v>1296</v>
      </c>
      <c r="C1844" t="s">
        <v>1296</v>
      </c>
      <c r="D1844">
        <v>2016</v>
      </c>
      <c r="E1844">
        <v>0</v>
      </c>
      <c r="F1844">
        <v>0</v>
      </c>
      <c r="G1844">
        <v>0</v>
      </c>
      <c r="H1844">
        <v>0</v>
      </c>
      <c r="I1844" t="s">
        <v>1296</v>
      </c>
      <c r="J1844" t="s">
        <v>1296</v>
      </c>
      <c r="K1844" t="s">
        <v>1296</v>
      </c>
      <c r="L1844" t="s">
        <v>1303</v>
      </c>
      <c r="M1844" t="s">
        <v>1304</v>
      </c>
      <c r="N1844" t="s">
        <v>1304</v>
      </c>
      <c r="O1844" t="s">
        <v>1304</v>
      </c>
      <c r="P1844">
        <v>20602828540</v>
      </c>
      <c r="Q1844" t="s">
        <v>1297</v>
      </c>
      <c r="R1844">
        <f>VLOOKUP(Q1844,type!$B$2:$G$8,6,FALSE)</f>
        <v>1</v>
      </c>
      <c r="S1844" t="str">
        <f t="shared" si="29"/>
        <v>INSERT INTO public."Vehicles"(plate, mark, model, year_of_production, longitude, height, broad, service_door, category, comment, terms, status, created_at, updated_at, delete_at, business_id, type_id)VALUES ('V9L830','ninguno','ninguno','2016',0,0,0,0,'ninguno','ninguno','ninguno',true,'2022-02-25 21:42:35.22039+00','2022-02-25 21:42:35.22039+00','2022-02-25 21:42:35.22039+00','20602828540',1);</v>
      </c>
    </row>
    <row r="1845" spans="1:19" x14ac:dyDescent="0.25">
      <c r="A1845" t="s">
        <v>1856</v>
      </c>
      <c r="B1845" t="s">
        <v>1296</v>
      </c>
      <c r="C1845" t="s">
        <v>1296</v>
      </c>
      <c r="D1845">
        <v>2013</v>
      </c>
      <c r="E1845">
        <v>0</v>
      </c>
      <c r="F1845">
        <v>0</v>
      </c>
      <c r="G1845">
        <v>0</v>
      </c>
      <c r="H1845">
        <v>0</v>
      </c>
      <c r="I1845" t="s">
        <v>1296</v>
      </c>
      <c r="J1845" t="s">
        <v>1296</v>
      </c>
      <c r="K1845" t="s">
        <v>1296</v>
      </c>
      <c r="L1845" t="s">
        <v>1303</v>
      </c>
      <c r="M1845" t="s">
        <v>1304</v>
      </c>
      <c r="N1845" t="s">
        <v>1304</v>
      </c>
      <c r="O1845" t="s">
        <v>1304</v>
      </c>
      <c r="P1845">
        <v>20602828540</v>
      </c>
      <c r="Q1845" t="s">
        <v>1297</v>
      </c>
      <c r="R1845">
        <f>VLOOKUP(Q1845,type!$B$2:$G$8,6,FALSE)</f>
        <v>1</v>
      </c>
      <c r="S1845" t="str">
        <f t="shared" si="29"/>
        <v>INSERT INTO public."Vehicles"(plate, mark, model, year_of_production, longitude, height, broad, service_door, category, comment, terms, status, created_at, updated_at, delete_at, business_id, type_id)VALUES ('C3N961','ninguno','ninguno','2013',0,0,0,0,'ninguno','ninguno','ninguno',true,'2022-02-25 21:42:35.22039+00','2022-02-25 21:42:35.22039+00','2022-02-25 21:42:35.22039+00','20602828540',1);</v>
      </c>
    </row>
    <row r="1846" spans="1:19" x14ac:dyDescent="0.25">
      <c r="A1846" t="s">
        <v>1857</v>
      </c>
      <c r="B1846" t="s">
        <v>1296</v>
      </c>
      <c r="C1846" t="s">
        <v>1296</v>
      </c>
      <c r="D1846">
        <v>2009</v>
      </c>
      <c r="E1846">
        <v>0</v>
      </c>
      <c r="F1846">
        <v>0</v>
      </c>
      <c r="G1846">
        <v>0</v>
      </c>
      <c r="H1846">
        <v>0</v>
      </c>
      <c r="I1846" t="s">
        <v>1296</v>
      </c>
      <c r="J1846" t="s">
        <v>1296</v>
      </c>
      <c r="K1846" t="s">
        <v>1296</v>
      </c>
      <c r="L1846" t="s">
        <v>1303</v>
      </c>
      <c r="M1846" t="s">
        <v>1304</v>
      </c>
      <c r="N1846" t="s">
        <v>1304</v>
      </c>
      <c r="O1846" t="s">
        <v>1304</v>
      </c>
      <c r="P1846">
        <v>20602828540</v>
      </c>
      <c r="Q1846" t="s">
        <v>1297</v>
      </c>
      <c r="R1846">
        <f>VLOOKUP(Q1846,type!$B$2:$G$8,6,FALSE)</f>
        <v>1</v>
      </c>
      <c r="S1846" t="str">
        <f t="shared" si="29"/>
        <v>INSERT INTO public."Vehicles"(plate, mark, model, year_of_production, longitude, height, broad, service_door, category, comment, terms, status, created_at, updated_at, delete_at, business_id, type_id)VALUES ('A7I718','ninguno','ninguno','2009',0,0,0,0,'ninguno','ninguno','ninguno',true,'2022-02-25 21:42:35.22039+00','2022-02-25 21:42:35.22039+00','2022-02-25 21:42:35.22039+00','20602828540',1);</v>
      </c>
    </row>
    <row r="1847" spans="1:19" x14ac:dyDescent="0.25">
      <c r="A1847" t="s">
        <v>1858</v>
      </c>
      <c r="B1847" t="s">
        <v>1296</v>
      </c>
      <c r="C1847" t="s">
        <v>1296</v>
      </c>
      <c r="D1847">
        <v>2008</v>
      </c>
      <c r="E1847">
        <v>0</v>
      </c>
      <c r="F1847">
        <v>0</v>
      </c>
      <c r="G1847">
        <v>0</v>
      </c>
      <c r="H1847">
        <v>0</v>
      </c>
      <c r="I1847" t="s">
        <v>1296</v>
      </c>
      <c r="J1847" t="s">
        <v>1296</v>
      </c>
      <c r="K1847" t="s">
        <v>1296</v>
      </c>
      <c r="L1847" t="s">
        <v>1303</v>
      </c>
      <c r="M1847" t="s">
        <v>1304</v>
      </c>
      <c r="N1847" t="s">
        <v>1304</v>
      </c>
      <c r="O1847" t="s">
        <v>1304</v>
      </c>
      <c r="P1847">
        <v>20602828540</v>
      </c>
      <c r="Q1847" t="s">
        <v>1297</v>
      </c>
      <c r="R1847">
        <f>VLOOKUP(Q1847,type!$B$2:$G$8,6,FALSE)</f>
        <v>1</v>
      </c>
      <c r="S1847" t="str">
        <f t="shared" si="29"/>
        <v>INSERT INTO public."Vehicles"(plate, mark, model, year_of_production, longitude, height, broad, service_door, category, comment, terms, status, created_at, updated_at, delete_at, business_id, type_id)VALUES ('A6J774','ninguno','ninguno','2008',0,0,0,0,'ninguno','ninguno','ninguno',true,'2022-02-25 21:42:35.22039+00','2022-02-25 21:42:35.22039+00','2022-02-25 21:42:35.22039+00','20602828540',1);</v>
      </c>
    </row>
    <row r="1848" spans="1:19" x14ac:dyDescent="0.25">
      <c r="A1848" t="s">
        <v>1859</v>
      </c>
      <c r="B1848" t="s">
        <v>1296</v>
      </c>
      <c r="C1848" t="s">
        <v>1296</v>
      </c>
      <c r="D1848">
        <v>2013</v>
      </c>
      <c r="E1848">
        <v>0</v>
      </c>
      <c r="F1848">
        <v>0</v>
      </c>
      <c r="G1848">
        <v>0</v>
      </c>
      <c r="H1848">
        <v>0</v>
      </c>
      <c r="I1848" t="s">
        <v>1296</v>
      </c>
      <c r="J1848" t="s">
        <v>1296</v>
      </c>
      <c r="K1848" t="s">
        <v>1296</v>
      </c>
      <c r="L1848" t="s">
        <v>1303</v>
      </c>
      <c r="M1848" t="s">
        <v>1304</v>
      </c>
      <c r="N1848" t="s">
        <v>1304</v>
      </c>
      <c r="O1848" t="s">
        <v>1304</v>
      </c>
      <c r="P1848">
        <v>20602828540</v>
      </c>
      <c r="Q1848" t="s">
        <v>1298</v>
      </c>
      <c r="R1848">
        <f>VLOOKUP(Q1848,type!$B$2:$G$8,6,FALSE)</f>
        <v>2</v>
      </c>
      <c r="S1848" t="str">
        <f t="shared" si="29"/>
        <v>INSERT INTO public."Vehicles"(plate, mark, model, year_of_production, longitude, height, broad, service_door, category, comment, terms, status, created_at, updated_at, delete_at, business_id, type_id)VALUES ('X3I937','ninguno','ninguno','2013',0,0,0,0,'ninguno','ninguno','ninguno',true,'2022-02-25 21:42:35.22039+00','2022-02-25 21:42:35.22039+00','2022-02-25 21:42:35.22039+00','20602828540',2);</v>
      </c>
    </row>
    <row r="1849" spans="1:19" x14ac:dyDescent="0.25">
      <c r="A1849" t="s">
        <v>1860</v>
      </c>
      <c r="B1849" t="s">
        <v>1296</v>
      </c>
      <c r="C1849" t="s">
        <v>1296</v>
      </c>
      <c r="D1849">
        <v>2013</v>
      </c>
      <c r="E1849">
        <v>0</v>
      </c>
      <c r="F1849">
        <v>0</v>
      </c>
      <c r="G1849">
        <v>0</v>
      </c>
      <c r="H1849">
        <v>0</v>
      </c>
      <c r="I1849" t="s">
        <v>1296</v>
      </c>
      <c r="J1849" t="s">
        <v>1296</v>
      </c>
      <c r="K1849" t="s">
        <v>1296</v>
      </c>
      <c r="L1849" t="s">
        <v>1303</v>
      </c>
      <c r="M1849" t="s">
        <v>1304</v>
      </c>
      <c r="N1849" t="s">
        <v>1304</v>
      </c>
      <c r="O1849" t="s">
        <v>1304</v>
      </c>
      <c r="P1849">
        <v>20602828540</v>
      </c>
      <c r="Q1849" t="s">
        <v>1297</v>
      </c>
      <c r="R1849">
        <f>VLOOKUP(Q1849,type!$B$2:$G$8,6,FALSE)</f>
        <v>1</v>
      </c>
      <c r="S1849" t="str">
        <f t="shared" si="29"/>
        <v>INSERT INTO public."Vehicles"(plate, mark, model, year_of_production, longitude, height, broad, service_door, category, comment, terms, status, created_at, updated_at, delete_at, business_id, type_id)VALUES ('V5P766','ninguno','ninguno','2013',0,0,0,0,'ninguno','ninguno','ninguno',true,'2022-02-25 21:42:35.22039+00','2022-02-25 21:42:35.22039+00','2022-02-25 21:42:35.22039+00','20602828540',1);</v>
      </c>
    </row>
    <row r="1850" spans="1:19" x14ac:dyDescent="0.25">
      <c r="A1850" t="s">
        <v>1861</v>
      </c>
      <c r="B1850" t="s">
        <v>1296</v>
      </c>
      <c r="C1850" t="s">
        <v>1296</v>
      </c>
      <c r="D1850">
        <v>2014</v>
      </c>
      <c r="E1850">
        <v>0</v>
      </c>
      <c r="F1850">
        <v>0</v>
      </c>
      <c r="G1850">
        <v>0</v>
      </c>
      <c r="H1850">
        <v>0</v>
      </c>
      <c r="I1850" t="s">
        <v>1296</v>
      </c>
      <c r="J1850" t="s">
        <v>1296</v>
      </c>
      <c r="K1850" t="s">
        <v>1296</v>
      </c>
      <c r="L1850" t="s">
        <v>1303</v>
      </c>
      <c r="M1850" t="s">
        <v>1304</v>
      </c>
      <c r="N1850" t="s">
        <v>1304</v>
      </c>
      <c r="O1850" t="s">
        <v>1304</v>
      </c>
      <c r="P1850">
        <v>20602828540</v>
      </c>
      <c r="Q1850" t="s">
        <v>1298</v>
      </c>
      <c r="R1850">
        <f>VLOOKUP(Q1850,type!$B$2:$G$8,6,FALSE)</f>
        <v>2</v>
      </c>
      <c r="S1850" t="str">
        <f t="shared" si="29"/>
        <v>INSERT INTO public."Vehicles"(plate, mark, model, year_of_production, longitude, height, broad, service_door, category, comment, terms, status, created_at, updated_at, delete_at, business_id, type_id)VALUES ('V8K824','ninguno','ninguno','2014',0,0,0,0,'ninguno','ninguno','ninguno',true,'2022-02-25 21:42:35.22039+00','2022-02-25 21:42:35.22039+00','2022-02-25 21:42:35.22039+00','20602828540',2);</v>
      </c>
    </row>
    <row r="1851" spans="1:19" x14ac:dyDescent="0.25">
      <c r="A1851" t="s">
        <v>1862</v>
      </c>
      <c r="B1851" t="s">
        <v>1296</v>
      </c>
      <c r="C1851" t="s">
        <v>1296</v>
      </c>
      <c r="D1851">
        <v>2012</v>
      </c>
      <c r="E1851">
        <v>0</v>
      </c>
      <c r="F1851">
        <v>0</v>
      </c>
      <c r="G1851">
        <v>0</v>
      </c>
      <c r="H1851">
        <v>0</v>
      </c>
      <c r="I1851" t="s">
        <v>1296</v>
      </c>
      <c r="J1851" t="s">
        <v>1296</v>
      </c>
      <c r="K1851" t="s">
        <v>1296</v>
      </c>
      <c r="L1851" t="s">
        <v>1303</v>
      </c>
      <c r="M1851" t="s">
        <v>1304</v>
      </c>
      <c r="N1851" t="s">
        <v>1304</v>
      </c>
      <c r="O1851" t="s">
        <v>1304</v>
      </c>
      <c r="P1851">
        <v>20602828540</v>
      </c>
      <c r="Q1851" t="s">
        <v>1298</v>
      </c>
      <c r="R1851">
        <f>VLOOKUP(Q1851,type!$B$2:$G$8,6,FALSE)</f>
        <v>2</v>
      </c>
      <c r="S1851" t="str">
        <f t="shared" si="29"/>
        <v>INSERT INTO public."Vehicles"(plate, mark, model, year_of_production, longitude, height, broad, service_door, category, comment, terms, status, created_at, updated_at, delete_at, business_id, type_id)VALUES ('B0E352','ninguno','ninguno','2012',0,0,0,0,'ninguno','ninguno','ninguno',true,'2022-02-25 21:42:35.22039+00','2022-02-25 21:42:35.22039+00','2022-02-25 21:42:35.22039+00','20602828540',2);</v>
      </c>
    </row>
    <row r="1852" spans="1:19" x14ac:dyDescent="0.25">
      <c r="A1852" t="s">
        <v>1863</v>
      </c>
      <c r="B1852" t="s">
        <v>1296</v>
      </c>
      <c r="C1852" t="s">
        <v>1296</v>
      </c>
      <c r="D1852">
        <v>2010</v>
      </c>
      <c r="E1852">
        <v>0</v>
      </c>
      <c r="F1852">
        <v>0</v>
      </c>
      <c r="G1852">
        <v>0</v>
      </c>
      <c r="H1852">
        <v>0</v>
      </c>
      <c r="I1852" t="s">
        <v>1296</v>
      </c>
      <c r="J1852" t="s">
        <v>1296</v>
      </c>
      <c r="K1852" t="s">
        <v>1296</v>
      </c>
      <c r="L1852" t="s">
        <v>1303</v>
      </c>
      <c r="M1852" t="s">
        <v>1304</v>
      </c>
      <c r="N1852" t="s">
        <v>1304</v>
      </c>
      <c r="O1852" t="s">
        <v>1304</v>
      </c>
      <c r="P1852">
        <v>20602828540</v>
      </c>
      <c r="Q1852" t="s">
        <v>1298</v>
      </c>
      <c r="R1852">
        <f>VLOOKUP(Q1852,type!$B$2:$G$8,6,FALSE)</f>
        <v>2</v>
      </c>
      <c r="S1852" t="str">
        <f t="shared" si="29"/>
        <v>INSERT INTO public."Vehicles"(plate, mark, model, year_of_production, longitude, height, broad, service_door, category, comment, terms, status, created_at, updated_at, delete_at, business_id, type_id)VALUES ('A0C709','ninguno','ninguno','2010',0,0,0,0,'ninguno','ninguno','ninguno',true,'2022-02-25 21:42:35.22039+00','2022-02-25 21:42:35.22039+00','2022-02-25 21:42:35.22039+00','20602828540',2);</v>
      </c>
    </row>
    <row r="1853" spans="1:19" x14ac:dyDescent="0.25">
      <c r="A1853" t="s">
        <v>1864</v>
      </c>
      <c r="B1853" t="s">
        <v>1296</v>
      </c>
      <c r="C1853" t="s">
        <v>1296</v>
      </c>
      <c r="D1853">
        <v>2014</v>
      </c>
      <c r="E1853">
        <v>0</v>
      </c>
      <c r="F1853">
        <v>0</v>
      </c>
      <c r="G1853">
        <v>0</v>
      </c>
      <c r="H1853">
        <v>0</v>
      </c>
      <c r="I1853" t="s">
        <v>1296</v>
      </c>
      <c r="J1853" t="s">
        <v>1296</v>
      </c>
      <c r="K1853" t="s">
        <v>1296</v>
      </c>
      <c r="L1853" t="s">
        <v>1303</v>
      </c>
      <c r="M1853" t="s">
        <v>1304</v>
      </c>
      <c r="N1853" t="s">
        <v>1304</v>
      </c>
      <c r="O1853" t="s">
        <v>1304</v>
      </c>
      <c r="P1853">
        <v>20602828540</v>
      </c>
      <c r="Q1853" t="s">
        <v>1299</v>
      </c>
      <c r="R1853">
        <f>VLOOKUP(Q1853,type!$B$2:$G$8,6,FALSE)</f>
        <v>4</v>
      </c>
      <c r="S1853" t="str">
        <f t="shared" si="29"/>
        <v>INSERT INTO public."Vehicles"(plate, mark, model, year_of_production, longitude, height, broad, service_door, category, comment, terms, status, created_at, updated_at, delete_at, business_id, type_id)VALUES ('AFN328','ninguno','ninguno','2014',0,0,0,0,'ninguno','ninguno','ninguno',true,'2022-02-25 21:42:35.22039+00','2022-02-25 21:42:35.22039+00','2022-02-25 21:42:35.22039+00','20602828540',4);</v>
      </c>
    </row>
    <row r="1854" spans="1:19" x14ac:dyDescent="0.25">
      <c r="A1854" t="s">
        <v>1865</v>
      </c>
      <c r="B1854" t="s">
        <v>1296</v>
      </c>
      <c r="C1854" t="s">
        <v>1296</v>
      </c>
      <c r="D1854">
        <v>2010</v>
      </c>
      <c r="E1854">
        <v>0</v>
      </c>
      <c r="F1854">
        <v>0</v>
      </c>
      <c r="G1854">
        <v>0</v>
      </c>
      <c r="H1854">
        <v>0</v>
      </c>
      <c r="I1854" t="s">
        <v>1296</v>
      </c>
      <c r="J1854" t="s">
        <v>1296</v>
      </c>
      <c r="K1854" t="s">
        <v>1296</v>
      </c>
      <c r="L1854" t="s">
        <v>1303</v>
      </c>
      <c r="M1854" t="s">
        <v>1304</v>
      </c>
      <c r="N1854" t="s">
        <v>1304</v>
      </c>
      <c r="O1854" t="s">
        <v>1304</v>
      </c>
      <c r="P1854">
        <v>20602828540</v>
      </c>
      <c r="Q1854" t="s">
        <v>1297</v>
      </c>
      <c r="R1854">
        <f>VLOOKUP(Q1854,type!$B$2:$G$8,6,FALSE)</f>
        <v>1</v>
      </c>
      <c r="S1854" t="str">
        <f t="shared" si="29"/>
        <v>INSERT INTO public."Vehicles"(plate, mark, model, year_of_production, longitude, height, broad, service_door, category, comment, terms, status, created_at, updated_at, delete_at, business_id, type_id)VALUES ('V1T962','ninguno','ninguno','2010',0,0,0,0,'ninguno','ninguno','ninguno',true,'2022-02-25 21:42:35.22039+00','2022-02-25 21:42:35.22039+00','2022-02-25 21:42:35.22039+00','20602828540',1);</v>
      </c>
    </row>
    <row r="1855" spans="1:19" x14ac:dyDescent="0.25">
      <c r="A1855" t="s">
        <v>1866</v>
      </c>
      <c r="B1855" t="s">
        <v>1296</v>
      </c>
      <c r="C1855" t="s">
        <v>1296</v>
      </c>
      <c r="D1855">
        <v>2011</v>
      </c>
      <c r="E1855">
        <v>0</v>
      </c>
      <c r="F1855">
        <v>0</v>
      </c>
      <c r="G1855">
        <v>0</v>
      </c>
      <c r="H1855">
        <v>0</v>
      </c>
      <c r="I1855" t="s">
        <v>1296</v>
      </c>
      <c r="J1855" t="s">
        <v>1296</v>
      </c>
      <c r="K1855" t="s">
        <v>1296</v>
      </c>
      <c r="L1855" t="s">
        <v>1303</v>
      </c>
      <c r="M1855" t="s">
        <v>1304</v>
      </c>
      <c r="N1855" t="s">
        <v>1304</v>
      </c>
      <c r="O1855" t="s">
        <v>1304</v>
      </c>
      <c r="P1855">
        <v>20602828540</v>
      </c>
      <c r="Q1855" t="s">
        <v>1297</v>
      </c>
      <c r="R1855">
        <f>VLOOKUP(Q1855,type!$B$2:$G$8,6,FALSE)</f>
        <v>1</v>
      </c>
      <c r="S1855" t="str">
        <f t="shared" si="29"/>
        <v>INSERT INTO public."Vehicles"(plate, mark, model, year_of_production, longitude, height, broad, service_door, category, comment, terms, status, created_at, updated_at, delete_at, business_id, type_id)VALUES ('C2D264','ninguno','ninguno','2011',0,0,0,0,'ninguno','ninguno','ninguno',true,'2022-02-25 21:42:35.22039+00','2022-02-25 21:42:35.22039+00','2022-02-25 21:42:35.22039+00','20602828540',1);</v>
      </c>
    </row>
    <row r="1856" spans="1:19" x14ac:dyDescent="0.25">
      <c r="A1856" t="s">
        <v>1867</v>
      </c>
      <c r="B1856" t="s">
        <v>1296</v>
      </c>
      <c r="C1856" t="s">
        <v>1296</v>
      </c>
      <c r="D1856">
        <v>2011</v>
      </c>
      <c r="E1856">
        <v>0</v>
      </c>
      <c r="F1856">
        <v>0</v>
      </c>
      <c r="G1856">
        <v>0</v>
      </c>
      <c r="H1856">
        <v>0</v>
      </c>
      <c r="I1856" t="s">
        <v>1296</v>
      </c>
      <c r="J1856" t="s">
        <v>1296</v>
      </c>
      <c r="K1856" t="s">
        <v>1296</v>
      </c>
      <c r="L1856" t="s">
        <v>1303</v>
      </c>
      <c r="M1856" t="s">
        <v>1304</v>
      </c>
      <c r="N1856" t="s">
        <v>1304</v>
      </c>
      <c r="O1856" t="s">
        <v>1304</v>
      </c>
      <c r="P1856">
        <v>20602828540</v>
      </c>
      <c r="Q1856" t="s">
        <v>1297</v>
      </c>
      <c r="R1856">
        <f>VLOOKUP(Q1856,type!$B$2:$G$8,6,FALSE)</f>
        <v>1</v>
      </c>
      <c r="S1856" t="str">
        <f t="shared" ref="S1856:S1918" si="30">CONCATENATE($A$1,"'",A1856,"','",B1856,"','",C1856,"','",D1856,"',",E1856,",",F1856,",",G1856,",",H1856,",'",I1856,"','",J1856,"','",K1856,"',",L1856,",'",M1856,"','",N1856,"','",O1856,"','",P1856,"',",R1856,");")</f>
        <v>INSERT INTO public."Vehicles"(plate, mark, model, year_of_production, longitude, height, broad, service_door, category, comment, terms, status, created_at, updated_at, delete_at, business_id, type_id)VALUES ('Z3S742','ninguno','ninguno','2011',0,0,0,0,'ninguno','ninguno','ninguno',true,'2022-02-25 21:42:35.22039+00','2022-02-25 21:42:35.22039+00','2022-02-25 21:42:35.22039+00','20602828540',1);</v>
      </c>
    </row>
    <row r="1857" spans="1:19" x14ac:dyDescent="0.25">
      <c r="A1857" t="s">
        <v>1868</v>
      </c>
      <c r="B1857" t="s">
        <v>1296</v>
      </c>
      <c r="C1857" t="s">
        <v>1296</v>
      </c>
      <c r="D1857">
        <v>2008</v>
      </c>
      <c r="E1857">
        <v>0</v>
      </c>
      <c r="F1857">
        <v>0</v>
      </c>
      <c r="G1857">
        <v>0</v>
      </c>
      <c r="H1857">
        <v>0</v>
      </c>
      <c r="I1857" t="s">
        <v>1296</v>
      </c>
      <c r="J1857" t="s">
        <v>1296</v>
      </c>
      <c r="K1857" t="s">
        <v>1296</v>
      </c>
      <c r="L1857" t="s">
        <v>1303</v>
      </c>
      <c r="M1857" t="s">
        <v>1304</v>
      </c>
      <c r="N1857" t="s">
        <v>1304</v>
      </c>
      <c r="O1857" t="s">
        <v>1304</v>
      </c>
      <c r="P1857">
        <v>20602828540</v>
      </c>
      <c r="Q1857" t="s">
        <v>1297</v>
      </c>
      <c r="R1857">
        <f>VLOOKUP(Q1857,type!$B$2:$G$8,6,FALSE)</f>
        <v>1</v>
      </c>
      <c r="S1857" t="str">
        <f t="shared" si="30"/>
        <v>INSERT INTO public."Vehicles"(plate, mark, model, year_of_production, longitude, height, broad, service_door, category, comment, terms, status, created_at, updated_at, delete_at, business_id, type_id)VALUES ('V2I958','ninguno','ninguno','2008',0,0,0,0,'ninguno','ninguno','ninguno',true,'2022-02-25 21:42:35.22039+00','2022-02-25 21:42:35.22039+00','2022-02-25 21:42:35.22039+00','20602828540',1);</v>
      </c>
    </row>
    <row r="1858" spans="1:19" x14ac:dyDescent="0.25">
      <c r="A1858" t="s">
        <v>1869</v>
      </c>
      <c r="B1858" t="s">
        <v>1296</v>
      </c>
      <c r="C1858" t="s">
        <v>1296</v>
      </c>
      <c r="D1858">
        <v>2011</v>
      </c>
      <c r="E1858">
        <v>0</v>
      </c>
      <c r="F1858">
        <v>0</v>
      </c>
      <c r="G1858">
        <v>0</v>
      </c>
      <c r="H1858">
        <v>0</v>
      </c>
      <c r="I1858" t="s">
        <v>1296</v>
      </c>
      <c r="J1858" t="s">
        <v>1296</v>
      </c>
      <c r="K1858" t="s">
        <v>1296</v>
      </c>
      <c r="L1858" t="s">
        <v>1303</v>
      </c>
      <c r="M1858" t="s">
        <v>1304</v>
      </c>
      <c r="N1858" t="s">
        <v>1304</v>
      </c>
      <c r="O1858" t="s">
        <v>1304</v>
      </c>
      <c r="P1858">
        <v>20602828540</v>
      </c>
      <c r="Q1858" t="s">
        <v>1297</v>
      </c>
      <c r="R1858">
        <f>VLOOKUP(Q1858,type!$B$2:$G$8,6,FALSE)</f>
        <v>1</v>
      </c>
      <c r="S1858" t="str">
        <f t="shared" si="30"/>
        <v>INSERT INTO public."Vehicles"(plate, mark, model, year_of_production, longitude, height, broad, service_door, category, comment, terms, status, created_at, updated_at, delete_at, business_id, type_id)VALUES ('A0O723','ninguno','ninguno','2011',0,0,0,0,'ninguno','ninguno','ninguno',true,'2022-02-25 21:42:35.22039+00','2022-02-25 21:42:35.22039+00','2022-02-25 21:42:35.22039+00','20602828540',1);</v>
      </c>
    </row>
    <row r="1859" spans="1:19" x14ac:dyDescent="0.25">
      <c r="A1859" t="s">
        <v>1870</v>
      </c>
      <c r="B1859" t="s">
        <v>1296</v>
      </c>
      <c r="C1859" t="s">
        <v>1296</v>
      </c>
      <c r="D1859">
        <v>2010</v>
      </c>
      <c r="E1859">
        <v>0</v>
      </c>
      <c r="F1859">
        <v>0</v>
      </c>
      <c r="G1859">
        <v>0</v>
      </c>
      <c r="H1859">
        <v>0</v>
      </c>
      <c r="I1859" t="s">
        <v>1296</v>
      </c>
      <c r="J1859" t="s">
        <v>1296</v>
      </c>
      <c r="K1859" t="s">
        <v>1296</v>
      </c>
      <c r="L1859" t="s">
        <v>1303</v>
      </c>
      <c r="M1859" t="s">
        <v>1304</v>
      </c>
      <c r="N1859" t="s">
        <v>1304</v>
      </c>
      <c r="O1859" t="s">
        <v>1304</v>
      </c>
      <c r="P1859">
        <v>20602828540</v>
      </c>
      <c r="Q1859" t="s">
        <v>1297</v>
      </c>
      <c r="R1859">
        <f>VLOOKUP(Q1859,type!$B$2:$G$8,6,FALSE)</f>
        <v>1</v>
      </c>
      <c r="S1859" t="str">
        <f t="shared" si="30"/>
        <v>INSERT INTO public."Vehicles"(plate, mark, model, year_of_production, longitude, height, broad, service_door, category, comment, terms, status, created_at, updated_at, delete_at, business_id, type_id)VALUES ('X1H779','ninguno','ninguno','2010',0,0,0,0,'ninguno','ninguno','ninguno',true,'2022-02-25 21:42:35.22039+00','2022-02-25 21:42:35.22039+00','2022-02-25 21:42:35.22039+00','20602828540',1);</v>
      </c>
    </row>
    <row r="1860" spans="1:19" x14ac:dyDescent="0.25">
      <c r="A1860" t="s">
        <v>1871</v>
      </c>
      <c r="B1860" t="s">
        <v>1296</v>
      </c>
      <c r="C1860" t="s">
        <v>1296</v>
      </c>
      <c r="D1860">
        <v>2009</v>
      </c>
      <c r="E1860">
        <v>0</v>
      </c>
      <c r="F1860">
        <v>0</v>
      </c>
      <c r="G1860">
        <v>0</v>
      </c>
      <c r="H1860">
        <v>0</v>
      </c>
      <c r="I1860" t="s">
        <v>1296</v>
      </c>
      <c r="J1860" t="s">
        <v>1296</v>
      </c>
      <c r="K1860" t="s">
        <v>1296</v>
      </c>
      <c r="L1860" t="s">
        <v>1303</v>
      </c>
      <c r="M1860" t="s">
        <v>1304</v>
      </c>
      <c r="N1860" t="s">
        <v>1304</v>
      </c>
      <c r="O1860" t="s">
        <v>1304</v>
      </c>
      <c r="P1860">
        <v>20602828540</v>
      </c>
      <c r="Q1860" t="s">
        <v>1297</v>
      </c>
      <c r="R1860">
        <f>VLOOKUP(Q1860,type!$B$2:$G$8,6,FALSE)</f>
        <v>1</v>
      </c>
      <c r="S1860" t="str">
        <f t="shared" si="30"/>
        <v>INSERT INTO public."Vehicles"(plate, mark, model, year_of_production, longitude, height, broad, service_door, category, comment, terms, status, created_at, updated_at, delete_at, business_id, type_id)VALUES ('B8D743','ninguno','ninguno','2009',0,0,0,0,'ninguno','ninguno','ninguno',true,'2022-02-25 21:42:35.22039+00','2022-02-25 21:42:35.22039+00','2022-02-25 21:42:35.22039+00','20602828540',1);</v>
      </c>
    </row>
    <row r="1861" spans="1:19" x14ac:dyDescent="0.25">
      <c r="A1861" t="s">
        <v>1872</v>
      </c>
      <c r="B1861" t="s">
        <v>1296</v>
      </c>
      <c r="C1861" t="s">
        <v>1296</v>
      </c>
      <c r="D1861">
        <v>2013</v>
      </c>
      <c r="E1861">
        <v>0</v>
      </c>
      <c r="F1861">
        <v>0</v>
      </c>
      <c r="G1861">
        <v>0</v>
      </c>
      <c r="H1861">
        <v>0</v>
      </c>
      <c r="I1861" t="s">
        <v>1296</v>
      </c>
      <c r="J1861" t="s">
        <v>1296</v>
      </c>
      <c r="K1861" t="s">
        <v>1296</v>
      </c>
      <c r="L1861" t="s">
        <v>1303</v>
      </c>
      <c r="M1861" t="s">
        <v>1304</v>
      </c>
      <c r="N1861" t="s">
        <v>1304</v>
      </c>
      <c r="O1861" t="s">
        <v>1304</v>
      </c>
      <c r="P1861">
        <v>20602828540</v>
      </c>
      <c r="Q1861" t="s">
        <v>1297</v>
      </c>
      <c r="R1861">
        <f>VLOOKUP(Q1861,type!$B$2:$G$8,6,FALSE)</f>
        <v>1</v>
      </c>
      <c r="S1861" t="str">
        <f t="shared" si="30"/>
        <v>INSERT INTO public."Vehicles"(plate, mark, model, year_of_production, longitude, height, broad, service_door, category, comment, terms, status, created_at, updated_at, delete_at, business_id, type_id)VALUES ('X3G869','ninguno','ninguno','2013',0,0,0,0,'ninguno','ninguno','ninguno',true,'2022-02-25 21:42:35.22039+00','2022-02-25 21:42:35.22039+00','2022-02-25 21:42:35.22039+00','20602828540',1);</v>
      </c>
    </row>
    <row r="1862" spans="1:19" x14ac:dyDescent="0.25">
      <c r="A1862" t="s">
        <v>1873</v>
      </c>
      <c r="B1862" t="s">
        <v>1296</v>
      </c>
      <c r="C1862" t="s">
        <v>1296</v>
      </c>
      <c r="D1862">
        <v>2011</v>
      </c>
      <c r="E1862">
        <v>0</v>
      </c>
      <c r="F1862">
        <v>0</v>
      </c>
      <c r="G1862">
        <v>0</v>
      </c>
      <c r="H1862">
        <v>0</v>
      </c>
      <c r="I1862" t="s">
        <v>1296</v>
      </c>
      <c r="J1862" t="s">
        <v>1296</v>
      </c>
      <c r="K1862" t="s">
        <v>1296</v>
      </c>
      <c r="L1862" t="s">
        <v>1303</v>
      </c>
      <c r="M1862" t="s">
        <v>1304</v>
      </c>
      <c r="N1862" t="s">
        <v>1304</v>
      </c>
      <c r="O1862" t="s">
        <v>1304</v>
      </c>
      <c r="P1862">
        <v>20602828540</v>
      </c>
      <c r="Q1862" t="s">
        <v>1297</v>
      </c>
      <c r="R1862">
        <f>VLOOKUP(Q1862,type!$B$2:$G$8,6,FALSE)</f>
        <v>1</v>
      </c>
      <c r="S1862" t="str">
        <f t="shared" si="30"/>
        <v>INSERT INTO public."Vehicles"(plate, mark, model, year_of_production, longitude, height, broad, service_door, category, comment, terms, status, created_at, updated_at, delete_at, business_id, type_id)VALUES ('C5U746','ninguno','ninguno','2011',0,0,0,0,'ninguno','ninguno','ninguno',true,'2022-02-25 21:42:35.22039+00','2022-02-25 21:42:35.22039+00','2022-02-25 21:42:35.22039+00','20602828540',1);</v>
      </c>
    </row>
    <row r="1863" spans="1:19" x14ac:dyDescent="0.25">
      <c r="A1863" t="s">
        <v>1874</v>
      </c>
      <c r="B1863" t="s">
        <v>1296</v>
      </c>
      <c r="C1863" t="s">
        <v>1296</v>
      </c>
      <c r="D1863">
        <v>2010</v>
      </c>
      <c r="E1863">
        <v>0</v>
      </c>
      <c r="F1863">
        <v>0</v>
      </c>
      <c r="G1863">
        <v>0</v>
      </c>
      <c r="H1863">
        <v>0</v>
      </c>
      <c r="I1863" t="s">
        <v>1296</v>
      </c>
      <c r="J1863" t="s">
        <v>1296</v>
      </c>
      <c r="K1863" t="s">
        <v>1296</v>
      </c>
      <c r="L1863" t="s">
        <v>1303</v>
      </c>
      <c r="M1863" t="s">
        <v>1304</v>
      </c>
      <c r="N1863" t="s">
        <v>1304</v>
      </c>
      <c r="O1863" t="s">
        <v>1304</v>
      </c>
      <c r="P1863">
        <v>20602828540</v>
      </c>
      <c r="Q1863" t="s">
        <v>1297</v>
      </c>
      <c r="R1863">
        <f>VLOOKUP(Q1863,type!$B$2:$G$8,6,FALSE)</f>
        <v>1</v>
      </c>
      <c r="S1863" t="str">
        <f t="shared" si="30"/>
        <v>INSERT INTO public."Vehicles"(plate, mark, model, year_of_production, longitude, height, broad, service_door, category, comment, terms, status, created_at, updated_at, delete_at, business_id, type_id)VALUES ('Z1S799','ninguno','ninguno','2010',0,0,0,0,'ninguno','ninguno','ninguno',true,'2022-02-25 21:42:35.22039+00','2022-02-25 21:42:35.22039+00','2022-02-25 21:42:35.22039+00','20602828540',1);</v>
      </c>
    </row>
    <row r="1864" spans="1:19" x14ac:dyDescent="0.25">
      <c r="A1864" t="s">
        <v>1875</v>
      </c>
      <c r="B1864" t="s">
        <v>1296</v>
      </c>
      <c r="C1864" t="s">
        <v>1296</v>
      </c>
      <c r="D1864">
        <v>2018</v>
      </c>
      <c r="E1864">
        <v>0</v>
      </c>
      <c r="F1864">
        <v>0</v>
      </c>
      <c r="G1864">
        <v>0</v>
      </c>
      <c r="H1864">
        <v>0</v>
      </c>
      <c r="I1864" t="s">
        <v>1296</v>
      </c>
      <c r="J1864" t="s">
        <v>1296</v>
      </c>
      <c r="K1864" t="s">
        <v>1296</v>
      </c>
      <c r="L1864" t="s">
        <v>1303</v>
      </c>
      <c r="M1864" t="s">
        <v>1304</v>
      </c>
      <c r="N1864" t="s">
        <v>1304</v>
      </c>
      <c r="O1864" t="s">
        <v>1304</v>
      </c>
      <c r="P1864">
        <v>20602828540</v>
      </c>
      <c r="Q1864" t="s">
        <v>1297</v>
      </c>
      <c r="R1864">
        <f>VLOOKUP(Q1864,type!$B$2:$G$8,6,FALSE)</f>
        <v>1</v>
      </c>
      <c r="S1864" t="str">
        <f t="shared" si="30"/>
        <v>INSERT INTO public."Vehicles"(plate, mark, model, year_of_production, longitude, height, broad, service_door, category, comment, terms, status, created_at, updated_at, delete_at, business_id, type_id)VALUES ('VAA798','ninguno','ninguno','2018',0,0,0,0,'ninguno','ninguno','ninguno',true,'2022-02-25 21:42:35.22039+00','2022-02-25 21:42:35.22039+00','2022-02-25 21:42:35.22039+00','20602828540',1);</v>
      </c>
    </row>
    <row r="1865" spans="1:19" x14ac:dyDescent="0.25">
      <c r="A1865" t="s">
        <v>1876</v>
      </c>
      <c r="B1865" t="s">
        <v>1296</v>
      </c>
      <c r="C1865" t="s">
        <v>1296</v>
      </c>
      <c r="D1865">
        <v>2010</v>
      </c>
      <c r="E1865">
        <v>0</v>
      </c>
      <c r="F1865">
        <v>0</v>
      </c>
      <c r="G1865">
        <v>0</v>
      </c>
      <c r="H1865">
        <v>0</v>
      </c>
      <c r="I1865" t="s">
        <v>1296</v>
      </c>
      <c r="J1865" t="s">
        <v>1296</v>
      </c>
      <c r="K1865" t="s">
        <v>1296</v>
      </c>
      <c r="L1865" t="s">
        <v>1303</v>
      </c>
      <c r="M1865" t="s">
        <v>1304</v>
      </c>
      <c r="N1865" t="s">
        <v>1304</v>
      </c>
      <c r="O1865" t="s">
        <v>1304</v>
      </c>
      <c r="P1865">
        <v>20602828540</v>
      </c>
      <c r="Q1865" t="s">
        <v>1297</v>
      </c>
      <c r="R1865">
        <f>VLOOKUP(Q1865,type!$B$2:$G$8,6,FALSE)</f>
        <v>1</v>
      </c>
      <c r="S1865" t="str">
        <f t="shared" si="30"/>
        <v>INSERT INTO public."Vehicles"(plate, mark, model, year_of_production, longitude, height, broad, service_door, category, comment, terms, status, created_at, updated_at, delete_at, business_id, type_id)VALUES ('V0S886','ninguno','ninguno','2010',0,0,0,0,'ninguno','ninguno','ninguno',true,'2022-02-25 21:42:35.22039+00','2022-02-25 21:42:35.22039+00','2022-02-25 21:42:35.22039+00','20602828540',1);</v>
      </c>
    </row>
    <row r="1866" spans="1:19" x14ac:dyDescent="0.25">
      <c r="A1866" t="s">
        <v>1877</v>
      </c>
      <c r="B1866" t="s">
        <v>1296</v>
      </c>
      <c r="C1866" t="s">
        <v>1296</v>
      </c>
      <c r="D1866">
        <v>2019</v>
      </c>
      <c r="E1866">
        <v>0</v>
      </c>
      <c r="F1866">
        <v>0</v>
      </c>
      <c r="G1866">
        <v>0</v>
      </c>
      <c r="H1866">
        <v>0</v>
      </c>
      <c r="I1866" t="s">
        <v>1296</v>
      </c>
      <c r="J1866" t="s">
        <v>1296</v>
      </c>
      <c r="K1866" t="s">
        <v>1296</v>
      </c>
      <c r="L1866" t="s">
        <v>1303</v>
      </c>
      <c r="M1866" t="s">
        <v>1304</v>
      </c>
      <c r="N1866" t="s">
        <v>1304</v>
      </c>
      <c r="O1866" t="s">
        <v>1304</v>
      </c>
      <c r="P1866">
        <v>20602828540</v>
      </c>
      <c r="Q1866" t="s">
        <v>1297</v>
      </c>
      <c r="R1866">
        <f>VLOOKUP(Q1866,type!$B$2:$G$8,6,FALSE)</f>
        <v>1</v>
      </c>
      <c r="S1866" t="str">
        <f t="shared" si="30"/>
        <v>INSERT INTO public."Vehicles"(plate, mark, model, year_of_production, longitude, height, broad, service_door, category, comment, terms, status, created_at, updated_at, delete_at, business_id, type_id)VALUES ('BCE941','ninguno','ninguno','2019',0,0,0,0,'ninguno','ninguno','ninguno',true,'2022-02-25 21:42:35.22039+00','2022-02-25 21:42:35.22039+00','2022-02-25 21:42:35.22039+00','20602828540',1);</v>
      </c>
    </row>
    <row r="1867" spans="1:19" x14ac:dyDescent="0.25">
      <c r="A1867" t="s">
        <v>1878</v>
      </c>
      <c r="B1867" t="s">
        <v>1296</v>
      </c>
      <c r="C1867" t="s">
        <v>1296</v>
      </c>
      <c r="D1867">
        <v>2013</v>
      </c>
      <c r="E1867">
        <v>0</v>
      </c>
      <c r="F1867">
        <v>0</v>
      </c>
      <c r="G1867">
        <v>0</v>
      </c>
      <c r="H1867">
        <v>0</v>
      </c>
      <c r="I1867" t="s">
        <v>1296</v>
      </c>
      <c r="J1867" t="s">
        <v>1296</v>
      </c>
      <c r="K1867" t="s">
        <v>1296</v>
      </c>
      <c r="L1867" t="s">
        <v>1303</v>
      </c>
      <c r="M1867" t="s">
        <v>1304</v>
      </c>
      <c r="N1867" t="s">
        <v>1304</v>
      </c>
      <c r="O1867" t="s">
        <v>1304</v>
      </c>
      <c r="P1867">
        <v>20602828540</v>
      </c>
      <c r="Q1867" t="s">
        <v>1297</v>
      </c>
      <c r="R1867">
        <f>VLOOKUP(Q1867,type!$B$2:$G$8,6,FALSE)</f>
        <v>1</v>
      </c>
      <c r="S1867" t="str">
        <f t="shared" si="30"/>
        <v>INSERT INTO public."Vehicles"(plate, mark, model, year_of_production, longitude, height, broad, service_door, category, comment, terms, status, created_at, updated_at, delete_at, business_id, type_id)VALUES ('X3I855','ninguno','ninguno','2013',0,0,0,0,'ninguno','ninguno','ninguno',true,'2022-02-25 21:42:35.22039+00','2022-02-25 21:42:35.22039+00','2022-02-25 21:42:35.22039+00','20602828540',1);</v>
      </c>
    </row>
    <row r="1868" spans="1:19" x14ac:dyDescent="0.25">
      <c r="A1868" t="s">
        <v>1879</v>
      </c>
      <c r="B1868" t="s">
        <v>1296</v>
      </c>
      <c r="C1868" t="s">
        <v>1296</v>
      </c>
      <c r="D1868">
        <v>2009</v>
      </c>
      <c r="E1868">
        <v>0</v>
      </c>
      <c r="F1868">
        <v>0</v>
      </c>
      <c r="G1868">
        <v>0</v>
      </c>
      <c r="H1868">
        <v>0</v>
      </c>
      <c r="I1868" t="s">
        <v>1296</v>
      </c>
      <c r="J1868" t="s">
        <v>1296</v>
      </c>
      <c r="K1868" t="s">
        <v>1296</v>
      </c>
      <c r="L1868" t="s">
        <v>1303</v>
      </c>
      <c r="M1868" t="s">
        <v>1304</v>
      </c>
      <c r="N1868" t="s">
        <v>1304</v>
      </c>
      <c r="O1868" t="s">
        <v>1304</v>
      </c>
      <c r="P1868">
        <v>20602815201</v>
      </c>
      <c r="Q1868" t="s">
        <v>1297</v>
      </c>
      <c r="R1868">
        <f>VLOOKUP(Q1868,type!$B$2:$G$8,6,FALSE)</f>
        <v>1</v>
      </c>
      <c r="S1868" t="str">
        <f t="shared" si="30"/>
        <v>INSERT INTO public."Vehicles"(plate, mark, model, year_of_production, longitude, height, broad, service_door, category, comment, terms, status, created_at, updated_at, delete_at, business_id, type_id)VALUES ('X1B746','ninguno','ninguno','2009',0,0,0,0,'ninguno','ninguno','ninguno',true,'2022-02-25 21:42:35.22039+00','2022-02-25 21:42:35.22039+00','2022-02-25 21:42:35.22039+00','20602815201',1);</v>
      </c>
    </row>
    <row r="1869" spans="1:19" x14ac:dyDescent="0.25">
      <c r="A1869" t="s">
        <v>1880</v>
      </c>
      <c r="B1869" t="s">
        <v>1296</v>
      </c>
      <c r="C1869" t="s">
        <v>1296</v>
      </c>
      <c r="D1869">
        <v>2012</v>
      </c>
      <c r="E1869">
        <v>0</v>
      </c>
      <c r="F1869">
        <v>0</v>
      </c>
      <c r="G1869">
        <v>0</v>
      </c>
      <c r="H1869">
        <v>0</v>
      </c>
      <c r="I1869" t="s">
        <v>1296</v>
      </c>
      <c r="J1869" t="s">
        <v>1296</v>
      </c>
      <c r="K1869" t="s">
        <v>1296</v>
      </c>
      <c r="L1869" t="s">
        <v>1303</v>
      </c>
      <c r="M1869" t="s">
        <v>1304</v>
      </c>
      <c r="N1869" t="s">
        <v>1304</v>
      </c>
      <c r="O1869" t="s">
        <v>1304</v>
      </c>
      <c r="P1869">
        <v>20602815201</v>
      </c>
      <c r="Q1869" t="s">
        <v>1297</v>
      </c>
      <c r="R1869">
        <f>VLOOKUP(Q1869,type!$B$2:$G$8,6,FALSE)</f>
        <v>1</v>
      </c>
      <c r="S1869" t="str">
        <f t="shared" si="30"/>
        <v>INSERT INTO public."Vehicles"(plate, mark, model, year_of_production, longitude, height, broad, service_door, category, comment, terms, status, created_at, updated_at, delete_at, business_id, type_id)VALUES ('V3Z741','ninguno','ninguno','2012',0,0,0,0,'ninguno','ninguno','ninguno',true,'2022-02-25 21:42:35.22039+00','2022-02-25 21:42:35.22039+00','2022-02-25 21:42:35.22039+00','20602815201',1);</v>
      </c>
    </row>
    <row r="1870" spans="1:19" x14ac:dyDescent="0.25">
      <c r="A1870" t="s">
        <v>1881</v>
      </c>
      <c r="B1870" t="s">
        <v>1296</v>
      </c>
      <c r="C1870" t="s">
        <v>1296</v>
      </c>
      <c r="D1870">
        <v>2009</v>
      </c>
      <c r="E1870">
        <v>0</v>
      </c>
      <c r="F1870">
        <v>0</v>
      </c>
      <c r="G1870">
        <v>0</v>
      </c>
      <c r="H1870">
        <v>0</v>
      </c>
      <c r="I1870" t="s">
        <v>1296</v>
      </c>
      <c r="J1870" t="s">
        <v>1296</v>
      </c>
      <c r="K1870" t="s">
        <v>1296</v>
      </c>
      <c r="L1870" t="s">
        <v>1303</v>
      </c>
      <c r="M1870" t="s">
        <v>1304</v>
      </c>
      <c r="N1870" t="s">
        <v>1304</v>
      </c>
      <c r="O1870" t="s">
        <v>1304</v>
      </c>
      <c r="P1870">
        <v>20602815201</v>
      </c>
      <c r="Q1870" t="s">
        <v>1297</v>
      </c>
      <c r="R1870">
        <f>VLOOKUP(Q1870,type!$B$2:$G$8,6,FALSE)</f>
        <v>1</v>
      </c>
      <c r="S1870" t="str">
        <f t="shared" si="30"/>
        <v>INSERT INTO public."Vehicles"(plate, mark, model, year_of_production, longitude, height, broad, service_door, category, comment, terms, status, created_at, updated_at, delete_at, business_id, type_id)VALUES ('A1C729','ninguno','ninguno','2009',0,0,0,0,'ninguno','ninguno','ninguno',true,'2022-02-25 21:42:35.22039+00','2022-02-25 21:42:35.22039+00','2022-02-25 21:42:35.22039+00','20602815201',1);</v>
      </c>
    </row>
    <row r="1871" spans="1:19" x14ac:dyDescent="0.25">
      <c r="A1871" t="s">
        <v>1882</v>
      </c>
      <c r="B1871" t="s">
        <v>1296</v>
      </c>
      <c r="C1871" t="s">
        <v>1296</v>
      </c>
      <c r="D1871">
        <v>2010</v>
      </c>
      <c r="E1871">
        <v>0</v>
      </c>
      <c r="F1871">
        <v>0</v>
      </c>
      <c r="G1871">
        <v>0</v>
      </c>
      <c r="H1871">
        <v>0</v>
      </c>
      <c r="I1871" t="s">
        <v>1296</v>
      </c>
      <c r="J1871" t="s">
        <v>1296</v>
      </c>
      <c r="K1871" t="s">
        <v>1296</v>
      </c>
      <c r="L1871" t="s">
        <v>1303</v>
      </c>
      <c r="M1871" t="s">
        <v>1304</v>
      </c>
      <c r="N1871" t="s">
        <v>1304</v>
      </c>
      <c r="O1871" t="s">
        <v>1304</v>
      </c>
      <c r="P1871">
        <v>20602815201</v>
      </c>
      <c r="Q1871" t="s">
        <v>1297</v>
      </c>
      <c r="R1871">
        <f>VLOOKUP(Q1871,type!$B$2:$G$8,6,FALSE)</f>
        <v>1</v>
      </c>
      <c r="S1871" t="str">
        <f t="shared" si="30"/>
        <v>INSERT INTO public."Vehicles"(plate, mark, model, year_of_production, longitude, height, broad, service_door, category, comment, terms, status, created_at, updated_at, delete_at, business_id, type_id)VALUES ('A5F711','ninguno','ninguno','2010',0,0,0,0,'ninguno','ninguno','ninguno',true,'2022-02-25 21:42:35.22039+00','2022-02-25 21:42:35.22039+00','2022-02-25 21:42:35.22039+00','20602815201',1);</v>
      </c>
    </row>
    <row r="1872" spans="1:19" x14ac:dyDescent="0.25">
      <c r="A1872" t="s">
        <v>1883</v>
      </c>
      <c r="B1872" t="s">
        <v>1296</v>
      </c>
      <c r="C1872" t="s">
        <v>1296</v>
      </c>
      <c r="D1872">
        <v>2005</v>
      </c>
      <c r="E1872">
        <v>0</v>
      </c>
      <c r="F1872">
        <v>0</v>
      </c>
      <c r="G1872">
        <v>0</v>
      </c>
      <c r="H1872">
        <v>0</v>
      </c>
      <c r="I1872" t="s">
        <v>1296</v>
      </c>
      <c r="J1872" t="s">
        <v>1296</v>
      </c>
      <c r="K1872" t="s">
        <v>1296</v>
      </c>
      <c r="L1872" t="s">
        <v>1303</v>
      </c>
      <c r="M1872" t="s">
        <v>1304</v>
      </c>
      <c r="N1872" t="s">
        <v>1304</v>
      </c>
      <c r="O1872" t="s">
        <v>1304</v>
      </c>
      <c r="P1872">
        <v>20602815201</v>
      </c>
      <c r="Q1872" t="s">
        <v>1297</v>
      </c>
      <c r="R1872">
        <f>VLOOKUP(Q1872,type!$B$2:$G$8,6,FALSE)</f>
        <v>1</v>
      </c>
      <c r="S1872" t="str">
        <f t="shared" si="30"/>
        <v>INSERT INTO public."Vehicles"(plate, mark, model, year_of_production, longitude, height, broad, service_door, category, comment, terms, status, created_at, updated_at, delete_at, business_id, type_id)VALUES ('A6P955','ninguno','ninguno','2005',0,0,0,0,'ninguno','ninguno','ninguno',true,'2022-02-25 21:42:35.22039+00','2022-02-25 21:42:35.22039+00','2022-02-25 21:42:35.22039+00','20602815201',1);</v>
      </c>
    </row>
    <row r="1873" spans="1:19" x14ac:dyDescent="0.25">
      <c r="A1873" t="s">
        <v>1884</v>
      </c>
      <c r="B1873" t="s">
        <v>1296</v>
      </c>
      <c r="C1873" t="s">
        <v>1296</v>
      </c>
      <c r="D1873">
        <v>2014</v>
      </c>
      <c r="E1873">
        <v>0</v>
      </c>
      <c r="F1873">
        <v>0</v>
      </c>
      <c r="G1873">
        <v>0</v>
      </c>
      <c r="H1873">
        <v>0</v>
      </c>
      <c r="I1873" t="s">
        <v>1296</v>
      </c>
      <c r="J1873" t="s">
        <v>1296</v>
      </c>
      <c r="K1873" t="s">
        <v>1296</v>
      </c>
      <c r="L1873" t="s">
        <v>1303</v>
      </c>
      <c r="M1873" t="s">
        <v>1304</v>
      </c>
      <c r="N1873" t="s">
        <v>1304</v>
      </c>
      <c r="O1873" t="s">
        <v>1304</v>
      </c>
      <c r="P1873">
        <v>20602815201</v>
      </c>
      <c r="Q1873" t="s">
        <v>1297</v>
      </c>
      <c r="R1873">
        <f>VLOOKUP(Q1873,type!$B$2:$G$8,6,FALSE)</f>
        <v>1</v>
      </c>
      <c r="S1873" t="str">
        <f t="shared" si="30"/>
        <v>INSERT INTO public."Vehicles"(plate, mark, model, year_of_production, longitude, height, broad, service_door, category, comment, terms, status, created_at, updated_at, delete_at, business_id, type_id)VALUES ('V8Q949','ninguno','ninguno','2014',0,0,0,0,'ninguno','ninguno','ninguno',true,'2022-02-25 21:42:35.22039+00','2022-02-25 21:42:35.22039+00','2022-02-25 21:42:35.22039+00','20602815201',1);</v>
      </c>
    </row>
    <row r="1874" spans="1:19" x14ac:dyDescent="0.25">
      <c r="A1874" t="s">
        <v>1885</v>
      </c>
      <c r="B1874" t="s">
        <v>1296</v>
      </c>
      <c r="C1874" t="s">
        <v>1296</v>
      </c>
      <c r="D1874">
        <v>2010</v>
      </c>
      <c r="E1874">
        <v>0</v>
      </c>
      <c r="F1874">
        <v>0</v>
      </c>
      <c r="G1874">
        <v>0</v>
      </c>
      <c r="H1874">
        <v>0</v>
      </c>
      <c r="I1874" t="s">
        <v>1296</v>
      </c>
      <c r="J1874" t="s">
        <v>1296</v>
      </c>
      <c r="K1874" t="s">
        <v>1296</v>
      </c>
      <c r="L1874" t="s">
        <v>1303</v>
      </c>
      <c r="M1874" t="s">
        <v>1304</v>
      </c>
      <c r="N1874" t="s">
        <v>1304</v>
      </c>
      <c r="O1874" t="s">
        <v>1304</v>
      </c>
      <c r="P1874">
        <v>20602815201</v>
      </c>
      <c r="Q1874" t="s">
        <v>1297</v>
      </c>
      <c r="R1874">
        <f>VLOOKUP(Q1874,type!$B$2:$G$8,6,FALSE)</f>
        <v>1</v>
      </c>
      <c r="S1874" t="str">
        <f t="shared" si="30"/>
        <v>INSERT INTO public."Vehicles"(plate, mark, model, year_of_production, longitude, height, broad, service_door, category, comment, terms, status, created_at, updated_at, delete_at, business_id, type_id)VALUES ('A2Z795','ninguno','ninguno','2010',0,0,0,0,'ninguno','ninguno','ninguno',true,'2022-02-25 21:42:35.22039+00','2022-02-25 21:42:35.22039+00','2022-02-25 21:42:35.22039+00','20602815201',1);</v>
      </c>
    </row>
    <row r="1875" spans="1:19" x14ac:dyDescent="0.25">
      <c r="A1875" t="s">
        <v>1886</v>
      </c>
      <c r="B1875" t="s">
        <v>1296</v>
      </c>
      <c r="C1875" t="s">
        <v>1296</v>
      </c>
      <c r="D1875">
        <v>2002</v>
      </c>
      <c r="E1875">
        <v>0</v>
      </c>
      <c r="F1875">
        <v>0</v>
      </c>
      <c r="G1875">
        <v>0</v>
      </c>
      <c r="H1875">
        <v>0</v>
      </c>
      <c r="I1875" t="s">
        <v>1296</v>
      </c>
      <c r="J1875" t="s">
        <v>1296</v>
      </c>
      <c r="K1875" t="s">
        <v>1296</v>
      </c>
      <c r="L1875" t="s">
        <v>1303</v>
      </c>
      <c r="M1875" t="s">
        <v>1304</v>
      </c>
      <c r="N1875" t="s">
        <v>1304</v>
      </c>
      <c r="O1875" t="s">
        <v>1304</v>
      </c>
      <c r="P1875">
        <v>20602815201</v>
      </c>
      <c r="Q1875" t="s">
        <v>1297</v>
      </c>
      <c r="R1875">
        <f>VLOOKUP(Q1875,type!$B$2:$G$8,6,FALSE)</f>
        <v>1</v>
      </c>
      <c r="S1875" t="str">
        <f t="shared" si="30"/>
        <v>INSERT INTO public."Vehicles"(plate, mark, model, year_of_production, longitude, height, broad, service_door, category, comment, terms, status, created_at, updated_at, delete_at, business_id, type_id)VALUES ('A0J720','ninguno','ninguno','2002',0,0,0,0,'ninguno','ninguno','ninguno',true,'2022-02-25 21:42:35.22039+00','2022-02-25 21:42:35.22039+00','2022-02-25 21:42:35.22039+00','20602815201',1);</v>
      </c>
    </row>
    <row r="1876" spans="1:19" x14ac:dyDescent="0.25">
      <c r="A1876" t="s">
        <v>1887</v>
      </c>
      <c r="B1876" t="s">
        <v>1296</v>
      </c>
      <c r="C1876" t="s">
        <v>1296</v>
      </c>
      <c r="D1876">
        <v>2002</v>
      </c>
      <c r="E1876">
        <v>0</v>
      </c>
      <c r="F1876">
        <v>0</v>
      </c>
      <c r="G1876">
        <v>0</v>
      </c>
      <c r="H1876">
        <v>0</v>
      </c>
      <c r="I1876" t="s">
        <v>1296</v>
      </c>
      <c r="J1876" t="s">
        <v>1296</v>
      </c>
      <c r="K1876" t="s">
        <v>1296</v>
      </c>
      <c r="L1876" t="s">
        <v>1303</v>
      </c>
      <c r="M1876" t="s">
        <v>1304</v>
      </c>
      <c r="N1876" t="s">
        <v>1304</v>
      </c>
      <c r="O1876" t="s">
        <v>1304</v>
      </c>
      <c r="P1876">
        <v>20602815201</v>
      </c>
      <c r="Q1876" t="s">
        <v>1297</v>
      </c>
      <c r="R1876">
        <f>VLOOKUP(Q1876,type!$B$2:$G$8,6,FALSE)</f>
        <v>1</v>
      </c>
      <c r="S1876" t="str">
        <f t="shared" si="30"/>
        <v>INSERT INTO public."Vehicles"(plate, mark, model, year_of_production, longitude, height, broad, service_door, category, comment, terms, status, created_at, updated_at, delete_at, business_id, type_id)VALUES ('ACF725','ninguno','ninguno','2002',0,0,0,0,'ninguno','ninguno','ninguno',true,'2022-02-25 21:42:35.22039+00','2022-02-25 21:42:35.22039+00','2022-02-25 21:42:35.22039+00','20602815201',1);</v>
      </c>
    </row>
    <row r="1877" spans="1:19" x14ac:dyDescent="0.25">
      <c r="A1877" t="s">
        <v>1888</v>
      </c>
      <c r="B1877" t="s">
        <v>1296</v>
      </c>
      <c r="C1877" t="s">
        <v>1296</v>
      </c>
      <c r="D1877">
        <v>2008</v>
      </c>
      <c r="E1877">
        <v>0</v>
      </c>
      <c r="F1877">
        <v>0</v>
      </c>
      <c r="G1877">
        <v>0</v>
      </c>
      <c r="H1877">
        <v>0</v>
      </c>
      <c r="I1877" t="s">
        <v>1296</v>
      </c>
      <c r="J1877" t="s">
        <v>1296</v>
      </c>
      <c r="K1877" t="s">
        <v>1296</v>
      </c>
      <c r="L1877" t="s">
        <v>1303</v>
      </c>
      <c r="M1877" t="s">
        <v>1304</v>
      </c>
      <c r="N1877" t="s">
        <v>1304</v>
      </c>
      <c r="O1877" t="s">
        <v>1304</v>
      </c>
      <c r="P1877">
        <v>20602815201</v>
      </c>
      <c r="Q1877" t="s">
        <v>1297</v>
      </c>
      <c r="R1877">
        <f>VLOOKUP(Q1877,type!$B$2:$G$8,6,FALSE)</f>
        <v>1</v>
      </c>
      <c r="S1877" t="str">
        <f t="shared" si="30"/>
        <v>INSERT INTO public."Vehicles"(plate, mark, model, year_of_production, longitude, height, broad, service_door, category, comment, terms, status, created_at, updated_at, delete_at, business_id, type_id)VALUES ('A7G762','ninguno','ninguno','2008',0,0,0,0,'ninguno','ninguno','ninguno',true,'2022-02-25 21:42:35.22039+00','2022-02-25 21:42:35.22039+00','2022-02-25 21:42:35.22039+00','20602815201',1);</v>
      </c>
    </row>
    <row r="1878" spans="1:19" x14ac:dyDescent="0.25">
      <c r="A1878" t="s">
        <v>1889</v>
      </c>
      <c r="B1878" t="s">
        <v>1296</v>
      </c>
      <c r="C1878" t="s">
        <v>1296</v>
      </c>
      <c r="D1878">
        <v>2014</v>
      </c>
      <c r="E1878">
        <v>0</v>
      </c>
      <c r="F1878">
        <v>0</v>
      </c>
      <c r="G1878">
        <v>0</v>
      </c>
      <c r="H1878">
        <v>0</v>
      </c>
      <c r="I1878" t="s">
        <v>1296</v>
      </c>
      <c r="J1878" t="s">
        <v>1296</v>
      </c>
      <c r="K1878" t="s">
        <v>1296</v>
      </c>
      <c r="L1878" t="s">
        <v>1303</v>
      </c>
      <c r="M1878" t="s">
        <v>1304</v>
      </c>
      <c r="N1878" t="s">
        <v>1304</v>
      </c>
      <c r="O1878" t="s">
        <v>1304</v>
      </c>
      <c r="P1878">
        <v>20602815201</v>
      </c>
      <c r="Q1878" t="s">
        <v>1297</v>
      </c>
      <c r="R1878">
        <f>VLOOKUP(Q1878,type!$B$2:$G$8,6,FALSE)</f>
        <v>1</v>
      </c>
      <c r="S1878" t="str">
        <f t="shared" si="30"/>
        <v>INSERT INTO public."Vehicles"(plate, mark, model, year_of_production, longitude, height, broad, service_door, category, comment, terms, status, created_at, updated_at, delete_at, business_id, type_id)VALUES ('AJL713','ninguno','ninguno','2014',0,0,0,0,'ninguno','ninguno','ninguno',true,'2022-02-25 21:42:35.22039+00','2022-02-25 21:42:35.22039+00','2022-02-25 21:42:35.22039+00','20602815201',1);</v>
      </c>
    </row>
    <row r="1879" spans="1:19" x14ac:dyDescent="0.25">
      <c r="A1879" t="s">
        <v>1890</v>
      </c>
      <c r="B1879" t="s">
        <v>1296</v>
      </c>
      <c r="C1879" t="s">
        <v>1296</v>
      </c>
      <c r="D1879">
        <v>2015</v>
      </c>
      <c r="E1879">
        <v>0</v>
      </c>
      <c r="F1879">
        <v>0</v>
      </c>
      <c r="G1879">
        <v>0</v>
      </c>
      <c r="H1879">
        <v>0</v>
      </c>
      <c r="I1879" t="s">
        <v>1296</v>
      </c>
      <c r="J1879" t="s">
        <v>1296</v>
      </c>
      <c r="K1879" t="s">
        <v>1296</v>
      </c>
      <c r="L1879" t="s">
        <v>1303</v>
      </c>
      <c r="M1879" t="s">
        <v>1304</v>
      </c>
      <c r="N1879" t="s">
        <v>1304</v>
      </c>
      <c r="O1879" t="s">
        <v>1304</v>
      </c>
      <c r="P1879">
        <v>20602815201</v>
      </c>
      <c r="Q1879" t="s">
        <v>1297</v>
      </c>
      <c r="R1879">
        <f>VLOOKUP(Q1879,type!$B$2:$G$8,6,FALSE)</f>
        <v>1</v>
      </c>
      <c r="S1879" t="str">
        <f t="shared" si="30"/>
        <v>INSERT INTO public."Vehicles"(plate, mark, model, year_of_production, longitude, height, broad, service_door, category, comment, terms, status, created_at, updated_at, delete_at, business_id, type_id)VALUES ('V8K734','ninguno','ninguno','2015',0,0,0,0,'ninguno','ninguno','ninguno',true,'2022-02-25 21:42:35.22039+00','2022-02-25 21:42:35.22039+00','2022-02-25 21:42:35.22039+00','20602815201',1);</v>
      </c>
    </row>
    <row r="1880" spans="1:19" x14ac:dyDescent="0.25">
      <c r="A1880" t="s">
        <v>1891</v>
      </c>
      <c r="B1880" t="s">
        <v>1296</v>
      </c>
      <c r="C1880" t="s">
        <v>1296</v>
      </c>
      <c r="D1880">
        <v>2018</v>
      </c>
      <c r="E1880">
        <v>0</v>
      </c>
      <c r="F1880">
        <v>0</v>
      </c>
      <c r="G1880">
        <v>0</v>
      </c>
      <c r="H1880">
        <v>0</v>
      </c>
      <c r="I1880" t="s">
        <v>1296</v>
      </c>
      <c r="J1880" t="s">
        <v>1296</v>
      </c>
      <c r="K1880" t="s">
        <v>1296</v>
      </c>
      <c r="L1880" t="s">
        <v>1303</v>
      </c>
      <c r="M1880" t="s">
        <v>1304</v>
      </c>
      <c r="N1880" t="s">
        <v>1304</v>
      </c>
      <c r="O1880" t="s">
        <v>1304</v>
      </c>
      <c r="P1880">
        <v>20602815201</v>
      </c>
      <c r="Q1880" t="s">
        <v>1297</v>
      </c>
      <c r="R1880">
        <f>VLOOKUP(Q1880,type!$B$2:$G$8,6,FALSE)</f>
        <v>1</v>
      </c>
      <c r="S1880" t="str">
        <f t="shared" si="30"/>
        <v>INSERT INTO public."Vehicles"(plate, mark, model, year_of_production, longitude, height, broad, service_door, category, comment, terms, status, created_at, updated_at, delete_at, business_id, type_id)VALUES ('V0P800','ninguno','ninguno','2018',0,0,0,0,'ninguno','ninguno','ninguno',true,'2022-02-25 21:42:35.22039+00','2022-02-25 21:42:35.22039+00','2022-02-25 21:42:35.22039+00','20602815201',1);</v>
      </c>
    </row>
    <row r="1881" spans="1:19" x14ac:dyDescent="0.25">
      <c r="A1881" t="s">
        <v>1892</v>
      </c>
      <c r="B1881" t="s">
        <v>1296</v>
      </c>
      <c r="C1881" t="s">
        <v>1296</v>
      </c>
      <c r="D1881">
        <v>2010</v>
      </c>
      <c r="E1881">
        <v>0</v>
      </c>
      <c r="F1881">
        <v>0</v>
      </c>
      <c r="G1881">
        <v>0</v>
      </c>
      <c r="H1881">
        <v>0</v>
      </c>
      <c r="I1881" t="s">
        <v>1296</v>
      </c>
      <c r="J1881" t="s">
        <v>1296</v>
      </c>
      <c r="K1881" t="s">
        <v>1296</v>
      </c>
      <c r="L1881" t="s">
        <v>1303</v>
      </c>
      <c r="M1881" t="s">
        <v>1304</v>
      </c>
      <c r="N1881" t="s">
        <v>1304</v>
      </c>
      <c r="O1881" t="s">
        <v>1304</v>
      </c>
      <c r="P1881">
        <v>20602815201</v>
      </c>
      <c r="Q1881" t="s">
        <v>1297</v>
      </c>
      <c r="R1881">
        <f>VLOOKUP(Q1881,type!$B$2:$G$8,6,FALSE)</f>
        <v>1</v>
      </c>
      <c r="S1881" t="str">
        <f t="shared" si="30"/>
        <v>INSERT INTO public."Vehicles"(plate, mark, model, year_of_production, longitude, height, broad, service_door, category, comment, terms, status, created_at, updated_at, delete_at, business_id, type_id)VALUES ('A9M723','ninguno','ninguno','2010',0,0,0,0,'ninguno','ninguno','ninguno',true,'2022-02-25 21:42:35.22039+00','2022-02-25 21:42:35.22039+00','2022-02-25 21:42:35.22039+00','20602815201',1);</v>
      </c>
    </row>
    <row r="1882" spans="1:19" x14ac:dyDescent="0.25">
      <c r="A1882" t="s">
        <v>1893</v>
      </c>
      <c r="B1882" t="s">
        <v>1296</v>
      </c>
      <c r="C1882" t="s">
        <v>1296</v>
      </c>
      <c r="D1882">
        <v>2011</v>
      </c>
      <c r="E1882">
        <v>0</v>
      </c>
      <c r="F1882">
        <v>0</v>
      </c>
      <c r="G1882">
        <v>0</v>
      </c>
      <c r="H1882">
        <v>0</v>
      </c>
      <c r="I1882" t="s">
        <v>1296</v>
      </c>
      <c r="J1882" t="s">
        <v>1296</v>
      </c>
      <c r="K1882" t="s">
        <v>1296</v>
      </c>
      <c r="L1882" t="s">
        <v>1303</v>
      </c>
      <c r="M1882" t="s">
        <v>1304</v>
      </c>
      <c r="N1882" t="s">
        <v>1304</v>
      </c>
      <c r="O1882" t="s">
        <v>1304</v>
      </c>
      <c r="P1882">
        <v>20602815201</v>
      </c>
      <c r="Q1882" t="s">
        <v>1297</v>
      </c>
      <c r="R1882">
        <f>VLOOKUP(Q1882,type!$B$2:$G$8,6,FALSE)</f>
        <v>1</v>
      </c>
      <c r="S1882" t="str">
        <f t="shared" si="30"/>
        <v>INSERT INTO public."Vehicles"(plate, mark, model, year_of_production, longitude, height, broad, service_door, category, comment, terms, status, created_at, updated_at, delete_at, business_id, type_id)VALUES ('B1B768','ninguno','ninguno','2011',0,0,0,0,'ninguno','ninguno','ninguno',true,'2022-02-25 21:42:35.22039+00','2022-02-25 21:42:35.22039+00','2022-02-25 21:42:35.22039+00','20602815201',1);</v>
      </c>
    </row>
    <row r="1883" spans="1:19" x14ac:dyDescent="0.25">
      <c r="A1883" t="s">
        <v>1894</v>
      </c>
      <c r="B1883" t="s">
        <v>1296</v>
      </c>
      <c r="C1883" t="s">
        <v>1296</v>
      </c>
      <c r="D1883">
        <v>2013</v>
      </c>
      <c r="E1883">
        <v>0</v>
      </c>
      <c r="F1883">
        <v>0</v>
      </c>
      <c r="G1883">
        <v>0</v>
      </c>
      <c r="H1883">
        <v>0</v>
      </c>
      <c r="I1883" t="s">
        <v>1296</v>
      </c>
      <c r="J1883" t="s">
        <v>1296</v>
      </c>
      <c r="K1883" t="s">
        <v>1296</v>
      </c>
      <c r="L1883" t="s">
        <v>1303</v>
      </c>
      <c r="M1883" t="s">
        <v>1304</v>
      </c>
      <c r="N1883" t="s">
        <v>1304</v>
      </c>
      <c r="O1883" t="s">
        <v>1304</v>
      </c>
      <c r="P1883">
        <v>20602815201</v>
      </c>
      <c r="Q1883" t="s">
        <v>1297</v>
      </c>
      <c r="R1883">
        <f>VLOOKUP(Q1883,type!$B$2:$G$8,6,FALSE)</f>
        <v>1</v>
      </c>
      <c r="S1883" t="str">
        <f t="shared" si="30"/>
        <v>INSERT INTO public."Vehicles"(plate, mark, model, year_of_production, longitude, height, broad, service_door, category, comment, terms, status, created_at, updated_at, delete_at, business_id, type_id)VALUES ('V7D714','ninguno','ninguno','2013',0,0,0,0,'ninguno','ninguno','ninguno',true,'2022-02-25 21:42:35.22039+00','2022-02-25 21:42:35.22039+00','2022-02-25 21:42:35.22039+00','20602815201',1);</v>
      </c>
    </row>
    <row r="1884" spans="1:19" x14ac:dyDescent="0.25">
      <c r="A1884" t="s">
        <v>1895</v>
      </c>
      <c r="B1884" t="s">
        <v>1296</v>
      </c>
      <c r="C1884" t="s">
        <v>1296</v>
      </c>
      <c r="D1884">
        <v>2010</v>
      </c>
      <c r="E1884">
        <v>0</v>
      </c>
      <c r="F1884">
        <v>0</v>
      </c>
      <c r="G1884">
        <v>0</v>
      </c>
      <c r="H1884">
        <v>0</v>
      </c>
      <c r="I1884" t="s">
        <v>1296</v>
      </c>
      <c r="J1884" t="s">
        <v>1296</v>
      </c>
      <c r="K1884" t="s">
        <v>1296</v>
      </c>
      <c r="L1884" t="s">
        <v>1303</v>
      </c>
      <c r="M1884" t="s">
        <v>1304</v>
      </c>
      <c r="N1884" t="s">
        <v>1304</v>
      </c>
      <c r="O1884" t="s">
        <v>1304</v>
      </c>
      <c r="P1884">
        <v>20602815201</v>
      </c>
      <c r="Q1884" t="s">
        <v>1297</v>
      </c>
      <c r="R1884">
        <f>VLOOKUP(Q1884,type!$B$2:$G$8,6,FALSE)</f>
        <v>1</v>
      </c>
      <c r="S1884" t="str">
        <f t="shared" si="30"/>
        <v>INSERT INTO public."Vehicles"(plate, mark, model, year_of_production, longitude, height, broad, service_door, category, comment, terms, status, created_at, updated_at, delete_at, business_id, type_id)VALUES ('C2I950','ninguno','ninguno','2010',0,0,0,0,'ninguno','ninguno','ninguno',true,'2022-02-25 21:42:35.22039+00','2022-02-25 21:42:35.22039+00','2022-02-25 21:42:35.22039+00','20602815201',1);</v>
      </c>
    </row>
    <row r="1885" spans="1:19" x14ac:dyDescent="0.25">
      <c r="A1885" t="s">
        <v>1896</v>
      </c>
      <c r="B1885" t="s">
        <v>1296</v>
      </c>
      <c r="C1885" t="s">
        <v>1296</v>
      </c>
      <c r="D1885">
        <v>2010</v>
      </c>
      <c r="E1885">
        <v>0</v>
      </c>
      <c r="F1885">
        <v>0</v>
      </c>
      <c r="G1885">
        <v>0</v>
      </c>
      <c r="H1885">
        <v>0</v>
      </c>
      <c r="I1885" t="s">
        <v>1296</v>
      </c>
      <c r="J1885" t="s">
        <v>1296</v>
      </c>
      <c r="K1885" t="s">
        <v>1296</v>
      </c>
      <c r="L1885" t="s">
        <v>1303</v>
      </c>
      <c r="M1885" t="s">
        <v>1304</v>
      </c>
      <c r="N1885" t="s">
        <v>1304</v>
      </c>
      <c r="O1885" t="s">
        <v>1304</v>
      </c>
      <c r="P1885">
        <v>20602815201</v>
      </c>
      <c r="Q1885" t="s">
        <v>1297</v>
      </c>
      <c r="R1885">
        <f>VLOOKUP(Q1885,type!$B$2:$G$8,6,FALSE)</f>
        <v>1</v>
      </c>
      <c r="S1885" t="str">
        <f t="shared" si="30"/>
        <v>INSERT INTO public."Vehicles"(plate, mark, model, year_of_production, longitude, height, broad, service_door, category, comment, terms, status, created_at, updated_at, delete_at, business_id, type_id)VALUES ('X1I759','ninguno','ninguno','2010',0,0,0,0,'ninguno','ninguno','ninguno',true,'2022-02-25 21:42:35.22039+00','2022-02-25 21:42:35.22039+00','2022-02-25 21:42:35.22039+00','20602815201',1);</v>
      </c>
    </row>
    <row r="1886" spans="1:19" x14ac:dyDescent="0.25">
      <c r="A1886" t="s">
        <v>1897</v>
      </c>
      <c r="B1886" t="s">
        <v>1296</v>
      </c>
      <c r="C1886" t="s">
        <v>1296</v>
      </c>
      <c r="D1886">
        <v>2017</v>
      </c>
      <c r="E1886">
        <v>0</v>
      </c>
      <c r="F1886">
        <v>0</v>
      </c>
      <c r="G1886">
        <v>0</v>
      </c>
      <c r="H1886">
        <v>0</v>
      </c>
      <c r="I1886" t="s">
        <v>1296</v>
      </c>
      <c r="J1886" t="s">
        <v>1296</v>
      </c>
      <c r="K1886" t="s">
        <v>1296</v>
      </c>
      <c r="L1886" t="s">
        <v>1303</v>
      </c>
      <c r="M1886" t="s">
        <v>1304</v>
      </c>
      <c r="N1886" t="s">
        <v>1304</v>
      </c>
      <c r="O1886" t="s">
        <v>1304</v>
      </c>
      <c r="P1886">
        <v>20602815201</v>
      </c>
      <c r="Q1886" t="s">
        <v>1297</v>
      </c>
      <c r="R1886">
        <f>VLOOKUP(Q1886,type!$B$2:$G$8,6,FALSE)</f>
        <v>1</v>
      </c>
      <c r="S1886" t="str">
        <f t="shared" si="30"/>
        <v>INSERT INTO public."Vehicles"(plate, mark, model, year_of_production, longitude, height, broad, service_door, category, comment, terms, status, created_at, updated_at, delete_at, business_id, type_id)VALUES ('V9Q715','ninguno','ninguno','2017',0,0,0,0,'ninguno','ninguno','ninguno',true,'2022-02-25 21:42:35.22039+00','2022-02-25 21:42:35.22039+00','2022-02-25 21:42:35.22039+00','20602815201',1);</v>
      </c>
    </row>
    <row r="1887" spans="1:19" x14ac:dyDescent="0.25">
      <c r="A1887" t="s">
        <v>1898</v>
      </c>
      <c r="B1887" t="s">
        <v>1296</v>
      </c>
      <c r="C1887" t="s">
        <v>1296</v>
      </c>
      <c r="D1887">
        <v>2016</v>
      </c>
      <c r="E1887">
        <v>0</v>
      </c>
      <c r="F1887">
        <v>0</v>
      </c>
      <c r="G1887">
        <v>0</v>
      </c>
      <c r="H1887">
        <v>0</v>
      </c>
      <c r="I1887" t="s">
        <v>1296</v>
      </c>
      <c r="J1887" t="s">
        <v>1296</v>
      </c>
      <c r="K1887" t="s">
        <v>1296</v>
      </c>
      <c r="L1887" t="s">
        <v>1303</v>
      </c>
      <c r="M1887" t="s">
        <v>1304</v>
      </c>
      <c r="N1887" t="s">
        <v>1304</v>
      </c>
      <c r="O1887" t="s">
        <v>1304</v>
      </c>
      <c r="P1887">
        <v>20602815201</v>
      </c>
      <c r="Q1887" t="s">
        <v>1297</v>
      </c>
      <c r="R1887">
        <f>VLOOKUP(Q1887,type!$B$2:$G$8,6,FALSE)</f>
        <v>1</v>
      </c>
      <c r="S1887" t="str">
        <f t="shared" si="30"/>
        <v>INSERT INTO public."Vehicles"(plate, mark, model, year_of_production, longitude, height, broad, service_door, category, comment, terms, status, created_at, updated_at, delete_at, business_id, type_id)VALUES ('V9D827','ninguno','ninguno','2016',0,0,0,0,'ninguno','ninguno','ninguno',true,'2022-02-25 21:42:35.22039+00','2022-02-25 21:42:35.22039+00','2022-02-25 21:42:35.22039+00','20602815201',1);</v>
      </c>
    </row>
    <row r="1888" spans="1:19" x14ac:dyDescent="0.25">
      <c r="A1888" t="s">
        <v>1899</v>
      </c>
      <c r="B1888" t="s">
        <v>1296</v>
      </c>
      <c r="C1888" t="s">
        <v>1296</v>
      </c>
      <c r="D1888">
        <v>2011</v>
      </c>
      <c r="E1888">
        <v>0</v>
      </c>
      <c r="F1888">
        <v>0</v>
      </c>
      <c r="G1888">
        <v>0</v>
      </c>
      <c r="H1888">
        <v>0</v>
      </c>
      <c r="I1888" t="s">
        <v>1296</v>
      </c>
      <c r="J1888" t="s">
        <v>1296</v>
      </c>
      <c r="K1888" t="s">
        <v>1296</v>
      </c>
      <c r="L1888" t="s">
        <v>1303</v>
      </c>
      <c r="M1888" t="s">
        <v>1304</v>
      </c>
      <c r="N1888" t="s">
        <v>1304</v>
      </c>
      <c r="O1888" t="s">
        <v>1304</v>
      </c>
      <c r="P1888">
        <v>20602815201</v>
      </c>
      <c r="Q1888" t="s">
        <v>1297</v>
      </c>
      <c r="R1888">
        <f>VLOOKUP(Q1888,type!$B$2:$G$8,6,FALSE)</f>
        <v>1</v>
      </c>
      <c r="S1888" t="str">
        <f t="shared" si="30"/>
        <v>INSERT INTO public."Vehicles"(plate, mark, model, year_of_production, longitude, height, broad, service_door, category, comment, terms, status, created_at, updated_at, delete_at, business_id, type_id)VALUES ('V6A840','ninguno','ninguno','2011',0,0,0,0,'ninguno','ninguno','ninguno',true,'2022-02-25 21:42:35.22039+00','2022-02-25 21:42:35.22039+00','2022-02-25 21:42:35.22039+00','20602815201',1);</v>
      </c>
    </row>
    <row r="1889" spans="1:19" x14ac:dyDescent="0.25">
      <c r="A1889" t="s">
        <v>1900</v>
      </c>
      <c r="B1889" t="s">
        <v>1296</v>
      </c>
      <c r="C1889" t="s">
        <v>1296</v>
      </c>
      <c r="D1889">
        <v>2010</v>
      </c>
      <c r="E1889">
        <v>0</v>
      </c>
      <c r="F1889">
        <v>0</v>
      </c>
      <c r="G1889">
        <v>0</v>
      </c>
      <c r="H1889">
        <v>0</v>
      </c>
      <c r="I1889" t="s">
        <v>1296</v>
      </c>
      <c r="J1889" t="s">
        <v>1296</v>
      </c>
      <c r="K1889" t="s">
        <v>1296</v>
      </c>
      <c r="L1889" t="s">
        <v>1303</v>
      </c>
      <c r="M1889" t="s">
        <v>1304</v>
      </c>
      <c r="N1889" t="s">
        <v>1304</v>
      </c>
      <c r="O1889" t="s">
        <v>1304</v>
      </c>
      <c r="P1889">
        <v>20602815201</v>
      </c>
      <c r="Q1889" t="s">
        <v>1297</v>
      </c>
      <c r="R1889">
        <f>VLOOKUP(Q1889,type!$B$2:$G$8,6,FALSE)</f>
        <v>1</v>
      </c>
      <c r="S1889" t="str">
        <f t="shared" si="30"/>
        <v>INSERT INTO public."Vehicles"(plate, mark, model, year_of_production, longitude, height, broad, service_door, category, comment, terms, status, created_at, updated_at, delete_at, business_id, type_id)VALUES ('V5U956','ninguno','ninguno','2010',0,0,0,0,'ninguno','ninguno','ninguno',true,'2022-02-25 21:42:35.22039+00','2022-02-25 21:42:35.22039+00','2022-02-25 21:42:35.22039+00','20602815201',1);</v>
      </c>
    </row>
    <row r="1890" spans="1:19" x14ac:dyDescent="0.25">
      <c r="A1890" t="s">
        <v>1901</v>
      </c>
      <c r="B1890" t="s">
        <v>1296</v>
      </c>
      <c r="C1890" t="s">
        <v>1296</v>
      </c>
      <c r="D1890">
        <v>2017</v>
      </c>
      <c r="E1890">
        <v>0</v>
      </c>
      <c r="F1890">
        <v>0</v>
      </c>
      <c r="G1890">
        <v>0</v>
      </c>
      <c r="H1890">
        <v>0</v>
      </c>
      <c r="I1890" t="s">
        <v>1296</v>
      </c>
      <c r="J1890" t="s">
        <v>1296</v>
      </c>
      <c r="K1890" t="s">
        <v>1296</v>
      </c>
      <c r="L1890" t="s">
        <v>1303</v>
      </c>
      <c r="M1890" t="s">
        <v>1304</v>
      </c>
      <c r="N1890" t="s">
        <v>1304</v>
      </c>
      <c r="O1890" t="s">
        <v>1304</v>
      </c>
      <c r="P1890">
        <v>20602815201</v>
      </c>
      <c r="Q1890" t="s">
        <v>1297</v>
      </c>
      <c r="R1890">
        <f>VLOOKUP(Q1890,type!$B$2:$G$8,6,FALSE)</f>
        <v>1</v>
      </c>
      <c r="S1890" t="str">
        <f t="shared" si="30"/>
        <v>INSERT INTO public."Vehicles"(plate, mark, model, year_of_production, longitude, height, broad, service_door, category, comment, terms, status, created_at, updated_at, delete_at, business_id, type_id)VALUES ('V9I818','ninguno','ninguno','2017',0,0,0,0,'ninguno','ninguno','ninguno',true,'2022-02-25 21:42:35.22039+00','2022-02-25 21:42:35.22039+00','2022-02-25 21:42:35.22039+00','20602815201',1);</v>
      </c>
    </row>
    <row r="1891" spans="1:19" x14ac:dyDescent="0.25">
      <c r="A1891" t="s">
        <v>1902</v>
      </c>
      <c r="B1891" t="s">
        <v>1296</v>
      </c>
      <c r="C1891" t="s">
        <v>1296</v>
      </c>
      <c r="D1891">
        <v>2008</v>
      </c>
      <c r="E1891">
        <v>0</v>
      </c>
      <c r="F1891">
        <v>0</v>
      </c>
      <c r="G1891">
        <v>0</v>
      </c>
      <c r="H1891">
        <v>0</v>
      </c>
      <c r="I1891" t="s">
        <v>1296</v>
      </c>
      <c r="J1891" t="s">
        <v>1296</v>
      </c>
      <c r="K1891" t="s">
        <v>1296</v>
      </c>
      <c r="L1891" t="s">
        <v>1303</v>
      </c>
      <c r="M1891" t="s">
        <v>1304</v>
      </c>
      <c r="N1891" t="s">
        <v>1304</v>
      </c>
      <c r="O1891" t="s">
        <v>1304</v>
      </c>
      <c r="P1891">
        <v>20602815201</v>
      </c>
      <c r="Q1891" t="s">
        <v>1297</v>
      </c>
      <c r="R1891">
        <f>VLOOKUP(Q1891,type!$B$2:$G$8,6,FALSE)</f>
        <v>1</v>
      </c>
      <c r="S1891" t="str">
        <f t="shared" si="30"/>
        <v>INSERT INTO public."Vehicles"(plate, mark, model, year_of_production, longitude, height, broad, service_door, category, comment, terms, status, created_at, updated_at, delete_at, business_id, type_id)VALUES ('X1H772','ninguno','ninguno','2008',0,0,0,0,'ninguno','ninguno','ninguno',true,'2022-02-25 21:42:35.22039+00','2022-02-25 21:42:35.22039+00','2022-02-25 21:42:35.22039+00','20602815201',1);</v>
      </c>
    </row>
    <row r="1892" spans="1:19" x14ac:dyDescent="0.25">
      <c r="A1892" t="s">
        <v>1903</v>
      </c>
      <c r="B1892" t="s">
        <v>1296</v>
      </c>
      <c r="C1892" t="s">
        <v>1296</v>
      </c>
      <c r="D1892">
        <v>2010</v>
      </c>
      <c r="E1892">
        <v>0</v>
      </c>
      <c r="F1892">
        <v>0</v>
      </c>
      <c r="G1892">
        <v>0</v>
      </c>
      <c r="H1892">
        <v>0</v>
      </c>
      <c r="I1892" t="s">
        <v>1296</v>
      </c>
      <c r="J1892" t="s">
        <v>1296</v>
      </c>
      <c r="K1892" t="s">
        <v>1296</v>
      </c>
      <c r="L1892" t="s">
        <v>1303</v>
      </c>
      <c r="M1892" t="s">
        <v>1304</v>
      </c>
      <c r="N1892" t="s">
        <v>1304</v>
      </c>
      <c r="O1892" t="s">
        <v>1304</v>
      </c>
      <c r="P1892">
        <v>20602815201</v>
      </c>
      <c r="Q1892" t="s">
        <v>1297</v>
      </c>
      <c r="R1892">
        <f>VLOOKUP(Q1892,type!$B$2:$G$8,6,FALSE)</f>
        <v>1</v>
      </c>
      <c r="S1892" t="str">
        <f t="shared" si="30"/>
        <v>INSERT INTO public."Vehicles"(plate, mark, model, year_of_production, longitude, height, broad, service_door, category, comment, terms, status, created_at, updated_at, delete_at, business_id, type_id)VALUES ('A2I743','ninguno','ninguno','2010',0,0,0,0,'ninguno','ninguno','ninguno',true,'2022-02-25 21:42:35.22039+00','2022-02-25 21:42:35.22039+00','2022-02-25 21:42:35.22039+00','20602815201',1);</v>
      </c>
    </row>
    <row r="1893" spans="1:19" x14ac:dyDescent="0.25">
      <c r="A1893" t="s">
        <v>1904</v>
      </c>
      <c r="B1893" t="s">
        <v>1296</v>
      </c>
      <c r="C1893" t="s">
        <v>1296</v>
      </c>
      <c r="D1893">
        <v>2011</v>
      </c>
      <c r="E1893">
        <v>0</v>
      </c>
      <c r="F1893">
        <v>0</v>
      </c>
      <c r="G1893">
        <v>0</v>
      </c>
      <c r="H1893">
        <v>0</v>
      </c>
      <c r="I1893" t="s">
        <v>1296</v>
      </c>
      <c r="J1893" t="s">
        <v>1296</v>
      </c>
      <c r="K1893" t="s">
        <v>1296</v>
      </c>
      <c r="L1893" t="s">
        <v>1303</v>
      </c>
      <c r="M1893" t="s">
        <v>1304</v>
      </c>
      <c r="N1893" t="s">
        <v>1304</v>
      </c>
      <c r="O1893" t="s">
        <v>1304</v>
      </c>
      <c r="P1893">
        <v>20602815201</v>
      </c>
      <c r="Q1893" t="s">
        <v>1297</v>
      </c>
      <c r="R1893">
        <f>VLOOKUP(Q1893,type!$B$2:$G$8,6,FALSE)</f>
        <v>1</v>
      </c>
      <c r="S1893" t="str">
        <f t="shared" si="30"/>
        <v>INSERT INTO public."Vehicles"(plate, mark, model, year_of_production, longitude, height, broad, service_door, category, comment, terms, status, created_at, updated_at, delete_at, business_id, type_id)VALUES ('A0O774','ninguno','ninguno','2011',0,0,0,0,'ninguno','ninguno','ninguno',true,'2022-02-25 21:42:35.22039+00','2022-02-25 21:42:35.22039+00','2022-02-25 21:42:35.22039+00','20602815201',1);</v>
      </c>
    </row>
    <row r="1894" spans="1:19" x14ac:dyDescent="0.25">
      <c r="A1894" t="s">
        <v>1905</v>
      </c>
      <c r="B1894" t="s">
        <v>1296</v>
      </c>
      <c r="C1894" t="s">
        <v>1296</v>
      </c>
      <c r="D1894">
        <v>2012</v>
      </c>
      <c r="E1894">
        <v>0</v>
      </c>
      <c r="F1894">
        <v>0</v>
      </c>
      <c r="G1894">
        <v>0</v>
      </c>
      <c r="H1894">
        <v>0</v>
      </c>
      <c r="I1894" t="s">
        <v>1296</v>
      </c>
      <c r="J1894" t="s">
        <v>1296</v>
      </c>
      <c r="K1894" t="s">
        <v>1296</v>
      </c>
      <c r="L1894" t="s">
        <v>1303</v>
      </c>
      <c r="M1894" t="s">
        <v>1304</v>
      </c>
      <c r="N1894" t="s">
        <v>1304</v>
      </c>
      <c r="O1894" t="s">
        <v>1304</v>
      </c>
      <c r="P1894">
        <v>20602815201</v>
      </c>
      <c r="Q1894" t="s">
        <v>1299</v>
      </c>
      <c r="R1894">
        <f>VLOOKUP(Q1894,type!$B$2:$G$8,6,FALSE)</f>
        <v>4</v>
      </c>
      <c r="S1894" t="str">
        <f t="shared" si="30"/>
        <v>INSERT INTO public."Vehicles"(plate, mark, model, year_of_production, longitude, height, broad, service_door, category, comment, terms, status, created_at, updated_at, delete_at, business_id, type_id)VALUES ('B9M968','ninguno','ninguno','2012',0,0,0,0,'ninguno','ninguno','ninguno',true,'2022-02-25 21:42:35.22039+00','2022-02-25 21:42:35.22039+00','2022-02-25 21:42:35.22039+00','20602815201',4);</v>
      </c>
    </row>
    <row r="1895" spans="1:19" x14ac:dyDescent="0.25">
      <c r="A1895" t="s">
        <v>1906</v>
      </c>
      <c r="B1895" t="s">
        <v>1296</v>
      </c>
      <c r="C1895" t="s">
        <v>1296</v>
      </c>
      <c r="D1895">
        <v>2006</v>
      </c>
      <c r="E1895">
        <v>0</v>
      </c>
      <c r="F1895">
        <v>0</v>
      </c>
      <c r="G1895">
        <v>0</v>
      </c>
      <c r="H1895">
        <v>0</v>
      </c>
      <c r="I1895" t="s">
        <v>1296</v>
      </c>
      <c r="J1895" t="s">
        <v>1296</v>
      </c>
      <c r="K1895" t="s">
        <v>1296</v>
      </c>
      <c r="L1895" t="s">
        <v>1303</v>
      </c>
      <c r="M1895" t="s">
        <v>1304</v>
      </c>
      <c r="N1895" t="s">
        <v>1304</v>
      </c>
      <c r="O1895" t="s">
        <v>1304</v>
      </c>
      <c r="P1895">
        <v>20602815201</v>
      </c>
      <c r="Q1895" t="s">
        <v>1297</v>
      </c>
      <c r="R1895">
        <f>VLOOKUP(Q1895,type!$B$2:$G$8,6,FALSE)</f>
        <v>1</v>
      </c>
      <c r="S1895" t="str">
        <f t="shared" si="30"/>
        <v>INSERT INTO public."Vehicles"(plate, mark, model, year_of_production, longitude, height, broad, service_door, category, comment, terms, status, created_at, updated_at, delete_at, business_id, type_id)VALUES ('X1Q728','ninguno','ninguno','2006',0,0,0,0,'ninguno','ninguno','ninguno',true,'2022-02-25 21:42:35.22039+00','2022-02-25 21:42:35.22039+00','2022-02-25 21:42:35.22039+00','20602815201',1);</v>
      </c>
    </row>
    <row r="1896" spans="1:19" x14ac:dyDescent="0.25">
      <c r="A1896" t="s">
        <v>1907</v>
      </c>
      <c r="B1896" t="s">
        <v>1296</v>
      </c>
      <c r="C1896" t="s">
        <v>1296</v>
      </c>
      <c r="D1896">
        <v>2009</v>
      </c>
      <c r="E1896">
        <v>0</v>
      </c>
      <c r="F1896">
        <v>0</v>
      </c>
      <c r="G1896">
        <v>0</v>
      </c>
      <c r="H1896">
        <v>0</v>
      </c>
      <c r="I1896" t="s">
        <v>1296</v>
      </c>
      <c r="J1896" t="s">
        <v>1296</v>
      </c>
      <c r="K1896" t="s">
        <v>1296</v>
      </c>
      <c r="L1896" t="s">
        <v>1303</v>
      </c>
      <c r="M1896" t="s">
        <v>1304</v>
      </c>
      <c r="N1896" t="s">
        <v>1304</v>
      </c>
      <c r="O1896" t="s">
        <v>1304</v>
      </c>
      <c r="P1896">
        <v>20602815201</v>
      </c>
      <c r="Q1896" t="s">
        <v>1297</v>
      </c>
      <c r="R1896">
        <f>VLOOKUP(Q1896,type!$B$2:$G$8,6,FALSE)</f>
        <v>1</v>
      </c>
      <c r="S1896" t="str">
        <f t="shared" si="30"/>
        <v>INSERT INTO public."Vehicles"(plate, mark, model, year_of_production, longitude, height, broad, service_door, category, comment, terms, status, created_at, updated_at, delete_at, business_id, type_id)VALUES ('A1O729','ninguno','ninguno','2009',0,0,0,0,'ninguno','ninguno','ninguno',true,'2022-02-25 21:42:35.22039+00','2022-02-25 21:42:35.22039+00','2022-02-25 21:42:35.22039+00','20602815201',1);</v>
      </c>
    </row>
    <row r="1897" spans="1:19" x14ac:dyDescent="0.25">
      <c r="A1897" t="s">
        <v>1908</v>
      </c>
      <c r="B1897" t="s">
        <v>1296</v>
      </c>
      <c r="C1897" t="s">
        <v>1296</v>
      </c>
      <c r="D1897">
        <v>2017</v>
      </c>
      <c r="E1897">
        <v>0</v>
      </c>
      <c r="F1897">
        <v>0</v>
      </c>
      <c r="G1897">
        <v>0</v>
      </c>
      <c r="H1897">
        <v>0</v>
      </c>
      <c r="I1897" t="s">
        <v>1296</v>
      </c>
      <c r="J1897" t="s">
        <v>1296</v>
      </c>
      <c r="K1897" t="s">
        <v>1296</v>
      </c>
      <c r="L1897" t="s">
        <v>1303</v>
      </c>
      <c r="M1897" t="s">
        <v>1304</v>
      </c>
      <c r="N1897" t="s">
        <v>1304</v>
      </c>
      <c r="O1897" t="s">
        <v>1304</v>
      </c>
      <c r="P1897">
        <v>20602815201</v>
      </c>
      <c r="Q1897" t="s">
        <v>1298</v>
      </c>
      <c r="R1897">
        <f>VLOOKUP(Q1897,type!$B$2:$G$8,6,FALSE)</f>
        <v>2</v>
      </c>
      <c r="S1897" t="str">
        <f t="shared" si="30"/>
        <v>INSERT INTO public."Vehicles"(plate, mark, model, year_of_production, longitude, height, broad, service_door, category, comment, terms, status, created_at, updated_at, delete_at, business_id, type_id)VALUES ('V0B787','ninguno','ninguno','2017',0,0,0,0,'ninguno','ninguno','ninguno',true,'2022-02-25 21:42:35.22039+00','2022-02-25 21:42:35.22039+00','2022-02-25 21:42:35.22039+00','20602815201',2);</v>
      </c>
    </row>
    <row r="1898" spans="1:19" x14ac:dyDescent="0.25">
      <c r="A1898" t="s">
        <v>1909</v>
      </c>
      <c r="B1898" t="s">
        <v>1296</v>
      </c>
      <c r="C1898" t="s">
        <v>1296</v>
      </c>
      <c r="D1898">
        <v>2017</v>
      </c>
      <c r="E1898">
        <v>0</v>
      </c>
      <c r="F1898">
        <v>0</v>
      </c>
      <c r="G1898">
        <v>0</v>
      </c>
      <c r="H1898">
        <v>0</v>
      </c>
      <c r="I1898" t="s">
        <v>1296</v>
      </c>
      <c r="J1898" t="s">
        <v>1296</v>
      </c>
      <c r="K1898" t="s">
        <v>1296</v>
      </c>
      <c r="L1898" t="s">
        <v>1303</v>
      </c>
      <c r="M1898" t="s">
        <v>1304</v>
      </c>
      <c r="N1898" t="s">
        <v>1304</v>
      </c>
      <c r="O1898" t="s">
        <v>1304</v>
      </c>
      <c r="P1898">
        <v>20602815201</v>
      </c>
      <c r="Q1898" t="s">
        <v>1298</v>
      </c>
      <c r="R1898">
        <f>VLOOKUP(Q1898,type!$B$2:$G$8,6,FALSE)</f>
        <v>2</v>
      </c>
      <c r="S1898" t="str">
        <f t="shared" si="30"/>
        <v>INSERT INTO public."Vehicles"(plate, mark, model, year_of_production, longitude, height, broad, service_door, category, comment, terms, status, created_at, updated_at, delete_at, business_id, type_id)VALUES ('V9E901','ninguno','ninguno','2017',0,0,0,0,'ninguno','ninguno','ninguno',true,'2022-02-25 21:42:35.22039+00','2022-02-25 21:42:35.22039+00','2022-02-25 21:42:35.22039+00','20602815201',2);</v>
      </c>
    </row>
    <row r="1899" spans="1:19" x14ac:dyDescent="0.25">
      <c r="A1899" t="s">
        <v>1910</v>
      </c>
      <c r="B1899" t="s">
        <v>1296</v>
      </c>
      <c r="C1899" t="s">
        <v>1296</v>
      </c>
      <c r="D1899">
        <v>2014</v>
      </c>
      <c r="E1899">
        <v>0</v>
      </c>
      <c r="F1899">
        <v>0</v>
      </c>
      <c r="G1899">
        <v>0</v>
      </c>
      <c r="H1899">
        <v>0</v>
      </c>
      <c r="I1899" t="s">
        <v>1296</v>
      </c>
      <c r="J1899" t="s">
        <v>1296</v>
      </c>
      <c r="K1899" t="s">
        <v>1296</v>
      </c>
      <c r="L1899" t="s">
        <v>1303</v>
      </c>
      <c r="M1899" t="s">
        <v>1304</v>
      </c>
      <c r="N1899" t="s">
        <v>1304</v>
      </c>
      <c r="O1899" t="s">
        <v>1304</v>
      </c>
      <c r="P1899">
        <v>20602815201</v>
      </c>
      <c r="Q1899" t="s">
        <v>1300</v>
      </c>
      <c r="R1899">
        <f>VLOOKUP(Q1899,type!$B$2:$G$8,6,FALSE)</f>
        <v>3</v>
      </c>
      <c r="S1899" t="str">
        <f t="shared" si="30"/>
        <v>INSERT INTO public."Vehicles"(plate, mark, model, year_of_production, longitude, height, broad, service_door, category, comment, terms, status, created_at, updated_at, delete_at, business_id, type_id)VALUES ('V7Z814','ninguno','ninguno','2014',0,0,0,0,'ninguno','ninguno','ninguno',true,'2022-02-25 21:42:35.22039+00','2022-02-25 21:42:35.22039+00','2022-02-25 21:42:35.22039+00','20602815201',3);</v>
      </c>
    </row>
    <row r="1900" spans="1:19" x14ac:dyDescent="0.25">
      <c r="A1900" t="s">
        <v>1911</v>
      </c>
      <c r="B1900" t="s">
        <v>1296</v>
      </c>
      <c r="C1900" t="s">
        <v>1296</v>
      </c>
      <c r="D1900">
        <v>2013</v>
      </c>
      <c r="E1900">
        <v>0</v>
      </c>
      <c r="F1900">
        <v>0</v>
      </c>
      <c r="G1900">
        <v>0</v>
      </c>
      <c r="H1900">
        <v>0</v>
      </c>
      <c r="I1900" t="s">
        <v>1296</v>
      </c>
      <c r="J1900" t="s">
        <v>1296</v>
      </c>
      <c r="K1900" t="s">
        <v>1296</v>
      </c>
      <c r="L1900" t="s">
        <v>1303</v>
      </c>
      <c r="M1900" t="s">
        <v>1304</v>
      </c>
      <c r="N1900" t="s">
        <v>1304</v>
      </c>
      <c r="O1900" t="s">
        <v>1304</v>
      </c>
      <c r="P1900">
        <v>20602815201</v>
      </c>
      <c r="Q1900" t="s">
        <v>1299</v>
      </c>
      <c r="R1900">
        <f>VLOOKUP(Q1900,type!$B$2:$G$8,6,FALSE)</f>
        <v>4</v>
      </c>
      <c r="S1900" t="str">
        <f t="shared" si="30"/>
        <v>INSERT INTO public."Vehicles"(plate, mark, model, year_of_production, longitude, height, broad, service_door, category, comment, terms, status, created_at, updated_at, delete_at, business_id, type_id)VALUES ('V6E867','ninguno','ninguno','2013',0,0,0,0,'ninguno','ninguno','ninguno',true,'2022-02-25 21:42:35.22039+00','2022-02-25 21:42:35.22039+00','2022-02-25 21:42:35.22039+00','20602815201',4);</v>
      </c>
    </row>
    <row r="1901" spans="1:19" x14ac:dyDescent="0.25">
      <c r="A1901" t="s">
        <v>1912</v>
      </c>
      <c r="B1901" t="s">
        <v>1296</v>
      </c>
      <c r="C1901" t="s">
        <v>1296</v>
      </c>
      <c r="D1901">
        <v>2012</v>
      </c>
      <c r="E1901">
        <v>0</v>
      </c>
      <c r="F1901">
        <v>0</v>
      </c>
      <c r="G1901">
        <v>0</v>
      </c>
      <c r="H1901">
        <v>0</v>
      </c>
      <c r="I1901" t="s">
        <v>1296</v>
      </c>
      <c r="J1901" t="s">
        <v>1296</v>
      </c>
      <c r="K1901" t="s">
        <v>1296</v>
      </c>
      <c r="L1901" t="s">
        <v>1303</v>
      </c>
      <c r="M1901" t="s">
        <v>1304</v>
      </c>
      <c r="N1901" t="s">
        <v>1304</v>
      </c>
      <c r="O1901" t="s">
        <v>1304</v>
      </c>
      <c r="P1901">
        <v>20602815201</v>
      </c>
      <c r="Q1901" t="s">
        <v>1297</v>
      </c>
      <c r="R1901">
        <f>VLOOKUP(Q1901,type!$B$2:$G$8,6,FALSE)</f>
        <v>1</v>
      </c>
      <c r="S1901" t="str">
        <f t="shared" si="30"/>
        <v>INSERT INTO public."Vehicles"(plate, mark, model, year_of_production, longitude, height, broad, service_door, category, comment, terms, status, created_at, updated_at, delete_at, business_id, type_id)VALUES ('AKB845','ninguno','ninguno','2012',0,0,0,0,'ninguno','ninguno','ninguno',true,'2022-02-25 21:42:35.22039+00','2022-02-25 21:42:35.22039+00','2022-02-25 21:42:35.22039+00','20602815201',1);</v>
      </c>
    </row>
    <row r="1902" spans="1:19" x14ac:dyDescent="0.25">
      <c r="A1902" t="s">
        <v>1913</v>
      </c>
      <c r="B1902" t="s">
        <v>1296</v>
      </c>
      <c r="C1902" t="s">
        <v>1296</v>
      </c>
      <c r="D1902">
        <v>2011</v>
      </c>
      <c r="E1902">
        <v>0</v>
      </c>
      <c r="F1902">
        <v>0</v>
      </c>
      <c r="G1902">
        <v>0</v>
      </c>
      <c r="H1902">
        <v>0</v>
      </c>
      <c r="I1902" t="s">
        <v>1296</v>
      </c>
      <c r="J1902" t="s">
        <v>1296</v>
      </c>
      <c r="K1902" t="s">
        <v>1296</v>
      </c>
      <c r="L1902" t="s">
        <v>1303</v>
      </c>
      <c r="M1902" t="s">
        <v>1304</v>
      </c>
      <c r="N1902" t="s">
        <v>1304</v>
      </c>
      <c r="O1902" t="s">
        <v>1304</v>
      </c>
      <c r="P1902">
        <v>20602815201</v>
      </c>
      <c r="Q1902" t="s">
        <v>1297</v>
      </c>
      <c r="R1902">
        <f>VLOOKUP(Q1902,type!$B$2:$G$8,6,FALSE)</f>
        <v>1</v>
      </c>
      <c r="S1902" t="str">
        <f t="shared" si="30"/>
        <v>INSERT INTO public."Vehicles"(plate, mark, model, year_of_production, longitude, height, broad, service_door, category, comment, terms, status, created_at, updated_at, delete_at, business_id, type_id)VALUES ('B1X781','ninguno','ninguno','2011',0,0,0,0,'ninguno','ninguno','ninguno',true,'2022-02-25 21:42:35.22039+00','2022-02-25 21:42:35.22039+00','2022-02-25 21:42:35.22039+00','20602815201',1);</v>
      </c>
    </row>
    <row r="1903" spans="1:19" x14ac:dyDescent="0.25">
      <c r="A1903" t="s">
        <v>1914</v>
      </c>
      <c r="B1903" t="s">
        <v>1296</v>
      </c>
      <c r="C1903" t="s">
        <v>1296</v>
      </c>
      <c r="D1903">
        <v>2010</v>
      </c>
      <c r="E1903">
        <v>0</v>
      </c>
      <c r="F1903">
        <v>0</v>
      </c>
      <c r="G1903">
        <v>0</v>
      </c>
      <c r="H1903">
        <v>0</v>
      </c>
      <c r="I1903" t="s">
        <v>1296</v>
      </c>
      <c r="J1903" t="s">
        <v>1296</v>
      </c>
      <c r="K1903" t="s">
        <v>1296</v>
      </c>
      <c r="L1903" t="s">
        <v>1303</v>
      </c>
      <c r="M1903" t="s">
        <v>1304</v>
      </c>
      <c r="N1903" t="s">
        <v>1304</v>
      </c>
      <c r="O1903" t="s">
        <v>1304</v>
      </c>
      <c r="P1903">
        <v>20602815201</v>
      </c>
      <c r="Q1903" t="s">
        <v>1297</v>
      </c>
      <c r="R1903">
        <f>VLOOKUP(Q1903,type!$B$2:$G$8,6,FALSE)</f>
        <v>1</v>
      </c>
      <c r="S1903" t="str">
        <f t="shared" si="30"/>
        <v>INSERT INTO public."Vehicles"(plate, mark, model, year_of_production, longitude, height, broad, service_door, category, comment, terms, status, created_at, updated_at, delete_at, business_id, type_id)VALUES ('A4I796','ninguno','ninguno','2010',0,0,0,0,'ninguno','ninguno','ninguno',true,'2022-02-25 21:42:35.22039+00','2022-02-25 21:42:35.22039+00','2022-02-25 21:42:35.22039+00','20602815201',1);</v>
      </c>
    </row>
    <row r="1904" spans="1:19" x14ac:dyDescent="0.25">
      <c r="A1904" t="s">
        <v>1915</v>
      </c>
      <c r="B1904" t="s">
        <v>1296</v>
      </c>
      <c r="C1904" t="s">
        <v>1296</v>
      </c>
      <c r="D1904">
        <v>2015</v>
      </c>
      <c r="E1904">
        <v>0</v>
      </c>
      <c r="F1904">
        <v>0</v>
      </c>
      <c r="G1904">
        <v>0</v>
      </c>
      <c r="H1904">
        <v>0</v>
      </c>
      <c r="I1904" t="s">
        <v>1296</v>
      </c>
      <c r="J1904" t="s">
        <v>1296</v>
      </c>
      <c r="K1904" t="s">
        <v>1296</v>
      </c>
      <c r="L1904" t="s">
        <v>1303</v>
      </c>
      <c r="M1904" t="s">
        <v>1304</v>
      </c>
      <c r="N1904" t="s">
        <v>1304</v>
      </c>
      <c r="O1904" t="s">
        <v>1304</v>
      </c>
      <c r="P1904">
        <v>20602815201</v>
      </c>
      <c r="Q1904" t="s">
        <v>1299</v>
      </c>
      <c r="R1904">
        <f>VLOOKUP(Q1904,type!$B$2:$G$8,6,FALSE)</f>
        <v>4</v>
      </c>
      <c r="S1904" t="str">
        <f t="shared" si="30"/>
        <v>INSERT INTO public."Vehicles"(plate, mark, model, year_of_production, longitude, height, broad, service_door, category, comment, terms, status, created_at, updated_at, delete_at, business_id, type_id)VALUES ('V8O886','ninguno','ninguno','2015',0,0,0,0,'ninguno','ninguno','ninguno',true,'2022-02-25 21:42:35.22039+00','2022-02-25 21:42:35.22039+00','2022-02-25 21:42:35.22039+00','20602815201',4);</v>
      </c>
    </row>
    <row r="1905" spans="1:19" x14ac:dyDescent="0.25">
      <c r="A1905" t="s">
        <v>1916</v>
      </c>
      <c r="B1905" t="s">
        <v>1296</v>
      </c>
      <c r="C1905" t="s">
        <v>1296</v>
      </c>
      <c r="D1905">
        <v>2016</v>
      </c>
      <c r="E1905">
        <v>0</v>
      </c>
      <c r="F1905">
        <v>0</v>
      </c>
      <c r="G1905">
        <v>0</v>
      </c>
      <c r="H1905">
        <v>0</v>
      </c>
      <c r="I1905" t="s">
        <v>1296</v>
      </c>
      <c r="J1905" t="s">
        <v>1296</v>
      </c>
      <c r="K1905" t="s">
        <v>1296</v>
      </c>
      <c r="L1905" t="s">
        <v>1303</v>
      </c>
      <c r="M1905" t="s">
        <v>1304</v>
      </c>
      <c r="N1905" t="s">
        <v>1304</v>
      </c>
      <c r="O1905" t="s">
        <v>1304</v>
      </c>
      <c r="P1905">
        <v>20602815201</v>
      </c>
      <c r="Q1905" t="s">
        <v>1298</v>
      </c>
      <c r="R1905">
        <f>VLOOKUP(Q1905,type!$B$2:$G$8,6,FALSE)</f>
        <v>2</v>
      </c>
      <c r="S1905" t="str">
        <f t="shared" si="30"/>
        <v>INSERT INTO public."Vehicles"(plate, mark, model, year_of_production, longitude, height, broad, service_door, category, comment, terms, status, created_at, updated_at, delete_at, business_id, type_id)VALUES ('V8X889','ninguno','ninguno','2016',0,0,0,0,'ninguno','ninguno','ninguno',true,'2022-02-25 21:42:35.22039+00','2022-02-25 21:42:35.22039+00','2022-02-25 21:42:35.22039+00','20602815201',2);</v>
      </c>
    </row>
    <row r="1906" spans="1:19" x14ac:dyDescent="0.25">
      <c r="A1906" t="s">
        <v>1917</v>
      </c>
      <c r="B1906" t="s">
        <v>1296</v>
      </c>
      <c r="C1906" t="s">
        <v>1296</v>
      </c>
      <c r="D1906">
        <v>2017</v>
      </c>
      <c r="E1906">
        <v>0</v>
      </c>
      <c r="F1906">
        <v>0</v>
      </c>
      <c r="G1906">
        <v>0</v>
      </c>
      <c r="H1906">
        <v>0</v>
      </c>
      <c r="I1906" t="s">
        <v>1296</v>
      </c>
      <c r="J1906" t="s">
        <v>1296</v>
      </c>
      <c r="K1906" t="s">
        <v>1296</v>
      </c>
      <c r="L1906" t="s">
        <v>1303</v>
      </c>
      <c r="M1906" t="s">
        <v>1304</v>
      </c>
      <c r="N1906" t="s">
        <v>1304</v>
      </c>
      <c r="O1906" t="s">
        <v>1304</v>
      </c>
      <c r="P1906">
        <v>20602815201</v>
      </c>
      <c r="Q1906" t="s">
        <v>1298</v>
      </c>
      <c r="R1906">
        <f>VLOOKUP(Q1906,type!$B$2:$G$8,6,FALSE)</f>
        <v>2</v>
      </c>
      <c r="S1906" t="str">
        <f t="shared" si="30"/>
        <v>INSERT INTO public."Vehicles"(plate, mark, model, year_of_production, longitude, height, broad, service_door, category, comment, terms, status, created_at, updated_at, delete_at, business_id, type_id)VALUES ('V9C778','ninguno','ninguno','2017',0,0,0,0,'ninguno','ninguno','ninguno',true,'2022-02-25 21:42:35.22039+00','2022-02-25 21:42:35.22039+00','2022-02-25 21:42:35.22039+00','20602815201',2);</v>
      </c>
    </row>
    <row r="1907" spans="1:19" x14ac:dyDescent="0.25">
      <c r="A1907" t="s">
        <v>1918</v>
      </c>
      <c r="B1907" t="s">
        <v>1296</v>
      </c>
      <c r="C1907" t="s">
        <v>1296</v>
      </c>
      <c r="D1907">
        <v>2013</v>
      </c>
      <c r="E1907">
        <v>0</v>
      </c>
      <c r="F1907">
        <v>0</v>
      </c>
      <c r="G1907">
        <v>0</v>
      </c>
      <c r="H1907">
        <v>0</v>
      </c>
      <c r="I1907" t="s">
        <v>1296</v>
      </c>
      <c r="J1907" t="s">
        <v>1296</v>
      </c>
      <c r="K1907" t="s">
        <v>1296</v>
      </c>
      <c r="L1907" t="s">
        <v>1303</v>
      </c>
      <c r="M1907" t="s">
        <v>1304</v>
      </c>
      <c r="N1907" t="s">
        <v>1304</v>
      </c>
      <c r="O1907" t="s">
        <v>1304</v>
      </c>
      <c r="P1907">
        <v>20602815201</v>
      </c>
      <c r="Q1907" t="s">
        <v>1297</v>
      </c>
      <c r="R1907">
        <f>VLOOKUP(Q1907,type!$B$2:$G$8,6,FALSE)</f>
        <v>1</v>
      </c>
      <c r="S1907" t="str">
        <f t="shared" si="30"/>
        <v>INSERT INTO public."Vehicles"(plate, mark, model, year_of_production, longitude, height, broad, service_door, category, comment, terms, status, created_at, updated_at, delete_at, business_id, type_id)VALUES ('V7X959','ninguno','ninguno','2013',0,0,0,0,'ninguno','ninguno','ninguno',true,'2022-02-25 21:42:35.22039+00','2022-02-25 21:42:35.22039+00','2022-02-25 21:42:35.22039+00','20602815201',1);</v>
      </c>
    </row>
    <row r="1908" spans="1:19" x14ac:dyDescent="0.25">
      <c r="A1908" t="s">
        <v>1919</v>
      </c>
      <c r="B1908" t="s">
        <v>1296</v>
      </c>
      <c r="C1908" t="s">
        <v>1296</v>
      </c>
      <c r="D1908">
        <v>2010</v>
      </c>
      <c r="E1908">
        <v>0</v>
      </c>
      <c r="F1908">
        <v>0</v>
      </c>
      <c r="G1908">
        <v>0</v>
      </c>
      <c r="H1908">
        <v>0</v>
      </c>
      <c r="I1908" t="s">
        <v>1296</v>
      </c>
      <c r="J1908" t="s">
        <v>1296</v>
      </c>
      <c r="K1908" t="s">
        <v>1296</v>
      </c>
      <c r="L1908" t="s">
        <v>1303</v>
      </c>
      <c r="M1908" t="s">
        <v>1304</v>
      </c>
      <c r="N1908" t="s">
        <v>1304</v>
      </c>
      <c r="O1908" t="s">
        <v>1304</v>
      </c>
      <c r="P1908">
        <v>20602722113</v>
      </c>
      <c r="Q1908" t="s">
        <v>1297</v>
      </c>
      <c r="R1908">
        <f>VLOOKUP(Q1908,type!$B$2:$G$8,6,FALSE)</f>
        <v>1</v>
      </c>
      <c r="S1908" t="str">
        <f t="shared" si="30"/>
        <v>INSERT INTO public."Vehicles"(plate, mark, model, year_of_production, longitude, height, broad, service_door, category, comment, terms, status, created_at, updated_at, delete_at, business_id, type_id)VALUES ('V0Q869','ninguno','ninguno','2010',0,0,0,0,'ninguno','ninguno','ninguno',true,'2022-02-25 21:42:35.22039+00','2022-02-25 21:42:35.22039+00','2022-02-25 21:42:35.22039+00','20602722113',1);</v>
      </c>
    </row>
    <row r="1909" spans="1:19" x14ac:dyDescent="0.25">
      <c r="A1909" t="s">
        <v>1920</v>
      </c>
      <c r="B1909" t="s">
        <v>1296</v>
      </c>
      <c r="C1909" t="s">
        <v>1296</v>
      </c>
      <c r="D1909">
        <v>2018</v>
      </c>
      <c r="E1909">
        <v>0</v>
      </c>
      <c r="F1909">
        <v>0</v>
      </c>
      <c r="G1909">
        <v>0</v>
      </c>
      <c r="H1909">
        <v>0</v>
      </c>
      <c r="I1909" t="s">
        <v>1296</v>
      </c>
      <c r="J1909" t="s">
        <v>1296</v>
      </c>
      <c r="K1909" t="s">
        <v>1296</v>
      </c>
      <c r="L1909" t="s">
        <v>1303</v>
      </c>
      <c r="M1909" t="s">
        <v>1304</v>
      </c>
      <c r="N1909" t="s">
        <v>1304</v>
      </c>
      <c r="O1909" t="s">
        <v>1304</v>
      </c>
      <c r="P1909">
        <v>20602722113</v>
      </c>
      <c r="Q1909" t="s">
        <v>1297</v>
      </c>
      <c r="R1909">
        <f>VLOOKUP(Q1909,type!$B$2:$G$8,6,FALSE)</f>
        <v>1</v>
      </c>
      <c r="S1909" t="str">
        <f t="shared" si="30"/>
        <v>INSERT INTO public."Vehicles"(plate, mark, model, year_of_production, longitude, height, broad, service_door, category, comment, terms, status, created_at, updated_at, delete_at, business_id, type_id)VALUES ('V9Z914','ninguno','ninguno','2018',0,0,0,0,'ninguno','ninguno','ninguno',true,'2022-02-25 21:42:35.22039+00','2022-02-25 21:42:35.22039+00','2022-02-25 21:42:35.22039+00','20602722113',1);</v>
      </c>
    </row>
    <row r="1910" spans="1:19" x14ac:dyDescent="0.25">
      <c r="A1910" t="s">
        <v>1921</v>
      </c>
      <c r="B1910" t="s">
        <v>1296</v>
      </c>
      <c r="C1910" t="s">
        <v>1296</v>
      </c>
      <c r="D1910">
        <v>2017</v>
      </c>
      <c r="E1910">
        <v>0</v>
      </c>
      <c r="F1910">
        <v>0</v>
      </c>
      <c r="G1910">
        <v>0</v>
      </c>
      <c r="H1910">
        <v>0</v>
      </c>
      <c r="I1910" t="s">
        <v>1296</v>
      </c>
      <c r="J1910" t="s">
        <v>1296</v>
      </c>
      <c r="K1910" t="s">
        <v>1296</v>
      </c>
      <c r="L1910" t="s">
        <v>1303</v>
      </c>
      <c r="M1910" t="s">
        <v>1304</v>
      </c>
      <c r="N1910" t="s">
        <v>1304</v>
      </c>
      <c r="O1910" t="s">
        <v>1304</v>
      </c>
      <c r="P1910">
        <v>20602722113</v>
      </c>
      <c r="Q1910" t="s">
        <v>1297</v>
      </c>
      <c r="R1910">
        <f>VLOOKUP(Q1910,type!$B$2:$G$8,6,FALSE)</f>
        <v>1</v>
      </c>
      <c r="S1910" t="str">
        <f t="shared" si="30"/>
        <v>INSERT INTO public."Vehicles"(plate, mark, model, year_of_production, longitude, height, broad, service_door, category, comment, terms, status, created_at, updated_at, delete_at, business_id, type_id)VALUES ('V9H719','ninguno','ninguno','2017',0,0,0,0,'ninguno','ninguno','ninguno',true,'2022-02-25 21:42:35.22039+00','2022-02-25 21:42:35.22039+00','2022-02-25 21:42:35.22039+00','20602722113',1);</v>
      </c>
    </row>
    <row r="1911" spans="1:19" x14ac:dyDescent="0.25">
      <c r="A1911" t="s">
        <v>1922</v>
      </c>
      <c r="B1911" t="s">
        <v>1296</v>
      </c>
      <c r="C1911" t="s">
        <v>1296</v>
      </c>
      <c r="D1911">
        <v>2014</v>
      </c>
      <c r="E1911">
        <v>0</v>
      </c>
      <c r="F1911">
        <v>0</v>
      </c>
      <c r="G1911">
        <v>0</v>
      </c>
      <c r="H1911">
        <v>0</v>
      </c>
      <c r="I1911" t="s">
        <v>1296</v>
      </c>
      <c r="J1911" t="s">
        <v>1296</v>
      </c>
      <c r="K1911" t="s">
        <v>1296</v>
      </c>
      <c r="L1911" t="s">
        <v>1303</v>
      </c>
      <c r="M1911" t="s">
        <v>1304</v>
      </c>
      <c r="N1911" t="s">
        <v>1304</v>
      </c>
      <c r="O1911" t="s">
        <v>1304</v>
      </c>
      <c r="P1911">
        <v>20602722113</v>
      </c>
      <c r="Q1911" t="s">
        <v>1297</v>
      </c>
      <c r="R1911">
        <f>VLOOKUP(Q1911,type!$B$2:$G$8,6,FALSE)</f>
        <v>1</v>
      </c>
      <c r="S1911" t="str">
        <f t="shared" si="30"/>
        <v>INSERT INTO public."Vehicles"(plate, mark, model, year_of_production, longitude, height, broad, service_door, category, comment, terms, status, created_at, updated_at, delete_at, business_id, type_id)VALUES ('V7V819','ninguno','ninguno','2014',0,0,0,0,'ninguno','ninguno','ninguno',true,'2022-02-25 21:42:35.22039+00','2022-02-25 21:42:35.22039+00','2022-02-25 21:42:35.22039+00','20602722113',1);</v>
      </c>
    </row>
    <row r="1912" spans="1:19" x14ac:dyDescent="0.25">
      <c r="A1912" t="s">
        <v>1923</v>
      </c>
      <c r="B1912" t="s">
        <v>1296</v>
      </c>
      <c r="C1912" t="s">
        <v>1296</v>
      </c>
      <c r="D1912">
        <v>2013</v>
      </c>
      <c r="E1912">
        <v>0</v>
      </c>
      <c r="F1912">
        <v>0</v>
      </c>
      <c r="G1912">
        <v>0</v>
      </c>
      <c r="H1912">
        <v>0</v>
      </c>
      <c r="I1912" t="s">
        <v>1296</v>
      </c>
      <c r="J1912" t="s">
        <v>1296</v>
      </c>
      <c r="K1912" t="s">
        <v>1296</v>
      </c>
      <c r="L1912" t="s">
        <v>1303</v>
      </c>
      <c r="M1912" t="s">
        <v>1304</v>
      </c>
      <c r="N1912" t="s">
        <v>1304</v>
      </c>
      <c r="O1912" t="s">
        <v>1304</v>
      </c>
      <c r="P1912">
        <v>20602722113</v>
      </c>
      <c r="Q1912" t="s">
        <v>1297</v>
      </c>
      <c r="R1912">
        <f>VLOOKUP(Q1912,type!$B$2:$G$8,6,FALSE)</f>
        <v>1</v>
      </c>
      <c r="S1912" t="str">
        <f t="shared" si="30"/>
        <v>INSERT INTO public."Vehicles"(plate, mark, model, year_of_production, longitude, height, broad, service_door, category, comment, terms, status, created_at, updated_at, delete_at, business_id, type_id)VALUES ('V8B757','ninguno','ninguno','2013',0,0,0,0,'ninguno','ninguno','ninguno',true,'2022-02-25 21:42:35.22039+00','2022-02-25 21:42:35.22039+00','2022-02-25 21:42:35.22039+00','20602722113',1);</v>
      </c>
    </row>
    <row r="1913" spans="1:19" x14ac:dyDescent="0.25">
      <c r="A1913" t="s">
        <v>1924</v>
      </c>
      <c r="B1913" t="s">
        <v>1296</v>
      </c>
      <c r="C1913" t="s">
        <v>1296</v>
      </c>
      <c r="D1913">
        <v>2012</v>
      </c>
      <c r="E1913">
        <v>0</v>
      </c>
      <c r="F1913">
        <v>0</v>
      </c>
      <c r="G1913">
        <v>0</v>
      </c>
      <c r="H1913">
        <v>0</v>
      </c>
      <c r="I1913" t="s">
        <v>1296</v>
      </c>
      <c r="J1913" t="s">
        <v>1296</v>
      </c>
      <c r="K1913" t="s">
        <v>1296</v>
      </c>
      <c r="L1913" t="s">
        <v>1303</v>
      </c>
      <c r="M1913" t="s">
        <v>1304</v>
      </c>
      <c r="N1913" t="s">
        <v>1304</v>
      </c>
      <c r="O1913" t="s">
        <v>1304</v>
      </c>
      <c r="P1913">
        <v>20602722113</v>
      </c>
      <c r="Q1913" t="s">
        <v>1297</v>
      </c>
      <c r="R1913">
        <f>VLOOKUP(Q1913,type!$B$2:$G$8,6,FALSE)</f>
        <v>1</v>
      </c>
      <c r="S1913" t="str">
        <f t="shared" si="30"/>
        <v>INSERT INTO public."Vehicles"(plate, mark, model, year_of_production, longitude, height, broad, service_door, category, comment, terms, status, created_at, updated_at, delete_at, business_id, type_id)VALUES ('V5H760','ninguno','ninguno','2012',0,0,0,0,'ninguno','ninguno','ninguno',true,'2022-02-25 21:42:35.22039+00','2022-02-25 21:42:35.22039+00','2022-02-25 21:42:35.22039+00','20602722113',1);</v>
      </c>
    </row>
    <row r="1914" spans="1:19" x14ac:dyDescent="0.25">
      <c r="A1914" t="s">
        <v>1925</v>
      </c>
      <c r="B1914" t="s">
        <v>1296</v>
      </c>
      <c r="C1914" t="s">
        <v>1296</v>
      </c>
      <c r="D1914">
        <v>2015</v>
      </c>
      <c r="E1914">
        <v>0</v>
      </c>
      <c r="F1914">
        <v>0</v>
      </c>
      <c r="G1914">
        <v>0</v>
      </c>
      <c r="H1914">
        <v>0</v>
      </c>
      <c r="I1914" t="s">
        <v>1296</v>
      </c>
      <c r="J1914" t="s">
        <v>1296</v>
      </c>
      <c r="K1914" t="s">
        <v>1296</v>
      </c>
      <c r="L1914" t="s">
        <v>1303</v>
      </c>
      <c r="M1914" t="s">
        <v>1304</v>
      </c>
      <c r="N1914" t="s">
        <v>1304</v>
      </c>
      <c r="O1914" t="s">
        <v>1304</v>
      </c>
      <c r="P1914">
        <v>20602722113</v>
      </c>
      <c r="Q1914" t="s">
        <v>1297</v>
      </c>
      <c r="R1914">
        <f>VLOOKUP(Q1914,type!$B$2:$G$8,6,FALSE)</f>
        <v>1</v>
      </c>
      <c r="S1914" t="str">
        <f t="shared" si="30"/>
        <v>INSERT INTO public."Vehicles"(plate, mark, model, year_of_production, longitude, height, broad, service_door, category, comment, terms, status, created_at, updated_at, delete_at, business_id, type_id)VALUES ('V9C711','ninguno','ninguno','2015',0,0,0,0,'ninguno','ninguno','ninguno',true,'2022-02-25 21:42:35.22039+00','2022-02-25 21:42:35.22039+00','2022-02-25 21:42:35.22039+00','20602722113',1);</v>
      </c>
    </row>
    <row r="1915" spans="1:19" x14ac:dyDescent="0.25">
      <c r="A1915" t="s">
        <v>1926</v>
      </c>
      <c r="B1915" t="s">
        <v>1296</v>
      </c>
      <c r="C1915" t="s">
        <v>1296</v>
      </c>
      <c r="D1915">
        <v>2018</v>
      </c>
      <c r="E1915">
        <v>0</v>
      </c>
      <c r="F1915">
        <v>0</v>
      </c>
      <c r="G1915">
        <v>0</v>
      </c>
      <c r="H1915">
        <v>0</v>
      </c>
      <c r="I1915" t="s">
        <v>1296</v>
      </c>
      <c r="J1915" t="s">
        <v>1296</v>
      </c>
      <c r="K1915" t="s">
        <v>1296</v>
      </c>
      <c r="L1915" t="s">
        <v>1303</v>
      </c>
      <c r="M1915" t="s">
        <v>1304</v>
      </c>
      <c r="N1915" t="s">
        <v>1304</v>
      </c>
      <c r="O1915" t="s">
        <v>1304</v>
      </c>
      <c r="P1915">
        <v>20602722113</v>
      </c>
      <c r="Q1915" t="s">
        <v>1297</v>
      </c>
      <c r="R1915">
        <f>VLOOKUP(Q1915,type!$B$2:$G$8,6,FALSE)</f>
        <v>1</v>
      </c>
      <c r="S1915" t="str">
        <f t="shared" si="30"/>
        <v>INSERT INTO public."Vehicles"(plate, mark, model, year_of_production, longitude, height, broad, service_door, category, comment, terms, status, created_at, updated_at, delete_at, business_id, type_id)VALUES ('V9V870','ninguno','ninguno','2018',0,0,0,0,'ninguno','ninguno','ninguno',true,'2022-02-25 21:42:35.22039+00','2022-02-25 21:42:35.22039+00','2022-02-25 21:42:35.22039+00','20602722113',1);</v>
      </c>
    </row>
    <row r="1916" spans="1:19" x14ac:dyDescent="0.25">
      <c r="A1916" t="s">
        <v>1927</v>
      </c>
      <c r="B1916" t="s">
        <v>1296</v>
      </c>
      <c r="C1916" t="s">
        <v>1296</v>
      </c>
      <c r="D1916">
        <v>2010</v>
      </c>
      <c r="E1916">
        <v>0</v>
      </c>
      <c r="F1916">
        <v>0</v>
      </c>
      <c r="G1916">
        <v>0</v>
      </c>
      <c r="H1916">
        <v>0</v>
      </c>
      <c r="I1916" t="s">
        <v>1296</v>
      </c>
      <c r="J1916" t="s">
        <v>1296</v>
      </c>
      <c r="K1916" t="s">
        <v>1296</v>
      </c>
      <c r="L1916" t="s">
        <v>1303</v>
      </c>
      <c r="M1916" t="s">
        <v>1304</v>
      </c>
      <c r="N1916" t="s">
        <v>1304</v>
      </c>
      <c r="O1916" t="s">
        <v>1304</v>
      </c>
      <c r="P1916">
        <v>20602722113</v>
      </c>
      <c r="Q1916" t="s">
        <v>1297</v>
      </c>
      <c r="R1916">
        <f>VLOOKUP(Q1916,type!$B$2:$G$8,6,FALSE)</f>
        <v>1</v>
      </c>
      <c r="S1916" t="str">
        <f t="shared" si="30"/>
        <v>INSERT INTO public."Vehicles"(plate, mark, model, year_of_production, longitude, height, broad, service_door, category, comment, terms, status, created_at, updated_at, delete_at, business_id, type_id)VALUES ('V1N728','ninguno','ninguno','2010',0,0,0,0,'ninguno','ninguno','ninguno',true,'2022-02-25 21:42:35.22039+00','2022-02-25 21:42:35.22039+00','2022-02-25 21:42:35.22039+00','20602722113',1);</v>
      </c>
    </row>
    <row r="1917" spans="1:19" x14ac:dyDescent="0.25">
      <c r="A1917" t="s">
        <v>1928</v>
      </c>
      <c r="B1917" t="s">
        <v>1296</v>
      </c>
      <c r="C1917" t="s">
        <v>1296</v>
      </c>
      <c r="D1917">
        <v>2012</v>
      </c>
      <c r="E1917">
        <v>0</v>
      </c>
      <c r="F1917">
        <v>0</v>
      </c>
      <c r="G1917">
        <v>0</v>
      </c>
      <c r="H1917">
        <v>0</v>
      </c>
      <c r="I1917" t="s">
        <v>1296</v>
      </c>
      <c r="J1917" t="s">
        <v>1296</v>
      </c>
      <c r="K1917" t="s">
        <v>1296</v>
      </c>
      <c r="L1917" t="s">
        <v>1303</v>
      </c>
      <c r="M1917" t="s">
        <v>1304</v>
      </c>
      <c r="N1917" t="s">
        <v>1304</v>
      </c>
      <c r="O1917" t="s">
        <v>1304</v>
      </c>
      <c r="P1917">
        <v>20602722113</v>
      </c>
      <c r="Q1917" t="s">
        <v>1297</v>
      </c>
      <c r="R1917">
        <f>VLOOKUP(Q1917,type!$B$2:$G$8,6,FALSE)</f>
        <v>1</v>
      </c>
      <c r="S1917" t="str">
        <f t="shared" si="30"/>
        <v>INSERT INTO public."Vehicles"(plate, mark, model, year_of_production, longitude, height, broad, service_door, category, comment, terms, status, created_at, updated_at, delete_at, business_id, type_id)VALUES ('D4L787','ninguno','ninguno','2012',0,0,0,0,'ninguno','ninguno','ninguno',true,'2022-02-25 21:42:35.22039+00','2022-02-25 21:42:35.22039+00','2022-02-25 21:42:35.22039+00','20602722113',1);</v>
      </c>
    </row>
    <row r="1918" spans="1:19" x14ac:dyDescent="0.25">
      <c r="A1918" t="s">
        <v>1929</v>
      </c>
      <c r="B1918" t="s">
        <v>1296</v>
      </c>
      <c r="C1918" t="s">
        <v>1296</v>
      </c>
      <c r="D1918">
        <v>2013</v>
      </c>
      <c r="E1918">
        <v>0</v>
      </c>
      <c r="F1918">
        <v>0</v>
      </c>
      <c r="G1918">
        <v>0</v>
      </c>
      <c r="H1918">
        <v>0</v>
      </c>
      <c r="I1918" t="s">
        <v>1296</v>
      </c>
      <c r="J1918" t="s">
        <v>1296</v>
      </c>
      <c r="K1918" t="s">
        <v>1296</v>
      </c>
      <c r="L1918" t="s">
        <v>1303</v>
      </c>
      <c r="M1918" t="s">
        <v>1304</v>
      </c>
      <c r="N1918" t="s">
        <v>1304</v>
      </c>
      <c r="O1918" t="s">
        <v>1304</v>
      </c>
      <c r="P1918">
        <v>20602722113</v>
      </c>
      <c r="Q1918" t="s">
        <v>1297</v>
      </c>
      <c r="R1918">
        <f>VLOOKUP(Q1918,type!$B$2:$G$8,6,FALSE)</f>
        <v>1</v>
      </c>
      <c r="S1918" t="str">
        <f t="shared" si="30"/>
        <v>INSERT INTO public."Vehicles"(plate, mark, model, year_of_production, longitude, height, broad, service_door, category, comment, terms, status, created_at, updated_at, delete_at, business_id, type_id)VALUES ('C2W951','ninguno','ninguno','2013',0,0,0,0,'ninguno','ninguno','ninguno',true,'2022-02-25 21:42:35.22039+00','2022-02-25 21:42:35.22039+00','2022-02-25 21:42:35.22039+00','20602722113',1);</v>
      </c>
    </row>
    <row r="1919" spans="1:19" x14ac:dyDescent="0.25">
      <c r="A1919" t="s">
        <v>1930</v>
      </c>
      <c r="B1919" t="s">
        <v>1296</v>
      </c>
      <c r="C1919" t="s">
        <v>1296</v>
      </c>
      <c r="D1919">
        <v>2015</v>
      </c>
      <c r="E1919">
        <v>0</v>
      </c>
      <c r="F1919">
        <v>0</v>
      </c>
      <c r="G1919">
        <v>0</v>
      </c>
      <c r="H1919">
        <v>0</v>
      </c>
      <c r="I1919" t="s">
        <v>1296</v>
      </c>
      <c r="J1919" t="s">
        <v>1296</v>
      </c>
      <c r="K1919" t="s">
        <v>1296</v>
      </c>
      <c r="L1919" t="s">
        <v>1303</v>
      </c>
      <c r="M1919" t="s">
        <v>1304</v>
      </c>
      <c r="N1919" t="s">
        <v>1304</v>
      </c>
      <c r="O1919" t="s">
        <v>1304</v>
      </c>
      <c r="P1919">
        <v>20602722113</v>
      </c>
      <c r="Q1919" t="s">
        <v>1297</v>
      </c>
      <c r="R1919">
        <f>VLOOKUP(Q1919,type!$B$2:$G$8,6,FALSE)</f>
        <v>1</v>
      </c>
      <c r="S1919" t="str">
        <f t="shared" ref="S1919:S1982" si="31">CONCATENATE($A$1,"'",A1919,"','",B1919,"','",C1919,"','",D1919,"',",E1919,",",F1919,",",G1919,",",H1919,",'",I1919,"','",J1919,"','",K1919,"',",L1919,",'",M1919,"','",N1919,"','",O1919,"','",P1919,"',",R1919,");")</f>
        <v>INSERT INTO public."Vehicles"(plate, mark, model, year_of_production, longitude, height, broad, service_door, category, comment, terms, status, created_at, updated_at, delete_at, business_id, type_id)VALUES ('V7Z795','ninguno','ninguno','2015',0,0,0,0,'ninguno','ninguno','ninguno',true,'2022-02-25 21:42:35.22039+00','2022-02-25 21:42:35.22039+00','2022-02-25 21:42:35.22039+00','20602722113',1);</v>
      </c>
    </row>
    <row r="1920" spans="1:19" x14ac:dyDescent="0.25">
      <c r="A1920" t="s">
        <v>1931</v>
      </c>
      <c r="B1920" t="s">
        <v>1296</v>
      </c>
      <c r="C1920" t="s">
        <v>1296</v>
      </c>
      <c r="D1920">
        <v>2014</v>
      </c>
      <c r="E1920">
        <v>0</v>
      </c>
      <c r="F1920">
        <v>0</v>
      </c>
      <c r="G1920">
        <v>0</v>
      </c>
      <c r="H1920">
        <v>0</v>
      </c>
      <c r="I1920" t="s">
        <v>1296</v>
      </c>
      <c r="J1920" t="s">
        <v>1296</v>
      </c>
      <c r="K1920" t="s">
        <v>1296</v>
      </c>
      <c r="L1920" t="s">
        <v>1303</v>
      </c>
      <c r="M1920" t="s">
        <v>1304</v>
      </c>
      <c r="N1920" t="s">
        <v>1304</v>
      </c>
      <c r="O1920" t="s">
        <v>1304</v>
      </c>
      <c r="P1920">
        <v>20602722113</v>
      </c>
      <c r="Q1920" t="s">
        <v>1297</v>
      </c>
      <c r="R1920">
        <f>VLOOKUP(Q1920,type!$B$2:$G$8,6,FALSE)</f>
        <v>1</v>
      </c>
      <c r="S1920" t="str">
        <f t="shared" si="31"/>
        <v>INSERT INTO public."Vehicles"(plate, mark, model, year_of_production, longitude, height, broad, service_door, category, comment, terms, status, created_at, updated_at, delete_at, business_id, type_id)VALUES ('X3V712','ninguno','ninguno','2014',0,0,0,0,'ninguno','ninguno','ninguno',true,'2022-02-25 21:42:35.22039+00','2022-02-25 21:42:35.22039+00','2022-02-25 21:42:35.22039+00','20602722113',1);</v>
      </c>
    </row>
    <row r="1921" spans="1:19" x14ac:dyDescent="0.25">
      <c r="A1921" t="s">
        <v>1932</v>
      </c>
      <c r="B1921" t="s">
        <v>1296</v>
      </c>
      <c r="C1921" t="s">
        <v>1296</v>
      </c>
      <c r="D1921">
        <v>2012</v>
      </c>
      <c r="E1921">
        <v>0</v>
      </c>
      <c r="F1921">
        <v>0</v>
      </c>
      <c r="G1921">
        <v>0</v>
      </c>
      <c r="H1921">
        <v>0</v>
      </c>
      <c r="I1921" t="s">
        <v>1296</v>
      </c>
      <c r="J1921" t="s">
        <v>1296</v>
      </c>
      <c r="K1921" t="s">
        <v>1296</v>
      </c>
      <c r="L1921" t="s">
        <v>1303</v>
      </c>
      <c r="M1921" t="s">
        <v>1304</v>
      </c>
      <c r="N1921" t="s">
        <v>1304</v>
      </c>
      <c r="O1921" t="s">
        <v>1304</v>
      </c>
      <c r="P1921">
        <v>20602722113</v>
      </c>
      <c r="Q1921" t="s">
        <v>1297</v>
      </c>
      <c r="R1921">
        <f>VLOOKUP(Q1921,type!$B$2:$G$8,6,FALSE)</f>
        <v>1</v>
      </c>
      <c r="S1921" t="str">
        <f t="shared" si="31"/>
        <v>INSERT INTO public."Vehicles"(plate, mark, model, year_of_production, longitude, height, broad, service_door, category, comment, terms, status, created_at, updated_at, delete_at, business_id, type_id)VALUES ('D9L941','ninguno','ninguno','2012',0,0,0,0,'ninguno','ninguno','ninguno',true,'2022-02-25 21:42:35.22039+00','2022-02-25 21:42:35.22039+00','2022-02-25 21:42:35.22039+00','20602722113',1);</v>
      </c>
    </row>
    <row r="1922" spans="1:19" x14ac:dyDescent="0.25">
      <c r="A1922" t="s">
        <v>1933</v>
      </c>
      <c r="B1922" t="s">
        <v>1296</v>
      </c>
      <c r="C1922" t="s">
        <v>1296</v>
      </c>
      <c r="D1922">
        <v>2014</v>
      </c>
      <c r="E1922">
        <v>0</v>
      </c>
      <c r="F1922">
        <v>0</v>
      </c>
      <c r="G1922">
        <v>0</v>
      </c>
      <c r="H1922">
        <v>0</v>
      </c>
      <c r="I1922" t="s">
        <v>1296</v>
      </c>
      <c r="J1922" t="s">
        <v>1296</v>
      </c>
      <c r="K1922" t="s">
        <v>1296</v>
      </c>
      <c r="L1922" t="s">
        <v>1303</v>
      </c>
      <c r="M1922" t="s">
        <v>1304</v>
      </c>
      <c r="N1922" t="s">
        <v>1304</v>
      </c>
      <c r="O1922" t="s">
        <v>1304</v>
      </c>
      <c r="P1922">
        <v>20602722113</v>
      </c>
      <c r="Q1922" t="s">
        <v>1297</v>
      </c>
      <c r="R1922">
        <f>VLOOKUP(Q1922,type!$B$2:$G$8,6,FALSE)</f>
        <v>1</v>
      </c>
      <c r="S1922" t="str">
        <f t="shared" si="31"/>
        <v>INSERT INTO public."Vehicles"(plate, mark, model, year_of_production, longitude, height, broad, service_door, category, comment, terms, status, created_at, updated_at, delete_at, business_id, type_id)VALUES ('V9R961','ninguno','ninguno','2014',0,0,0,0,'ninguno','ninguno','ninguno',true,'2022-02-25 21:42:35.22039+00','2022-02-25 21:42:35.22039+00','2022-02-25 21:42:35.22039+00','20602722113',1);</v>
      </c>
    </row>
    <row r="1923" spans="1:19" x14ac:dyDescent="0.25">
      <c r="A1923" t="s">
        <v>1934</v>
      </c>
      <c r="B1923" t="s">
        <v>1296</v>
      </c>
      <c r="C1923" t="s">
        <v>1296</v>
      </c>
      <c r="D1923">
        <v>2013</v>
      </c>
      <c r="E1923">
        <v>0</v>
      </c>
      <c r="F1923">
        <v>0</v>
      </c>
      <c r="G1923">
        <v>0</v>
      </c>
      <c r="H1923">
        <v>0</v>
      </c>
      <c r="I1923" t="s">
        <v>1296</v>
      </c>
      <c r="J1923" t="s">
        <v>1296</v>
      </c>
      <c r="K1923" t="s">
        <v>1296</v>
      </c>
      <c r="L1923" t="s">
        <v>1303</v>
      </c>
      <c r="M1923" t="s">
        <v>1304</v>
      </c>
      <c r="N1923" t="s">
        <v>1304</v>
      </c>
      <c r="O1923" t="s">
        <v>1304</v>
      </c>
      <c r="P1923">
        <v>20602722113</v>
      </c>
      <c r="Q1923" t="s">
        <v>1297</v>
      </c>
      <c r="R1923">
        <f>VLOOKUP(Q1923,type!$B$2:$G$8,6,FALSE)</f>
        <v>1</v>
      </c>
      <c r="S1923" t="str">
        <f t="shared" si="31"/>
        <v>INSERT INTO public."Vehicles"(plate, mark, model, year_of_production, longitude, height, broad, service_door, category, comment, terms, status, created_at, updated_at, delete_at, business_id, type_id)VALUES ('X3H853','ninguno','ninguno','2013',0,0,0,0,'ninguno','ninguno','ninguno',true,'2022-02-25 21:42:35.22039+00','2022-02-25 21:42:35.22039+00','2022-02-25 21:42:35.22039+00','20602722113',1);</v>
      </c>
    </row>
    <row r="1924" spans="1:19" x14ac:dyDescent="0.25">
      <c r="A1924" t="s">
        <v>1935</v>
      </c>
      <c r="B1924" t="s">
        <v>1296</v>
      </c>
      <c r="C1924" t="s">
        <v>1296</v>
      </c>
      <c r="D1924">
        <v>2006</v>
      </c>
      <c r="E1924">
        <v>0</v>
      </c>
      <c r="F1924">
        <v>0</v>
      </c>
      <c r="G1924">
        <v>0</v>
      </c>
      <c r="H1924">
        <v>0</v>
      </c>
      <c r="I1924" t="s">
        <v>1296</v>
      </c>
      <c r="J1924" t="s">
        <v>1296</v>
      </c>
      <c r="K1924" t="s">
        <v>1296</v>
      </c>
      <c r="L1924" t="s">
        <v>1303</v>
      </c>
      <c r="M1924" t="s">
        <v>1304</v>
      </c>
      <c r="N1924" t="s">
        <v>1304</v>
      </c>
      <c r="O1924" t="s">
        <v>1304</v>
      </c>
      <c r="P1924">
        <v>20602722113</v>
      </c>
      <c r="Q1924" t="s">
        <v>1297</v>
      </c>
      <c r="R1924">
        <f>VLOOKUP(Q1924,type!$B$2:$G$8,6,FALSE)</f>
        <v>1</v>
      </c>
      <c r="S1924" t="str">
        <f t="shared" si="31"/>
        <v>INSERT INTO public."Vehicles"(plate, mark, model, year_of_production, longitude, height, broad, service_door, category, comment, terms, status, created_at, updated_at, delete_at, business_id, type_id)VALUES ('A8E731','ninguno','ninguno','2006',0,0,0,0,'ninguno','ninguno','ninguno',true,'2022-02-25 21:42:35.22039+00','2022-02-25 21:42:35.22039+00','2022-02-25 21:42:35.22039+00','20602722113',1);</v>
      </c>
    </row>
    <row r="1925" spans="1:19" x14ac:dyDescent="0.25">
      <c r="A1925" t="s">
        <v>1936</v>
      </c>
      <c r="B1925" t="s">
        <v>1296</v>
      </c>
      <c r="C1925" t="s">
        <v>1296</v>
      </c>
      <c r="D1925">
        <v>2011</v>
      </c>
      <c r="E1925">
        <v>0</v>
      </c>
      <c r="F1925">
        <v>0</v>
      </c>
      <c r="G1925">
        <v>0</v>
      </c>
      <c r="H1925">
        <v>0</v>
      </c>
      <c r="I1925" t="s">
        <v>1296</v>
      </c>
      <c r="J1925" t="s">
        <v>1296</v>
      </c>
      <c r="K1925" t="s">
        <v>1296</v>
      </c>
      <c r="L1925" t="s">
        <v>1303</v>
      </c>
      <c r="M1925" t="s">
        <v>1304</v>
      </c>
      <c r="N1925" t="s">
        <v>1304</v>
      </c>
      <c r="O1925" t="s">
        <v>1304</v>
      </c>
      <c r="P1925">
        <v>20602722113</v>
      </c>
      <c r="Q1925" t="s">
        <v>1297</v>
      </c>
      <c r="R1925">
        <f>VLOOKUP(Q1925,type!$B$2:$G$8,6,FALSE)</f>
        <v>1</v>
      </c>
      <c r="S1925" t="str">
        <f t="shared" si="31"/>
        <v>INSERT INTO public."Vehicles"(plate, mark, model, year_of_production, longitude, height, broad, service_door, category, comment, terms, status, created_at, updated_at, delete_at, business_id, type_id)VALUES ('C4C582','ninguno','ninguno','2011',0,0,0,0,'ninguno','ninguno','ninguno',true,'2022-02-25 21:42:35.22039+00','2022-02-25 21:42:35.22039+00','2022-02-25 21:42:35.22039+00','20602722113',1);</v>
      </c>
    </row>
    <row r="1926" spans="1:19" x14ac:dyDescent="0.25">
      <c r="A1926" t="s">
        <v>1937</v>
      </c>
      <c r="B1926" t="s">
        <v>1296</v>
      </c>
      <c r="C1926" t="s">
        <v>1296</v>
      </c>
      <c r="D1926">
        <v>2010</v>
      </c>
      <c r="E1926">
        <v>0</v>
      </c>
      <c r="F1926">
        <v>0</v>
      </c>
      <c r="G1926">
        <v>0</v>
      </c>
      <c r="H1926">
        <v>0</v>
      </c>
      <c r="I1926" t="s">
        <v>1296</v>
      </c>
      <c r="J1926" t="s">
        <v>1296</v>
      </c>
      <c r="K1926" t="s">
        <v>1296</v>
      </c>
      <c r="L1926" t="s">
        <v>1303</v>
      </c>
      <c r="M1926" t="s">
        <v>1304</v>
      </c>
      <c r="N1926" t="s">
        <v>1304</v>
      </c>
      <c r="O1926" t="s">
        <v>1304</v>
      </c>
      <c r="P1926">
        <v>20602722113</v>
      </c>
      <c r="Q1926" t="s">
        <v>1297</v>
      </c>
      <c r="R1926">
        <f>VLOOKUP(Q1926,type!$B$2:$G$8,6,FALSE)</f>
        <v>1</v>
      </c>
      <c r="S1926" t="str">
        <f t="shared" si="31"/>
        <v>INSERT INTO public."Vehicles"(plate, mark, model, year_of_production, longitude, height, broad, service_door, category, comment, terms, status, created_at, updated_at, delete_at, business_id, type_id)VALUES ('A5F728','ninguno','ninguno','2010',0,0,0,0,'ninguno','ninguno','ninguno',true,'2022-02-25 21:42:35.22039+00','2022-02-25 21:42:35.22039+00','2022-02-25 21:42:35.22039+00','20602722113',1);</v>
      </c>
    </row>
    <row r="1927" spans="1:19" x14ac:dyDescent="0.25">
      <c r="A1927" t="s">
        <v>1938</v>
      </c>
      <c r="B1927" t="s">
        <v>1296</v>
      </c>
      <c r="C1927" t="s">
        <v>1296</v>
      </c>
      <c r="D1927">
        <v>2010</v>
      </c>
      <c r="E1927">
        <v>0</v>
      </c>
      <c r="F1927">
        <v>0</v>
      </c>
      <c r="G1927">
        <v>0</v>
      </c>
      <c r="H1927">
        <v>0</v>
      </c>
      <c r="I1927" t="s">
        <v>1296</v>
      </c>
      <c r="J1927" t="s">
        <v>1296</v>
      </c>
      <c r="K1927" t="s">
        <v>1296</v>
      </c>
      <c r="L1927" t="s">
        <v>1303</v>
      </c>
      <c r="M1927" t="s">
        <v>1304</v>
      </c>
      <c r="N1927" t="s">
        <v>1304</v>
      </c>
      <c r="O1927" t="s">
        <v>1304</v>
      </c>
      <c r="P1927">
        <v>20602722113</v>
      </c>
      <c r="Q1927" t="s">
        <v>1297</v>
      </c>
      <c r="R1927">
        <f>VLOOKUP(Q1927,type!$B$2:$G$8,6,FALSE)</f>
        <v>1</v>
      </c>
      <c r="S1927" t="str">
        <f t="shared" si="31"/>
        <v>INSERT INTO public."Vehicles"(plate, mark, model, year_of_production, longitude, height, broad, service_door, category, comment, terms, status, created_at, updated_at, delete_at, business_id, type_id)VALUES ('A6W746','ninguno','ninguno','2010',0,0,0,0,'ninguno','ninguno','ninguno',true,'2022-02-25 21:42:35.22039+00','2022-02-25 21:42:35.22039+00','2022-02-25 21:42:35.22039+00','20602722113',1);</v>
      </c>
    </row>
    <row r="1928" spans="1:19" x14ac:dyDescent="0.25">
      <c r="A1928" t="s">
        <v>1939</v>
      </c>
      <c r="B1928" t="s">
        <v>1296</v>
      </c>
      <c r="C1928" t="s">
        <v>1296</v>
      </c>
      <c r="D1928">
        <v>2014</v>
      </c>
      <c r="E1928">
        <v>0</v>
      </c>
      <c r="F1928">
        <v>0</v>
      </c>
      <c r="G1928">
        <v>0</v>
      </c>
      <c r="H1928">
        <v>0</v>
      </c>
      <c r="I1928" t="s">
        <v>1296</v>
      </c>
      <c r="J1928" t="s">
        <v>1296</v>
      </c>
      <c r="K1928" t="s">
        <v>1296</v>
      </c>
      <c r="L1928" t="s">
        <v>1303</v>
      </c>
      <c r="M1928" t="s">
        <v>1304</v>
      </c>
      <c r="N1928" t="s">
        <v>1304</v>
      </c>
      <c r="O1928" t="s">
        <v>1304</v>
      </c>
      <c r="P1928">
        <v>20602722113</v>
      </c>
      <c r="Q1928" t="s">
        <v>1297</v>
      </c>
      <c r="R1928">
        <f>VLOOKUP(Q1928,type!$B$2:$G$8,6,FALSE)</f>
        <v>1</v>
      </c>
      <c r="S1928" t="str">
        <f t="shared" si="31"/>
        <v>INSERT INTO public."Vehicles"(plate, mark, model, year_of_production, longitude, height, broad, service_door, category, comment, terms, status, created_at, updated_at, delete_at, business_id, type_id)VALUES ('V0C958','ninguno','ninguno','2014',0,0,0,0,'ninguno','ninguno','ninguno',true,'2022-02-25 21:42:35.22039+00','2022-02-25 21:42:35.22039+00','2022-02-25 21:42:35.22039+00','20602722113',1);</v>
      </c>
    </row>
    <row r="1929" spans="1:19" x14ac:dyDescent="0.25">
      <c r="A1929" t="s">
        <v>1940</v>
      </c>
      <c r="B1929" t="s">
        <v>1296</v>
      </c>
      <c r="C1929" t="s">
        <v>1296</v>
      </c>
      <c r="D1929">
        <v>2014</v>
      </c>
      <c r="E1929">
        <v>0</v>
      </c>
      <c r="F1929">
        <v>0</v>
      </c>
      <c r="G1929">
        <v>0</v>
      </c>
      <c r="H1929">
        <v>0</v>
      </c>
      <c r="I1929" t="s">
        <v>1296</v>
      </c>
      <c r="J1929" t="s">
        <v>1296</v>
      </c>
      <c r="K1929" t="s">
        <v>1296</v>
      </c>
      <c r="L1929" t="s">
        <v>1303</v>
      </c>
      <c r="M1929" t="s">
        <v>1304</v>
      </c>
      <c r="N1929" t="s">
        <v>1304</v>
      </c>
      <c r="O1929" t="s">
        <v>1304</v>
      </c>
      <c r="P1929">
        <v>20602722113</v>
      </c>
      <c r="Q1929" t="s">
        <v>1297</v>
      </c>
      <c r="R1929">
        <f>VLOOKUP(Q1929,type!$B$2:$G$8,6,FALSE)</f>
        <v>1</v>
      </c>
      <c r="S1929" t="str">
        <f t="shared" si="31"/>
        <v>INSERT INTO public."Vehicles"(plate, mark, model, year_of_production, longitude, height, broad, service_door, category, comment, terms, status, created_at, updated_at, delete_at, business_id, type_id)VALUES ('V9B737','ninguno','ninguno','2014',0,0,0,0,'ninguno','ninguno','ninguno',true,'2022-02-25 21:42:35.22039+00','2022-02-25 21:42:35.22039+00','2022-02-25 21:42:35.22039+00','20602722113',1);</v>
      </c>
    </row>
    <row r="1930" spans="1:19" x14ac:dyDescent="0.25">
      <c r="A1930" t="s">
        <v>1941</v>
      </c>
      <c r="B1930" t="s">
        <v>1296</v>
      </c>
      <c r="C1930" t="s">
        <v>1296</v>
      </c>
      <c r="D1930">
        <v>2008</v>
      </c>
      <c r="E1930">
        <v>0</v>
      </c>
      <c r="F1930">
        <v>0</v>
      </c>
      <c r="G1930">
        <v>0</v>
      </c>
      <c r="H1930">
        <v>0</v>
      </c>
      <c r="I1930" t="s">
        <v>1296</v>
      </c>
      <c r="J1930" t="s">
        <v>1296</v>
      </c>
      <c r="K1930" t="s">
        <v>1296</v>
      </c>
      <c r="L1930" t="s">
        <v>1303</v>
      </c>
      <c r="M1930" t="s">
        <v>1304</v>
      </c>
      <c r="N1930" t="s">
        <v>1304</v>
      </c>
      <c r="O1930" t="s">
        <v>1304</v>
      </c>
      <c r="P1930">
        <v>20602722113</v>
      </c>
      <c r="Q1930" t="s">
        <v>1297</v>
      </c>
      <c r="R1930">
        <f>VLOOKUP(Q1930,type!$B$2:$G$8,6,FALSE)</f>
        <v>1</v>
      </c>
      <c r="S1930" t="str">
        <f t="shared" si="31"/>
        <v>INSERT INTO public."Vehicles"(plate, mark, model, year_of_production, longitude, height, broad, service_door, category, comment, terms, status, created_at, updated_at, delete_at, business_id, type_id)VALUES ('B1Y742','ninguno','ninguno','2008',0,0,0,0,'ninguno','ninguno','ninguno',true,'2022-02-25 21:42:35.22039+00','2022-02-25 21:42:35.22039+00','2022-02-25 21:42:35.22039+00','20602722113',1);</v>
      </c>
    </row>
    <row r="1931" spans="1:19" x14ac:dyDescent="0.25">
      <c r="A1931" t="s">
        <v>1942</v>
      </c>
      <c r="B1931" t="s">
        <v>1296</v>
      </c>
      <c r="C1931" t="s">
        <v>1296</v>
      </c>
      <c r="D1931">
        <v>2010</v>
      </c>
      <c r="E1931">
        <v>0</v>
      </c>
      <c r="F1931">
        <v>0</v>
      </c>
      <c r="G1931">
        <v>0</v>
      </c>
      <c r="H1931">
        <v>0</v>
      </c>
      <c r="I1931" t="s">
        <v>1296</v>
      </c>
      <c r="J1931" t="s">
        <v>1296</v>
      </c>
      <c r="K1931" t="s">
        <v>1296</v>
      </c>
      <c r="L1931" t="s">
        <v>1303</v>
      </c>
      <c r="M1931" t="s">
        <v>1304</v>
      </c>
      <c r="N1931" t="s">
        <v>1304</v>
      </c>
      <c r="O1931" t="s">
        <v>1304</v>
      </c>
      <c r="P1931">
        <v>20602722113</v>
      </c>
      <c r="Q1931" t="s">
        <v>1297</v>
      </c>
      <c r="R1931">
        <f>VLOOKUP(Q1931,type!$B$2:$G$8,6,FALSE)</f>
        <v>1</v>
      </c>
      <c r="S1931" t="str">
        <f t="shared" si="31"/>
        <v>INSERT INTO public."Vehicles"(plate, mark, model, year_of_production, longitude, height, broad, service_door, category, comment, terms, status, created_at, updated_at, delete_at, business_id, type_id)VALUES ('V1I781','ninguno','ninguno','2010',0,0,0,0,'ninguno','ninguno','ninguno',true,'2022-02-25 21:42:35.22039+00','2022-02-25 21:42:35.22039+00','2022-02-25 21:42:35.22039+00','20602722113',1);</v>
      </c>
    </row>
    <row r="1932" spans="1:19" x14ac:dyDescent="0.25">
      <c r="A1932" t="s">
        <v>1943</v>
      </c>
      <c r="B1932" t="s">
        <v>1296</v>
      </c>
      <c r="C1932" t="s">
        <v>1296</v>
      </c>
      <c r="D1932">
        <v>2011</v>
      </c>
      <c r="E1932">
        <v>0</v>
      </c>
      <c r="F1932">
        <v>0</v>
      </c>
      <c r="G1932">
        <v>0</v>
      </c>
      <c r="H1932">
        <v>0</v>
      </c>
      <c r="I1932" t="s">
        <v>1296</v>
      </c>
      <c r="J1932" t="s">
        <v>1296</v>
      </c>
      <c r="K1932" t="s">
        <v>1296</v>
      </c>
      <c r="L1932" t="s">
        <v>1303</v>
      </c>
      <c r="M1932" t="s">
        <v>1304</v>
      </c>
      <c r="N1932" t="s">
        <v>1304</v>
      </c>
      <c r="O1932" t="s">
        <v>1304</v>
      </c>
      <c r="P1932">
        <v>20602722113</v>
      </c>
      <c r="Q1932" t="s">
        <v>1297</v>
      </c>
      <c r="R1932">
        <f>VLOOKUP(Q1932,type!$B$2:$G$8,6,FALSE)</f>
        <v>1</v>
      </c>
      <c r="S1932" t="str">
        <f t="shared" si="31"/>
        <v>INSERT INTO public."Vehicles"(plate, mark, model, year_of_production, longitude, height, broad, service_door, category, comment, terms, status, created_at, updated_at, delete_at, business_id, type_id)VALUES ('V4I779','ninguno','ninguno','2011',0,0,0,0,'ninguno','ninguno','ninguno',true,'2022-02-25 21:42:35.22039+00','2022-02-25 21:42:35.22039+00','2022-02-25 21:42:35.22039+00','20602722113',1);</v>
      </c>
    </row>
    <row r="1933" spans="1:19" x14ac:dyDescent="0.25">
      <c r="A1933" t="s">
        <v>1944</v>
      </c>
      <c r="B1933" t="s">
        <v>1296</v>
      </c>
      <c r="C1933" t="s">
        <v>1296</v>
      </c>
      <c r="D1933">
        <v>2013</v>
      </c>
      <c r="E1933">
        <v>0</v>
      </c>
      <c r="F1933">
        <v>0</v>
      </c>
      <c r="G1933">
        <v>0</v>
      </c>
      <c r="H1933">
        <v>0</v>
      </c>
      <c r="I1933" t="s">
        <v>1296</v>
      </c>
      <c r="J1933" t="s">
        <v>1296</v>
      </c>
      <c r="K1933" t="s">
        <v>1296</v>
      </c>
      <c r="L1933" t="s">
        <v>1303</v>
      </c>
      <c r="M1933" t="s">
        <v>1304</v>
      </c>
      <c r="N1933" t="s">
        <v>1304</v>
      </c>
      <c r="O1933" t="s">
        <v>1304</v>
      </c>
      <c r="P1933">
        <v>20602722113</v>
      </c>
      <c r="Q1933" t="s">
        <v>1297</v>
      </c>
      <c r="R1933">
        <f>VLOOKUP(Q1933,type!$B$2:$G$8,6,FALSE)</f>
        <v>1</v>
      </c>
      <c r="S1933" t="str">
        <f t="shared" si="31"/>
        <v>INSERT INTO public."Vehicles"(plate, mark, model, year_of_production, longitude, height, broad, service_door, category, comment, terms, status, created_at, updated_at, delete_at, business_id, type_id)VALUES ('F7V946','ninguno','ninguno','2013',0,0,0,0,'ninguno','ninguno','ninguno',true,'2022-02-25 21:42:35.22039+00','2022-02-25 21:42:35.22039+00','2022-02-25 21:42:35.22039+00','20602722113',1);</v>
      </c>
    </row>
    <row r="1934" spans="1:19" x14ac:dyDescent="0.25">
      <c r="A1934" t="s">
        <v>1945</v>
      </c>
      <c r="B1934" t="s">
        <v>1296</v>
      </c>
      <c r="C1934" t="s">
        <v>1296</v>
      </c>
      <c r="D1934">
        <v>2011</v>
      </c>
      <c r="E1934">
        <v>0</v>
      </c>
      <c r="F1934">
        <v>0</v>
      </c>
      <c r="G1934">
        <v>0</v>
      </c>
      <c r="H1934">
        <v>0</v>
      </c>
      <c r="I1934" t="s">
        <v>1296</v>
      </c>
      <c r="J1934" t="s">
        <v>1296</v>
      </c>
      <c r="K1934" t="s">
        <v>1296</v>
      </c>
      <c r="L1934" t="s">
        <v>1303</v>
      </c>
      <c r="M1934" t="s">
        <v>1304</v>
      </c>
      <c r="N1934" t="s">
        <v>1304</v>
      </c>
      <c r="O1934" t="s">
        <v>1304</v>
      </c>
      <c r="P1934">
        <v>20602722113</v>
      </c>
      <c r="Q1934" t="s">
        <v>1297</v>
      </c>
      <c r="R1934">
        <f>VLOOKUP(Q1934,type!$B$2:$G$8,6,FALSE)</f>
        <v>1</v>
      </c>
      <c r="S1934" t="str">
        <f t="shared" si="31"/>
        <v>INSERT INTO public."Vehicles"(plate, mark, model, year_of_production, longitude, height, broad, service_door, category, comment, terms, status, created_at, updated_at, delete_at, business_id, type_id)VALUES ('X1R721','ninguno','ninguno','2011',0,0,0,0,'ninguno','ninguno','ninguno',true,'2022-02-25 21:42:35.22039+00','2022-02-25 21:42:35.22039+00','2022-02-25 21:42:35.22039+00','20602722113',1);</v>
      </c>
    </row>
    <row r="1935" spans="1:19" x14ac:dyDescent="0.25">
      <c r="A1935" t="s">
        <v>1946</v>
      </c>
      <c r="B1935" t="s">
        <v>1296</v>
      </c>
      <c r="C1935" t="s">
        <v>1296</v>
      </c>
      <c r="D1935">
        <v>2012</v>
      </c>
      <c r="E1935">
        <v>0</v>
      </c>
      <c r="F1935">
        <v>0</v>
      </c>
      <c r="G1935">
        <v>0</v>
      </c>
      <c r="H1935">
        <v>0</v>
      </c>
      <c r="I1935" t="s">
        <v>1296</v>
      </c>
      <c r="J1935" t="s">
        <v>1296</v>
      </c>
      <c r="K1935" t="s">
        <v>1296</v>
      </c>
      <c r="L1935" t="s">
        <v>1303</v>
      </c>
      <c r="M1935" t="s">
        <v>1304</v>
      </c>
      <c r="N1935" t="s">
        <v>1304</v>
      </c>
      <c r="O1935" t="s">
        <v>1304</v>
      </c>
      <c r="P1935">
        <v>20602722113</v>
      </c>
      <c r="Q1935" t="s">
        <v>1297</v>
      </c>
      <c r="R1935">
        <f>VLOOKUP(Q1935,type!$B$2:$G$8,6,FALSE)</f>
        <v>1</v>
      </c>
      <c r="S1935" t="str">
        <f t="shared" si="31"/>
        <v>INSERT INTO public."Vehicles"(plate, mark, model, year_of_production, longitude, height, broad, service_door, category, comment, terms, status, created_at, updated_at, delete_at, business_id, type_id)VALUES ('V6L842','ninguno','ninguno','2012',0,0,0,0,'ninguno','ninguno','ninguno',true,'2022-02-25 21:42:35.22039+00','2022-02-25 21:42:35.22039+00','2022-02-25 21:42:35.22039+00','20602722113',1);</v>
      </c>
    </row>
    <row r="1936" spans="1:19" x14ac:dyDescent="0.25">
      <c r="A1936" t="s">
        <v>1947</v>
      </c>
      <c r="B1936" t="s">
        <v>1296</v>
      </c>
      <c r="C1936" t="s">
        <v>1296</v>
      </c>
      <c r="D1936">
        <v>2011</v>
      </c>
      <c r="E1936">
        <v>0</v>
      </c>
      <c r="F1936">
        <v>0</v>
      </c>
      <c r="G1936">
        <v>0</v>
      </c>
      <c r="H1936">
        <v>0</v>
      </c>
      <c r="I1936" t="s">
        <v>1296</v>
      </c>
      <c r="J1936" t="s">
        <v>1296</v>
      </c>
      <c r="K1936" t="s">
        <v>1296</v>
      </c>
      <c r="L1936" t="s">
        <v>1303</v>
      </c>
      <c r="M1936" t="s">
        <v>1304</v>
      </c>
      <c r="N1936" t="s">
        <v>1304</v>
      </c>
      <c r="O1936" t="s">
        <v>1304</v>
      </c>
      <c r="P1936">
        <v>20602722113</v>
      </c>
      <c r="Q1936" t="s">
        <v>1297</v>
      </c>
      <c r="R1936">
        <f>VLOOKUP(Q1936,type!$B$2:$G$8,6,FALSE)</f>
        <v>1</v>
      </c>
      <c r="S1936" t="str">
        <f t="shared" si="31"/>
        <v>INSERT INTO public."Vehicles"(plate, mark, model, year_of_production, longitude, height, broad, service_door, category, comment, terms, status, created_at, updated_at, delete_at, business_id, type_id)VALUES ('V2X718','ninguno','ninguno','2011',0,0,0,0,'ninguno','ninguno','ninguno',true,'2022-02-25 21:42:35.22039+00','2022-02-25 21:42:35.22039+00','2022-02-25 21:42:35.22039+00','20602722113',1);</v>
      </c>
    </row>
    <row r="1937" spans="1:19" x14ac:dyDescent="0.25">
      <c r="A1937" t="s">
        <v>1948</v>
      </c>
      <c r="B1937" t="s">
        <v>1296</v>
      </c>
      <c r="C1937" t="s">
        <v>1296</v>
      </c>
      <c r="D1937">
        <v>2011</v>
      </c>
      <c r="E1937">
        <v>0</v>
      </c>
      <c r="F1937">
        <v>0</v>
      </c>
      <c r="G1937">
        <v>0</v>
      </c>
      <c r="H1937">
        <v>0</v>
      </c>
      <c r="I1937" t="s">
        <v>1296</v>
      </c>
      <c r="J1937" t="s">
        <v>1296</v>
      </c>
      <c r="K1937" t="s">
        <v>1296</v>
      </c>
      <c r="L1937" t="s">
        <v>1303</v>
      </c>
      <c r="M1937" t="s">
        <v>1304</v>
      </c>
      <c r="N1937" t="s">
        <v>1304</v>
      </c>
      <c r="O1937" t="s">
        <v>1304</v>
      </c>
      <c r="P1937">
        <v>20602722113</v>
      </c>
      <c r="Q1937" t="s">
        <v>1297</v>
      </c>
      <c r="R1937">
        <f>VLOOKUP(Q1937,type!$B$2:$G$8,6,FALSE)</f>
        <v>1</v>
      </c>
      <c r="S1937" t="str">
        <f t="shared" si="31"/>
        <v>INSERT INTO public."Vehicles"(plate, mark, model, year_of_production, longitude, height, broad, service_door, category, comment, terms, status, created_at, updated_at, delete_at, business_id, type_id)VALUES ('V3B258','ninguno','ninguno','2011',0,0,0,0,'ninguno','ninguno','ninguno',true,'2022-02-25 21:42:35.22039+00','2022-02-25 21:42:35.22039+00','2022-02-25 21:42:35.22039+00','20602722113',1);</v>
      </c>
    </row>
    <row r="1938" spans="1:19" x14ac:dyDescent="0.25">
      <c r="A1938" t="s">
        <v>1949</v>
      </c>
      <c r="B1938" t="s">
        <v>1296</v>
      </c>
      <c r="C1938" t="s">
        <v>1296</v>
      </c>
      <c r="D1938">
        <v>2011</v>
      </c>
      <c r="E1938">
        <v>0</v>
      </c>
      <c r="F1938">
        <v>0</v>
      </c>
      <c r="G1938">
        <v>0</v>
      </c>
      <c r="H1938">
        <v>0</v>
      </c>
      <c r="I1938" t="s">
        <v>1296</v>
      </c>
      <c r="J1938" t="s">
        <v>1296</v>
      </c>
      <c r="K1938" t="s">
        <v>1296</v>
      </c>
      <c r="L1938" t="s">
        <v>1303</v>
      </c>
      <c r="M1938" t="s">
        <v>1304</v>
      </c>
      <c r="N1938" t="s">
        <v>1304</v>
      </c>
      <c r="O1938" t="s">
        <v>1304</v>
      </c>
      <c r="P1938">
        <v>20602722113</v>
      </c>
      <c r="Q1938" t="s">
        <v>1297</v>
      </c>
      <c r="R1938">
        <f>VLOOKUP(Q1938,type!$B$2:$G$8,6,FALSE)</f>
        <v>1</v>
      </c>
      <c r="S1938" t="str">
        <f t="shared" si="31"/>
        <v>INSERT INTO public."Vehicles"(plate, mark, model, year_of_production, longitude, height, broad, service_door, category, comment, terms, status, created_at, updated_at, delete_at, business_id, type_id)VALUES ('V1Y762','ninguno','ninguno','2011',0,0,0,0,'ninguno','ninguno','ninguno',true,'2022-02-25 21:42:35.22039+00','2022-02-25 21:42:35.22039+00','2022-02-25 21:42:35.22039+00','20602722113',1);</v>
      </c>
    </row>
    <row r="1939" spans="1:19" x14ac:dyDescent="0.25">
      <c r="A1939" t="s">
        <v>1950</v>
      </c>
      <c r="B1939" t="s">
        <v>1296</v>
      </c>
      <c r="C1939" t="s">
        <v>1296</v>
      </c>
      <c r="D1939">
        <v>2012</v>
      </c>
      <c r="E1939">
        <v>0</v>
      </c>
      <c r="F1939">
        <v>0</v>
      </c>
      <c r="G1939">
        <v>0</v>
      </c>
      <c r="H1939">
        <v>0</v>
      </c>
      <c r="I1939" t="s">
        <v>1296</v>
      </c>
      <c r="J1939" t="s">
        <v>1296</v>
      </c>
      <c r="K1939" t="s">
        <v>1296</v>
      </c>
      <c r="L1939" t="s">
        <v>1303</v>
      </c>
      <c r="M1939" t="s">
        <v>1304</v>
      </c>
      <c r="N1939" t="s">
        <v>1304</v>
      </c>
      <c r="O1939" t="s">
        <v>1304</v>
      </c>
      <c r="P1939">
        <v>20602722113</v>
      </c>
      <c r="Q1939" t="s">
        <v>1297</v>
      </c>
      <c r="R1939">
        <f>VLOOKUP(Q1939,type!$B$2:$G$8,6,FALSE)</f>
        <v>1</v>
      </c>
      <c r="S1939" t="str">
        <f t="shared" si="31"/>
        <v>INSERT INTO public."Vehicles"(plate, mark, model, year_of_production, longitude, height, broad, service_door, category, comment, terms, status, created_at, updated_at, delete_at, business_id, type_id)VALUES ('V3R798','ninguno','ninguno','2012',0,0,0,0,'ninguno','ninguno','ninguno',true,'2022-02-25 21:42:35.22039+00','2022-02-25 21:42:35.22039+00','2022-02-25 21:42:35.22039+00','20602722113',1);</v>
      </c>
    </row>
    <row r="1940" spans="1:19" x14ac:dyDescent="0.25">
      <c r="A1940" t="s">
        <v>1951</v>
      </c>
      <c r="B1940" t="s">
        <v>1296</v>
      </c>
      <c r="C1940" t="s">
        <v>1296</v>
      </c>
      <c r="D1940">
        <v>2013</v>
      </c>
      <c r="E1940">
        <v>0</v>
      </c>
      <c r="F1940">
        <v>0</v>
      </c>
      <c r="G1940">
        <v>0</v>
      </c>
      <c r="H1940">
        <v>0</v>
      </c>
      <c r="I1940" t="s">
        <v>1296</v>
      </c>
      <c r="J1940" t="s">
        <v>1296</v>
      </c>
      <c r="K1940" t="s">
        <v>1296</v>
      </c>
      <c r="L1940" t="s">
        <v>1303</v>
      </c>
      <c r="M1940" t="s">
        <v>1304</v>
      </c>
      <c r="N1940" t="s">
        <v>1304</v>
      </c>
      <c r="O1940" t="s">
        <v>1304</v>
      </c>
      <c r="P1940">
        <v>20602722113</v>
      </c>
      <c r="Q1940" t="s">
        <v>1297</v>
      </c>
      <c r="R1940">
        <f>VLOOKUP(Q1940,type!$B$2:$G$8,6,FALSE)</f>
        <v>1</v>
      </c>
      <c r="S1940" t="str">
        <f t="shared" si="31"/>
        <v>INSERT INTO public."Vehicles"(plate, mark, model, year_of_production, longitude, height, broad, service_door, category, comment, terms, status, created_at, updated_at, delete_at, business_id, type_id)VALUES ('V5N798','ninguno','ninguno','2013',0,0,0,0,'ninguno','ninguno','ninguno',true,'2022-02-25 21:42:35.22039+00','2022-02-25 21:42:35.22039+00','2022-02-25 21:42:35.22039+00','20602722113',1);</v>
      </c>
    </row>
    <row r="1941" spans="1:19" x14ac:dyDescent="0.25">
      <c r="A1941" t="s">
        <v>1952</v>
      </c>
      <c r="B1941" t="s">
        <v>1296</v>
      </c>
      <c r="C1941" t="s">
        <v>1296</v>
      </c>
      <c r="D1941">
        <v>2013</v>
      </c>
      <c r="E1941">
        <v>0</v>
      </c>
      <c r="F1941">
        <v>0</v>
      </c>
      <c r="G1941">
        <v>0</v>
      </c>
      <c r="H1941">
        <v>0</v>
      </c>
      <c r="I1941" t="s">
        <v>1296</v>
      </c>
      <c r="J1941" t="s">
        <v>1296</v>
      </c>
      <c r="K1941" t="s">
        <v>1296</v>
      </c>
      <c r="L1941" t="s">
        <v>1303</v>
      </c>
      <c r="M1941" t="s">
        <v>1304</v>
      </c>
      <c r="N1941" t="s">
        <v>1304</v>
      </c>
      <c r="O1941" t="s">
        <v>1304</v>
      </c>
      <c r="P1941">
        <v>20602722113</v>
      </c>
      <c r="Q1941" t="s">
        <v>1297</v>
      </c>
      <c r="R1941">
        <f>VLOOKUP(Q1941,type!$B$2:$G$8,6,FALSE)</f>
        <v>1</v>
      </c>
      <c r="S1941" t="str">
        <f t="shared" si="31"/>
        <v>INSERT INTO public."Vehicles"(plate, mark, model, year_of_production, longitude, height, broad, service_door, category, comment, terms, status, created_at, updated_at, delete_at, business_id, type_id)VALUES ('X2X727','ninguno','ninguno','2013',0,0,0,0,'ninguno','ninguno','ninguno',true,'2022-02-25 21:42:35.22039+00','2022-02-25 21:42:35.22039+00','2022-02-25 21:42:35.22039+00','20602722113',1);</v>
      </c>
    </row>
    <row r="1942" spans="1:19" x14ac:dyDescent="0.25">
      <c r="A1942" t="s">
        <v>1953</v>
      </c>
      <c r="B1942" t="s">
        <v>1296</v>
      </c>
      <c r="C1942" t="s">
        <v>1296</v>
      </c>
      <c r="D1942">
        <v>2012</v>
      </c>
      <c r="E1942">
        <v>0</v>
      </c>
      <c r="F1942">
        <v>0</v>
      </c>
      <c r="G1942">
        <v>0</v>
      </c>
      <c r="H1942">
        <v>0</v>
      </c>
      <c r="I1942" t="s">
        <v>1296</v>
      </c>
      <c r="J1942" t="s">
        <v>1296</v>
      </c>
      <c r="K1942" t="s">
        <v>1296</v>
      </c>
      <c r="L1942" t="s">
        <v>1303</v>
      </c>
      <c r="M1942" t="s">
        <v>1304</v>
      </c>
      <c r="N1942" t="s">
        <v>1304</v>
      </c>
      <c r="O1942" t="s">
        <v>1304</v>
      </c>
      <c r="P1942">
        <v>20602722113</v>
      </c>
      <c r="Q1942" t="s">
        <v>1297</v>
      </c>
      <c r="R1942">
        <f>VLOOKUP(Q1942,type!$B$2:$G$8,6,FALSE)</f>
        <v>1</v>
      </c>
      <c r="S1942" t="str">
        <f t="shared" si="31"/>
        <v>INSERT INTO public."Vehicles"(plate, mark, model, year_of_production, longitude, height, broad, service_door, category, comment, terms, status, created_at, updated_at, delete_at, business_id, type_id)VALUES ('V6M957','ninguno','ninguno','2012',0,0,0,0,'ninguno','ninguno','ninguno',true,'2022-02-25 21:42:35.22039+00','2022-02-25 21:42:35.22039+00','2022-02-25 21:42:35.22039+00','20602722113',1);</v>
      </c>
    </row>
    <row r="1943" spans="1:19" x14ac:dyDescent="0.25">
      <c r="A1943" t="s">
        <v>1954</v>
      </c>
      <c r="B1943" t="s">
        <v>1296</v>
      </c>
      <c r="C1943" t="s">
        <v>1296</v>
      </c>
      <c r="D1943">
        <v>2013</v>
      </c>
      <c r="E1943">
        <v>0</v>
      </c>
      <c r="F1943">
        <v>0</v>
      </c>
      <c r="G1943">
        <v>0</v>
      </c>
      <c r="H1943">
        <v>0</v>
      </c>
      <c r="I1943" t="s">
        <v>1296</v>
      </c>
      <c r="J1943" t="s">
        <v>1296</v>
      </c>
      <c r="K1943" t="s">
        <v>1296</v>
      </c>
      <c r="L1943" t="s">
        <v>1303</v>
      </c>
      <c r="M1943" t="s">
        <v>1304</v>
      </c>
      <c r="N1943" t="s">
        <v>1304</v>
      </c>
      <c r="O1943" t="s">
        <v>1304</v>
      </c>
      <c r="P1943">
        <v>20602722113</v>
      </c>
      <c r="Q1943" t="s">
        <v>1297</v>
      </c>
      <c r="R1943">
        <f>VLOOKUP(Q1943,type!$B$2:$G$8,6,FALSE)</f>
        <v>1</v>
      </c>
      <c r="S1943" t="str">
        <f t="shared" si="31"/>
        <v>INSERT INTO public."Vehicles"(plate, mark, model, year_of_production, longitude, height, broad, service_door, category, comment, terms, status, created_at, updated_at, delete_at, business_id, type_id)VALUES ('V6U922','ninguno','ninguno','2013',0,0,0,0,'ninguno','ninguno','ninguno',true,'2022-02-25 21:42:35.22039+00','2022-02-25 21:42:35.22039+00','2022-02-25 21:42:35.22039+00','20602722113',1);</v>
      </c>
    </row>
    <row r="1944" spans="1:19" x14ac:dyDescent="0.25">
      <c r="A1944" t="s">
        <v>1955</v>
      </c>
      <c r="B1944" t="s">
        <v>1296</v>
      </c>
      <c r="C1944" t="s">
        <v>1296</v>
      </c>
      <c r="D1944">
        <v>2014</v>
      </c>
      <c r="E1944">
        <v>0</v>
      </c>
      <c r="F1944">
        <v>0</v>
      </c>
      <c r="G1944">
        <v>0</v>
      </c>
      <c r="H1944">
        <v>0</v>
      </c>
      <c r="I1944" t="s">
        <v>1296</v>
      </c>
      <c r="J1944" t="s">
        <v>1296</v>
      </c>
      <c r="K1944" t="s">
        <v>1296</v>
      </c>
      <c r="L1944" t="s">
        <v>1303</v>
      </c>
      <c r="M1944" t="s">
        <v>1304</v>
      </c>
      <c r="N1944" t="s">
        <v>1304</v>
      </c>
      <c r="O1944" t="s">
        <v>1304</v>
      </c>
      <c r="P1944">
        <v>20602722113</v>
      </c>
      <c r="Q1944" t="s">
        <v>1297</v>
      </c>
      <c r="R1944">
        <f>VLOOKUP(Q1944,type!$B$2:$G$8,6,FALSE)</f>
        <v>1</v>
      </c>
      <c r="S1944" t="str">
        <f t="shared" si="31"/>
        <v>INSERT INTO public."Vehicles"(plate, mark, model, year_of_production, longitude, height, broad, service_door, category, comment, terms, status, created_at, updated_at, delete_at, business_id, type_id)VALUES ('V0V956','ninguno','ninguno','2014',0,0,0,0,'ninguno','ninguno','ninguno',true,'2022-02-25 21:42:35.22039+00','2022-02-25 21:42:35.22039+00','2022-02-25 21:42:35.22039+00','20602722113',1);</v>
      </c>
    </row>
    <row r="1945" spans="1:19" x14ac:dyDescent="0.25">
      <c r="A1945" t="s">
        <v>1956</v>
      </c>
      <c r="B1945" t="s">
        <v>1296</v>
      </c>
      <c r="C1945" t="s">
        <v>1296</v>
      </c>
      <c r="D1945">
        <v>2014</v>
      </c>
      <c r="E1945">
        <v>0</v>
      </c>
      <c r="F1945">
        <v>0</v>
      </c>
      <c r="G1945">
        <v>0</v>
      </c>
      <c r="H1945">
        <v>0</v>
      </c>
      <c r="I1945" t="s">
        <v>1296</v>
      </c>
      <c r="J1945" t="s">
        <v>1296</v>
      </c>
      <c r="K1945" t="s">
        <v>1296</v>
      </c>
      <c r="L1945" t="s">
        <v>1303</v>
      </c>
      <c r="M1945" t="s">
        <v>1304</v>
      </c>
      <c r="N1945" t="s">
        <v>1304</v>
      </c>
      <c r="O1945" t="s">
        <v>1304</v>
      </c>
      <c r="P1945">
        <v>20602722113</v>
      </c>
      <c r="Q1945" t="s">
        <v>1297</v>
      </c>
      <c r="R1945">
        <f>VLOOKUP(Q1945,type!$B$2:$G$8,6,FALSE)</f>
        <v>1</v>
      </c>
      <c r="S1945" t="str">
        <f t="shared" si="31"/>
        <v>INSERT INTO public."Vehicles"(plate, mark, model, year_of_production, longitude, height, broad, service_door, category, comment, terms, status, created_at, updated_at, delete_at, business_id, type_id)VALUES ('C8Z959','ninguno','ninguno','2014',0,0,0,0,'ninguno','ninguno','ninguno',true,'2022-02-25 21:42:35.22039+00','2022-02-25 21:42:35.22039+00','2022-02-25 21:42:35.22039+00','20602722113',1);</v>
      </c>
    </row>
    <row r="1946" spans="1:19" x14ac:dyDescent="0.25">
      <c r="A1946" t="s">
        <v>1957</v>
      </c>
      <c r="B1946" t="s">
        <v>1296</v>
      </c>
      <c r="C1946" t="s">
        <v>1296</v>
      </c>
      <c r="D1946">
        <v>2011</v>
      </c>
      <c r="E1946">
        <v>0</v>
      </c>
      <c r="F1946">
        <v>0</v>
      </c>
      <c r="G1946">
        <v>0</v>
      </c>
      <c r="H1946">
        <v>0</v>
      </c>
      <c r="I1946" t="s">
        <v>1296</v>
      </c>
      <c r="J1946" t="s">
        <v>1296</v>
      </c>
      <c r="K1946" t="s">
        <v>1296</v>
      </c>
      <c r="L1946" t="s">
        <v>1303</v>
      </c>
      <c r="M1946" t="s">
        <v>1304</v>
      </c>
      <c r="N1946" t="s">
        <v>1304</v>
      </c>
      <c r="O1946" t="s">
        <v>1304</v>
      </c>
      <c r="P1946">
        <v>20602722113</v>
      </c>
      <c r="Q1946" t="s">
        <v>1297</v>
      </c>
      <c r="R1946">
        <f>VLOOKUP(Q1946,type!$B$2:$G$8,6,FALSE)</f>
        <v>1</v>
      </c>
      <c r="S1946" t="str">
        <f t="shared" si="31"/>
        <v>INSERT INTO public."Vehicles"(plate, mark, model, year_of_production, longitude, height, broad, service_door, category, comment, terms, status, created_at, updated_at, delete_at, business_id, type_id)VALUES ('V2B702','ninguno','ninguno','2011',0,0,0,0,'ninguno','ninguno','ninguno',true,'2022-02-25 21:42:35.22039+00','2022-02-25 21:42:35.22039+00','2022-02-25 21:42:35.22039+00','20602722113',1);</v>
      </c>
    </row>
    <row r="1947" spans="1:19" x14ac:dyDescent="0.25">
      <c r="A1947" t="s">
        <v>1958</v>
      </c>
      <c r="B1947" t="s">
        <v>1296</v>
      </c>
      <c r="C1947" t="s">
        <v>1296</v>
      </c>
      <c r="D1947">
        <v>2013</v>
      </c>
      <c r="E1947">
        <v>0</v>
      </c>
      <c r="F1947">
        <v>0</v>
      </c>
      <c r="G1947">
        <v>0</v>
      </c>
      <c r="H1947">
        <v>0</v>
      </c>
      <c r="I1947" t="s">
        <v>1296</v>
      </c>
      <c r="J1947" t="s">
        <v>1296</v>
      </c>
      <c r="K1947" t="s">
        <v>1296</v>
      </c>
      <c r="L1947" t="s">
        <v>1303</v>
      </c>
      <c r="M1947" t="s">
        <v>1304</v>
      </c>
      <c r="N1947" t="s">
        <v>1304</v>
      </c>
      <c r="O1947" t="s">
        <v>1304</v>
      </c>
      <c r="P1947">
        <v>20602722113</v>
      </c>
      <c r="Q1947" t="s">
        <v>1297</v>
      </c>
      <c r="R1947">
        <f>VLOOKUP(Q1947,type!$B$2:$G$8,6,FALSE)</f>
        <v>1</v>
      </c>
      <c r="S1947" t="str">
        <f t="shared" si="31"/>
        <v>INSERT INTO public."Vehicles"(plate, mark, model, year_of_production, longitude, height, broad, service_door, category, comment, terms, status, created_at, updated_at, delete_at, business_id, type_id)VALUES ('V5O827','ninguno','ninguno','2013',0,0,0,0,'ninguno','ninguno','ninguno',true,'2022-02-25 21:42:35.22039+00','2022-02-25 21:42:35.22039+00','2022-02-25 21:42:35.22039+00','20602722113',1);</v>
      </c>
    </row>
    <row r="1948" spans="1:19" x14ac:dyDescent="0.25">
      <c r="A1948" t="s">
        <v>1959</v>
      </c>
      <c r="B1948" t="s">
        <v>1296</v>
      </c>
      <c r="C1948" t="s">
        <v>1296</v>
      </c>
      <c r="D1948">
        <v>2013</v>
      </c>
      <c r="E1948">
        <v>0</v>
      </c>
      <c r="F1948">
        <v>0</v>
      </c>
      <c r="G1948">
        <v>0</v>
      </c>
      <c r="H1948">
        <v>0</v>
      </c>
      <c r="I1948" t="s">
        <v>1296</v>
      </c>
      <c r="J1948" t="s">
        <v>1296</v>
      </c>
      <c r="K1948" t="s">
        <v>1296</v>
      </c>
      <c r="L1948" t="s">
        <v>1303</v>
      </c>
      <c r="M1948" t="s">
        <v>1304</v>
      </c>
      <c r="N1948" t="s">
        <v>1304</v>
      </c>
      <c r="O1948" t="s">
        <v>1304</v>
      </c>
      <c r="P1948">
        <v>20602722113</v>
      </c>
      <c r="Q1948" t="s">
        <v>1297</v>
      </c>
      <c r="R1948">
        <f>VLOOKUP(Q1948,type!$B$2:$G$8,6,FALSE)</f>
        <v>1</v>
      </c>
      <c r="S1948" t="str">
        <f t="shared" si="31"/>
        <v>INSERT INTO public."Vehicles"(plate, mark, model, year_of_production, longitude, height, broad, service_door, category, comment, terms, status, created_at, updated_at, delete_at, business_id, type_id)VALUES ('V9D960','ninguno','ninguno','2013',0,0,0,0,'ninguno','ninguno','ninguno',true,'2022-02-25 21:42:35.22039+00','2022-02-25 21:42:35.22039+00','2022-02-25 21:42:35.22039+00','20602722113',1);</v>
      </c>
    </row>
    <row r="1949" spans="1:19" x14ac:dyDescent="0.25">
      <c r="A1949" t="s">
        <v>1960</v>
      </c>
      <c r="B1949" t="s">
        <v>1296</v>
      </c>
      <c r="C1949" t="s">
        <v>1296</v>
      </c>
      <c r="D1949">
        <v>2015</v>
      </c>
      <c r="E1949">
        <v>0</v>
      </c>
      <c r="F1949">
        <v>0</v>
      </c>
      <c r="G1949">
        <v>0</v>
      </c>
      <c r="H1949">
        <v>0</v>
      </c>
      <c r="I1949" t="s">
        <v>1296</v>
      </c>
      <c r="J1949" t="s">
        <v>1296</v>
      </c>
      <c r="K1949" t="s">
        <v>1296</v>
      </c>
      <c r="L1949" t="s">
        <v>1303</v>
      </c>
      <c r="M1949" t="s">
        <v>1304</v>
      </c>
      <c r="N1949" t="s">
        <v>1304</v>
      </c>
      <c r="O1949" t="s">
        <v>1304</v>
      </c>
      <c r="P1949">
        <v>20602722113</v>
      </c>
      <c r="Q1949" t="s">
        <v>1297</v>
      </c>
      <c r="R1949">
        <f>VLOOKUP(Q1949,type!$B$2:$G$8,6,FALSE)</f>
        <v>1</v>
      </c>
      <c r="S1949" t="str">
        <f t="shared" si="31"/>
        <v>INSERT INTO public."Vehicles"(plate, mark, model, year_of_production, longitude, height, broad, service_door, category, comment, terms, status, created_at, updated_at, delete_at, business_id, type_id)VALUES ('V8P912','ninguno','ninguno','2015',0,0,0,0,'ninguno','ninguno','ninguno',true,'2022-02-25 21:42:35.22039+00','2022-02-25 21:42:35.22039+00','2022-02-25 21:42:35.22039+00','20602722113',1);</v>
      </c>
    </row>
    <row r="1950" spans="1:19" x14ac:dyDescent="0.25">
      <c r="A1950" t="s">
        <v>1961</v>
      </c>
      <c r="B1950" t="s">
        <v>1296</v>
      </c>
      <c r="C1950" t="s">
        <v>1296</v>
      </c>
      <c r="D1950">
        <v>2013</v>
      </c>
      <c r="E1950">
        <v>0</v>
      </c>
      <c r="F1950">
        <v>0</v>
      </c>
      <c r="G1950">
        <v>0</v>
      </c>
      <c r="H1950">
        <v>0</v>
      </c>
      <c r="I1950" t="s">
        <v>1296</v>
      </c>
      <c r="J1950" t="s">
        <v>1296</v>
      </c>
      <c r="K1950" t="s">
        <v>1296</v>
      </c>
      <c r="L1950" t="s">
        <v>1303</v>
      </c>
      <c r="M1950" t="s">
        <v>1304</v>
      </c>
      <c r="N1950" t="s">
        <v>1304</v>
      </c>
      <c r="O1950" t="s">
        <v>1304</v>
      </c>
      <c r="P1950">
        <v>20602722113</v>
      </c>
      <c r="Q1950" t="s">
        <v>1297</v>
      </c>
      <c r="R1950">
        <f>VLOOKUP(Q1950,type!$B$2:$G$8,6,FALSE)</f>
        <v>1</v>
      </c>
      <c r="S1950" t="str">
        <f t="shared" si="31"/>
        <v>INSERT INTO public."Vehicles"(plate, mark, model, year_of_production, longitude, height, broad, service_door, category, comment, terms, status, created_at, updated_at, delete_at, business_id, type_id)VALUES ('V5H267','ninguno','ninguno','2013',0,0,0,0,'ninguno','ninguno','ninguno',true,'2022-02-25 21:42:35.22039+00','2022-02-25 21:42:35.22039+00','2022-02-25 21:42:35.22039+00','20602722113',1);</v>
      </c>
    </row>
    <row r="1951" spans="1:19" x14ac:dyDescent="0.25">
      <c r="A1951" t="s">
        <v>1962</v>
      </c>
      <c r="B1951" t="s">
        <v>1296</v>
      </c>
      <c r="C1951" t="s">
        <v>1296</v>
      </c>
      <c r="D1951">
        <v>2011</v>
      </c>
      <c r="E1951">
        <v>0</v>
      </c>
      <c r="F1951">
        <v>0</v>
      </c>
      <c r="G1951">
        <v>0</v>
      </c>
      <c r="H1951">
        <v>0</v>
      </c>
      <c r="I1951" t="s">
        <v>1296</v>
      </c>
      <c r="J1951" t="s">
        <v>1296</v>
      </c>
      <c r="K1951" t="s">
        <v>1296</v>
      </c>
      <c r="L1951" t="s">
        <v>1303</v>
      </c>
      <c r="M1951" t="s">
        <v>1304</v>
      </c>
      <c r="N1951" t="s">
        <v>1304</v>
      </c>
      <c r="O1951" t="s">
        <v>1304</v>
      </c>
      <c r="P1951">
        <v>20602722113</v>
      </c>
      <c r="Q1951" t="s">
        <v>1297</v>
      </c>
      <c r="R1951">
        <f>VLOOKUP(Q1951,type!$B$2:$G$8,6,FALSE)</f>
        <v>1</v>
      </c>
      <c r="S1951" t="str">
        <f t="shared" si="31"/>
        <v>INSERT INTO public."Vehicles"(plate, mark, model, year_of_production, longitude, height, broad, service_door, category, comment, terms, status, created_at, updated_at, delete_at, business_id, type_id)VALUES ('V3V711','ninguno','ninguno','2011',0,0,0,0,'ninguno','ninguno','ninguno',true,'2022-02-25 21:42:35.22039+00','2022-02-25 21:42:35.22039+00','2022-02-25 21:42:35.22039+00','20602722113',1);</v>
      </c>
    </row>
    <row r="1952" spans="1:19" x14ac:dyDescent="0.25">
      <c r="A1952" t="s">
        <v>1963</v>
      </c>
      <c r="B1952" t="s">
        <v>1296</v>
      </c>
      <c r="C1952" t="s">
        <v>1296</v>
      </c>
      <c r="D1952">
        <v>2011</v>
      </c>
      <c r="E1952">
        <v>0</v>
      </c>
      <c r="F1952">
        <v>0</v>
      </c>
      <c r="G1952">
        <v>0</v>
      </c>
      <c r="H1952">
        <v>0</v>
      </c>
      <c r="I1952" t="s">
        <v>1296</v>
      </c>
      <c r="J1952" t="s">
        <v>1296</v>
      </c>
      <c r="K1952" t="s">
        <v>1296</v>
      </c>
      <c r="L1952" t="s">
        <v>1303</v>
      </c>
      <c r="M1952" t="s">
        <v>1304</v>
      </c>
      <c r="N1952" t="s">
        <v>1304</v>
      </c>
      <c r="O1952" t="s">
        <v>1304</v>
      </c>
      <c r="P1952">
        <v>20602722113</v>
      </c>
      <c r="Q1952" t="s">
        <v>1297</v>
      </c>
      <c r="R1952">
        <f>VLOOKUP(Q1952,type!$B$2:$G$8,6,FALSE)</f>
        <v>1</v>
      </c>
      <c r="S1952" t="str">
        <f t="shared" si="31"/>
        <v>INSERT INTO public."Vehicles"(plate, mark, model, year_of_production, longitude, height, broad, service_door, category, comment, terms, status, created_at, updated_at, delete_at, business_id, type_id)VALUES ('V1W728','ninguno','ninguno','2011',0,0,0,0,'ninguno','ninguno','ninguno',true,'2022-02-25 21:42:35.22039+00','2022-02-25 21:42:35.22039+00','2022-02-25 21:42:35.22039+00','20602722113',1);</v>
      </c>
    </row>
    <row r="1953" spans="1:19" x14ac:dyDescent="0.25">
      <c r="A1953" t="s">
        <v>1964</v>
      </c>
      <c r="B1953" t="s">
        <v>1296</v>
      </c>
      <c r="C1953" t="s">
        <v>1296</v>
      </c>
      <c r="D1953">
        <v>2013</v>
      </c>
      <c r="E1953">
        <v>0</v>
      </c>
      <c r="F1953">
        <v>0</v>
      </c>
      <c r="G1953">
        <v>0</v>
      </c>
      <c r="H1953">
        <v>0</v>
      </c>
      <c r="I1953" t="s">
        <v>1296</v>
      </c>
      <c r="J1953" t="s">
        <v>1296</v>
      </c>
      <c r="K1953" t="s">
        <v>1296</v>
      </c>
      <c r="L1953" t="s">
        <v>1303</v>
      </c>
      <c r="M1953" t="s">
        <v>1304</v>
      </c>
      <c r="N1953" t="s">
        <v>1304</v>
      </c>
      <c r="O1953" t="s">
        <v>1304</v>
      </c>
      <c r="P1953">
        <v>20602722113</v>
      </c>
      <c r="Q1953" t="s">
        <v>1297</v>
      </c>
      <c r="R1953">
        <f>VLOOKUP(Q1953,type!$B$2:$G$8,6,FALSE)</f>
        <v>1</v>
      </c>
      <c r="S1953" t="str">
        <f t="shared" si="31"/>
        <v>INSERT INTO public."Vehicles"(plate, mark, model, year_of_production, longitude, height, broad, service_door, category, comment, terms, status, created_at, updated_at, delete_at, business_id, type_id)VALUES ('V6T794','ninguno','ninguno','2013',0,0,0,0,'ninguno','ninguno','ninguno',true,'2022-02-25 21:42:35.22039+00','2022-02-25 21:42:35.22039+00','2022-02-25 21:42:35.22039+00','20602722113',1);</v>
      </c>
    </row>
    <row r="1954" spans="1:19" x14ac:dyDescent="0.25">
      <c r="A1954" t="s">
        <v>1965</v>
      </c>
      <c r="B1954" t="s">
        <v>1296</v>
      </c>
      <c r="C1954" t="s">
        <v>1296</v>
      </c>
      <c r="D1954">
        <v>2012</v>
      </c>
      <c r="E1954">
        <v>0</v>
      </c>
      <c r="F1954">
        <v>0</v>
      </c>
      <c r="G1954">
        <v>0</v>
      </c>
      <c r="H1954">
        <v>0</v>
      </c>
      <c r="I1954" t="s">
        <v>1296</v>
      </c>
      <c r="J1954" t="s">
        <v>1296</v>
      </c>
      <c r="K1954" t="s">
        <v>1296</v>
      </c>
      <c r="L1954" t="s">
        <v>1303</v>
      </c>
      <c r="M1954" t="s">
        <v>1304</v>
      </c>
      <c r="N1954" t="s">
        <v>1304</v>
      </c>
      <c r="O1954" t="s">
        <v>1304</v>
      </c>
      <c r="P1954">
        <v>20602722113</v>
      </c>
      <c r="Q1954" t="s">
        <v>1297</v>
      </c>
      <c r="R1954">
        <f>VLOOKUP(Q1954,type!$B$2:$G$8,6,FALSE)</f>
        <v>1</v>
      </c>
      <c r="S1954" t="str">
        <f t="shared" si="31"/>
        <v>INSERT INTO public."Vehicles"(plate, mark, model, year_of_production, longitude, height, broad, service_door, category, comment, terms, status, created_at, updated_at, delete_at, business_id, type_id)VALUES ('D7G768','ninguno','ninguno','2012',0,0,0,0,'ninguno','ninguno','ninguno',true,'2022-02-25 21:42:35.22039+00','2022-02-25 21:42:35.22039+00','2022-02-25 21:42:35.22039+00','20602722113',1);</v>
      </c>
    </row>
    <row r="1955" spans="1:19" x14ac:dyDescent="0.25">
      <c r="A1955" t="s">
        <v>1966</v>
      </c>
      <c r="B1955" t="s">
        <v>1296</v>
      </c>
      <c r="C1955" t="s">
        <v>1296</v>
      </c>
      <c r="D1955">
        <v>2011</v>
      </c>
      <c r="E1955">
        <v>0</v>
      </c>
      <c r="F1955">
        <v>0</v>
      </c>
      <c r="G1955">
        <v>0</v>
      </c>
      <c r="H1955">
        <v>0</v>
      </c>
      <c r="I1955" t="s">
        <v>1296</v>
      </c>
      <c r="J1955" t="s">
        <v>1296</v>
      </c>
      <c r="K1955" t="s">
        <v>1296</v>
      </c>
      <c r="L1955" t="s">
        <v>1303</v>
      </c>
      <c r="M1955" t="s">
        <v>1304</v>
      </c>
      <c r="N1955" t="s">
        <v>1304</v>
      </c>
      <c r="O1955" t="s">
        <v>1304</v>
      </c>
      <c r="P1955">
        <v>20602722113</v>
      </c>
      <c r="Q1955" t="s">
        <v>1297</v>
      </c>
      <c r="R1955">
        <f>VLOOKUP(Q1955,type!$B$2:$G$8,6,FALSE)</f>
        <v>1</v>
      </c>
      <c r="S1955" t="str">
        <f t="shared" si="31"/>
        <v>INSERT INTO public."Vehicles"(plate, mark, model, year_of_production, longitude, height, broad, service_door, category, comment, terms, status, created_at, updated_at, delete_at, business_id, type_id)VALUES ('V2X156','ninguno','ninguno','2011',0,0,0,0,'ninguno','ninguno','ninguno',true,'2022-02-25 21:42:35.22039+00','2022-02-25 21:42:35.22039+00','2022-02-25 21:42:35.22039+00','20602722113',1);</v>
      </c>
    </row>
    <row r="1956" spans="1:19" x14ac:dyDescent="0.25">
      <c r="A1956" t="s">
        <v>1967</v>
      </c>
      <c r="B1956" t="s">
        <v>1296</v>
      </c>
      <c r="C1956" t="s">
        <v>1296</v>
      </c>
      <c r="D1956">
        <v>2011</v>
      </c>
      <c r="E1956">
        <v>0</v>
      </c>
      <c r="F1956">
        <v>0</v>
      </c>
      <c r="G1956">
        <v>0</v>
      </c>
      <c r="H1956">
        <v>0</v>
      </c>
      <c r="I1956" t="s">
        <v>1296</v>
      </c>
      <c r="J1956" t="s">
        <v>1296</v>
      </c>
      <c r="K1956" t="s">
        <v>1296</v>
      </c>
      <c r="L1956" t="s">
        <v>1303</v>
      </c>
      <c r="M1956" t="s">
        <v>1304</v>
      </c>
      <c r="N1956" t="s">
        <v>1304</v>
      </c>
      <c r="O1956" t="s">
        <v>1304</v>
      </c>
      <c r="P1956">
        <v>20602722113</v>
      </c>
      <c r="Q1956" t="s">
        <v>1297</v>
      </c>
      <c r="R1956">
        <f>VLOOKUP(Q1956,type!$B$2:$G$8,6,FALSE)</f>
        <v>1</v>
      </c>
      <c r="S1956" t="str">
        <f t="shared" si="31"/>
        <v>INSERT INTO public."Vehicles"(plate, mark, model, year_of_production, longitude, height, broad, service_door, category, comment, terms, status, created_at, updated_at, delete_at, business_id, type_id)VALUES ('V2X735','ninguno','ninguno','2011',0,0,0,0,'ninguno','ninguno','ninguno',true,'2022-02-25 21:42:35.22039+00','2022-02-25 21:42:35.22039+00','2022-02-25 21:42:35.22039+00','20602722113',1);</v>
      </c>
    </row>
    <row r="1957" spans="1:19" x14ac:dyDescent="0.25">
      <c r="A1957" t="s">
        <v>1968</v>
      </c>
      <c r="B1957" t="s">
        <v>1296</v>
      </c>
      <c r="C1957" t="s">
        <v>1296</v>
      </c>
      <c r="D1957">
        <v>2013</v>
      </c>
      <c r="E1957">
        <v>0</v>
      </c>
      <c r="F1957">
        <v>0</v>
      </c>
      <c r="G1957">
        <v>0</v>
      </c>
      <c r="H1957">
        <v>0</v>
      </c>
      <c r="I1957" t="s">
        <v>1296</v>
      </c>
      <c r="J1957" t="s">
        <v>1296</v>
      </c>
      <c r="K1957" t="s">
        <v>1296</v>
      </c>
      <c r="L1957" t="s">
        <v>1303</v>
      </c>
      <c r="M1957" t="s">
        <v>1304</v>
      </c>
      <c r="N1957" t="s">
        <v>1304</v>
      </c>
      <c r="O1957" t="s">
        <v>1304</v>
      </c>
      <c r="P1957">
        <v>20602722113</v>
      </c>
      <c r="Q1957" t="s">
        <v>1297</v>
      </c>
      <c r="R1957">
        <f>VLOOKUP(Q1957,type!$B$2:$G$8,6,FALSE)</f>
        <v>1</v>
      </c>
      <c r="S1957" t="str">
        <f t="shared" si="31"/>
        <v>INSERT INTO public."Vehicles"(plate, mark, model, year_of_production, longitude, height, broad, service_door, category, comment, terms, status, created_at, updated_at, delete_at, business_id, type_id)VALUES ('F6R885','ninguno','ninguno','2013',0,0,0,0,'ninguno','ninguno','ninguno',true,'2022-02-25 21:42:35.22039+00','2022-02-25 21:42:35.22039+00','2022-02-25 21:42:35.22039+00','20602722113',1);</v>
      </c>
    </row>
    <row r="1958" spans="1:19" x14ac:dyDescent="0.25">
      <c r="A1958" t="s">
        <v>1969</v>
      </c>
      <c r="B1958" t="s">
        <v>1296</v>
      </c>
      <c r="C1958" t="s">
        <v>1296</v>
      </c>
      <c r="D1958">
        <v>2010</v>
      </c>
      <c r="E1958">
        <v>0</v>
      </c>
      <c r="F1958">
        <v>0</v>
      </c>
      <c r="G1958">
        <v>0</v>
      </c>
      <c r="H1958">
        <v>0</v>
      </c>
      <c r="I1958" t="s">
        <v>1296</v>
      </c>
      <c r="J1958" t="s">
        <v>1296</v>
      </c>
      <c r="K1958" t="s">
        <v>1296</v>
      </c>
      <c r="L1958" t="s">
        <v>1303</v>
      </c>
      <c r="M1958" t="s">
        <v>1304</v>
      </c>
      <c r="N1958" t="s">
        <v>1304</v>
      </c>
      <c r="O1958" t="s">
        <v>1304</v>
      </c>
      <c r="P1958">
        <v>20602722113</v>
      </c>
      <c r="Q1958" t="s">
        <v>1297</v>
      </c>
      <c r="R1958">
        <f>VLOOKUP(Q1958,type!$B$2:$G$8,6,FALSE)</f>
        <v>1</v>
      </c>
      <c r="S1958" t="str">
        <f t="shared" si="31"/>
        <v>INSERT INTO public."Vehicles"(plate, mark, model, year_of_production, longitude, height, broad, service_door, category, comment, terms, status, created_at, updated_at, delete_at, business_id, type_id)VALUES ('A9V756','ninguno','ninguno','2010',0,0,0,0,'ninguno','ninguno','ninguno',true,'2022-02-25 21:42:35.22039+00','2022-02-25 21:42:35.22039+00','2022-02-25 21:42:35.22039+00','20602722113',1);</v>
      </c>
    </row>
    <row r="1959" spans="1:19" x14ac:dyDescent="0.25">
      <c r="A1959" t="s">
        <v>1970</v>
      </c>
      <c r="B1959" t="s">
        <v>1296</v>
      </c>
      <c r="C1959" t="s">
        <v>1296</v>
      </c>
      <c r="D1959">
        <v>2010</v>
      </c>
      <c r="E1959">
        <v>0</v>
      </c>
      <c r="F1959">
        <v>0</v>
      </c>
      <c r="G1959">
        <v>0</v>
      </c>
      <c r="H1959">
        <v>0</v>
      </c>
      <c r="I1959" t="s">
        <v>1296</v>
      </c>
      <c r="J1959" t="s">
        <v>1296</v>
      </c>
      <c r="K1959" t="s">
        <v>1296</v>
      </c>
      <c r="L1959" t="s">
        <v>1303</v>
      </c>
      <c r="M1959" t="s">
        <v>1304</v>
      </c>
      <c r="N1959" t="s">
        <v>1304</v>
      </c>
      <c r="O1959" t="s">
        <v>1304</v>
      </c>
      <c r="P1959">
        <v>20602722113</v>
      </c>
      <c r="Q1959" t="s">
        <v>1297</v>
      </c>
      <c r="R1959">
        <f>VLOOKUP(Q1959,type!$B$2:$G$8,6,FALSE)</f>
        <v>1</v>
      </c>
      <c r="S1959" t="str">
        <f t="shared" si="31"/>
        <v>INSERT INTO public."Vehicles"(plate, mark, model, year_of_production, longitude, height, broad, service_door, category, comment, terms, status, created_at, updated_at, delete_at, business_id, type_id)VALUES ('B3P749','ninguno','ninguno','2010',0,0,0,0,'ninguno','ninguno','ninguno',true,'2022-02-25 21:42:35.22039+00','2022-02-25 21:42:35.22039+00','2022-02-25 21:42:35.22039+00','20602722113',1);</v>
      </c>
    </row>
    <row r="1960" spans="1:19" x14ac:dyDescent="0.25">
      <c r="A1960" t="s">
        <v>1971</v>
      </c>
      <c r="B1960" t="s">
        <v>1296</v>
      </c>
      <c r="C1960" t="s">
        <v>1296</v>
      </c>
      <c r="D1960">
        <v>2011</v>
      </c>
      <c r="E1960">
        <v>0</v>
      </c>
      <c r="F1960">
        <v>0</v>
      </c>
      <c r="G1960">
        <v>0</v>
      </c>
      <c r="H1960">
        <v>0</v>
      </c>
      <c r="I1960" t="s">
        <v>1296</v>
      </c>
      <c r="J1960" t="s">
        <v>1296</v>
      </c>
      <c r="K1960" t="s">
        <v>1296</v>
      </c>
      <c r="L1960" t="s">
        <v>1303</v>
      </c>
      <c r="M1960" t="s">
        <v>1304</v>
      </c>
      <c r="N1960" t="s">
        <v>1304</v>
      </c>
      <c r="O1960" t="s">
        <v>1304</v>
      </c>
      <c r="P1960">
        <v>20602722113</v>
      </c>
      <c r="Q1960" t="s">
        <v>1297</v>
      </c>
      <c r="R1960">
        <f>VLOOKUP(Q1960,type!$B$2:$G$8,6,FALSE)</f>
        <v>1</v>
      </c>
      <c r="S1960" t="str">
        <f t="shared" si="31"/>
        <v>INSERT INTO public."Vehicles"(plate, mark, model, year_of_production, longitude, height, broad, service_door, category, comment, terms, status, created_at, updated_at, delete_at, business_id, type_id)VALUES ('V3M724','ninguno','ninguno','2011',0,0,0,0,'ninguno','ninguno','ninguno',true,'2022-02-25 21:42:35.22039+00','2022-02-25 21:42:35.22039+00','2022-02-25 21:42:35.22039+00','20602722113',1);</v>
      </c>
    </row>
    <row r="1961" spans="1:19" x14ac:dyDescent="0.25">
      <c r="A1961" t="s">
        <v>1972</v>
      </c>
      <c r="B1961" t="s">
        <v>1296</v>
      </c>
      <c r="C1961" t="s">
        <v>1296</v>
      </c>
      <c r="D1961">
        <v>2012</v>
      </c>
      <c r="E1961">
        <v>0</v>
      </c>
      <c r="F1961">
        <v>0</v>
      </c>
      <c r="G1961">
        <v>0</v>
      </c>
      <c r="H1961">
        <v>0</v>
      </c>
      <c r="I1961" t="s">
        <v>1296</v>
      </c>
      <c r="J1961" t="s">
        <v>1296</v>
      </c>
      <c r="K1961" t="s">
        <v>1296</v>
      </c>
      <c r="L1961" t="s">
        <v>1303</v>
      </c>
      <c r="M1961" t="s">
        <v>1304</v>
      </c>
      <c r="N1961" t="s">
        <v>1304</v>
      </c>
      <c r="O1961" t="s">
        <v>1304</v>
      </c>
      <c r="P1961">
        <v>20602722113</v>
      </c>
      <c r="Q1961" t="s">
        <v>1297</v>
      </c>
      <c r="R1961">
        <f>VLOOKUP(Q1961,type!$B$2:$G$8,6,FALSE)</f>
        <v>1</v>
      </c>
      <c r="S1961" t="str">
        <f t="shared" si="31"/>
        <v>INSERT INTO public."Vehicles"(plate, mark, model, year_of_production, longitude, height, broad, service_door, category, comment, terms, status, created_at, updated_at, delete_at, business_id, type_id)VALUES ('X2V705','ninguno','ninguno','2012',0,0,0,0,'ninguno','ninguno','ninguno',true,'2022-02-25 21:42:35.22039+00','2022-02-25 21:42:35.22039+00','2022-02-25 21:42:35.22039+00','20602722113',1);</v>
      </c>
    </row>
    <row r="1962" spans="1:19" x14ac:dyDescent="0.25">
      <c r="A1962" t="s">
        <v>1973</v>
      </c>
      <c r="B1962" t="s">
        <v>1296</v>
      </c>
      <c r="C1962" t="s">
        <v>1296</v>
      </c>
      <c r="D1962">
        <v>2014</v>
      </c>
      <c r="E1962">
        <v>0</v>
      </c>
      <c r="F1962">
        <v>0</v>
      </c>
      <c r="G1962">
        <v>0</v>
      </c>
      <c r="H1962">
        <v>0</v>
      </c>
      <c r="I1962" t="s">
        <v>1296</v>
      </c>
      <c r="J1962" t="s">
        <v>1296</v>
      </c>
      <c r="K1962" t="s">
        <v>1296</v>
      </c>
      <c r="L1962" t="s">
        <v>1303</v>
      </c>
      <c r="M1962" t="s">
        <v>1304</v>
      </c>
      <c r="N1962" t="s">
        <v>1304</v>
      </c>
      <c r="O1962" t="s">
        <v>1304</v>
      </c>
      <c r="P1962">
        <v>20602722113</v>
      </c>
      <c r="Q1962" t="s">
        <v>1297</v>
      </c>
      <c r="R1962">
        <f>VLOOKUP(Q1962,type!$B$2:$G$8,6,FALSE)</f>
        <v>1</v>
      </c>
      <c r="S1962" t="str">
        <f t="shared" si="31"/>
        <v>INSERT INTO public."Vehicles"(plate, mark, model, year_of_production, longitude, height, broad, service_door, category, comment, terms, status, created_at, updated_at, delete_at, business_id, type_id)VALUES ('V6R924','ninguno','ninguno','2014',0,0,0,0,'ninguno','ninguno','ninguno',true,'2022-02-25 21:42:35.22039+00','2022-02-25 21:42:35.22039+00','2022-02-25 21:42:35.22039+00','20602722113',1);</v>
      </c>
    </row>
    <row r="1963" spans="1:19" x14ac:dyDescent="0.25">
      <c r="A1963" t="s">
        <v>1974</v>
      </c>
      <c r="B1963" t="s">
        <v>1296</v>
      </c>
      <c r="C1963" t="s">
        <v>1296</v>
      </c>
      <c r="D1963">
        <v>2014</v>
      </c>
      <c r="E1963">
        <v>0</v>
      </c>
      <c r="F1963">
        <v>0</v>
      </c>
      <c r="G1963">
        <v>0</v>
      </c>
      <c r="H1963">
        <v>0</v>
      </c>
      <c r="I1963" t="s">
        <v>1296</v>
      </c>
      <c r="J1963" t="s">
        <v>1296</v>
      </c>
      <c r="K1963" t="s">
        <v>1296</v>
      </c>
      <c r="L1963" t="s">
        <v>1303</v>
      </c>
      <c r="M1963" t="s">
        <v>1304</v>
      </c>
      <c r="N1963" t="s">
        <v>1304</v>
      </c>
      <c r="O1963" t="s">
        <v>1304</v>
      </c>
      <c r="P1963">
        <v>20602722113</v>
      </c>
      <c r="Q1963" t="s">
        <v>1297</v>
      </c>
      <c r="R1963">
        <f>VLOOKUP(Q1963,type!$B$2:$G$8,6,FALSE)</f>
        <v>1</v>
      </c>
      <c r="S1963" t="str">
        <f t="shared" si="31"/>
        <v>INSERT INTO public."Vehicles"(plate, mark, model, year_of_production, longitude, height, broad, service_door, category, comment, terms, status, created_at, updated_at, delete_at, business_id, type_id)VALUES ('V8O904','ninguno','ninguno','2014',0,0,0,0,'ninguno','ninguno','ninguno',true,'2022-02-25 21:42:35.22039+00','2022-02-25 21:42:35.22039+00','2022-02-25 21:42:35.22039+00','20602722113',1);</v>
      </c>
    </row>
    <row r="1964" spans="1:19" x14ac:dyDescent="0.25">
      <c r="A1964" t="s">
        <v>1975</v>
      </c>
      <c r="B1964" t="s">
        <v>1296</v>
      </c>
      <c r="C1964" t="s">
        <v>1296</v>
      </c>
      <c r="D1964">
        <v>2014</v>
      </c>
      <c r="E1964">
        <v>0</v>
      </c>
      <c r="F1964">
        <v>0</v>
      </c>
      <c r="G1964">
        <v>0</v>
      </c>
      <c r="H1964">
        <v>0</v>
      </c>
      <c r="I1964" t="s">
        <v>1296</v>
      </c>
      <c r="J1964" t="s">
        <v>1296</v>
      </c>
      <c r="K1964" t="s">
        <v>1296</v>
      </c>
      <c r="L1964" t="s">
        <v>1303</v>
      </c>
      <c r="M1964" t="s">
        <v>1304</v>
      </c>
      <c r="N1964" t="s">
        <v>1304</v>
      </c>
      <c r="O1964" t="s">
        <v>1304</v>
      </c>
      <c r="P1964">
        <v>20602722113</v>
      </c>
      <c r="Q1964" t="s">
        <v>1297</v>
      </c>
      <c r="R1964">
        <f>VLOOKUP(Q1964,type!$B$2:$G$8,6,FALSE)</f>
        <v>1</v>
      </c>
      <c r="S1964" t="str">
        <f t="shared" si="31"/>
        <v>INSERT INTO public."Vehicles"(plate, mark, model, year_of_production, longitude, height, broad, service_door, category, comment, terms, status, created_at, updated_at, delete_at, business_id, type_id)VALUES ('V8Q808','ninguno','ninguno','2014',0,0,0,0,'ninguno','ninguno','ninguno',true,'2022-02-25 21:42:35.22039+00','2022-02-25 21:42:35.22039+00','2022-02-25 21:42:35.22039+00','20602722113',1);</v>
      </c>
    </row>
    <row r="1965" spans="1:19" x14ac:dyDescent="0.25">
      <c r="A1965" t="s">
        <v>1976</v>
      </c>
      <c r="B1965" t="s">
        <v>1296</v>
      </c>
      <c r="C1965" t="s">
        <v>1296</v>
      </c>
      <c r="D1965">
        <v>2014</v>
      </c>
      <c r="E1965">
        <v>0</v>
      </c>
      <c r="F1965">
        <v>0</v>
      </c>
      <c r="G1965">
        <v>0</v>
      </c>
      <c r="H1965">
        <v>0</v>
      </c>
      <c r="I1965" t="s">
        <v>1296</v>
      </c>
      <c r="J1965" t="s">
        <v>1296</v>
      </c>
      <c r="K1965" t="s">
        <v>1296</v>
      </c>
      <c r="L1965" t="s">
        <v>1303</v>
      </c>
      <c r="M1965" t="s">
        <v>1304</v>
      </c>
      <c r="N1965" t="s">
        <v>1304</v>
      </c>
      <c r="O1965" t="s">
        <v>1304</v>
      </c>
      <c r="P1965">
        <v>20602722113</v>
      </c>
      <c r="Q1965" t="s">
        <v>1297</v>
      </c>
      <c r="R1965">
        <f>VLOOKUP(Q1965,type!$B$2:$G$8,6,FALSE)</f>
        <v>1</v>
      </c>
      <c r="S1965" t="str">
        <f t="shared" si="31"/>
        <v>INSERT INTO public."Vehicles"(plate, mark, model, year_of_production, longitude, height, broad, service_door, category, comment, terms, status, created_at, updated_at, delete_at, business_id, type_id)VALUES ('V8Z967','ninguno','ninguno','2014',0,0,0,0,'ninguno','ninguno','ninguno',true,'2022-02-25 21:42:35.22039+00','2022-02-25 21:42:35.22039+00','2022-02-25 21:42:35.22039+00','20602722113',1);</v>
      </c>
    </row>
    <row r="1966" spans="1:19" x14ac:dyDescent="0.25">
      <c r="A1966" t="s">
        <v>1977</v>
      </c>
      <c r="B1966" t="s">
        <v>1296</v>
      </c>
      <c r="C1966" t="s">
        <v>1296</v>
      </c>
      <c r="D1966">
        <v>2014</v>
      </c>
      <c r="E1966">
        <v>0</v>
      </c>
      <c r="F1966">
        <v>0</v>
      </c>
      <c r="G1966">
        <v>0</v>
      </c>
      <c r="H1966">
        <v>0</v>
      </c>
      <c r="I1966" t="s">
        <v>1296</v>
      </c>
      <c r="J1966" t="s">
        <v>1296</v>
      </c>
      <c r="K1966" t="s">
        <v>1296</v>
      </c>
      <c r="L1966" t="s">
        <v>1303</v>
      </c>
      <c r="M1966" t="s">
        <v>1304</v>
      </c>
      <c r="N1966" t="s">
        <v>1304</v>
      </c>
      <c r="O1966" t="s">
        <v>1304</v>
      </c>
      <c r="P1966">
        <v>20602722113</v>
      </c>
      <c r="Q1966" t="s">
        <v>1297</v>
      </c>
      <c r="R1966">
        <f>VLOOKUP(Q1966,type!$B$2:$G$8,6,FALSE)</f>
        <v>1</v>
      </c>
      <c r="S1966" t="str">
        <f t="shared" si="31"/>
        <v>INSERT INTO public."Vehicles"(plate, mark, model, year_of_production, longitude, height, broad, service_door, category, comment, terms, status, created_at, updated_at, delete_at, business_id, type_id)VALUES ('V8F825','ninguno','ninguno','2014',0,0,0,0,'ninguno','ninguno','ninguno',true,'2022-02-25 21:42:35.22039+00','2022-02-25 21:42:35.22039+00','2022-02-25 21:42:35.22039+00','20602722113',1);</v>
      </c>
    </row>
    <row r="1967" spans="1:19" x14ac:dyDescent="0.25">
      <c r="A1967" t="s">
        <v>1978</v>
      </c>
      <c r="B1967" t="s">
        <v>1296</v>
      </c>
      <c r="C1967" t="s">
        <v>1296</v>
      </c>
      <c r="D1967">
        <v>2013</v>
      </c>
      <c r="E1967">
        <v>0</v>
      </c>
      <c r="F1967">
        <v>0</v>
      </c>
      <c r="G1967">
        <v>0</v>
      </c>
      <c r="H1967">
        <v>0</v>
      </c>
      <c r="I1967" t="s">
        <v>1296</v>
      </c>
      <c r="J1967" t="s">
        <v>1296</v>
      </c>
      <c r="K1967" t="s">
        <v>1296</v>
      </c>
      <c r="L1967" t="s">
        <v>1303</v>
      </c>
      <c r="M1967" t="s">
        <v>1304</v>
      </c>
      <c r="N1967" t="s">
        <v>1304</v>
      </c>
      <c r="O1967" t="s">
        <v>1304</v>
      </c>
      <c r="P1967">
        <v>20602722113</v>
      </c>
      <c r="Q1967" t="s">
        <v>1297</v>
      </c>
      <c r="R1967">
        <f>VLOOKUP(Q1967,type!$B$2:$G$8,6,FALSE)</f>
        <v>1</v>
      </c>
      <c r="S1967" t="str">
        <f t="shared" si="31"/>
        <v>INSERT INTO public."Vehicles"(plate, mark, model, year_of_production, longitude, height, broad, service_door, category, comment, terms, status, created_at, updated_at, delete_at, business_id, type_id)VALUES ('X3J855','ninguno','ninguno','2013',0,0,0,0,'ninguno','ninguno','ninguno',true,'2022-02-25 21:42:35.22039+00','2022-02-25 21:42:35.22039+00','2022-02-25 21:42:35.22039+00','20602722113',1);</v>
      </c>
    </row>
    <row r="1968" spans="1:19" x14ac:dyDescent="0.25">
      <c r="A1968" t="s">
        <v>1979</v>
      </c>
      <c r="B1968" t="s">
        <v>1296</v>
      </c>
      <c r="C1968" t="s">
        <v>1296</v>
      </c>
      <c r="D1968">
        <v>2013</v>
      </c>
      <c r="E1968">
        <v>0</v>
      </c>
      <c r="F1968">
        <v>0</v>
      </c>
      <c r="G1968">
        <v>0</v>
      </c>
      <c r="H1968">
        <v>0</v>
      </c>
      <c r="I1968" t="s">
        <v>1296</v>
      </c>
      <c r="J1968" t="s">
        <v>1296</v>
      </c>
      <c r="K1968" t="s">
        <v>1296</v>
      </c>
      <c r="L1968" t="s">
        <v>1303</v>
      </c>
      <c r="M1968" t="s">
        <v>1304</v>
      </c>
      <c r="N1968" t="s">
        <v>1304</v>
      </c>
      <c r="O1968" t="s">
        <v>1304</v>
      </c>
      <c r="P1968">
        <v>20602722113</v>
      </c>
      <c r="Q1968" t="s">
        <v>1297</v>
      </c>
      <c r="R1968">
        <f>VLOOKUP(Q1968,type!$B$2:$G$8,6,FALSE)</f>
        <v>1</v>
      </c>
      <c r="S1968" t="str">
        <f t="shared" si="31"/>
        <v>INSERT INTO public."Vehicles"(plate, mark, model, year_of_production, longitude, height, broad, service_door, category, comment, terms, status, created_at, updated_at, delete_at, business_id, type_id)VALUES ('X3B773','ninguno','ninguno','2013',0,0,0,0,'ninguno','ninguno','ninguno',true,'2022-02-25 21:42:35.22039+00','2022-02-25 21:42:35.22039+00','2022-02-25 21:42:35.22039+00','20602722113',1);</v>
      </c>
    </row>
    <row r="1969" spans="1:19" x14ac:dyDescent="0.25">
      <c r="A1969" t="s">
        <v>1980</v>
      </c>
      <c r="B1969" t="s">
        <v>1296</v>
      </c>
      <c r="C1969" t="s">
        <v>1296</v>
      </c>
      <c r="D1969">
        <v>2012</v>
      </c>
      <c r="E1969">
        <v>0</v>
      </c>
      <c r="F1969">
        <v>0</v>
      </c>
      <c r="G1969">
        <v>0</v>
      </c>
      <c r="H1969">
        <v>0</v>
      </c>
      <c r="I1969" t="s">
        <v>1296</v>
      </c>
      <c r="J1969" t="s">
        <v>1296</v>
      </c>
      <c r="K1969" t="s">
        <v>1296</v>
      </c>
      <c r="L1969" t="s">
        <v>1303</v>
      </c>
      <c r="M1969" t="s">
        <v>1304</v>
      </c>
      <c r="N1969" t="s">
        <v>1304</v>
      </c>
      <c r="O1969" t="s">
        <v>1304</v>
      </c>
      <c r="P1969">
        <v>20602722113</v>
      </c>
      <c r="Q1969" t="s">
        <v>1297</v>
      </c>
      <c r="R1969">
        <f>VLOOKUP(Q1969,type!$B$2:$G$8,6,FALSE)</f>
        <v>1</v>
      </c>
      <c r="S1969" t="str">
        <f t="shared" si="31"/>
        <v>INSERT INTO public."Vehicles"(plate, mark, model, year_of_production, longitude, height, broad, service_door, category, comment, terms, status, created_at, updated_at, delete_at, business_id, type_id)VALUES ('V9V966','ninguno','ninguno','2012',0,0,0,0,'ninguno','ninguno','ninguno',true,'2022-02-25 21:42:35.22039+00','2022-02-25 21:42:35.22039+00','2022-02-25 21:42:35.22039+00','20602722113',1);</v>
      </c>
    </row>
    <row r="1970" spans="1:19" x14ac:dyDescent="0.25">
      <c r="A1970" t="s">
        <v>1981</v>
      </c>
      <c r="B1970" t="s">
        <v>1296</v>
      </c>
      <c r="C1970" t="s">
        <v>1296</v>
      </c>
      <c r="D1970">
        <v>2012</v>
      </c>
      <c r="E1970">
        <v>0</v>
      </c>
      <c r="F1970">
        <v>0</v>
      </c>
      <c r="G1970">
        <v>0</v>
      </c>
      <c r="H1970">
        <v>0</v>
      </c>
      <c r="I1970" t="s">
        <v>1296</v>
      </c>
      <c r="J1970" t="s">
        <v>1296</v>
      </c>
      <c r="K1970" t="s">
        <v>1296</v>
      </c>
      <c r="L1970" t="s">
        <v>1303</v>
      </c>
      <c r="M1970" t="s">
        <v>1304</v>
      </c>
      <c r="N1970" t="s">
        <v>1304</v>
      </c>
      <c r="O1970" t="s">
        <v>1304</v>
      </c>
      <c r="P1970">
        <v>20602722113</v>
      </c>
      <c r="Q1970" t="s">
        <v>1297</v>
      </c>
      <c r="R1970">
        <f>VLOOKUP(Q1970,type!$B$2:$G$8,6,FALSE)</f>
        <v>1</v>
      </c>
      <c r="S1970" t="str">
        <f t="shared" si="31"/>
        <v>INSERT INTO public."Vehicles"(plate, mark, model, year_of_production, longitude, height, broad, service_door, category, comment, terms, status, created_at, updated_at, delete_at, business_id, type_id)VALUES ('Z4C886','ninguno','ninguno','2012',0,0,0,0,'ninguno','ninguno','ninguno',true,'2022-02-25 21:42:35.22039+00','2022-02-25 21:42:35.22039+00','2022-02-25 21:42:35.22039+00','20602722113',1);</v>
      </c>
    </row>
    <row r="1971" spans="1:19" x14ac:dyDescent="0.25">
      <c r="A1971" t="s">
        <v>1982</v>
      </c>
      <c r="B1971" t="s">
        <v>1296</v>
      </c>
      <c r="C1971" t="s">
        <v>1296</v>
      </c>
      <c r="D1971">
        <v>2012</v>
      </c>
      <c r="E1971">
        <v>0</v>
      </c>
      <c r="F1971">
        <v>0</v>
      </c>
      <c r="G1971">
        <v>0</v>
      </c>
      <c r="H1971">
        <v>0</v>
      </c>
      <c r="I1971" t="s">
        <v>1296</v>
      </c>
      <c r="J1971" t="s">
        <v>1296</v>
      </c>
      <c r="K1971" t="s">
        <v>1296</v>
      </c>
      <c r="L1971" t="s">
        <v>1303</v>
      </c>
      <c r="M1971" t="s">
        <v>1304</v>
      </c>
      <c r="N1971" t="s">
        <v>1304</v>
      </c>
      <c r="O1971" t="s">
        <v>1304</v>
      </c>
      <c r="P1971">
        <v>20602722113</v>
      </c>
      <c r="Q1971" t="s">
        <v>1297</v>
      </c>
      <c r="R1971">
        <f>VLOOKUP(Q1971,type!$B$2:$G$8,6,FALSE)</f>
        <v>1</v>
      </c>
      <c r="S1971" t="str">
        <f t="shared" si="31"/>
        <v>INSERT INTO public."Vehicles"(plate, mark, model, year_of_production, longitude, height, broad, service_door, category, comment, terms, status, created_at, updated_at, delete_at, business_id, type_id)VALUES ('V6R961','ninguno','ninguno','2012',0,0,0,0,'ninguno','ninguno','ninguno',true,'2022-02-25 21:42:35.22039+00','2022-02-25 21:42:35.22039+00','2022-02-25 21:42:35.22039+00','20602722113',1);</v>
      </c>
    </row>
    <row r="1972" spans="1:19" x14ac:dyDescent="0.25">
      <c r="A1972" t="s">
        <v>1983</v>
      </c>
      <c r="B1972" t="s">
        <v>1296</v>
      </c>
      <c r="C1972" t="s">
        <v>1296</v>
      </c>
      <c r="D1972">
        <v>2011</v>
      </c>
      <c r="E1972">
        <v>0</v>
      </c>
      <c r="F1972">
        <v>0</v>
      </c>
      <c r="G1972">
        <v>0</v>
      </c>
      <c r="H1972">
        <v>0</v>
      </c>
      <c r="I1972" t="s">
        <v>1296</v>
      </c>
      <c r="J1972" t="s">
        <v>1296</v>
      </c>
      <c r="K1972" t="s">
        <v>1296</v>
      </c>
      <c r="L1972" t="s">
        <v>1303</v>
      </c>
      <c r="M1972" t="s">
        <v>1304</v>
      </c>
      <c r="N1972" t="s">
        <v>1304</v>
      </c>
      <c r="O1972" t="s">
        <v>1304</v>
      </c>
      <c r="P1972">
        <v>20602722113</v>
      </c>
      <c r="Q1972" t="s">
        <v>1297</v>
      </c>
      <c r="R1972">
        <f>VLOOKUP(Q1972,type!$B$2:$G$8,6,FALSE)</f>
        <v>1</v>
      </c>
      <c r="S1972" t="str">
        <f t="shared" si="31"/>
        <v>INSERT INTO public."Vehicles"(plate, mark, model, year_of_production, longitude, height, broad, service_door, category, comment, terms, status, created_at, updated_at, delete_at, business_id, type_id)VALUES ('V2Q722','ninguno','ninguno','2011',0,0,0,0,'ninguno','ninguno','ninguno',true,'2022-02-25 21:42:35.22039+00','2022-02-25 21:42:35.22039+00','2022-02-25 21:42:35.22039+00','20602722113',1);</v>
      </c>
    </row>
    <row r="1973" spans="1:19" x14ac:dyDescent="0.25">
      <c r="A1973" t="s">
        <v>1984</v>
      </c>
      <c r="B1973" t="s">
        <v>1296</v>
      </c>
      <c r="C1973" t="s">
        <v>1296</v>
      </c>
      <c r="D1973">
        <v>2011</v>
      </c>
      <c r="E1973">
        <v>0</v>
      </c>
      <c r="F1973">
        <v>0</v>
      </c>
      <c r="G1973">
        <v>0</v>
      </c>
      <c r="H1973">
        <v>0</v>
      </c>
      <c r="I1973" t="s">
        <v>1296</v>
      </c>
      <c r="J1973" t="s">
        <v>1296</v>
      </c>
      <c r="K1973" t="s">
        <v>1296</v>
      </c>
      <c r="L1973" t="s">
        <v>1303</v>
      </c>
      <c r="M1973" t="s">
        <v>1304</v>
      </c>
      <c r="N1973" t="s">
        <v>1304</v>
      </c>
      <c r="O1973" t="s">
        <v>1304</v>
      </c>
      <c r="P1973">
        <v>20602722113</v>
      </c>
      <c r="Q1973" t="s">
        <v>1297</v>
      </c>
      <c r="R1973">
        <f>VLOOKUP(Q1973,type!$B$2:$G$8,6,FALSE)</f>
        <v>1</v>
      </c>
      <c r="S1973" t="str">
        <f t="shared" si="31"/>
        <v>INSERT INTO public."Vehicles"(plate, mark, model, year_of_production, longitude, height, broad, service_door, category, comment, terms, status, created_at, updated_at, delete_at, business_id, type_id)VALUES ('B3V775','ninguno','ninguno','2011',0,0,0,0,'ninguno','ninguno','ninguno',true,'2022-02-25 21:42:35.22039+00','2022-02-25 21:42:35.22039+00','2022-02-25 21:42:35.22039+00','20602722113',1);</v>
      </c>
    </row>
    <row r="1974" spans="1:19" x14ac:dyDescent="0.25">
      <c r="A1974" t="s">
        <v>1985</v>
      </c>
      <c r="B1974" t="s">
        <v>1296</v>
      </c>
      <c r="C1974" t="s">
        <v>1296</v>
      </c>
      <c r="D1974">
        <v>2011</v>
      </c>
      <c r="E1974">
        <v>0</v>
      </c>
      <c r="F1974">
        <v>0</v>
      </c>
      <c r="G1974">
        <v>0</v>
      </c>
      <c r="H1974">
        <v>0</v>
      </c>
      <c r="I1974" t="s">
        <v>1296</v>
      </c>
      <c r="J1974" t="s">
        <v>1296</v>
      </c>
      <c r="K1974" t="s">
        <v>1296</v>
      </c>
      <c r="L1974" t="s">
        <v>1303</v>
      </c>
      <c r="M1974" t="s">
        <v>1304</v>
      </c>
      <c r="N1974" t="s">
        <v>1304</v>
      </c>
      <c r="O1974" t="s">
        <v>1304</v>
      </c>
      <c r="P1974">
        <v>20602722113</v>
      </c>
      <c r="Q1974" t="s">
        <v>1297</v>
      </c>
      <c r="R1974">
        <f>VLOOKUP(Q1974,type!$B$2:$G$8,6,FALSE)</f>
        <v>1</v>
      </c>
      <c r="S1974" t="str">
        <f t="shared" si="31"/>
        <v>INSERT INTO public."Vehicles"(plate, mark, model, year_of_production, longitude, height, broad, service_door, category, comment, terms, status, created_at, updated_at, delete_at, business_id, type_id)VALUES ('V1Y771','ninguno','ninguno','2011',0,0,0,0,'ninguno','ninguno','ninguno',true,'2022-02-25 21:42:35.22039+00','2022-02-25 21:42:35.22039+00','2022-02-25 21:42:35.22039+00','20602722113',1);</v>
      </c>
    </row>
    <row r="1975" spans="1:19" x14ac:dyDescent="0.25">
      <c r="A1975" t="s">
        <v>1986</v>
      </c>
      <c r="B1975" t="s">
        <v>1296</v>
      </c>
      <c r="C1975" t="s">
        <v>1296</v>
      </c>
      <c r="D1975">
        <v>2011</v>
      </c>
      <c r="E1975">
        <v>0</v>
      </c>
      <c r="F1975">
        <v>0</v>
      </c>
      <c r="G1975">
        <v>0</v>
      </c>
      <c r="H1975">
        <v>0</v>
      </c>
      <c r="I1975" t="s">
        <v>1296</v>
      </c>
      <c r="J1975" t="s">
        <v>1296</v>
      </c>
      <c r="K1975" t="s">
        <v>1296</v>
      </c>
      <c r="L1975" t="s">
        <v>1303</v>
      </c>
      <c r="M1975" t="s">
        <v>1304</v>
      </c>
      <c r="N1975" t="s">
        <v>1304</v>
      </c>
      <c r="O1975" t="s">
        <v>1304</v>
      </c>
      <c r="P1975">
        <v>20602722113</v>
      </c>
      <c r="Q1975" t="s">
        <v>1297</v>
      </c>
      <c r="R1975">
        <f>VLOOKUP(Q1975,type!$B$2:$G$8,6,FALSE)</f>
        <v>1</v>
      </c>
      <c r="S1975" t="str">
        <f t="shared" si="31"/>
        <v>INSERT INTO public."Vehicles"(plate, mark, model, year_of_production, longitude, height, broad, service_door, category, comment, terms, status, created_at, updated_at, delete_at, business_id, type_id)VALUES ('B0T212','ninguno','ninguno','2011',0,0,0,0,'ninguno','ninguno','ninguno',true,'2022-02-25 21:42:35.22039+00','2022-02-25 21:42:35.22039+00','2022-02-25 21:42:35.22039+00','20602722113',1);</v>
      </c>
    </row>
    <row r="1976" spans="1:19" x14ac:dyDescent="0.25">
      <c r="A1976" t="s">
        <v>1987</v>
      </c>
      <c r="B1976" t="s">
        <v>1296</v>
      </c>
      <c r="C1976" t="s">
        <v>1296</v>
      </c>
      <c r="D1976">
        <v>2011</v>
      </c>
      <c r="E1976">
        <v>0</v>
      </c>
      <c r="F1976">
        <v>0</v>
      </c>
      <c r="G1976">
        <v>0</v>
      </c>
      <c r="H1976">
        <v>0</v>
      </c>
      <c r="I1976" t="s">
        <v>1296</v>
      </c>
      <c r="J1976" t="s">
        <v>1296</v>
      </c>
      <c r="K1976" t="s">
        <v>1296</v>
      </c>
      <c r="L1976" t="s">
        <v>1303</v>
      </c>
      <c r="M1976" t="s">
        <v>1304</v>
      </c>
      <c r="N1976" t="s">
        <v>1304</v>
      </c>
      <c r="O1976" t="s">
        <v>1304</v>
      </c>
      <c r="P1976">
        <v>20602722113</v>
      </c>
      <c r="Q1976" t="s">
        <v>1297</v>
      </c>
      <c r="R1976">
        <f>VLOOKUP(Q1976,type!$B$2:$G$8,6,FALSE)</f>
        <v>1</v>
      </c>
      <c r="S1976" t="str">
        <f t="shared" si="31"/>
        <v>INSERT INTO public."Vehicles"(plate, mark, model, year_of_production, longitude, height, broad, service_door, category, comment, terms, status, created_at, updated_at, delete_at, business_id, type_id)VALUES ('C0Z736','ninguno','ninguno','2011',0,0,0,0,'ninguno','ninguno','ninguno',true,'2022-02-25 21:42:35.22039+00','2022-02-25 21:42:35.22039+00','2022-02-25 21:42:35.22039+00','20602722113',1);</v>
      </c>
    </row>
    <row r="1977" spans="1:19" x14ac:dyDescent="0.25">
      <c r="A1977" t="s">
        <v>1988</v>
      </c>
      <c r="B1977" t="s">
        <v>1296</v>
      </c>
      <c r="C1977" t="s">
        <v>1296</v>
      </c>
      <c r="D1977">
        <v>2010</v>
      </c>
      <c r="E1977">
        <v>0</v>
      </c>
      <c r="F1977">
        <v>0</v>
      </c>
      <c r="G1977">
        <v>0</v>
      </c>
      <c r="H1977">
        <v>0</v>
      </c>
      <c r="I1977" t="s">
        <v>1296</v>
      </c>
      <c r="J1977" t="s">
        <v>1296</v>
      </c>
      <c r="K1977" t="s">
        <v>1296</v>
      </c>
      <c r="L1977" t="s">
        <v>1303</v>
      </c>
      <c r="M1977" t="s">
        <v>1304</v>
      </c>
      <c r="N1977" t="s">
        <v>1304</v>
      </c>
      <c r="O1977" t="s">
        <v>1304</v>
      </c>
      <c r="P1977">
        <v>20602722113</v>
      </c>
      <c r="Q1977" t="s">
        <v>1297</v>
      </c>
      <c r="R1977">
        <f>VLOOKUP(Q1977,type!$B$2:$G$8,6,FALSE)</f>
        <v>1</v>
      </c>
      <c r="S1977" t="str">
        <f t="shared" si="31"/>
        <v>INSERT INTO public."Vehicles"(plate, mark, model, year_of_production, longitude, height, broad, service_door, category, comment, terms, status, created_at, updated_at, delete_at, business_id, type_id)VALUES ('X1E775','ninguno','ninguno','2010',0,0,0,0,'ninguno','ninguno','ninguno',true,'2022-02-25 21:42:35.22039+00','2022-02-25 21:42:35.22039+00','2022-02-25 21:42:35.22039+00','20602722113',1);</v>
      </c>
    </row>
    <row r="1978" spans="1:19" x14ac:dyDescent="0.25">
      <c r="A1978" t="s">
        <v>1989</v>
      </c>
      <c r="B1978" t="s">
        <v>1296</v>
      </c>
      <c r="C1978" t="s">
        <v>1296</v>
      </c>
      <c r="D1978">
        <v>2010</v>
      </c>
      <c r="E1978">
        <v>0</v>
      </c>
      <c r="F1978">
        <v>0</v>
      </c>
      <c r="G1978">
        <v>0</v>
      </c>
      <c r="H1978">
        <v>0</v>
      </c>
      <c r="I1978" t="s">
        <v>1296</v>
      </c>
      <c r="J1978" t="s">
        <v>1296</v>
      </c>
      <c r="K1978" t="s">
        <v>1296</v>
      </c>
      <c r="L1978" t="s">
        <v>1303</v>
      </c>
      <c r="M1978" t="s">
        <v>1304</v>
      </c>
      <c r="N1978" t="s">
        <v>1304</v>
      </c>
      <c r="O1978" t="s">
        <v>1304</v>
      </c>
      <c r="P1978">
        <v>20602722113</v>
      </c>
      <c r="Q1978" t="s">
        <v>1297</v>
      </c>
      <c r="R1978">
        <f>VLOOKUP(Q1978,type!$B$2:$G$8,6,FALSE)</f>
        <v>1</v>
      </c>
      <c r="S1978" t="str">
        <f t="shared" si="31"/>
        <v>INSERT INTO public."Vehicles"(plate, mark, model, year_of_production, longitude, height, broad, service_door, category, comment, terms, status, created_at, updated_at, delete_at, business_id, type_id)VALUES ('Z4F956','ninguno','ninguno','2010',0,0,0,0,'ninguno','ninguno','ninguno',true,'2022-02-25 21:42:35.22039+00','2022-02-25 21:42:35.22039+00','2022-02-25 21:42:35.22039+00','20602722113',1);</v>
      </c>
    </row>
    <row r="1979" spans="1:19" x14ac:dyDescent="0.25">
      <c r="A1979" t="s">
        <v>1990</v>
      </c>
      <c r="B1979" t="s">
        <v>1296</v>
      </c>
      <c r="C1979" t="s">
        <v>1296</v>
      </c>
      <c r="D1979">
        <v>2010</v>
      </c>
      <c r="E1979">
        <v>0</v>
      </c>
      <c r="F1979">
        <v>0</v>
      </c>
      <c r="G1979">
        <v>0</v>
      </c>
      <c r="H1979">
        <v>0</v>
      </c>
      <c r="I1979" t="s">
        <v>1296</v>
      </c>
      <c r="J1979" t="s">
        <v>1296</v>
      </c>
      <c r="K1979" t="s">
        <v>1296</v>
      </c>
      <c r="L1979" t="s">
        <v>1303</v>
      </c>
      <c r="M1979" t="s">
        <v>1304</v>
      </c>
      <c r="N1979" t="s">
        <v>1304</v>
      </c>
      <c r="O1979" t="s">
        <v>1304</v>
      </c>
      <c r="P1979">
        <v>20602722113</v>
      </c>
      <c r="Q1979" t="s">
        <v>1297</v>
      </c>
      <c r="R1979">
        <f>VLOOKUP(Q1979,type!$B$2:$G$8,6,FALSE)</f>
        <v>1</v>
      </c>
      <c r="S1979" t="str">
        <f t="shared" si="31"/>
        <v>INSERT INTO public."Vehicles"(plate, mark, model, year_of_production, longitude, height, broad, service_door, category, comment, terms, status, created_at, updated_at, delete_at, business_id, type_id)VALUES ('Z2G740','ninguno','ninguno','2010',0,0,0,0,'ninguno','ninguno','ninguno',true,'2022-02-25 21:42:35.22039+00','2022-02-25 21:42:35.22039+00','2022-02-25 21:42:35.22039+00','20602722113',1);</v>
      </c>
    </row>
    <row r="1980" spans="1:19" x14ac:dyDescent="0.25">
      <c r="A1980" t="s">
        <v>1991</v>
      </c>
      <c r="B1980" t="s">
        <v>1296</v>
      </c>
      <c r="C1980" t="s">
        <v>1296</v>
      </c>
      <c r="D1980">
        <v>2010</v>
      </c>
      <c r="E1980">
        <v>0</v>
      </c>
      <c r="F1980">
        <v>0</v>
      </c>
      <c r="G1980">
        <v>0</v>
      </c>
      <c r="H1980">
        <v>0</v>
      </c>
      <c r="I1980" t="s">
        <v>1296</v>
      </c>
      <c r="J1980" t="s">
        <v>1296</v>
      </c>
      <c r="K1980" t="s">
        <v>1296</v>
      </c>
      <c r="L1980" t="s">
        <v>1303</v>
      </c>
      <c r="M1980" t="s">
        <v>1304</v>
      </c>
      <c r="N1980" t="s">
        <v>1304</v>
      </c>
      <c r="O1980" t="s">
        <v>1304</v>
      </c>
      <c r="P1980">
        <v>20602722113</v>
      </c>
      <c r="Q1980" t="s">
        <v>1297</v>
      </c>
      <c r="R1980">
        <f>VLOOKUP(Q1980,type!$B$2:$G$8,6,FALSE)</f>
        <v>1</v>
      </c>
      <c r="S1980" t="str">
        <f t="shared" si="31"/>
        <v>INSERT INTO public."Vehicles"(plate, mark, model, year_of_production, longitude, height, broad, service_door, category, comment, terms, status, created_at, updated_at, delete_at, business_id, type_id)VALUES ('A4B740','ninguno','ninguno','2010',0,0,0,0,'ninguno','ninguno','ninguno',true,'2022-02-25 21:42:35.22039+00','2022-02-25 21:42:35.22039+00','2022-02-25 21:42:35.22039+00','20602722113',1);</v>
      </c>
    </row>
    <row r="1981" spans="1:19" x14ac:dyDescent="0.25">
      <c r="A1981" t="s">
        <v>1992</v>
      </c>
      <c r="B1981" t="s">
        <v>1296</v>
      </c>
      <c r="C1981" t="s">
        <v>1296</v>
      </c>
      <c r="D1981">
        <v>2010</v>
      </c>
      <c r="E1981">
        <v>0</v>
      </c>
      <c r="F1981">
        <v>0</v>
      </c>
      <c r="G1981">
        <v>0</v>
      </c>
      <c r="H1981">
        <v>0</v>
      </c>
      <c r="I1981" t="s">
        <v>1296</v>
      </c>
      <c r="J1981" t="s">
        <v>1296</v>
      </c>
      <c r="K1981" t="s">
        <v>1296</v>
      </c>
      <c r="L1981" t="s">
        <v>1303</v>
      </c>
      <c r="M1981" t="s">
        <v>1304</v>
      </c>
      <c r="N1981" t="s">
        <v>1304</v>
      </c>
      <c r="O1981" t="s">
        <v>1304</v>
      </c>
      <c r="P1981">
        <v>20602722113</v>
      </c>
      <c r="Q1981" t="s">
        <v>1297</v>
      </c>
      <c r="R1981">
        <f>VLOOKUP(Q1981,type!$B$2:$G$8,6,FALSE)</f>
        <v>1</v>
      </c>
      <c r="S1981" t="str">
        <f t="shared" si="31"/>
        <v>INSERT INTO public."Vehicles"(plate, mark, model, year_of_production, longitude, height, broad, service_door, category, comment, terms, status, created_at, updated_at, delete_at, business_id, type_id)VALUES ('V2A774','ninguno','ninguno','2010',0,0,0,0,'ninguno','ninguno','ninguno',true,'2022-02-25 21:42:35.22039+00','2022-02-25 21:42:35.22039+00','2022-02-25 21:42:35.22039+00','20602722113',1);</v>
      </c>
    </row>
    <row r="1982" spans="1:19" x14ac:dyDescent="0.25">
      <c r="A1982" t="s">
        <v>1993</v>
      </c>
      <c r="B1982" t="s">
        <v>1296</v>
      </c>
      <c r="C1982" t="s">
        <v>1296</v>
      </c>
      <c r="D1982">
        <v>2009</v>
      </c>
      <c r="E1982">
        <v>0</v>
      </c>
      <c r="F1982">
        <v>0</v>
      </c>
      <c r="G1982">
        <v>0</v>
      </c>
      <c r="H1982">
        <v>0</v>
      </c>
      <c r="I1982" t="s">
        <v>1296</v>
      </c>
      <c r="J1982" t="s">
        <v>1296</v>
      </c>
      <c r="K1982" t="s">
        <v>1296</v>
      </c>
      <c r="L1982" t="s">
        <v>1303</v>
      </c>
      <c r="M1982" t="s">
        <v>1304</v>
      </c>
      <c r="N1982" t="s">
        <v>1304</v>
      </c>
      <c r="O1982" t="s">
        <v>1304</v>
      </c>
      <c r="P1982">
        <v>20602722113</v>
      </c>
      <c r="Q1982" t="s">
        <v>1297</v>
      </c>
      <c r="R1982">
        <f>VLOOKUP(Q1982,type!$B$2:$G$8,6,FALSE)</f>
        <v>1</v>
      </c>
      <c r="S1982" t="str">
        <f t="shared" si="31"/>
        <v>INSERT INTO public."Vehicles"(plate, mark, model, year_of_production, longitude, height, broad, service_door, category, comment, terms, status, created_at, updated_at, delete_at, business_id, type_id)VALUES ('D9F843','ninguno','ninguno','2009',0,0,0,0,'ninguno','ninguno','ninguno',true,'2022-02-25 21:42:35.22039+00','2022-02-25 21:42:35.22039+00','2022-02-25 21:42:35.22039+00','20602722113',1);</v>
      </c>
    </row>
    <row r="1983" spans="1:19" x14ac:dyDescent="0.25">
      <c r="A1983" t="s">
        <v>1994</v>
      </c>
      <c r="B1983" t="s">
        <v>1296</v>
      </c>
      <c r="C1983" t="s">
        <v>1296</v>
      </c>
      <c r="D1983">
        <v>2009</v>
      </c>
      <c r="E1983">
        <v>0</v>
      </c>
      <c r="F1983">
        <v>0</v>
      </c>
      <c r="G1983">
        <v>0</v>
      </c>
      <c r="H1983">
        <v>0</v>
      </c>
      <c r="I1983" t="s">
        <v>1296</v>
      </c>
      <c r="J1983" t="s">
        <v>1296</v>
      </c>
      <c r="K1983" t="s">
        <v>1296</v>
      </c>
      <c r="L1983" t="s">
        <v>1303</v>
      </c>
      <c r="M1983" t="s">
        <v>1304</v>
      </c>
      <c r="N1983" t="s">
        <v>1304</v>
      </c>
      <c r="O1983" t="s">
        <v>1304</v>
      </c>
      <c r="P1983">
        <v>20602722113</v>
      </c>
      <c r="Q1983" t="s">
        <v>1297</v>
      </c>
      <c r="R1983">
        <f>VLOOKUP(Q1983,type!$B$2:$G$8,6,FALSE)</f>
        <v>1</v>
      </c>
      <c r="S1983" t="str">
        <f t="shared" ref="S1983:S2041" si="32">CONCATENATE($A$1,"'",A1983,"','",B1983,"','",C1983,"','",D1983,"',",E1983,",",F1983,",",G1983,",",H1983,",'",I1983,"','",J1983,"','",K1983,"',",L1983,",'",M1983,"','",N1983,"','",O1983,"','",P1983,"',",R1983,");")</f>
        <v>INSERT INTO public."Vehicles"(plate, mark, model, year_of_production, longitude, height, broad, service_door, category, comment, terms, status, created_at, updated_at, delete_at, business_id, type_id)VALUES ('V1C767','ninguno','ninguno','2009',0,0,0,0,'ninguno','ninguno','ninguno',true,'2022-02-25 21:42:35.22039+00','2022-02-25 21:42:35.22039+00','2022-02-25 21:42:35.22039+00','20602722113',1);</v>
      </c>
    </row>
    <row r="1984" spans="1:19" x14ac:dyDescent="0.25">
      <c r="A1984" t="s">
        <v>1995</v>
      </c>
      <c r="B1984" t="s">
        <v>1296</v>
      </c>
      <c r="C1984" t="s">
        <v>1296</v>
      </c>
      <c r="D1984">
        <v>2009</v>
      </c>
      <c r="E1984">
        <v>0</v>
      </c>
      <c r="F1984">
        <v>0</v>
      </c>
      <c r="G1984">
        <v>0</v>
      </c>
      <c r="H1984">
        <v>0</v>
      </c>
      <c r="I1984" t="s">
        <v>1296</v>
      </c>
      <c r="J1984" t="s">
        <v>1296</v>
      </c>
      <c r="K1984" t="s">
        <v>1296</v>
      </c>
      <c r="L1984" t="s">
        <v>1303</v>
      </c>
      <c r="M1984" t="s">
        <v>1304</v>
      </c>
      <c r="N1984" t="s">
        <v>1304</v>
      </c>
      <c r="O1984" t="s">
        <v>1304</v>
      </c>
      <c r="P1984">
        <v>20602722113</v>
      </c>
      <c r="Q1984" t="s">
        <v>1297</v>
      </c>
      <c r="R1984">
        <f>VLOOKUP(Q1984,type!$B$2:$G$8,6,FALSE)</f>
        <v>1</v>
      </c>
      <c r="S1984" t="str">
        <f t="shared" si="32"/>
        <v>INSERT INTO public."Vehicles"(plate, mark, model, year_of_production, longitude, height, broad, service_door, category, comment, terms, status, created_at, updated_at, delete_at, business_id, type_id)VALUES ('A6W749','ninguno','ninguno','2009',0,0,0,0,'ninguno','ninguno','ninguno',true,'2022-02-25 21:42:35.22039+00','2022-02-25 21:42:35.22039+00','2022-02-25 21:42:35.22039+00','20602722113',1);</v>
      </c>
    </row>
    <row r="1985" spans="1:19" x14ac:dyDescent="0.25">
      <c r="A1985" t="s">
        <v>1996</v>
      </c>
      <c r="B1985" t="s">
        <v>1296</v>
      </c>
      <c r="C1985" t="s">
        <v>1296</v>
      </c>
      <c r="D1985">
        <v>2009</v>
      </c>
      <c r="E1985">
        <v>0</v>
      </c>
      <c r="F1985">
        <v>0</v>
      </c>
      <c r="G1985">
        <v>0</v>
      </c>
      <c r="H1985">
        <v>0</v>
      </c>
      <c r="I1985" t="s">
        <v>1296</v>
      </c>
      <c r="J1985" t="s">
        <v>1296</v>
      </c>
      <c r="K1985" t="s">
        <v>1296</v>
      </c>
      <c r="L1985" t="s">
        <v>1303</v>
      </c>
      <c r="M1985" t="s">
        <v>1304</v>
      </c>
      <c r="N1985" t="s">
        <v>1304</v>
      </c>
      <c r="O1985" t="s">
        <v>1304</v>
      </c>
      <c r="P1985">
        <v>20602722113</v>
      </c>
      <c r="Q1985" t="s">
        <v>1297</v>
      </c>
      <c r="R1985">
        <f>VLOOKUP(Q1985,type!$B$2:$G$8,6,FALSE)</f>
        <v>1</v>
      </c>
      <c r="S1985" t="str">
        <f t="shared" si="32"/>
        <v>INSERT INTO public."Vehicles"(plate, mark, model, year_of_production, longitude, height, broad, service_door, category, comment, terms, status, created_at, updated_at, delete_at, business_id, type_id)VALUES ('A9V722','ninguno','ninguno','2009',0,0,0,0,'ninguno','ninguno','ninguno',true,'2022-02-25 21:42:35.22039+00','2022-02-25 21:42:35.22039+00','2022-02-25 21:42:35.22039+00','20602722113',1);</v>
      </c>
    </row>
    <row r="1986" spans="1:19" x14ac:dyDescent="0.25">
      <c r="A1986" t="s">
        <v>1997</v>
      </c>
      <c r="B1986" t="s">
        <v>1296</v>
      </c>
      <c r="C1986" t="s">
        <v>1296</v>
      </c>
      <c r="D1986">
        <v>2009</v>
      </c>
      <c r="E1986">
        <v>0</v>
      </c>
      <c r="F1986">
        <v>0</v>
      </c>
      <c r="G1986">
        <v>0</v>
      </c>
      <c r="H1986">
        <v>0</v>
      </c>
      <c r="I1986" t="s">
        <v>1296</v>
      </c>
      <c r="J1986" t="s">
        <v>1296</v>
      </c>
      <c r="K1986" t="s">
        <v>1296</v>
      </c>
      <c r="L1986" t="s">
        <v>1303</v>
      </c>
      <c r="M1986" t="s">
        <v>1304</v>
      </c>
      <c r="N1986" t="s">
        <v>1304</v>
      </c>
      <c r="O1986" t="s">
        <v>1304</v>
      </c>
      <c r="P1986">
        <v>20602722113</v>
      </c>
      <c r="Q1986" t="s">
        <v>1297</v>
      </c>
      <c r="R1986">
        <f>VLOOKUP(Q1986,type!$B$2:$G$8,6,FALSE)</f>
        <v>1</v>
      </c>
      <c r="S1986" t="str">
        <f t="shared" si="32"/>
        <v>INSERT INTO public."Vehicles"(plate, mark, model, year_of_production, longitude, height, broad, service_door, category, comment, terms, status, created_at, updated_at, delete_at, business_id, type_id)VALUES ('B3D797','ninguno','ninguno','2009',0,0,0,0,'ninguno','ninguno','ninguno',true,'2022-02-25 21:42:35.22039+00','2022-02-25 21:42:35.22039+00','2022-02-25 21:42:35.22039+00','20602722113',1);</v>
      </c>
    </row>
    <row r="1987" spans="1:19" x14ac:dyDescent="0.25">
      <c r="A1987" t="s">
        <v>1998</v>
      </c>
      <c r="B1987" t="s">
        <v>1296</v>
      </c>
      <c r="C1987" t="s">
        <v>1296</v>
      </c>
      <c r="D1987">
        <v>2008</v>
      </c>
      <c r="E1987">
        <v>0</v>
      </c>
      <c r="F1987">
        <v>0</v>
      </c>
      <c r="G1987">
        <v>0</v>
      </c>
      <c r="H1987">
        <v>0</v>
      </c>
      <c r="I1987" t="s">
        <v>1296</v>
      </c>
      <c r="J1987" t="s">
        <v>1296</v>
      </c>
      <c r="K1987" t="s">
        <v>1296</v>
      </c>
      <c r="L1987" t="s">
        <v>1303</v>
      </c>
      <c r="M1987" t="s">
        <v>1304</v>
      </c>
      <c r="N1987" t="s">
        <v>1304</v>
      </c>
      <c r="O1987" t="s">
        <v>1304</v>
      </c>
      <c r="P1987">
        <v>20602722113</v>
      </c>
      <c r="Q1987" t="s">
        <v>1297</v>
      </c>
      <c r="R1987">
        <f>VLOOKUP(Q1987,type!$B$2:$G$8,6,FALSE)</f>
        <v>1</v>
      </c>
      <c r="S1987" t="str">
        <f t="shared" si="32"/>
        <v>INSERT INTO public."Vehicles"(plate, mark, model, year_of_production, longitude, height, broad, service_door, category, comment, terms, status, created_at, updated_at, delete_at, business_id, type_id)VALUES ('V4Z732','ninguno','ninguno','2008',0,0,0,0,'ninguno','ninguno','ninguno',true,'2022-02-25 21:42:35.22039+00','2022-02-25 21:42:35.22039+00','2022-02-25 21:42:35.22039+00','20602722113',1);</v>
      </c>
    </row>
    <row r="1988" spans="1:19" x14ac:dyDescent="0.25">
      <c r="A1988" t="s">
        <v>1999</v>
      </c>
      <c r="B1988" t="s">
        <v>1296</v>
      </c>
      <c r="C1988" t="s">
        <v>1296</v>
      </c>
      <c r="D1988">
        <v>2007</v>
      </c>
      <c r="E1988">
        <v>0</v>
      </c>
      <c r="F1988">
        <v>0</v>
      </c>
      <c r="G1988">
        <v>0</v>
      </c>
      <c r="H1988">
        <v>0</v>
      </c>
      <c r="I1988" t="s">
        <v>1296</v>
      </c>
      <c r="J1988" t="s">
        <v>1296</v>
      </c>
      <c r="K1988" t="s">
        <v>1296</v>
      </c>
      <c r="L1988" t="s">
        <v>1303</v>
      </c>
      <c r="M1988" t="s">
        <v>1304</v>
      </c>
      <c r="N1988" t="s">
        <v>1304</v>
      </c>
      <c r="O1988" t="s">
        <v>1304</v>
      </c>
      <c r="P1988">
        <v>20602722113</v>
      </c>
      <c r="Q1988" t="s">
        <v>1297</v>
      </c>
      <c r="R1988">
        <f>VLOOKUP(Q1988,type!$B$2:$G$8,6,FALSE)</f>
        <v>1</v>
      </c>
      <c r="S1988" t="str">
        <f t="shared" si="32"/>
        <v>INSERT INTO public."Vehicles"(plate, mark, model, year_of_production, longitude, height, broad, service_door, category, comment, terms, status, created_at, updated_at, delete_at, business_id, type_id)VALUES ('X1C758','ninguno','ninguno','2007',0,0,0,0,'ninguno','ninguno','ninguno',true,'2022-02-25 21:42:35.22039+00','2022-02-25 21:42:35.22039+00','2022-02-25 21:42:35.22039+00','20602722113',1);</v>
      </c>
    </row>
    <row r="1989" spans="1:19" x14ac:dyDescent="0.25">
      <c r="A1989" t="s">
        <v>2000</v>
      </c>
      <c r="B1989" t="s">
        <v>1296</v>
      </c>
      <c r="C1989" t="s">
        <v>1296</v>
      </c>
      <c r="D1989">
        <v>2007</v>
      </c>
      <c r="E1989">
        <v>0</v>
      </c>
      <c r="F1989">
        <v>0</v>
      </c>
      <c r="G1989">
        <v>0</v>
      </c>
      <c r="H1989">
        <v>0</v>
      </c>
      <c r="I1989" t="s">
        <v>1296</v>
      </c>
      <c r="J1989" t="s">
        <v>1296</v>
      </c>
      <c r="K1989" t="s">
        <v>1296</v>
      </c>
      <c r="L1989" t="s">
        <v>1303</v>
      </c>
      <c r="M1989" t="s">
        <v>1304</v>
      </c>
      <c r="N1989" t="s">
        <v>1304</v>
      </c>
      <c r="O1989" t="s">
        <v>1304</v>
      </c>
      <c r="P1989">
        <v>20602722113</v>
      </c>
      <c r="Q1989" t="s">
        <v>1297</v>
      </c>
      <c r="R1989">
        <f>VLOOKUP(Q1989,type!$B$2:$G$8,6,FALSE)</f>
        <v>1</v>
      </c>
      <c r="S1989" t="str">
        <f t="shared" si="32"/>
        <v>INSERT INTO public."Vehicles"(plate, mark, model, year_of_production, longitude, height, broad, service_door, category, comment, terms, status, created_at, updated_at, delete_at, business_id, type_id)VALUES ('Z2P785','ninguno','ninguno','2007',0,0,0,0,'ninguno','ninguno','ninguno',true,'2022-02-25 21:42:35.22039+00','2022-02-25 21:42:35.22039+00','2022-02-25 21:42:35.22039+00','20602722113',1);</v>
      </c>
    </row>
    <row r="1990" spans="1:19" x14ac:dyDescent="0.25">
      <c r="A1990" t="s">
        <v>2001</v>
      </c>
      <c r="B1990" t="s">
        <v>1296</v>
      </c>
      <c r="C1990" t="s">
        <v>1296</v>
      </c>
      <c r="D1990">
        <v>2017</v>
      </c>
      <c r="E1990">
        <v>0</v>
      </c>
      <c r="F1990">
        <v>0</v>
      </c>
      <c r="G1990">
        <v>0</v>
      </c>
      <c r="H1990">
        <v>0</v>
      </c>
      <c r="I1990" t="s">
        <v>1296</v>
      </c>
      <c r="J1990" t="s">
        <v>1296</v>
      </c>
      <c r="K1990" t="s">
        <v>1296</v>
      </c>
      <c r="L1990" t="s">
        <v>1303</v>
      </c>
      <c r="M1990" t="s">
        <v>1304</v>
      </c>
      <c r="N1990" t="s">
        <v>1304</v>
      </c>
      <c r="O1990" t="s">
        <v>1304</v>
      </c>
      <c r="P1990">
        <v>20602722113</v>
      </c>
      <c r="Q1990" t="s">
        <v>1297</v>
      </c>
      <c r="R1990">
        <f>VLOOKUP(Q1990,type!$B$2:$G$8,6,FALSE)</f>
        <v>1</v>
      </c>
      <c r="S1990" t="str">
        <f t="shared" si="32"/>
        <v>INSERT INTO public."Vehicles"(plate, mark, model, year_of_production, longitude, height, broad, service_door, category, comment, terms, status, created_at, updated_at, delete_at, business_id, type_id)VALUES ('V9M940','ninguno','ninguno','2017',0,0,0,0,'ninguno','ninguno','ninguno',true,'2022-02-25 21:42:35.22039+00','2022-02-25 21:42:35.22039+00','2022-02-25 21:42:35.22039+00','20602722113',1);</v>
      </c>
    </row>
    <row r="1991" spans="1:19" x14ac:dyDescent="0.25">
      <c r="A1991" t="s">
        <v>2002</v>
      </c>
      <c r="B1991" t="s">
        <v>1296</v>
      </c>
      <c r="C1991" t="s">
        <v>1296</v>
      </c>
      <c r="D1991">
        <v>2014</v>
      </c>
      <c r="E1991">
        <v>0</v>
      </c>
      <c r="F1991">
        <v>0</v>
      </c>
      <c r="G1991">
        <v>0</v>
      </c>
      <c r="H1991">
        <v>0</v>
      </c>
      <c r="I1991" t="s">
        <v>1296</v>
      </c>
      <c r="J1991" t="s">
        <v>1296</v>
      </c>
      <c r="K1991" t="s">
        <v>1296</v>
      </c>
      <c r="L1991" t="s">
        <v>1303</v>
      </c>
      <c r="M1991" t="s">
        <v>1304</v>
      </c>
      <c r="N1991" t="s">
        <v>1304</v>
      </c>
      <c r="O1991" t="s">
        <v>1304</v>
      </c>
      <c r="P1991">
        <v>20602722113</v>
      </c>
      <c r="Q1991" t="s">
        <v>1300</v>
      </c>
      <c r="R1991">
        <f>VLOOKUP(Q1991,type!$B$2:$G$8,6,FALSE)</f>
        <v>3</v>
      </c>
      <c r="S1991" t="str">
        <f t="shared" si="32"/>
        <v>INSERT INTO public."Vehicles"(plate, mark, model, year_of_production, longitude, height, broad, service_door, category, comment, terms, status, created_at, updated_at, delete_at, business_id, type_id)VALUES ('X3X766','ninguno','ninguno','2014',0,0,0,0,'ninguno','ninguno','ninguno',true,'2022-02-25 21:42:35.22039+00','2022-02-25 21:42:35.22039+00','2022-02-25 21:42:35.22039+00','20602722113',3);</v>
      </c>
    </row>
    <row r="1992" spans="1:19" x14ac:dyDescent="0.25">
      <c r="A1992" t="s">
        <v>2003</v>
      </c>
      <c r="B1992" t="s">
        <v>1296</v>
      </c>
      <c r="C1992" t="s">
        <v>1296</v>
      </c>
      <c r="D1992">
        <v>2009</v>
      </c>
      <c r="E1992">
        <v>0</v>
      </c>
      <c r="F1992">
        <v>0</v>
      </c>
      <c r="G1992">
        <v>0</v>
      </c>
      <c r="H1992">
        <v>0</v>
      </c>
      <c r="I1992" t="s">
        <v>1296</v>
      </c>
      <c r="J1992" t="s">
        <v>1296</v>
      </c>
      <c r="K1992" t="s">
        <v>1296</v>
      </c>
      <c r="L1992" t="s">
        <v>1303</v>
      </c>
      <c r="M1992" t="s">
        <v>1304</v>
      </c>
      <c r="N1992" t="s">
        <v>1304</v>
      </c>
      <c r="O1992" t="s">
        <v>1304</v>
      </c>
      <c r="P1992">
        <v>20602722113</v>
      </c>
      <c r="Q1992" t="s">
        <v>1297</v>
      </c>
      <c r="R1992">
        <f>VLOOKUP(Q1992,type!$B$2:$G$8,6,FALSE)</f>
        <v>1</v>
      </c>
      <c r="S1992" t="str">
        <f t="shared" si="32"/>
        <v>INSERT INTO public."Vehicles"(plate, mark, model, year_of_production, longitude, height, broad, service_door, category, comment, terms, status, created_at, updated_at, delete_at, business_id, type_id)VALUES ('B2N700','ninguno','ninguno','2009',0,0,0,0,'ninguno','ninguno','ninguno',true,'2022-02-25 21:42:35.22039+00','2022-02-25 21:42:35.22039+00','2022-02-25 21:42:35.22039+00','20602722113',1);</v>
      </c>
    </row>
    <row r="1993" spans="1:19" x14ac:dyDescent="0.25">
      <c r="A1993" t="s">
        <v>2004</v>
      </c>
      <c r="B1993" t="s">
        <v>1296</v>
      </c>
      <c r="C1993" t="s">
        <v>1296</v>
      </c>
      <c r="D1993">
        <v>2011</v>
      </c>
      <c r="E1993">
        <v>0</v>
      </c>
      <c r="F1993">
        <v>0</v>
      </c>
      <c r="G1993">
        <v>0</v>
      </c>
      <c r="H1993">
        <v>0</v>
      </c>
      <c r="I1993" t="s">
        <v>1296</v>
      </c>
      <c r="J1993" t="s">
        <v>1296</v>
      </c>
      <c r="K1993" t="s">
        <v>1296</v>
      </c>
      <c r="L1993" t="s">
        <v>1303</v>
      </c>
      <c r="M1993" t="s">
        <v>1304</v>
      </c>
      <c r="N1993" t="s">
        <v>1304</v>
      </c>
      <c r="O1993" t="s">
        <v>1304</v>
      </c>
      <c r="P1993">
        <v>20602825583</v>
      </c>
      <c r="Q1993" t="s">
        <v>1297</v>
      </c>
      <c r="R1993">
        <f>VLOOKUP(Q1993,type!$B$2:$G$8,6,FALSE)</f>
        <v>1</v>
      </c>
      <c r="S1993" t="str">
        <f t="shared" si="32"/>
        <v>INSERT INTO public."Vehicles"(plate, mark, model, year_of_production, longitude, height, broad, service_door, category, comment, terms, status, created_at, updated_at, delete_at, business_id, type_id)VALUES ('C9F790','ninguno','ninguno','2011',0,0,0,0,'ninguno','ninguno','ninguno',true,'2022-02-25 21:42:35.22039+00','2022-02-25 21:42:35.22039+00','2022-02-25 21:42:35.22039+00','20602825583',1);</v>
      </c>
    </row>
    <row r="1994" spans="1:19" x14ac:dyDescent="0.25">
      <c r="A1994" t="s">
        <v>2006</v>
      </c>
      <c r="B1994" t="s">
        <v>1296</v>
      </c>
      <c r="C1994" t="s">
        <v>1296</v>
      </c>
      <c r="D1994">
        <v>2014</v>
      </c>
      <c r="E1994">
        <v>0</v>
      </c>
      <c r="F1994">
        <v>0</v>
      </c>
      <c r="G1994">
        <v>0</v>
      </c>
      <c r="H1994">
        <v>0</v>
      </c>
      <c r="I1994" t="s">
        <v>1296</v>
      </c>
      <c r="J1994" t="s">
        <v>1296</v>
      </c>
      <c r="K1994" t="s">
        <v>1296</v>
      </c>
      <c r="L1994" t="s">
        <v>1303</v>
      </c>
      <c r="M1994" t="s">
        <v>1304</v>
      </c>
      <c r="N1994" t="s">
        <v>1304</v>
      </c>
      <c r="O1994" t="s">
        <v>1304</v>
      </c>
      <c r="P1994">
        <v>20602825583</v>
      </c>
      <c r="Q1994" t="s">
        <v>1297</v>
      </c>
      <c r="R1994">
        <f>VLOOKUP(Q1994,type!$B$2:$G$8,6,FALSE)</f>
        <v>1</v>
      </c>
      <c r="S1994" t="str">
        <f t="shared" si="32"/>
        <v>INSERT INTO public."Vehicles"(plate, mark, model, year_of_production, longitude, height, broad, service_door, category, comment, terms, status, created_at, updated_at, delete_at, business_id, type_id)VALUES ('V8A839','ninguno','ninguno','2014',0,0,0,0,'ninguno','ninguno','ninguno',true,'2022-02-25 21:42:35.22039+00','2022-02-25 21:42:35.22039+00','2022-02-25 21:42:35.22039+00','20602825583',1);</v>
      </c>
    </row>
    <row r="1995" spans="1:19" x14ac:dyDescent="0.25">
      <c r="A1995" t="s">
        <v>2007</v>
      </c>
      <c r="B1995" t="s">
        <v>1296</v>
      </c>
      <c r="C1995" t="s">
        <v>1296</v>
      </c>
      <c r="D1995">
        <v>2010</v>
      </c>
      <c r="E1995">
        <v>0</v>
      </c>
      <c r="F1995">
        <v>0</v>
      </c>
      <c r="G1995">
        <v>0</v>
      </c>
      <c r="H1995">
        <v>0</v>
      </c>
      <c r="I1995" t="s">
        <v>1296</v>
      </c>
      <c r="J1995" t="s">
        <v>1296</v>
      </c>
      <c r="K1995" t="s">
        <v>1296</v>
      </c>
      <c r="L1995" t="s">
        <v>1303</v>
      </c>
      <c r="M1995" t="s">
        <v>1304</v>
      </c>
      <c r="N1995" t="s">
        <v>1304</v>
      </c>
      <c r="O1995" t="s">
        <v>1304</v>
      </c>
      <c r="P1995">
        <v>20602825583</v>
      </c>
      <c r="Q1995" t="s">
        <v>1297</v>
      </c>
      <c r="R1995">
        <f>VLOOKUP(Q1995,type!$B$2:$G$8,6,FALSE)</f>
        <v>1</v>
      </c>
      <c r="S1995" t="str">
        <f t="shared" si="32"/>
        <v>INSERT INTO public."Vehicles"(plate, mark, model, year_of_production, longitude, height, broad, service_door, category, comment, terms, status, created_at, updated_at, delete_at, business_id, type_id)VALUES ('A2A700','ninguno','ninguno','2010',0,0,0,0,'ninguno','ninguno','ninguno',true,'2022-02-25 21:42:35.22039+00','2022-02-25 21:42:35.22039+00','2022-02-25 21:42:35.22039+00','20602825583',1);</v>
      </c>
    </row>
    <row r="1996" spans="1:19" x14ac:dyDescent="0.25">
      <c r="A1996" t="s">
        <v>2008</v>
      </c>
      <c r="B1996" t="s">
        <v>1296</v>
      </c>
      <c r="C1996" t="s">
        <v>1296</v>
      </c>
      <c r="D1996">
        <v>2010</v>
      </c>
      <c r="E1996">
        <v>0</v>
      </c>
      <c r="F1996">
        <v>0</v>
      </c>
      <c r="G1996">
        <v>0</v>
      </c>
      <c r="H1996">
        <v>0</v>
      </c>
      <c r="I1996" t="s">
        <v>1296</v>
      </c>
      <c r="J1996" t="s">
        <v>1296</v>
      </c>
      <c r="K1996" t="s">
        <v>1296</v>
      </c>
      <c r="L1996" t="s">
        <v>1303</v>
      </c>
      <c r="M1996" t="s">
        <v>1304</v>
      </c>
      <c r="N1996" t="s">
        <v>1304</v>
      </c>
      <c r="O1996" t="s">
        <v>1304</v>
      </c>
      <c r="P1996">
        <v>20602825583</v>
      </c>
      <c r="Q1996" t="s">
        <v>1297</v>
      </c>
      <c r="R1996">
        <f>VLOOKUP(Q1996,type!$B$2:$G$8,6,FALSE)</f>
        <v>1</v>
      </c>
      <c r="S1996" t="str">
        <f t="shared" si="32"/>
        <v>INSERT INTO public."Vehicles"(plate, mark, model, year_of_production, longitude, height, broad, service_door, category, comment, terms, status, created_at, updated_at, delete_at, business_id, type_id)VALUES ('X1N780','ninguno','ninguno','2010',0,0,0,0,'ninguno','ninguno','ninguno',true,'2022-02-25 21:42:35.22039+00','2022-02-25 21:42:35.22039+00','2022-02-25 21:42:35.22039+00','20602825583',1);</v>
      </c>
    </row>
    <row r="1997" spans="1:19" x14ac:dyDescent="0.25">
      <c r="A1997" t="s">
        <v>2009</v>
      </c>
      <c r="B1997" t="s">
        <v>1296</v>
      </c>
      <c r="C1997" t="s">
        <v>1296</v>
      </c>
      <c r="D1997">
        <v>2009</v>
      </c>
      <c r="E1997">
        <v>0</v>
      </c>
      <c r="F1997">
        <v>0</v>
      </c>
      <c r="G1997">
        <v>0</v>
      </c>
      <c r="H1997">
        <v>0</v>
      </c>
      <c r="I1997" t="s">
        <v>1296</v>
      </c>
      <c r="J1997" t="s">
        <v>1296</v>
      </c>
      <c r="K1997" t="s">
        <v>1296</v>
      </c>
      <c r="L1997" t="s">
        <v>1303</v>
      </c>
      <c r="M1997" t="s">
        <v>1304</v>
      </c>
      <c r="N1997" t="s">
        <v>1304</v>
      </c>
      <c r="O1997" t="s">
        <v>1304</v>
      </c>
      <c r="P1997">
        <v>20602825583</v>
      </c>
      <c r="Q1997" t="s">
        <v>1297</v>
      </c>
      <c r="R1997">
        <f>VLOOKUP(Q1997,type!$B$2:$G$8,6,FALSE)</f>
        <v>1</v>
      </c>
      <c r="S1997" t="str">
        <f t="shared" si="32"/>
        <v>INSERT INTO public."Vehicles"(plate, mark, model, year_of_production, longitude, height, broad, service_door, category, comment, terms, status, created_at, updated_at, delete_at, business_id, type_id)VALUES ('B8A769','ninguno','ninguno','2009',0,0,0,0,'ninguno','ninguno','ninguno',true,'2022-02-25 21:42:35.22039+00','2022-02-25 21:42:35.22039+00','2022-02-25 21:42:35.22039+00','20602825583',1);</v>
      </c>
    </row>
    <row r="1998" spans="1:19" x14ac:dyDescent="0.25">
      <c r="A1998" t="s">
        <v>2010</v>
      </c>
      <c r="B1998" t="s">
        <v>1296</v>
      </c>
      <c r="C1998" t="s">
        <v>1296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1296</v>
      </c>
      <c r="J1998" t="s">
        <v>1296</v>
      </c>
      <c r="K1998" t="s">
        <v>1296</v>
      </c>
      <c r="L1998" t="s">
        <v>1303</v>
      </c>
      <c r="M1998" t="s">
        <v>1304</v>
      </c>
      <c r="N1998" t="s">
        <v>1304</v>
      </c>
      <c r="O1998" t="s">
        <v>1304</v>
      </c>
      <c r="P1998">
        <v>20602825583</v>
      </c>
      <c r="Q1998" t="s">
        <v>2078</v>
      </c>
      <c r="R1998">
        <f>VLOOKUP(Q1998,type!$B$2:$G$8,6,FALSE)</f>
        <v>7</v>
      </c>
      <c r="S1998" t="str">
        <f t="shared" si="32"/>
        <v>INSERT INTO public."Vehicles"(plate, mark, model, year_of_production, longitude, height, broad, service_door, category, comment, terms, status, created_at, updated_at, delete_at, business_id, type_id)VALUES ('A4B795','ninguno','ninguno','0',0,0,0,0,'ninguno','ninguno','ninguno',true,'2022-02-25 21:42:35.22039+00','2022-02-25 21:42:35.22039+00','2022-02-25 21:42:35.22039+00','20602825583',7);</v>
      </c>
    </row>
    <row r="1999" spans="1:19" x14ac:dyDescent="0.25">
      <c r="A1999" t="s">
        <v>2011</v>
      </c>
      <c r="B1999" t="s">
        <v>1296</v>
      </c>
      <c r="C1999" t="s">
        <v>1296</v>
      </c>
      <c r="D1999">
        <v>2007</v>
      </c>
      <c r="E1999">
        <v>0</v>
      </c>
      <c r="F1999">
        <v>0</v>
      </c>
      <c r="G1999">
        <v>0</v>
      </c>
      <c r="H1999">
        <v>0</v>
      </c>
      <c r="I1999" t="s">
        <v>1296</v>
      </c>
      <c r="J1999" t="s">
        <v>1296</v>
      </c>
      <c r="K1999" t="s">
        <v>1296</v>
      </c>
      <c r="L1999" t="s">
        <v>1303</v>
      </c>
      <c r="M1999" t="s">
        <v>1304</v>
      </c>
      <c r="N1999" t="s">
        <v>1304</v>
      </c>
      <c r="O1999" t="s">
        <v>1304</v>
      </c>
      <c r="P1999">
        <v>20602825583</v>
      </c>
      <c r="Q1999" t="s">
        <v>1297</v>
      </c>
      <c r="R1999">
        <f>VLOOKUP(Q1999,type!$B$2:$G$8,6,FALSE)</f>
        <v>1</v>
      </c>
      <c r="S1999" t="str">
        <f t="shared" si="32"/>
        <v>INSERT INTO public."Vehicles"(plate, mark, model, year_of_production, longitude, height, broad, service_door, category, comment, terms, status, created_at, updated_at, delete_at, business_id, type_id)VALUES ('B1G725','ninguno','ninguno','2007',0,0,0,0,'ninguno','ninguno','ninguno',true,'2022-02-25 21:42:35.22039+00','2022-02-25 21:42:35.22039+00','2022-02-25 21:42:35.22039+00','20602825583',1);</v>
      </c>
    </row>
    <row r="2000" spans="1:19" x14ac:dyDescent="0.25">
      <c r="A2000" t="s">
        <v>2012</v>
      </c>
      <c r="B2000" t="s">
        <v>1296</v>
      </c>
      <c r="C2000" t="s">
        <v>1296</v>
      </c>
      <c r="D2000">
        <v>2007</v>
      </c>
      <c r="E2000">
        <v>0</v>
      </c>
      <c r="F2000">
        <v>0</v>
      </c>
      <c r="G2000">
        <v>0</v>
      </c>
      <c r="H2000">
        <v>0</v>
      </c>
      <c r="I2000" t="s">
        <v>1296</v>
      </c>
      <c r="J2000" t="s">
        <v>1296</v>
      </c>
      <c r="K2000" t="s">
        <v>1296</v>
      </c>
      <c r="L2000" t="s">
        <v>1303</v>
      </c>
      <c r="M2000" t="s">
        <v>1304</v>
      </c>
      <c r="N2000" t="s">
        <v>1304</v>
      </c>
      <c r="O2000" t="s">
        <v>1304</v>
      </c>
      <c r="P2000">
        <v>20602825583</v>
      </c>
      <c r="Q2000" t="s">
        <v>1297</v>
      </c>
      <c r="R2000">
        <f>VLOOKUP(Q2000,type!$B$2:$G$8,6,FALSE)</f>
        <v>1</v>
      </c>
      <c r="S2000" t="str">
        <f t="shared" si="32"/>
        <v>INSERT INTO public."Vehicles"(plate, mark, model, year_of_production, longitude, height, broad, service_door, category, comment, terms, status, created_at, updated_at, delete_at, business_id, type_id)VALUES ('X2C966','ninguno','ninguno','2007',0,0,0,0,'ninguno','ninguno','ninguno',true,'2022-02-25 21:42:35.22039+00','2022-02-25 21:42:35.22039+00','2022-02-25 21:42:35.22039+00','20602825583',1);</v>
      </c>
    </row>
    <row r="2001" spans="1:19" x14ac:dyDescent="0.25">
      <c r="A2001" t="s">
        <v>2013</v>
      </c>
      <c r="B2001" t="s">
        <v>1296</v>
      </c>
      <c r="C2001" t="s">
        <v>1296</v>
      </c>
      <c r="D2001">
        <v>2014</v>
      </c>
      <c r="E2001">
        <v>0</v>
      </c>
      <c r="F2001">
        <v>0</v>
      </c>
      <c r="G2001">
        <v>0</v>
      </c>
      <c r="H2001">
        <v>0</v>
      </c>
      <c r="I2001" t="s">
        <v>1296</v>
      </c>
      <c r="J2001" t="s">
        <v>1296</v>
      </c>
      <c r="K2001" t="s">
        <v>1296</v>
      </c>
      <c r="L2001" t="s">
        <v>1303</v>
      </c>
      <c r="M2001" t="s">
        <v>1304</v>
      </c>
      <c r="N2001" t="s">
        <v>1304</v>
      </c>
      <c r="O2001" t="s">
        <v>1304</v>
      </c>
      <c r="P2001">
        <v>20602825583</v>
      </c>
      <c r="Q2001" t="s">
        <v>1299</v>
      </c>
      <c r="R2001">
        <f>VLOOKUP(Q2001,type!$B$2:$G$8,6,FALSE)</f>
        <v>4</v>
      </c>
      <c r="S2001" t="str">
        <f t="shared" si="32"/>
        <v>INSERT INTO public."Vehicles"(plate, mark, model, year_of_production, longitude, height, broad, service_door, category, comment, terms, status, created_at, updated_at, delete_at, business_id, type_id)VALUES ('D1O962','ninguno','ninguno','2014',0,0,0,0,'ninguno','ninguno','ninguno',true,'2022-02-25 21:42:35.22039+00','2022-02-25 21:42:35.22039+00','2022-02-25 21:42:35.22039+00','20602825583',4);</v>
      </c>
    </row>
    <row r="2002" spans="1:19" x14ac:dyDescent="0.25">
      <c r="A2002" t="s">
        <v>2014</v>
      </c>
      <c r="B2002" t="s">
        <v>1296</v>
      </c>
      <c r="C2002" t="s">
        <v>1296</v>
      </c>
      <c r="D2002">
        <v>2014</v>
      </c>
      <c r="E2002">
        <v>0</v>
      </c>
      <c r="F2002">
        <v>0</v>
      </c>
      <c r="G2002">
        <v>0</v>
      </c>
      <c r="H2002">
        <v>0</v>
      </c>
      <c r="I2002" t="s">
        <v>1296</v>
      </c>
      <c r="J2002" t="s">
        <v>1296</v>
      </c>
      <c r="K2002" t="s">
        <v>1296</v>
      </c>
      <c r="L2002" t="s">
        <v>1303</v>
      </c>
      <c r="M2002" t="s">
        <v>1304</v>
      </c>
      <c r="N2002" t="s">
        <v>1304</v>
      </c>
      <c r="O2002" t="s">
        <v>1304</v>
      </c>
      <c r="P2002">
        <v>20602825583</v>
      </c>
      <c r="Q2002" t="s">
        <v>1298</v>
      </c>
      <c r="R2002">
        <f>VLOOKUP(Q2002,type!$B$2:$G$8,6,FALSE)</f>
        <v>2</v>
      </c>
      <c r="S2002" t="str">
        <f t="shared" si="32"/>
        <v>INSERT INTO public."Vehicles"(plate, mark, model, year_of_production, longitude, height, broad, service_door, category, comment, terms, status, created_at, updated_at, delete_at, business_id, type_id)VALUES ('X3L864','ninguno','ninguno','2014',0,0,0,0,'ninguno','ninguno','ninguno',true,'2022-02-25 21:42:35.22039+00','2022-02-25 21:42:35.22039+00','2022-02-25 21:42:35.22039+00','20602825583',2);</v>
      </c>
    </row>
    <row r="2003" spans="1:19" x14ac:dyDescent="0.25">
      <c r="A2003" t="s">
        <v>2015</v>
      </c>
      <c r="B2003" t="s">
        <v>1296</v>
      </c>
      <c r="C2003" t="s">
        <v>1296</v>
      </c>
      <c r="D2003">
        <v>2011</v>
      </c>
      <c r="E2003">
        <v>0</v>
      </c>
      <c r="F2003">
        <v>0</v>
      </c>
      <c r="G2003">
        <v>0</v>
      </c>
      <c r="H2003">
        <v>0</v>
      </c>
      <c r="I2003" t="s">
        <v>1296</v>
      </c>
      <c r="J2003" t="s">
        <v>1296</v>
      </c>
      <c r="K2003" t="s">
        <v>1296</v>
      </c>
      <c r="L2003" t="s">
        <v>1303</v>
      </c>
      <c r="M2003" t="s">
        <v>1304</v>
      </c>
      <c r="N2003" t="s">
        <v>1304</v>
      </c>
      <c r="O2003" t="s">
        <v>1304</v>
      </c>
      <c r="P2003">
        <v>20602825583</v>
      </c>
      <c r="Q2003" t="s">
        <v>1298</v>
      </c>
      <c r="R2003">
        <f>VLOOKUP(Q2003,type!$B$2:$G$8,6,FALSE)</f>
        <v>2</v>
      </c>
      <c r="S2003" t="str">
        <f t="shared" si="32"/>
        <v>INSERT INTO public."Vehicles"(plate, mark, model, year_of_production, longitude, height, broad, service_door, category, comment, terms, status, created_at, updated_at, delete_at, business_id, type_id)VALUES ('X2K783','ninguno','ninguno','2011',0,0,0,0,'ninguno','ninguno','ninguno',true,'2022-02-25 21:42:35.22039+00','2022-02-25 21:42:35.22039+00','2022-02-25 21:42:35.22039+00','20602825583',2);</v>
      </c>
    </row>
    <row r="2004" spans="1:19" x14ac:dyDescent="0.25">
      <c r="A2004" t="s">
        <v>2016</v>
      </c>
      <c r="B2004" t="s">
        <v>1296</v>
      </c>
      <c r="C2004" t="s">
        <v>1296</v>
      </c>
      <c r="D2004">
        <v>2014</v>
      </c>
      <c r="E2004">
        <v>0</v>
      </c>
      <c r="F2004">
        <v>0</v>
      </c>
      <c r="G2004">
        <v>0</v>
      </c>
      <c r="H2004">
        <v>0</v>
      </c>
      <c r="I2004" t="s">
        <v>1296</v>
      </c>
      <c r="J2004" t="s">
        <v>1296</v>
      </c>
      <c r="K2004" t="s">
        <v>1296</v>
      </c>
      <c r="L2004" t="s">
        <v>1303</v>
      </c>
      <c r="M2004" t="s">
        <v>1304</v>
      </c>
      <c r="N2004" t="s">
        <v>1304</v>
      </c>
      <c r="O2004" t="s">
        <v>1304</v>
      </c>
      <c r="P2004">
        <v>20602825583</v>
      </c>
      <c r="Q2004" t="s">
        <v>1299</v>
      </c>
      <c r="R2004">
        <f>VLOOKUP(Q2004,type!$B$2:$G$8,6,FALSE)</f>
        <v>4</v>
      </c>
      <c r="S2004" t="str">
        <f t="shared" si="32"/>
        <v>INSERT INTO public."Vehicles"(plate, mark, model, year_of_production, longitude, height, broad, service_door, category, comment, terms, status, created_at, updated_at, delete_at, business_id, type_id)VALUES ('V0A969','ninguno','ninguno','2014',0,0,0,0,'ninguno','ninguno','ninguno',true,'2022-02-25 21:42:35.22039+00','2022-02-25 21:42:35.22039+00','2022-02-25 21:42:35.22039+00','20602825583',4);</v>
      </c>
    </row>
    <row r="2005" spans="1:19" x14ac:dyDescent="0.25">
      <c r="A2005" t="s">
        <v>2017</v>
      </c>
      <c r="B2005" t="s">
        <v>1296</v>
      </c>
      <c r="C2005" t="s">
        <v>1296</v>
      </c>
      <c r="D2005">
        <v>2013</v>
      </c>
      <c r="E2005">
        <v>0</v>
      </c>
      <c r="F2005">
        <v>0</v>
      </c>
      <c r="G2005">
        <v>0</v>
      </c>
      <c r="H2005">
        <v>0</v>
      </c>
      <c r="I2005" t="s">
        <v>1296</v>
      </c>
      <c r="J2005" t="s">
        <v>1296</v>
      </c>
      <c r="K2005" t="s">
        <v>1296</v>
      </c>
      <c r="L2005" t="s">
        <v>1303</v>
      </c>
      <c r="M2005" t="s">
        <v>1304</v>
      </c>
      <c r="N2005" t="s">
        <v>1304</v>
      </c>
      <c r="O2005" t="s">
        <v>1304</v>
      </c>
      <c r="P2005">
        <v>20602825583</v>
      </c>
      <c r="Q2005" t="s">
        <v>1300</v>
      </c>
      <c r="R2005">
        <f>VLOOKUP(Q2005,type!$B$2:$G$8,6,FALSE)</f>
        <v>3</v>
      </c>
      <c r="S2005" t="str">
        <f t="shared" si="32"/>
        <v>INSERT INTO public."Vehicles"(plate, mark, model, year_of_production, longitude, height, broad, service_door, category, comment, terms, status, created_at, updated_at, delete_at, business_id, type_id)VALUES ('V7G790','ninguno','ninguno','2013',0,0,0,0,'ninguno','ninguno','ninguno',true,'2022-02-25 21:42:35.22039+00','2022-02-25 21:42:35.22039+00','2022-02-25 21:42:35.22039+00','20602825583',3);</v>
      </c>
    </row>
    <row r="2006" spans="1:19" x14ac:dyDescent="0.25">
      <c r="A2006" t="s">
        <v>2019</v>
      </c>
      <c r="B2006" t="s">
        <v>1296</v>
      </c>
      <c r="C2006" t="s">
        <v>1296</v>
      </c>
      <c r="D2006">
        <v>2013</v>
      </c>
      <c r="E2006">
        <v>0</v>
      </c>
      <c r="F2006">
        <v>0</v>
      </c>
      <c r="G2006">
        <v>0</v>
      </c>
      <c r="H2006">
        <v>0</v>
      </c>
      <c r="I2006" t="s">
        <v>1296</v>
      </c>
      <c r="J2006" t="s">
        <v>1296</v>
      </c>
      <c r="K2006" t="s">
        <v>1296</v>
      </c>
      <c r="L2006" t="s">
        <v>1303</v>
      </c>
      <c r="M2006" t="s">
        <v>1304</v>
      </c>
      <c r="N2006" t="s">
        <v>1304</v>
      </c>
      <c r="O2006" t="s">
        <v>1304</v>
      </c>
      <c r="P2006">
        <v>20602825583</v>
      </c>
      <c r="Q2006" t="s">
        <v>1299</v>
      </c>
      <c r="R2006">
        <f>VLOOKUP(Q2006,type!$B$2:$G$8,6,FALSE)</f>
        <v>4</v>
      </c>
      <c r="S2006" t="str">
        <f t="shared" si="32"/>
        <v>INSERT INTO public."Vehicles"(plate, mark, model, year_of_production, longitude, height, broad, service_door, category, comment, terms, status, created_at, updated_at, delete_at, business_id, type_id)VALUES ('V5M914','ninguno','ninguno','2013',0,0,0,0,'ninguno','ninguno','ninguno',true,'2022-02-25 21:42:35.22039+00','2022-02-25 21:42:35.22039+00','2022-02-25 21:42:35.22039+00','20602825583',4);</v>
      </c>
    </row>
    <row r="2007" spans="1:19" x14ac:dyDescent="0.25">
      <c r="A2007" t="s">
        <v>2020</v>
      </c>
      <c r="B2007" t="s">
        <v>1296</v>
      </c>
      <c r="C2007" t="s">
        <v>1296</v>
      </c>
      <c r="D2007">
        <v>2012</v>
      </c>
      <c r="E2007">
        <v>0</v>
      </c>
      <c r="F2007">
        <v>0</v>
      </c>
      <c r="G2007">
        <v>0</v>
      </c>
      <c r="H2007">
        <v>0</v>
      </c>
      <c r="I2007" t="s">
        <v>1296</v>
      </c>
      <c r="J2007" t="s">
        <v>1296</v>
      </c>
      <c r="K2007" t="s">
        <v>1296</v>
      </c>
      <c r="L2007" t="s">
        <v>1303</v>
      </c>
      <c r="M2007" t="s">
        <v>1304</v>
      </c>
      <c r="N2007" t="s">
        <v>1304</v>
      </c>
      <c r="O2007" t="s">
        <v>1304</v>
      </c>
      <c r="P2007">
        <v>20602825583</v>
      </c>
      <c r="Q2007" t="s">
        <v>1298</v>
      </c>
      <c r="R2007">
        <f>VLOOKUP(Q2007,type!$B$2:$G$8,6,FALSE)</f>
        <v>2</v>
      </c>
      <c r="S2007" t="str">
        <f t="shared" si="32"/>
        <v>INSERT INTO public."Vehicles"(plate, mark, model, year_of_production, longitude, height, broad, service_door, category, comment, terms, status, created_at, updated_at, delete_at, business_id, type_id)VALUES ('V3E299','ninguno','ninguno','2012',0,0,0,0,'ninguno','ninguno','ninguno',true,'2022-02-25 21:42:35.22039+00','2022-02-25 21:42:35.22039+00','2022-02-25 21:42:35.22039+00','20602825583',2);</v>
      </c>
    </row>
    <row r="2008" spans="1:19" x14ac:dyDescent="0.25">
      <c r="A2008" t="s">
        <v>2021</v>
      </c>
      <c r="B2008" t="s">
        <v>1296</v>
      </c>
      <c r="C2008" t="s">
        <v>1296</v>
      </c>
      <c r="D2008">
        <v>2013</v>
      </c>
      <c r="E2008">
        <v>0</v>
      </c>
      <c r="F2008">
        <v>0</v>
      </c>
      <c r="G2008">
        <v>0</v>
      </c>
      <c r="H2008">
        <v>0</v>
      </c>
      <c r="I2008" t="s">
        <v>1296</v>
      </c>
      <c r="J2008" t="s">
        <v>1296</v>
      </c>
      <c r="K2008" t="s">
        <v>1296</v>
      </c>
      <c r="L2008" t="s">
        <v>1303</v>
      </c>
      <c r="M2008" t="s">
        <v>1304</v>
      </c>
      <c r="N2008" t="s">
        <v>1304</v>
      </c>
      <c r="O2008" t="s">
        <v>1304</v>
      </c>
      <c r="P2008">
        <v>20602825583</v>
      </c>
      <c r="Q2008" t="s">
        <v>1299</v>
      </c>
      <c r="R2008">
        <f>VLOOKUP(Q2008,type!$B$2:$G$8,6,FALSE)</f>
        <v>4</v>
      </c>
      <c r="S2008" t="str">
        <f t="shared" si="32"/>
        <v>INSERT INTO public."Vehicles"(plate, mark, model, year_of_production, longitude, height, broad, service_door, category, comment, terms, status, created_at, updated_at, delete_at, business_id, type_id)VALUES ('V8K965','ninguno','ninguno','2013',0,0,0,0,'ninguno','ninguno','ninguno',true,'2022-02-25 21:42:35.22039+00','2022-02-25 21:42:35.22039+00','2022-02-25 21:42:35.22039+00','20602825583',4);</v>
      </c>
    </row>
    <row r="2009" spans="1:19" x14ac:dyDescent="0.25">
      <c r="A2009" t="s">
        <v>2022</v>
      </c>
      <c r="B2009" t="s">
        <v>1296</v>
      </c>
      <c r="C2009" t="s">
        <v>1296</v>
      </c>
      <c r="D2009">
        <v>2004</v>
      </c>
      <c r="E2009">
        <v>0</v>
      </c>
      <c r="F2009">
        <v>0</v>
      </c>
      <c r="G2009">
        <v>0</v>
      </c>
      <c r="H2009">
        <v>0</v>
      </c>
      <c r="I2009" t="s">
        <v>1296</v>
      </c>
      <c r="J2009" t="s">
        <v>1296</v>
      </c>
      <c r="K2009" t="s">
        <v>1296</v>
      </c>
      <c r="L2009" t="s">
        <v>1303</v>
      </c>
      <c r="M2009" t="s">
        <v>1304</v>
      </c>
      <c r="N2009" t="s">
        <v>1304</v>
      </c>
      <c r="O2009" t="s">
        <v>1304</v>
      </c>
      <c r="P2009">
        <v>20602825583</v>
      </c>
      <c r="Q2009" t="s">
        <v>1297</v>
      </c>
      <c r="R2009">
        <f>VLOOKUP(Q2009,type!$B$2:$G$8,6,FALSE)</f>
        <v>1</v>
      </c>
      <c r="S2009" t="str">
        <f t="shared" si="32"/>
        <v>INSERT INTO public."Vehicles"(plate, mark, model, year_of_production, longitude, height, broad, service_door, category, comment, terms, status, created_at, updated_at, delete_at, business_id, type_id)VALUES ('A6F777','ninguno','ninguno','2004',0,0,0,0,'ninguno','ninguno','ninguno',true,'2022-02-25 21:42:35.22039+00','2022-02-25 21:42:35.22039+00','2022-02-25 21:42:35.22039+00','20602825583',1);</v>
      </c>
    </row>
    <row r="2010" spans="1:19" x14ac:dyDescent="0.25">
      <c r="A2010" t="s">
        <v>2023</v>
      </c>
      <c r="B2010" t="s">
        <v>1296</v>
      </c>
      <c r="C2010" t="s">
        <v>1296</v>
      </c>
      <c r="D2010">
        <v>2017</v>
      </c>
      <c r="E2010">
        <v>0</v>
      </c>
      <c r="F2010">
        <v>0</v>
      </c>
      <c r="G2010">
        <v>0</v>
      </c>
      <c r="H2010">
        <v>0</v>
      </c>
      <c r="I2010" t="s">
        <v>1296</v>
      </c>
      <c r="J2010" t="s">
        <v>1296</v>
      </c>
      <c r="K2010" t="s">
        <v>1296</v>
      </c>
      <c r="L2010" t="s">
        <v>1303</v>
      </c>
      <c r="M2010" t="s">
        <v>1304</v>
      </c>
      <c r="N2010" t="s">
        <v>1304</v>
      </c>
      <c r="O2010" t="s">
        <v>1304</v>
      </c>
      <c r="P2010">
        <v>20602825583</v>
      </c>
      <c r="Q2010" t="s">
        <v>1298</v>
      </c>
      <c r="R2010">
        <f>VLOOKUP(Q2010,type!$B$2:$G$8,6,FALSE)</f>
        <v>2</v>
      </c>
      <c r="S2010" t="str">
        <f t="shared" si="32"/>
        <v>INSERT INTO public."Vehicles"(plate, mark, model, year_of_production, longitude, height, broad, service_door, category, comment, terms, status, created_at, updated_at, delete_at, business_id, type_id)VALUES ('V9I911','ninguno','ninguno','2017',0,0,0,0,'ninguno','ninguno','ninguno',true,'2022-02-25 21:42:35.22039+00','2022-02-25 21:42:35.22039+00','2022-02-25 21:42:35.22039+00','20602825583',2);</v>
      </c>
    </row>
    <row r="2011" spans="1:19" x14ac:dyDescent="0.25">
      <c r="A2011" t="s">
        <v>2024</v>
      </c>
      <c r="B2011" t="s">
        <v>1296</v>
      </c>
      <c r="C2011" t="s">
        <v>1296</v>
      </c>
      <c r="D2011">
        <v>2014</v>
      </c>
      <c r="E2011">
        <v>0</v>
      </c>
      <c r="F2011">
        <v>0</v>
      </c>
      <c r="G2011">
        <v>0</v>
      </c>
      <c r="H2011">
        <v>0</v>
      </c>
      <c r="I2011" t="s">
        <v>1296</v>
      </c>
      <c r="J2011" t="s">
        <v>1296</v>
      </c>
      <c r="K2011" t="s">
        <v>1296</v>
      </c>
      <c r="L2011" t="s">
        <v>1303</v>
      </c>
      <c r="M2011" t="s">
        <v>1304</v>
      </c>
      <c r="N2011" t="s">
        <v>1304</v>
      </c>
      <c r="O2011" t="s">
        <v>1304</v>
      </c>
      <c r="P2011">
        <v>20602825583</v>
      </c>
      <c r="Q2011" t="s">
        <v>1298</v>
      </c>
      <c r="R2011">
        <f>VLOOKUP(Q2011,type!$B$2:$G$8,6,FALSE)</f>
        <v>2</v>
      </c>
      <c r="S2011" t="str">
        <f t="shared" si="32"/>
        <v>INSERT INTO public."Vehicles"(plate, mark, model, year_of_production, longitude, height, broad, service_door, category, comment, terms, status, created_at, updated_at, delete_at, business_id, type_id)VALUES ('X3S730','ninguno','ninguno','2014',0,0,0,0,'ninguno','ninguno','ninguno',true,'2022-02-25 21:42:35.22039+00','2022-02-25 21:42:35.22039+00','2022-02-25 21:42:35.22039+00','20602825583',2);</v>
      </c>
    </row>
    <row r="2012" spans="1:19" x14ac:dyDescent="0.25">
      <c r="A2012" t="s">
        <v>2025</v>
      </c>
      <c r="B2012" t="s">
        <v>1296</v>
      </c>
      <c r="C2012" t="s">
        <v>1296</v>
      </c>
      <c r="D2012">
        <v>2013</v>
      </c>
      <c r="E2012">
        <v>0</v>
      </c>
      <c r="F2012">
        <v>0</v>
      </c>
      <c r="G2012">
        <v>0</v>
      </c>
      <c r="H2012">
        <v>0</v>
      </c>
      <c r="I2012" t="s">
        <v>1296</v>
      </c>
      <c r="J2012" t="s">
        <v>1296</v>
      </c>
      <c r="K2012" t="s">
        <v>1296</v>
      </c>
      <c r="L2012" t="s">
        <v>1303</v>
      </c>
      <c r="M2012" t="s">
        <v>1304</v>
      </c>
      <c r="N2012" t="s">
        <v>1304</v>
      </c>
      <c r="O2012" t="s">
        <v>1304</v>
      </c>
      <c r="P2012">
        <v>20602825583</v>
      </c>
      <c r="Q2012" t="s">
        <v>1299</v>
      </c>
      <c r="R2012">
        <f>VLOOKUP(Q2012,type!$B$2:$G$8,6,FALSE)</f>
        <v>4</v>
      </c>
      <c r="S2012" t="str">
        <f t="shared" si="32"/>
        <v>INSERT INTO public."Vehicles"(plate, mark, model, year_of_production, longitude, height, broad, service_door, category, comment, terms, status, created_at, updated_at, delete_at, business_id, type_id)VALUES ('F8C892','ninguno','ninguno','2013',0,0,0,0,'ninguno','ninguno','ninguno',true,'2022-02-25 21:42:35.22039+00','2022-02-25 21:42:35.22039+00','2022-02-25 21:42:35.22039+00','20602825583',4);</v>
      </c>
    </row>
    <row r="2013" spans="1:19" x14ac:dyDescent="0.25">
      <c r="A2013" t="s">
        <v>2026</v>
      </c>
      <c r="B2013" t="s">
        <v>1296</v>
      </c>
      <c r="C2013" t="s">
        <v>1296</v>
      </c>
      <c r="D2013">
        <v>2012</v>
      </c>
      <c r="E2013">
        <v>0</v>
      </c>
      <c r="F2013">
        <v>0</v>
      </c>
      <c r="G2013">
        <v>0</v>
      </c>
      <c r="H2013">
        <v>0</v>
      </c>
      <c r="I2013" t="s">
        <v>1296</v>
      </c>
      <c r="J2013" t="s">
        <v>1296</v>
      </c>
      <c r="K2013" t="s">
        <v>1296</v>
      </c>
      <c r="L2013" t="s">
        <v>1303</v>
      </c>
      <c r="M2013" t="s">
        <v>1304</v>
      </c>
      <c r="N2013" t="s">
        <v>1304</v>
      </c>
      <c r="O2013" t="s">
        <v>1304</v>
      </c>
      <c r="P2013">
        <v>20602825583</v>
      </c>
      <c r="Q2013" t="s">
        <v>1297</v>
      </c>
      <c r="R2013">
        <f>VLOOKUP(Q2013,type!$B$2:$G$8,6,FALSE)</f>
        <v>1</v>
      </c>
      <c r="S2013" t="str">
        <f t="shared" si="32"/>
        <v>INSERT INTO public."Vehicles"(plate, mark, model, year_of_production, longitude, height, broad, service_door, category, comment, terms, status, created_at, updated_at, delete_at, business_id, type_id)VALUES ('X2W840','ninguno','ninguno','2012',0,0,0,0,'ninguno','ninguno','ninguno',true,'2022-02-25 21:42:35.22039+00','2022-02-25 21:42:35.22039+00','2022-02-25 21:42:35.22039+00','20602825583',1);</v>
      </c>
    </row>
    <row r="2014" spans="1:19" x14ac:dyDescent="0.25">
      <c r="A2014" t="s">
        <v>2027</v>
      </c>
      <c r="B2014" t="s">
        <v>1296</v>
      </c>
      <c r="C2014" t="s">
        <v>1296</v>
      </c>
      <c r="D2014">
        <v>2012</v>
      </c>
      <c r="E2014">
        <v>0</v>
      </c>
      <c r="F2014">
        <v>0</v>
      </c>
      <c r="G2014">
        <v>0</v>
      </c>
      <c r="H2014">
        <v>0</v>
      </c>
      <c r="I2014" t="s">
        <v>1296</v>
      </c>
      <c r="J2014" t="s">
        <v>1296</v>
      </c>
      <c r="K2014" t="s">
        <v>1296</v>
      </c>
      <c r="L2014" t="s">
        <v>1303</v>
      </c>
      <c r="M2014" t="s">
        <v>1304</v>
      </c>
      <c r="N2014" t="s">
        <v>1304</v>
      </c>
      <c r="O2014" t="s">
        <v>1304</v>
      </c>
      <c r="P2014">
        <v>20602825583</v>
      </c>
      <c r="Q2014" t="s">
        <v>1300</v>
      </c>
      <c r="R2014">
        <f>VLOOKUP(Q2014,type!$B$2:$G$8,6,FALSE)</f>
        <v>3</v>
      </c>
      <c r="S2014" t="str">
        <f t="shared" si="32"/>
        <v>INSERT INTO public."Vehicles"(plate, mark, model, year_of_production, longitude, height, broad, service_door, category, comment, terms, status, created_at, updated_at, delete_at, business_id, type_id)VALUES ('ABC874','ninguno','ninguno','2012',0,0,0,0,'ninguno','ninguno','ninguno',true,'2022-02-25 21:42:35.22039+00','2022-02-25 21:42:35.22039+00','2022-02-25 21:42:35.22039+00','20602825583',3);</v>
      </c>
    </row>
    <row r="2015" spans="1:19" x14ac:dyDescent="0.25">
      <c r="A2015" t="s">
        <v>2028</v>
      </c>
      <c r="B2015" t="s">
        <v>1296</v>
      </c>
      <c r="C2015" t="s">
        <v>1296</v>
      </c>
      <c r="D2015">
        <v>2011</v>
      </c>
      <c r="E2015">
        <v>0</v>
      </c>
      <c r="F2015">
        <v>0</v>
      </c>
      <c r="G2015">
        <v>0</v>
      </c>
      <c r="H2015">
        <v>0</v>
      </c>
      <c r="I2015" t="s">
        <v>1296</v>
      </c>
      <c r="J2015" t="s">
        <v>1296</v>
      </c>
      <c r="K2015" t="s">
        <v>1296</v>
      </c>
      <c r="L2015" t="s">
        <v>1303</v>
      </c>
      <c r="M2015" t="s">
        <v>1304</v>
      </c>
      <c r="N2015" t="s">
        <v>1304</v>
      </c>
      <c r="O2015" t="s">
        <v>1304</v>
      </c>
      <c r="P2015">
        <v>20602825583</v>
      </c>
      <c r="Q2015" t="s">
        <v>1299</v>
      </c>
      <c r="R2015">
        <f>VLOOKUP(Q2015,type!$B$2:$G$8,6,FALSE)</f>
        <v>4</v>
      </c>
      <c r="S2015" t="str">
        <f t="shared" si="32"/>
        <v>INSERT INTO public."Vehicles"(plate, mark, model, year_of_production, longitude, height, broad, service_door, category, comment, terms, status, created_at, updated_at, delete_at, business_id, type_id)VALUES ('B7O956','ninguno','ninguno','2011',0,0,0,0,'ninguno','ninguno','ninguno',true,'2022-02-25 21:42:35.22039+00','2022-02-25 21:42:35.22039+00','2022-02-25 21:42:35.22039+00','20602825583',4);</v>
      </c>
    </row>
    <row r="2016" spans="1:19" x14ac:dyDescent="0.25">
      <c r="A2016" t="s">
        <v>2029</v>
      </c>
      <c r="B2016" t="s">
        <v>1296</v>
      </c>
      <c r="C2016" t="s">
        <v>1296</v>
      </c>
      <c r="D2016">
        <v>2011</v>
      </c>
      <c r="E2016">
        <v>0</v>
      </c>
      <c r="F2016">
        <v>0</v>
      </c>
      <c r="G2016">
        <v>0</v>
      </c>
      <c r="H2016">
        <v>0</v>
      </c>
      <c r="I2016" t="s">
        <v>1296</v>
      </c>
      <c r="J2016" t="s">
        <v>1296</v>
      </c>
      <c r="K2016" t="s">
        <v>1296</v>
      </c>
      <c r="L2016" t="s">
        <v>1303</v>
      </c>
      <c r="M2016" t="s">
        <v>1304</v>
      </c>
      <c r="N2016" t="s">
        <v>1304</v>
      </c>
      <c r="O2016" t="s">
        <v>1304</v>
      </c>
      <c r="P2016">
        <v>20602825583</v>
      </c>
      <c r="Q2016" t="s">
        <v>1300</v>
      </c>
      <c r="R2016">
        <f>VLOOKUP(Q2016,type!$B$2:$G$8,6,FALSE)</f>
        <v>3</v>
      </c>
      <c r="S2016" t="str">
        <f t="shared" si="32"/>
        <v>INSERT INTO public."Vehicles"(plate, mark, model, year_of_production, longitude, height, broad, service_door, category, comment, terms, status, created_at, updated_at, delete_at, business_id, type_id)VALUES ('C5O716','ninguno','ninguno','2011',0,0,0,0,'ninguno','ninguno','ninguno',true,'2022-02-25 21:42:35.22039+00','2022-02-25 21:42:35.22039+00','2022-02-25 21:42:35.22039+00','20602825583',3);</v>
      </c>
    </row>
    <row r="2017" spans="1:19" x14ac:dyDescent="0.25">
      <c r="A2017" t="s">
        <v>2030</v>
      </c>
      <c r="B2017" t="s">
        <v>1296</v>
      </c>
      <c r="C2017" t="s">
        <v>1296</v>
      </c>
      <c r="D2017">
        <v>2011</v>
      </c>
      <c r="E2017">
        <v>0</v>
      </c>
      <c r="F2017">
        <v>0</v>
      </c>
      <c r="G2017">
        <v>0</v>
      </c>
      <c r="H2017">
        <v>0</v>
      </c>
      <c r="I2017" t="s">
        <v>1296</v>
      </c>
      <c r="J2017" t="s">
        <v>1296</v>
      </c>
      <c r="K2017" t="s">
        <v>1296</v>
      </c>
      <c r="L2017" t="s">
        <v>1303</v>
      </c>
      <c r="M2017" t="s">
        <v>1304</v>
      </c>
      <c r="N2017" t="s">
        <v>1304</v>
      </c>
      <c r="O2017" t="s">
        <v>1304</v>
      </c>
      <c r="P2017">
        <v>20602825583</v>
      </c>
      <c r="Q2017" t="s">
        <v>1297</v>
      </c>
      <c r="R2017">
        <f>VLOOKUP(Q2017,type!$B$2:$G$8,6,FALSE)</f>
        <v>1</v>
      </c>
      <c r="S2017" t="str">
        <f t="shared" si="32"/>
        <v>INSERT INTO public."Vehicles"(plate, mark, model, year_of_production, longitude, height, broad, service_door, category, comment, terms, status, created_at, updated_at, delete_at, business_id, type_id)VALUES ('X1T744','ninguno','ninguno','2011',0,0,0,0,'ninguno','ninguno','ninguno',true,'2022-02-25 21:42:35.22039+00','2022-02-25 21:42:35.22039+00','2022-02-25 21:42:35.22039+00','20602825583',1);</v>
      </c>
    </row>
    <row r="2018" spans="1:19" x14ac:dyDescent="0.25">
      <c r="A2018" t="s">
        <v>2031</v>
      </c>
      <c r="B2018" t="s">
        <v>1296</v>
      </c>
      <c r="C2018" t="s">
        <v>1296</v>
      </c>
      <c r="D2018">
        <v>2011</v>
      </c>
      <c r="E2018">
        <v>0</v>
      </c>
      <c r="F2018">
        <v>0</v>
      </c>
      <c r="G2018">
        <v>0</v>
      </c>
      <c r="H2018">
        <v>0</v>
      </c>
      <c r="I2018" t="s">
        <v>1296</v>
      </c>
      <c r="J2018" t="s">
        <v>1296</v>
      </c>
      <c r="K2018" t="s">
        <v>1296</v>
      </c>
      <c r="L2018" t="s">
        <v>1303</v>
      </c>
      <c r="M2018" t="s">
        <v>1304</v>
      </c>
      <c r="N2018" t="s">
        <v>1304</v>
      </c>
      <c r="O2018" t="s">
        <v>1304</v>
      </c>
      <c r="P2018">
        <v>20602825583</v>
      </c>
      <c r="Q2018" t="s">
        <v>1297</v>
      </c>
      <c r="R2018">
        <f>VLOOKUP(Q2018,type!$B$2:$G$8,6,FALSE)</f>
        <v>1</v>
      </c>
      <c r="S2018" t="str">
        <f t="shared" si="32"/>
        <v>INSERT INTO public."Vehicles"(plate, mark, model, year_of_production, longitude, height, broad, service_door, category, comment, terms, status, created_at, updated_at, delete_at, business_id, type_id)VALUES ('X1M769','ninguno','ninguno','2011',0,0,0,0,'ninguno','ninguno','ninguno',true,'2022-02-25 21:42:35.22039+00','2022-02-25 21:42:35.22039+00','2022-02-25 21:42:35.22039+00','20602825583',1);</v>
      </c>
    </row>
    <row r="2019" spans="1:19" x14ac:dyDescent="0.25">
      <c r="A2019" t="s">
        <v>2032</v>
      </c>
      <c r="B2019" t="s">
        <v>1296</v>
      </c>
      <c r="C2019" t="s">
        <v>1296</v>
      </c>
      <c r="D2019">
        <v>2018</v>
      </c>
      <c r="E2019">
        <v>0</v>
      </c>
      <c r="F2019">
        <v>0</v>
      </c>
      <c r="G2019">
        <v>0</v>
      </c>
      <c r="H2019">
        <v>0</v>
      </c>
      <c r="I2019" t="s">
        <v>1296</v>
      </c>
      <c r="J2019" t="s">
        <v>1296</v>
      </c>
      <c r="K2019" t="s">
        <v>1296</v>
      </c>
      <c r="L2019" t="s">
        <v>1303</v>
      </c>
      <c r="M2019" t="s">
        <v>1304</v>
      </c>
      <c r="N2019" t="s">
        <v>1304</v>
      </c>
      <c r="O2019" t="s">
        <v>1304</v>
      </c>
      <c r="P2019">
        <v>20602825583</v>
      </c>
      <c r="Q2019" t="s">
        <v>1297</v>
      </c>
      <c r="R2019">
        <f>VLOOKUP(Q2019,type!$B$2:$G$8,6,FALSE)</f>
        <v>1</v>
      </c>
      <c r="S2019" t="str">
        <f t="shared" si="32"/>
        <v>INSERT INTO public."Vehicles"(plate, mark, model, year_of_production, longitude, height, broad, service_door, category, comment, terms, status, created_at, updated_at, delete_at, business_id, type_id)VALUES ('BBE816','ninguno','ninguno','2018',0,0,0,0,'ninguno','ninguno','ninguno',true,'2022-02-25 21:42:35.22039+00','2022-02-25 21:42:35.22039+00','2022-02-25 21:42:35.22039+00','20602825583',1);</v>
      </c>
    </row>
    <row r="2020" spans="1:19" x14ac:dyDescent="0.25">
      <c r="A2020" t="s">
        <v>2034</v>
      </c>
      <c r="B2020" t="s">
        <v>1296</v>
      </c>
      <c r="C2020" t="s">
        <v>1296</v>
      </c>
      <c r="D2020">
        <v>2013</v>
      </c>
      <c r="E2020">
        <v>0</v>
      </c>
      <c r="F2020">
        <v>0</v>
      </c>
      <c r="G2020">
        <v>0</v>
      </c>
      <c r="H2020">
        <v>0</v>
      </c>
      <c r="I2020" t="s">
        <v>1296</v>
      </c>
      <c r="J2020" t="s">
        <v>1296</v>
      </c>
      <c r="K2020" t="s">
        <v>1296</v>
      </c>
      <c r="L2020" t="s">
        <v>1303</v>
      </c>
      <c r="M2020" t="s">
        <v>1304</v>
      </c>
      <c r="N2020" t="s">
        <v>1304</v>
      </c>
      <c r="O2020" t="s">
        <v>1304</v>
      </c>
      <c r="P2020">
        <v>20602825583</v>
      </c>
      <c r="Q2020" t="s">
        <v>1298</v>
      </c>
      <c r="R2020">
        <f>VLOOKUP(Q2020,type!$B$2:$G$8,6,FALSE)</f>
        <v>2</v>
      </c>
      <c r="S2020" t="str">
        <f t="shared" si="32"/>
        <v>INSERT INTO public."Vehicles"(plate, mark, model, year_of_production, longitude, height, broad, service_door, category, comment, terms, status, created_at, updated_at, delete_at, business_id, type_id)VALUES ('X3L866','ninguno','ninguno','2013',0,0,0,0,'ninguno','ninguno','ninguno',true,'2022-02-25 21:42:35.22039+00','2022-02-25 21:42:35.22039+00','2022-02-25 21:42:35.22039+00','20602825583',2);</v>
      </c>
    </row>
    <row r="2021" spans="1:19" x14ac:dyDescent="0.25">
      <c r="A2021" t="s">
        <v>2035</v>
      </c>
      <c r="B2021" t="s">
        <v>1296</v>
      </c>
      <c r="C2021" t="s">
        <v>1296</v>
      </c>
      <c r="D2021">
        <v>2016</v>
      </c>
      <c r="E2021">
        <v>0</v>
      </c>
      <c r="F2021">
        <v>0</v>
      </c>
      <c r="G2021">
        <v>0</v>
      </c>
      <c r="H2021">
        <v>0</v>
      </c>
      <c r="I2021" t="s">
        <v>1296</v>
      </c>
      <c r="J2021" t="s">
        <v>1296</v>
      </c>
      <c r="K2021" t="s">
        <v>1296</v>
      </c>
      <c r="L2021" t="s">
        <v>1303</v>
      </c>
      <c r="M2021" t="s">
        <v>1304</v>
      </c>
      <c r="N2021" t="s">
        <v>1304</v>
      </c>
      <c r="O2021" t="s">
        <v>1304</v>
      </c>
      <c r="P2021">
        <v>20602825583</v>
      </c>
      <c r="Q2021" t="s">
        <v>1298</v>
      </c>
      <c r="R2021">
        <f>VLOOKUP(Q2021,type!$B$2:$G$8,6,FALSE)</f>
        <v>2</v>
      </c>
      <c r="S2021" t="str">
        <f t="shared" si="32"/>
        <v>INSERT INTO public."Vehicles"(plate, mark, model, year_of_production, longitude, height, broad, service_door, category, comment, terms, status, created_at, updated_at, delete_at, business_id, type_id)VALUES ('ANY754','ninguno','ninguno','2016',0,0,0,0,'ninguno','ninguno','ninguno',true,'2022-02-25 21:42:35.22039+00','2022-02-25 21:42:35.22039+00','2022-02-25 21:42:35.22039+00','20602825583',2);</v>
      </c>
    </row>
    <row r="2022" spans="1:19" x14ac:dyDescent="0.25">
      <c r="A2022" t="s">
        <v>2036</v>
      </c>
      <c r="B2022" t="s">
        <v>1296</v>
      </c>
      <c r="C2022" t="s">
        <v>1296</v>
      </c>
      <c r="D2022">
        <v>2015</v>
      </c>
      <c r="E2022">
        <v>0</v>
      </c>
      <c r="F2022">
        <v>0</v>
      </c>
      <c r="G2022">
        <v>0</v>
      </c>
      <c r="H2022">
        <v>0</v>
      </c>
      <c r="I2022" t="s">
        <v>1296</v>
      </c>
      <c r="J2022" t="s">
        <v>1296</v>
      </c>
      <c r="K2022" t="s">
        <v>1296</v>
      </c>
      <c r="L2022" t="s">
        <v>1303</v>
      </c>
      <c r="M2022" t="s">
        <v>1304</v>
      </c>
      <c r="N2022" t="s">
        <v>1304</v>
      </c>
      <c r="O2022" t="s">
        <v>1304</v>
      </c>
      <c r="P2022">
        <v>20602825583</v>
      </c>
      <c r="Q2022" t="s">
        <v>1299</v>
      </c>
      <c r="R2022">
        <f>VLOOKUP(Q2022,type!$B$2:$G$8,6,FALSE)</f>
        <v>4</v>
      </c>
      <c r="S2022" t="str">
        <f t="shared" si="32"/>
        <v>INSERT INTO public."Vehicles"(plate, mark, model, year_of_production, longitude, height, broad, service_door, category, comment, terms, status, created_at, updated_at, delete_at, business_id, type_id)VALUES ('AMM849','ninguno','ninguno','2015',0,0,0,0,'ninguno','ninguno','ninguno',true,'2022-02-25 21:42:35.22039+00','2022-02-25 21:42:35.22039+00','2022-02-25 21:42:35.22039+00','20602825583',4);</v>
      </c>
    </row>
    <row r="2023" spans="1:19" x14ac:dyDescent="0.25">
      <c r="A2023" t="s">
        <v>2037</v>
      </c>
      <c r="B2023" t="s">
        <v>1296</v>
      </c>
      <c r="C2023" t="s">
        <v>1296</v>
      </c>
      <c r="D2023">
        <v>2014</v>
      </c>
      <c r="E2023">
        <v>0</v>
      </c>
      <c r="F2023">
        <v>0</v>
      </c>
      <c r="G2023">
        <v>0</v>
      </c>
      <c r="H2023">
        <v>0</v>
      </c>
      <c r="I2023" t="s">
        <v>1296</v>
      </c>
      <c r="J2023" t="s">
        <v>1296</v>
      </c>
      <c r="K2023" t="s">
        <v>1296</v>
      </c>
      <c r="L2023" t="s">
        <v>1303</v>
      </c>
      <c r="M2023" t="s">
        <v>1304</v>
      </c>
      <c r="N2023" t="s">
        <v>1304</v>
      </c>
      <c r="O2023" t="s">
        <v>1304</v>
      </c>
      <c r="P2023">
        <v>20602825583</v>
      </c>
      <c r="Q2023" t="s">
        <v>1299</v>
      </c>
      <c r="R2023">
        <f>VLOOKUP(Q2023,type!$B$2:$G$8,6,FALSE)</f>
        <v>4</v>
      </c>
      <c r="S2023" t="str">
        <f t="shared" si="32"/>
        <v>INSERT INTO public."Vehicles"(plate, mark, model, year_of_production, longitude, height, broad, service_door, category, comment, terms, status, created_at, updated_at, delete_at, business_id, type_id)VALUES ('V7V764','ninguno','ninguno','2014',0,0,0,0,'ninguno','ninguno','ninguno',true,'2022-02-25 21:42:35.22039+00','2022-02-25 21:42:35.22039+00','2022-02-25 21:42:35.22039+00','20602825583',4);</v>
      </c>
    </row>
    <row r="2024" spans="1:19" x14ac:dyDescent="0.25">
      <c r="A2024" t="s">
        <v>2038</v>
      </c>
      <c r="B2024" t="s">
        <v>1296</v>
      </c>
      <c r="C2024" t="s">
        <v>1296</v>
      </c>
      <c r="D2024">
        <v>2014</v>
      </c>
      <c r="E2024">
        <v>0</v>
      </c>
      <c r="F2024">
        <v>0</v>
      </c>
      <c r="G2024">
        <v>0</v>
      </c>
      <c r="H2024">
        <v>0</v>
      </c>
      <c r="I2024" t="s">
        <v>1296</v>
      </c>
      <c r="J2024" t="s">
        <v>1296</v>
      </c>
      <c r="K2024" t="s">
        <v>1296</v>
      </c>
      <c r="L2024" t="s">
        <v>1303</v>
      </c>
      <c r="M2024" t="s">
        <v>1304</v>
      </c>
      <c r="N2024" t="s">
        <v>1304</v>
      </c>
      <c r="O2024" t="s">
        <v>1304</v>
      </c>
      <c r="P2024">
        <v>20602825583</v>
      </c>
      <c r="Q2024" t="s">
        <v>1297</v>
      </c>
      <c r="R2024">
        <f>VLOOKUP(Q2024,type!$B$2:$G$8,6,FALSE)</f>
        <v>1</v>
      </c>
      <c r="S2024" t="str">
        <f t="shared" si="32"/>
        <v>INSERT INTO public."Vehicles"(plate, mark, model, year_of_production, longitude, height, broad, service_door, category, comment, terms, status, created_at, updated_at, delete_at, business_id, type_id)VALUES ('V7U933','ninguno','ninguno','2014',0,0,0,0,'ninguno','ninguno','ninguno',true,'2022-02-25 21:42:35.22039+00','2022-02-25 21:42:35.22039+00','2022-02-25 21:42:35.22039+00','20602825583',1);</v>
      </c>
    </row>
    <row r="2025" spans="1:19" x14ac:dyDescent="0.25">
      <c r="A2025" t="s">
        <v>2039</v>
      </c>
      <c r="B2025" t="s">
        <v>1296</v>
      </c>
      <c r="C2025" t="s">
        <v>1296</v>
      </c>
      <c r="D2025">
        <v>2014</v>
      </c>
      <c r="E2025">
        <v>0</v>
      </c>
      <c r="F2025">
        <v>0</v>
      </c>
      <c r="G2025">
        <v>0</v>
      </c>
      <c r="H2025">
        <v>0</v>
      </c>
      <c r="I2025" t="s">
        <v>1296</v>
      </c>
      <c r="J2025" t="s">
        <v>1296</v>
      </c>
      <c r="K2025" t="s">
        <v>1296</v>
      </c>
      <c r="L2025" t="s">
        <v>1303</v>
      </c>
      <c r="M2025" t="s">
        <v>1304</v>
      </c>
      <c r="N2025" t="s">
        <v>1304</v>
      </c>
      <c r="O2025" t="s">
        <v>1304</v>
      </c>
      <c r="P2025">
        <v>20602825583</v>
      </c>
      <c r="Q2025" t="s">
        <v>1297</v>
      </c>
      <c r="R2025">
        <f>VLOOKUP(Q2025,type!$B$2:$G$8,6,FALSE)</f>
        <v>1</v>
      </c>
      <c r="S2025" t="str">
        <f t="shared" si="32"/>
        <v>INSERT INTO public."Vehicles"(plate, mark, model, year_of_production, longitude, height, broad, service_door, category, comment, terms, status, created_at, updated_at, delete_at, business_id, type_id)VALUES ('Z6C916','ninguno','ninguno','2014',0,0,0,0,'ninguno','ninguno','ninguno',true,'2022-02-25 21:42:35.22039+00','2022-02-25 21:42:35.22039+00','2022-02-25 21:42:35.22039+00','20602825583',1);</v>
      </c>
    </row>
    <row r="2026" spans="1:19" x14ac:dyDescent="0.25">
      <c r="A2026" t="s">
        <v>2040</v>
      </c>
      <c r="B2026" t="s">
        <v>1296</v>
      </c>
      <c r="C2026" t="s">
        <v>1296</v>
      </c>
      <c r="D2026">
        <v>2012</v>
      </c>
      <c r="E2026">
        <v>0</v>
      </c>
      <c r="F2026">
        <v>0</v>
      </c>
      <c r="G2026">
        <v>0</v>
      </c>
      <c r="H2026">
        <v>0</v>
      </c>
      <c r="I2026" t="s">
        <v>1296</v>
      </c>
      <c r="J2026" t="s">
        <v>1296</v>
      </c>
      <c r="K2026" t="s">
        <v>1296</v>
      </c>
      <c r="L2026" t="s">
        <v>1303</v>
      </c>
      <c r="M2026" t="s">
        <v>1304</v>
      </c>
      <c r="N2026" t="s">
        <v>1304</v>
      </c>
      <c r="O2026" t="s">
        <v>1304</v>
      </c>
      <c r="P2026">
        <v>20602825583</v>
      </c>
      <c r="Q2026" t="s">
        <v>1300</v>
      </c>
      <c r="R2026">
        <f>VLOOKUP(Q2026,type!$B$2:$G$8,6,FALSE)</f>
        <v>3</v>
      </c>
      <c r="S2026" t="str">
        <f t="shared" si="32"/>
        <v>INSERT INTO public."Vehicles"(plate, mark, model, year_of_production, longitude, height, broad, service_door, category, comment, terms, status, created_at, updated_at, delete_at, business_id, type_id)VALUES ('V6I896','ninguno','ninguno','2012',0,0,0,0,'ninguno','ninguno','ninguno',true,'2022-02-25 21:42:35.22039+00','2022-02-25 21:42:35.22039+00','2022-02-25 21:42:35.22039+00','20602825583',3);</v>
      </c>
    </row>
    <row r="2027" spans="1:19" x14ac:dyDescent="0.25">
      <c r="A2027" t="s">
        <v>2041</v>
      </c>
      <c r="B2027" t="s">
        <v>1296</v>
      </c>
      <c r="C2027" t="s">
        <v>1296</v>
      </c>
      <c r="D2027">
        <v>2012</v>
      </c>
      <c r="E2027">
        <v>0</v>
      </c>
      <c r="F2027">
        <v>0</v>
      </c>
      <c r="G2027">
        <v>0</v>
      </c>
      <c r="H2027">
        <v>0</v>
      </c>
      <c r="I2027" t="s">
        <v>1296</v>
      </c>
      <c r="J2027" t="s">
        <v>1296</v>
      </c>
      <c r="K2027" t="s">
        <v>1296</v>
      </c>
      <c r="L2027" t="s">
        <v>1303</v>
      </c>
      <c r="M2027" t="s">
        <v>1304</v>
      </c>
      <c r="N2027" t="s">
        <v>1304</v>
      </c>
      <c r="O2027" t="s">
        <v>1304</v>
      </c>
      <c r="P2027">
        <v>20602825583</v>
      </c>
      <c r="Q2027" t="s">
        <v>1300</v>
      </c>
      <c r="R2027">
        <f>VLOOKUP(Q2027,type!$B$2:$G$8,6,FALSE)</f>
        <v>3</v>
      </c>
      <c r="S2027" t="str">
        <f t="shared" si="32"/>
        <v>INSERT INTO public."Vehicles"(plate, mark, model, year_of_production, longitude, height, broad, service_door, category, comment, terms, status, created_at, updated_at, delete_at, business_id, type_id)VALUES ('V6L920','ninguno','ninguno','2012',0,0,0,0,'ninguno','ninguno','ninguno',true,'2022-02-25 21:42:35.22039+00','2022-02-25 21:42:35.22039+00','2022-02-25 21:42:35.22039+00','20602825583',3);</v>
      </c>
    </row>
    <row r="2028" spans="1:19" x14ac:dyDescent="0.25">
      <c r="A2028" t="s">
        <v>2042</v>
      </c>
      <c r="B2028" t="s">
        <v>1296</v>
      </c>
      <c r="C2028" t="s">
        <v>1296</v>
      </c>
      <c r="D2028">
        <v>2004</v>
      </c>
      <c r="E2028">
        <v>0</v>
      </c>
      <c r="F2028">
        <v>0</v>
      </c>
      <c r="G2028">
        <v>0</v>
      </c>
      <c r="H2028">
        <v>0</v>
      </c>
      <c r="I2028" t="s">
        <v>1296</v>
      </c>
      <c r="J2028" t="s">
        <v>1296</v>
      </c>
      <c r="K2028" t="s">
        <v>1296</v>
      </c>
      <c r="L2028" t="s">
        <v>1303</v>
      </c>
      <c r="M2028" t="s">
        <v>1304</v>
      </c>
      <c r="N2028" t="s">
        <v>1304</v>
      </c>
      <c r="O2028" t="s">
        <v>1304</v>
      </c>
      <c r="P2028">
        <v>20602825583</v>
      </c>
      <c r="Q2028" t="s">
        <v>1297</v>
      </c>
      <c r="R2028">
        <f>VLOOKUP(Q2028,type!$B$2:$G$8,6,FALSE)</f>
        <v>1</v>
      </c>
      <c r="S2028" t="str">
        <f t="shared" si="32"/>
        <v>INSERT INTO public."Vehicles"(plate, mark, model, year_of_production, longitude, height, broad, service_door, category, comment, terms, status, created_at, updated_at, delete_at, business_id, type_id)VALUES ('A7A791','ninguno','ninguno','2004',0,0,0,0,'ninguno','ninguno','ninguno',true,'2022-02-25 21:42:35.22039+00','2022-02-25 21:42:35.22039+00','2022-02-25 21:42:35.22039+00','20602825583',1);</v>
      </c>
    </row>
    <row r="2029" spans="1:19" x14ac:dyDescent="0.25">
      <c r="A2029" t="s">
        <v>2043</v>
      </c>
      <c r="B2029" t="s">
        <v>1296</v>
      </c>
      <c r="C2029" t="s">
        <v>1296</v>
      </c>
      <c r="D2029">
        <v>2017</v>
      </c>
      <c r="E2029">
        <v>0</v>
      </c>
      <c r="F2029">
        <v>0</v>
      </c>
      <c r="G2029">
        <v>0</v>
      </c>
      <c r="H2029">
        <v>0</v>
      </c>
      <c r="I2029" t="s">
        <v>1296</v>
      </c>
      <c r="J2029" t="s">
        <v>1296</v>
      </c>
      <c r="K2029" t="s">
        <v>1296</v>
      </c>
      <c r="L2029" t="s">
        <v>1303</v>
      </c>
      <c r="M2029" t="s">
        <v>1304</v>
      </c>
      <c r="N2029" t="s">
        <v>1304</v>
      </c>
      <c r="O2029" t="s">
        <v>1304</v>
      </c>
      <c r="P2029">
        <v>20602825583</v>
      </c>
      <c r="Q2029" t="s">
        <v>1298</v>
      </c>
      <c r="R2029">
        <f>VLOOKUP(Q2029,type!$B$2:$G$8,6,FALSE)</f>
        <v>2</v>
      </c>
      <c r="S2029" t="str">
        <f t="shared" si="32"/>
        <v>INSERT INTO public."Vehicles"(plate, mark, model, year_of_production, longitude, height, broad, service_door, category, comment, terms, status, created_at, updated_at, delete_at, business_id, type_id)VALUES ('X4H922','ninguno','ninguno','2017',0,0,0,0,'ninguno','ninguno','ninguno',true,'2022-02-25 21:42:35.22039+00','2022-02-25 21:42:35.22039+00','2022-02-25 21:42:35.22039+00','20602825583',2);</v>
      </c>
    </row>
    <row r="2030" spans="1:19" x14ac:dyDescent="0.25">
      <c r="A2030" t="s">
        <v>2044</v>
      </c>
      <c r="B2030" t="s">
        <v>1296</v>
      </c>
      <c r="C2030" t="s">
        <v>1296</v>
      </c>
      <c r="D2030">
        <v>2016</v>
      </c>
      <c r="E2030">
        <v>0</v>
      </c>
      <c r="F2030">
        <v>0</v>
      </c>
      <c r="G2030">
        <v>0</v>
      </c>
      <c r="H2030">
        <v>0</v>
      </c>
      <c r="I2030" t="s">
        <v>1296</v>
      </c>
      <c r="J2030" t="s">
        <v>1296</v>
      </c>
      <c r="K2030" t="s">
        <v>1296</v>
      </c>
      <c r="L2030" t="s">
        <v>1303</v>
      </c>
      <c r="M2030" t="s">
        <v>1304</v>
      </c>
      <c r="N2030" t="s">
        <v>1304</v>
      </c>
      <c r="O2030" t="s">
        <v>1304</v>
      </c>
      <c r="P2030">
        <v>20602825583</v>
      </c>
      <c r="Q2030" t="s">
        <v>1300</v>
      </c>
      <c r="R2030">
        <f>VLOOKUP(Q2030,type!$B$2:$G$8,6,FALSE)</f>
        <v>3</v>
      </c>
      <c r="S2030" t="str">
        <f t="shared" si="32"/>
        <v>INSERT INTO public."Vehicles"(plate, mark, model, year_of_production, longitude, height, broad, service_door, category, comment, terms, status, created_at, updated_at, delete_at, business_id, type_id)VALUES ('V9G856','ninguno','ninguno','2016',0,0,0,0,'ninguno','ninguno','ninguno',true,'2022-02-25 21:42:35.22039+00','2022-02-25 21:42:35.22039+00','2022-02-25 21:42:35.22039+00','20602825583',3);</v>
      </c>
    </row>
    <row r="2031" spans="1:19" x14ac:dyDescent="0.25">
      <c r="A2031" t="s">
        <v>2045</v>
      </c>
      <c r="B2031" t="s">
        <v>1296</v>
      </c>
      <c r="C2031" t="s">
        <v>1296</v>
      </c>
      <c r="D2031">
        <v>2010</v>
      </c>
      <c r="E2031">
        <v>0</v>
      </c>
      <c r="F2031">
        <v>0</v>
      </c>
      <c r="G2031">
        <v>0</v>
      </c>
      <c r="H2031">
        <v>0</v>
      </c>
      <c r="I2031" t="s">
        <v>1296</v>
      </c>
      <c r="J2031" t="s">
        <v>1296</v>
      </c>
      <c r="K2031" t="s">
        <v>1296</v>
      </c>
      <c r="L2031" t="s">
        <v>1303</v>
      </c>
      <c r="M2031" t="s">
        <v>1304</v>
      </c>
      <c r="N2031" t="s">
        <v>1304</v>
      </c>
      <c r="O2031" t="s">
        <v>1304</v>
      </c>
      <c r="P2031">
        <v>20602825583</v>
      </c>
      <c r="Q2031" t="s">
        <v>1300</v>
      </c>
      <c r="R2031">
        <f>VLOOKUP(Q2031,type!$B$2:$G$8,6,FALSE)</f>
        <v>3</v>
      </c>
      <c r="S2031" t="str">
        <f t="shared" si="32"/>
        <v>INSERT INTO public."Vehicles"(plate, mark, model, year_of_production, longitude, height, broad, service_door, category, comment, terms, status, created_at, updated_at, delete_at, business_id, type_id)VALUES ('B2K775','ninguno','ninguno','2010',0,0,0,0,'ninguno','ninguno','ninguno',true,'2022-02-25 21:42:35.22039+00','2022-02-25 21:42:35.22039+00','2022-02-25 21:42:35.22039+00','20602825583',3);</v>
      </c>
    </row>
    <row r="2032" spans="1:19" x14ac:dyDescent="0.25">
      <c r="A2032" t="s">
        <v>2046</v>
      </c>
      <c r="B2032" t="s">
        <v>1296</v>
      </c>
      <c r="C2032" t="s">
        <v>1296</v>
      </c>
      <c r="D2032">
        <v>2017</v>
      </c>
      <c r="E2032">
        <v>0</v>
      </c>
      <c r="F2032">
        <v>0</v>
      </c>
      <c r="G2032">
        <v>0</v>
      </c>
      <c r="H2032">
        <v>0</v>
      </c>
      <c r="I2032" t="s">
        <v>1296</v>
      </c>
      <c r="J2032" t="s">
        <v>1296</v>
      </c>
      <c r="K2032" t="s">
        <v>1296</v>
      </c>
      <c r="L2032" t="s">
        <v>1303</v>
      </c>
      <c r="M2032" t="s">
        <v>1304</v>
      </c>
      <c r="N2032" t="s">
        <v>1304</v>
      </c>
      <c r="O2032" t="s">
        <v>1304</v>
      </c>
      <c r="P2032">
        <v>20602825583</v>
      </c>
      <c r="Q2032" t="s">
        <v>1297</v>
      </c>
      <c r="R2032">
        <f>VLOOKUP(Q2032,type!$B$2:$G$8,6,FALSE)</f>
        <v>1</v>
      </c>
      <c r="S2032" t="str">
        <f t="shared" si="32"/>
        <v>INSERT INTO public."Vehicles"(plate, mark, model, year_of_production, longitude, height, broad, service_door, category, comment, terms, status, created_at, updated_at, delete_at, business_id, type_id)VALUES ('Z6R845','ninguno','ninguno','2017',0,0,0,0,'ninguno','ninguno','ninguno',true,'2022-02-25 21:42:35.22039+00','2022-02-25 21:42:35.22039+00','2022-02-25 21:42:35.22039+00','20602825583',1);</v>
      </c>
    </row>
    <row r="2033" spans="1:19" x14ac:dyDescent="0.25">
      <c r="A2033" t="s">
        <v>2047</v>
      </c>
      <c r="B2033" t="s">
        <v>1296</v>
      </c>
      <c r="C2033" t="s">
        <v>1296</v>
      </c>
      <c r="D2033">
        <v>2014</v>
      </c>
      <c r="E2033">
        <v>0</v>
      </c>
      <c r="F2033">
        <v>0</v>
      </c>
      <c r="G2033">
        <v>0</v>
      </c>
      <c r="H2033">
        <v>0</v>
      </c>
      <c r="I2033" t="s">
        <v>1296</v>
      </c>
      <c r="J2033" t="s">
        <v>1296</v>
      </c>
      <c r="K2033" t="s">
        <v>1296</v>
      </c>
      <c r="L2033" t="s">
        <v>1303</v>
      </c>
      <c r="M2033" t="s">
        <v>1304</v>
      </c>
      <c r="N2033" t="s">
        <v>1304</v>
      </c>
      <c r="O2033" t="s">
        <v>1304</v>
      </c>
      <c r="P2033">
        <v>20602825583</v>
      </c>
      <c r="Q2033" t="s">
        <v>1297</v>
      </c>
      <c r="R2033">
        <f>VLOOKUP(Q2033,type!$B$2:$G$8,6,FALSE)</f>
        <v>1</v>
      </c>
      <c r="S2033" t="str">
        <f t="shared" si="32"/>
        <v>INSERT INTO public."Vehicles"(plate, mark, model, year_of_production, longitude, height, broad, service_door, category, comment, terms, status, created_at, updated_at, delete_at, business_id, type_id)VALUES ('VOK950','ninguno','ninguno','2014',0,0,0,0,'ninguno','ninguno','ninguno',true,'2022-02-25 21:42:35.22039+00','2022-02-25 21:42:35.22039+00','2022-02-25 21:42:35.22039+00','20602825583',1);</v>
      </c>
    </row>
    <row r="2034" spans="1:19" x14ac:dyDescent="0.25">
      <c r="A2034" t="s">
        <v>2048</v>
      </c>
      <c r="B2034" t="s">
        <v>1296</v>
      </c>
      <c r="C2034" t="s">
        <v>1296</v>
      </c>
      <c r="D2034">
        <v>2011</v>
      </c>
      <c r="E2034">
        <v>0</v>
      </c>
      <c r="F2034">
        <v>0</v>
      </c>
      <c r="G2034">
        <v>0</v>
      </c>
      <c r="H2034">
        <v>0</v>
      </c>
      <c r="I2034" t="s">
        <v>1296</v>
      </c>
      <c r="J2034" t="s">
        <v>1296</v>
      </c>
      <c r="K2034" t="s">
        <v>1296</v>
      </c>
      <c r="L2034" t="s">
        <v>1303</v>
      </c>
      <c r="M2034" t="s">
        <v>1304</v>
      </c>
      <c r="N2034" t="s">
        <v>1304</v>
      </c>
      <c r="O2034" t="s">
        <v>1304</v>
      </c>
      <c r="P2034">
        <v>20602825583</v>
      </c>
      <c r="Q2034" t="s">
        <v>1297</v>
      </c>
      <c r="R2034">
        <f>VLOOKUP(Q2034,type!$B$2:$G$8,6,FALSE)</f>
        <v>1</v>
      </c>
      <c r="S2034" t="str">
        <f t="shared" si="32"/>
        <v>INSERT INTO public."Vehicles"(plate, mark, model, year_of_production, longitude, height, broad, service_door, category, comment, terms, status, created_at, updated_at, delete_at, business_id, type_id)VALUES ('D5G121','ninguno','ninguno','2011',0,0,0,0,'ninguno','ninguno','ninguno',true,'2022-02-25 21:42:35.22039+00','2022-02-25 21:42:35.22039+00','2022-02-25 21:42:35.22039+00','20602825583',1);</v>
      </c>
    </row>
    <row r="2035" spans="1:19" x14ac:dyDescent="0.25">
      <c r="A2035" t="s">
        <v>2049</v>
      </c>
      <c r="B2035" t="s">
        <v>1296</v>
      </c>
      <c r="C2035" t="s">
        <v>1296</v>
      </c>
      <c r="D2035">
        <v>2011</v>
      </c>
      <c r="E2035">
        <v>0</v>
      </c>
      <c r="F2035">
        <v>0</v>
      </c>
      <c r="G2035">
        <v>0</v>
      </c>
      <c r="H2035">
        <v>0</v>
      </c>
      <c r="I2035" t="s">
        <v>1296</v>
      </c>
      <c r="J2035" t="s">
        <v>1296</v>
      </c>
      <c r="K2035" t="s">
        <v>1296</v>
      </c>
      <c r="L2035" t="s">
        <v>1303</v>
      </c>
      <c r="M2035" t="s">
        <v>1304</v>
      </c>
      <c r="N2035" t="s">
        <v>1304</v>
      </c>
      <c r="O2035" t="s">
        <v>1304</v>
      </c>
      <c r="P2035">
        <v>20602825583</v>
      </c>
      <c r="Q2035" t="s">
        <v>1297</v>
      </c>
      <c r="R2035">
        <f>VLOOKUP(Q2035,type!$B$2:$G$8,6,FALSE)</f>
        <v>1</v>
      </c>
      <c r="S2035" t="str">
        <f t="shared" si="32"/>
        <v>INSERT INTO public."Vehicles"(plate, mark, model, year_of_production, longitude, height, broad, service_door, category, comment, terms, status, created_at, updated_at, delete_at, business_id, type_id)VALUES ('B3H736','ninguno','ninguno','2011',0,0,0,0,'ninguno','ninguno','ninguno',true,'2022-02-25 21:42:35.22039+00','2022-02-25 21:42:35.22039+00','2022-02-25 21:42:35.22039+00','20602825583',1);</v>
      </c>
    </row>
    <row r="2036" spans="1:19" x14ac:dyDescent="0.25">
      <c r="A2036" t="s">
        <v>2050</v>
      </c>
      <c r="B2036" t="s">
        <v>1296</v>
      </c>
      <c r="C2036" t="s">
        <v>1296</v>
      </c>
      <c r="D2036">
        <v>2011</v>
      </c>
      <c r="E2036">
        <v>0</v>
      </c>
      <c r="F2036">
        <v>0</v>
      </c>
      <c r="G2036">
        <v>0</v>
      </c>
      <c r="H2036">
        <v>0</v>
      </c>
      <c r="I2036" t="s">
        <v>1296</v>
      </c>
      <c r="J2036" t="s">
        <v>1296</v>
      </c>
      <c r="K2036" t="s">
        <v>1296</v>
      </c>
      <c r="L2036" t="s">
        <v>1303</v>
      </c>
      <c r="M2036" t="s">
        <v>1304</v>
      </c>
      <c r="N2036" t="s">
        <v>1304</v>
      </c>
      <c r="O2036" t="s">
        <v>1304</v>
      </c>
      <c r="P2036">
        <v>20602825583</v>
      </c>
      <c r="Q2036" t="s">
        <v>1297</v>
      </c>
      <c r="R2036">
        <f>VLOOKUP(Q2036,type!$B$2:$G$8,6,FALSE)</f>
        <v>1</v>
      </c>
      <c r="S2036" t="str">
        <f t="shared" si="32"/>
        <v>INSERT INTO public."Vehicles"(plate, mark, model, year_of_production, longitude, height, broad, service_door, category, comment, terms, status, created_at, updated_at, delete_at, business_id, type_id)VALUES ('X4W954','ninguno','ninguno','2011',0,0,0,0,'ninguno','ninguno','ninguno',true,'2022-02-25 21:42:35.22039+00','2022-02-25 21:42:35.22039+00','2022-02-25 21:42:35.22039+00','20602825583',1);</v>
      </c>
    </row>
    <row r="2037" spans="1:19" x14ac:dyDescent="0.25">
      <c r="A2037" t="s">
        <v>2051</v>
      </c>
      <c r="B2037" t="s">
        <v>1296</v>
      </c>
      <c r="C2037" t="s">
        <v>1296</v>
      </c>
      <c r="D2037">
        <v>2011</v>
      </c>
      <c r="E2037">
        <v>0</v>
      </c>
      <c r="F2037">
        <v>0</v>
      </c>
      <c r="G2037">
        <v>0</v>
      </c>
      <c r="H2037">
        <v>0</v>
      </c>
      <c r="I2037" t="s">
        <v>1296</v>
      </c>
      <c r="J2037" t="s">
        <v>1296</v>
      </c>
      <c r="K2037" t="s">
        <v>1296</v>
      </c>
      <c r="L2037" t="s">
        <v>1303</v>
      </c>
      <c r="M2037" t="s">
        <v>1304</v>
      </c>
      <c r="N2037" t="s">
        <v>1304</v>
      </c>
      <c r="O2037" t="s">
        <v>1304</v>
      </c>
      <c r="P2037">
        <v>20602825583</v>
      </c>
      <c r="Q2037" t="s">
        <v>1297</v>
      </c>
      <c r="R2037">
        <f>VLOOKUP(Q2037,type!$B$2:$G$8,6,FALSE)</f>
        <v>1</v>
      </c>
      <c r="S2037" t="str">
        <f t="shared" si="32"/>
        <v>INSERT INTO public."Vehicles"(plate, mark, model, year_of_production, longitude, height, broad, service_door, category, comment, terms, status, created_at, updated_at, delete_at, business_id, type_id)VALUES ('V3J774','ninguno','ninguno','2011',0,0,0,0,'ninguno','ninguno','ninguno',true,'2022-02-25 21:42:35.22039+00','2022-02-25 21:42:35.22039+00','2022-02-25 21:42:35.22039+00','20602825583',1);</v>
      </c>
    </row>
    <row r="2038" spans="1:19" x14ac:dyDescent="0.25">
      <c r="A2038" t="s">
        <v>2052</v>
      </c>
      <c r="B2038" t="s">
        <v>1296</v>
      </c>
      <c r="C2038" t="s">
        <v>1296</v>
      </c>
      <c r="D2038">
        <v>2010</v>
      </c>
      <c r="E2038">
        <v>0</v>
      </c>
      <c r="F2038">
        <v>0</v>
      </c>
      <c r="G2038">
        <v>0</v>
      </c>
      <c r="H2038">
        <v>0</v>
      </c>
      <c r="I2038" t="s">
        <v>1296</v>
      </c>
      <c r="J2038" t="s">
        <v>1296</v>
      </c>
      <c r="K2038" t="s">
        <v>1296</v>
      </c>
      <c r="L2038" t="s">
        <v>1303</v>
      </c>
      <c r="M2038" t="s">
        <v>1304</v>
      </c>
      <c r="N2038" t="s">
        <v>1304</v>
      </c>
      <c r="O2038" t="s">
        <v>1304</v>
      </c>
      <c r="P2038">
        <v>20602825583</v>
      </c>
      <c r="Q2038" t="s">
        <v>1297</v>
      </c>
      <c r="R2038">
        <f>VLOOKUP(Q2038,type!$B$2:$G$8,6,FALSE)</f>
        <v>1</v>
      </c>
      <c r="S2038" t="str">
        <f t="shared" si="32"/>
        <v>INSERT INTO public."Vehicles"(plate, mark, model, year_of_production, longitude, height, broad, service_door, category, comment, terms, status, created_at, updated_at, delete_at, business_id, type_id)VALUES ('A9S787','ninguno','ninguno','2010',0,0,0,0,'ninguno','ninguno','ninguno',true,'2022-02-25 21:42:35.22039+00','2022-02-25 21:42:35.22039+00','2022-02-25 21:42:35.22039+00','20602825583',1);</v>
      </c>
    </row>
    <row r="2039" spans="1:19" x14ac:dyDescent="0.25">
      <c r="A2039" t="s">
        <v>2053</v>
      </c>
      <c r="B2039" t="s">
        <v>1296</v>
      </c>
      <c r="C2039" t="s">
        <v>1296</v>
      </c>
      <c r="D2039">
        <v>2010</v>
      </c>
      <c r="E2039">
        <v>0</v>
      </c>
      <c r="F2039">
        <v>0</v>
      </c>
      <c r="G2039">
        <v>0</v>
      </c>
      <c r="H2039">
        <v>0</v>
      </c>
      <c r="I2039" t="s">
        <v>1296</v>
      </c>
      <c r="J2039" t="s">
        <v>1296</v>
      </c>
      <c r="K2039" t="s">
        <v>1296</v>
      </c>
      <c r="L2039" t="s">
        <v>1303</v>
      </c>
      <c r="M2039" t="s">
        <v>1304</v>
      </c>
      <c r="N2039" t="s">
        <v>1304</v>
      </c>
      <c r="O2039" t="s">
        <v>1304</v>
      </c>
      <c r="P2039">
        <v>20602825583</v>
      </c>
      <c r="Q2039" t="s">
        <v>1297</v>
      </c>
      <c r="R2039">
        <f>VLOOKUP(Q2039,type!$B$2:$G$8,6,FALSE)</f>
        <v>1</v>
      </c>
      <c r="S2039" t="str">
        <f t="shared" si="32"/>
        <v>INSERT INTO public."Vehicles"(plate, mark, model, year_of_production, longitude, height, broad, service_door, category, comment, terms, status, created_at, updated_at, delete_at, business_id, type_id)VALUES ('A9A708','ninguno','ninguno','2010',0,0,0,0,'ninguno','ninguno','ninguno',true,'2022-02-25 21:42:35.22039+00','2022-02-25 21:42:35.22039+00','2022-02-25 21:42:35.22039+00','20602825583',1);</v>
      </c>
    </row>
    <row r="2040" spans="1:19" x14ac:dyDescent="0.25">
      <c r="A2040" t="s">
        <v>2054</v>
      </c>
      <c r="B2040" t="s">
        <v>1296</v>
      </c>
      <c r="C2040" t="s">
        <v>1296</v>
      </c>
      <c r="D2040">
        <v>2012</v>
      </c>
      <c r="E2040">
        <v>0</v>
      </c>
      <c r="F2040">
        <v>0</v>
      </c>
      <c r="G2040">
        <v>0</v>
      </c>
      <c r="H2040">
        <v>0</v>
      </c>
      <c r="I2040" t="s">
        <v>1296</v>
      </c>
      <c r="J2040" t="s">
        <v>1296</v>
      </c>
      <c r="K2040" t="s">
        <v>1296</v>
      </c>
      <c r="L2040" t="s">
        <v>1303</v>
      </c>
      <c r="M2040" t="s">
        <v>1304</v>
      </c>
      <c r="N2040" t="s">
        <v>1304</v>
      </c>
      <c r="O2040" t="s">
        <v>1304</v>
      </c>
      <c r="P2040">
        <v>20602825583</v>
      </c>
      <c r="Q2040" t="s">
        <v>1297</v>
      </c>
      <c r="R2040">
        <f>VLOOKUP(Q2040,type!$B$2:$G$8,6,FALSE)</f>
        <v>1</v>
      </c>
      <c r="S2040" t="str">
        <f t="shared" si="32"/>
        <v>INSERT INTO public."Vehicles"(plate, mark, model, year_of_production, longitude, height, broad, service_door, category, comment, terms, status, created_at, updated_at, delete_at, business_id, type_id)VALUES ('X2Z916','ninguno','ninguno','2012',0,0,0,0,'ninguno','ninguno','ninguno',true,'2022-02-25 21:42:35.22039+00','2022-02-25 21:42:35.22039+00','2022-02-25 21:42:35.22039+00','20602825583',1);</v>
      </c>
    </row>
    <row r="2041" spans="1:19" x14ac:dyDescent="0.25">
      <c r="A2041" t="s">
        <v>2055</v>
      </c>
      <c r="B2041" t="s">
        <v>1296</v>
      </c>
      <c r="C2041" t="s">
        <v>1296</v>
      </c>
      <c r="D2041">
        <v>2009</v>
      </c>
      <c r="E2041">
        <v>0</v>
      </c>
      <c r="F2041">
        <v>0</v>
      </c>
      <c r="G2041">
        <v>0</v>
      </c>
      <c r="H2041">
        <v>0</v>
      </c>
      <c r="I2041" t="s">
        <v>1296</v>
      </c>
      <c r="J2041" t="s">
        <v>1296</v>
      </c>
      <c r="K2041" t="s">
        <v>1296</v>
      </c>
      <c r="L2041" t="s">
        <v>1303</v>
      </c>
      <c r="M2041" t="s">
        <v>1304</v>
      </c>
      <c r="N2041" t="s">
        <v>1304</v>
      </c>
      <c r="O2041" t="s">
        <v>1304</v>
      </c>
      <c r="P2041">
        <v>20602825583</v>
      </c>
      <c r="Q2041" t="s">
        <v>1297</v>
      </c>
      <c r="R2041">
        <f>VLOOKUP(Q2041,type!$B$2:$G$8,6,FALSE)</f>
        <v>1</v>
      </c>
      <c r="S2041" t="str">
        <f t="shared" si="32"/>
        <v>INSERT INTO public."Vehicles"(plate, mark, model, year_of_production, longitude, height, broad, service_door, category, comment, terms, status, created_at, updated_at, delete_at, business_id, type_id)VALUES ('V1L739','ninguno','ninguno','2009',0,0,0,0,'ninguno','ninguno','ninguno',true,'2022-02-25 21:42:35.22039+00','2022-02-25 21:42:35.22039+00','2022-02-25 21:42:35.22039+00','20602825583',1);</v>
      </c>
    </row>
    <row r="2042" spans="1:19" x14ac:dyDescent="0.25">
      <c r="A2042" t="s">
        <v>2056</v>
      </c>
      <c r="B2042" t="s">
        <v>1296</v>
      </c>
      <c r="C2042" t="s">
        <v>1296</v>
      </c>
      <c r="D2042">
        <v>2010</v>
      </c>
      <c r="E2042">
        <v>0</v>
      </c>
      <c r="F2042">
        <v>0</v>
      </c>
      <c r="G2042">
        <v>0</v>
      </c>
      <c r="H2042">
        <v>0</v>
      </c>
      <c r="I2042" t="s">
        <v>1296</v>
      </c>
      <c r="J2042" t="s">
        <v>1296</v>
      </c>
      <c r="K2042" t="s">
        <v>1296</v>
      </c>
      <c r="L2042" t="s">
        <v>1303</v>
      </c>
      <c r="M2042" t="s">
        <v>1304</v>
      </c>
      <c r="N2042" t="s">
        <v>1304</v>
      </c>
      <c r="O2042" t="s">
        <v>1304</v>
      </c>
      <c r="P2042">
        <v>20602825583</v>
      </c>
      <c r="Q2042" t="s">
        <v>1297</v>
      </c>
      <c r="R2042">
        <f>VLOOKUP(Q2042,type!$B$2:$G$8,6,FALSE)</f>
        <v>1</v>
      </c>
      <c r="S2042" t="str">
        <f t="shared" ref="S2042:S2052" si="33">CONCATENATE($A$1,"'",A2042,"','",B2042,"','",C2042,"','",D2042,"',",E2042,",",F2042,",",G2042,",",H2042,",'",I2042,"','",J2042,"','",K2042,"',",L2042,",'",M2042,"','",N2042,"','",O2042,"','",P2042,"',",R2042,");")</f>
        <v>INSERT INTO public."Vehicles"(plate, mark, model, year_of_production, longitude, height, broad, service_door, category, comment, terms, status, created_at, updated_at, delete_at, business_id, type_id)VALUES ('X1P778','ninguno','ninguno','2010',0,0,0,0,'ninguno','ninguno','ninguno',true,'2022-02-25 21:42:35.22039+00','2022-02-25 21:42:35.22039+00','2022-02-25 21:42:35.22039+00','20602825583',1);</v>
      </c>
    </row>
    <row r="2043" spans="1:19" x14ac:dyDescent="0.25">
      <c r="A2043" t="s">
        <v>2057</v>
      </c>
      <c r="B2043" t="s">
        <v>1296</v>
      </c>
      <c r="C2043" t="s">
        <v>1296</v>
      </c>
      <c r="D2043">
        <v>2013</v>
      </c>
      <c r="E2043">
        <v>0</v>
      </c>
      <c r="F2043">
        <v>0</v>
      </c>
      <c r="G2043">
        <v>0</v>
      </c>
      <c r="H2043">
        <v>0</v>
      </c>
      <c r="I2043" t="s">
        <v>1296</v>
      </c>
      <c r="J2043" t="s">
        <v>1296</v>
      </c>
      <c r="K2043" t="s">
        <v>1296</v>
      </c>
      <c r="L2043" t="s">
        <v>1303</v>
      </c>
      <c r="M2043" t="s">
        <v>1304</v>
      </c>
      <c r="N2043" t="s">
        <v>1304</v>
      </c>
      <c r="O2043" t="s">
        <v>1304</v>
      </c>
      <c r="P2043">
        <v>20602825583</v>
      </c>
      <c r="Q2043" t="s">
        <v>1297</v>
      </c>
      <c r="R2043">
        <f>VLOOKUP(Q2043,type!$B$2:$G$8,6,FALSE)</f>
        <v>1</v>
      </c>
      <c r="S2043" t="str">
        <f t="shared" si="33"/>
        <v>INSERT INTO public."Vehicles"(plate, mark, model, year_of_production, longitude, height, broad, service_door, category, comment, terms, status, created_at, updated_at, delete_at, business_id, type_id)VALUES ('X3J949','ninguno','ninguno','2013',0,0,0,0,'ninguno','ninguno','ninguno',true,'2022-02-25 21:42:35.22039+00','2022-02-25 21:42:35.22039+00','2022-02-25 21:42:35.22039+00','20602825583',1);</v>
      </c>
    </row>
    <row r="2044" spans="1:19" x14ac:dyDescent="0.25">
      <c r="A2044" t="s">
        <v>2058</v>
      </c>
      <c r="B2044" t="s">
        <v>1296</v>
      </c>
      <c r="C2044" t="s">
        <v>1296</v>
      </c>
      <c r="D2044">
        <v>2010</v>
      </c>
      <c r="E2044">
        <v>0</v>
      </c>
      <c r="F2044">
        <v>0</v>
      </c>
      <c r="G2044">
        <v>0</v>
      </c>
      <c r="H2044">
        <v>0</v>
      </c>
      <c r="I2044" t="s">
        <v>1296</v>
      </c>
      <c r="J2044" t="s">
        <v>1296</v>
      </c>
      <c r="K2044" t="s">
        <v>1296</v>
      </c>
      <c r="L2044" t="s">
        <v>1303</v>
      </c>
      <c r="M2044" t="s">
        <v>1304</v>
      </c>
      <c r="N2044" t="s">
        <v>1304</v>
      </c>
      <c r="O2044" t="s">
        <v>1304</v>
      </c>
      <c r="P2044">
        <v>20602825583</v>
      </c>
      <c r="Q2044" t="s">
        <v>1297</v>
      </c>
      <c r="R2044">
        <f>VLOOKUP(Q2044,type!$B$2:$G$8,6,FALSE)</f>
        <v>1</v>
      </c>
      <c r="S2044" t="str">
        <f t="shared" si="33"/>
        <v>INSERT INTO public."Vehicles"(plate, mark, model, year_of_production, longitude, height, broad, service_door, category, comment, terms, status, created_at, updated_at, delete_at, business_id, type_id)VALUES ('X1M784','ninguno','ninguno','2010',0,0,0,0,'ninguno','ninguno','ninguno',true,'2022-02-25 21:42:35.22039+00','2022-02-25 21:42:35.22039+00','2022-02-25 21:42:35.22039+00','20602825583',1);</v>
      </c>
    </row>
    <row r="2045" spans="1:19" x14ac:dyDescent="0.25">
      <c r="A2045" t="s">
        <v>2059</v>
      </c>
      <c r="B2045" t="s">
        <v>1296</v>
      </c>
      <c r="C2045" t="s">
        <v>1296</v>
      </c>
      <c r="D2045">
        <v>2019</v>
      </c>
      <c r="E2045">
        <v>0</v>
      </c>
      <c r="F2045">
        <v>0</v>
      </c>
      <c r="G2045">
        <v>0</v>
      </c>
      <c r="H2045">
        <v>0</v>
      </c>
      <c r="I2045" t="s">
        <v>1296</v>
      </c>
      <c r="J2045" t="s">
        <v>1296</v>
      </c>
      <c r="K2045" t="s">
        <v>1296</v>
      </c>
      <c r="L2045" t="s">
        <v>1303</v>
      </c>
      <c r="M2045" t="s">
        <v>1304</v>
      </c>
      <c r="N2045" t="s">
        <v>1304</v>
      </c>
      <c r="O2045" t="s">
        <v>1304</v>
      </c>
      <c r="P2045">
        <v>20602825583</v>
      </c>
      <c r="Q2045" t="s">
        <v>1297</v>
      </c>
      <c r="R2045">
        <f>VLOOKUP(Q2045,type!$B$2:$G$8,6,FALSE)</f>
        <v>1</v>
      </c>
      <c r="S2045" t="str">
        <f t="shared" si="33"/>
        <v>INSERT INTO public."Vehicles"(plate, mark, model, year_of_production, longitude, height, broad, service_door, category, comment, terms, status, created_at, updated_at, delete_at, business_id, type_id)VALUES ('V0S937','ninguno','ninguno','2019',0,0,0,0,'ninguno','ninguno','ninguno',true,'2022-02-25 21:42:35.22039+00','2022-02-25 21:42:35.22039+00','2022-02-25 21:42:35.22039+00','20602825583',1);</v>
      </c>
    </row>
    <row r="2046" spans="1:19" x14ac:dyDescent="0.25">
      <c r="A2046" t="s">
        <v>2060</v>
      </c>
      <c r="B2046" t="s">
        <v>1296</v>
      </c>
      <c r="C2046" t="s">
        <v>1296</v>
      </c>
      <c r="D2046">
        <v>2012</v>
      </c>
      <c r="E2046">
        <v>0</v>
      </c>
      <c r="F2046">
        <v>0</v>
      </c>
      <c r="G2046">
        <v>0</v>
      </c>
      <c r="H2046">
        <v>0</v>
      </c>
      <c r="I2046" t="s">
        <v>1296</v>
      </c>
      <c r="J2046" t="s">
        <v>1296</v>
      </c>
      <c r="K2046" t="s">
        <v>1296</v>
      </c>
      <c r="L2046" t="s">
        <v>1303</v>
      </c>
      <c r="M2046" t="s">
        <v>1304</v>
      </c>
      <c r="N2046" t="s">
        <v>1304</v>
      </c>
      <c r="O2046" t="s">
        <v>1304</v>
      </c>
      <c r="P2046">
        <v>20602825583</v>
      </c>
      <c r="Q2046" t="s">
        <v>1299</v>
      </c>
      <c r="R2046">
        <f>VLOOKUP(Q2046,type!$B$2:$G$8,6,FALSE)</f>
        <v>4</v>
      </c>
      <c r="S2046" t="str">
        <f t="shared" si="33"/>
        <v>INSERT INTO public."Vehicles"(plate, mark, model, year_of_production, longitude, height, broad, service_door, category, comment, terms, status, created_at, updated_at, delete_at, business_id, type_id)VALUES ('V5O868','ninguno','ninguno','2012',0,0,0,0,'ninguno','ninguno','ninguno',true,'2022-02-25 21:42:35.22039+00','2022-02-25 21:42:35.22039+00','2022-02-25 21:42:35.22039+00','20602825583',4);</v>
      </c>
    </row>
    <row r="2047" spans="1:19" x14ac:dyDescent="0.25">
      <c r="A2047" t="s">
        <v>2061</v>
      </c>
      <c r="B2047" t="s">
        <v>1296</v>
      </c>
      <c r="C2047" t="s">
        <v>1296</v>
      </c>
      <c r="D2047">
        <v>2012</v>
      </c>
      <c r="E2047">
        <v>0</v>
      </c>
      <c r="F2047">
        <v>0</v>
      </c>
      <c r="G2047">
        <v>0</v>
      </c>
      <c r="H2047">
        <v>0</v>
      </c>
      <c r="I2047" t="s">
        <v>1296</v>
      </c>
      <c r="J2047" t="s">
        <v>1296</v>
      </c>
      <c r="K2047" t="s">
        <v>1296</v>
      </c>
      <c r="L2047" t="s">
        <v>1303</v>
      </c>
      <c r="M2047" t="s">
        <v>1304</v>
      </c>
      <c r="N2047" t="s">
        <v>1304</v>
      </c>
      <c r="O2047" t="s">
        <v>1304</v>
      </c>
      <c r="P2047">
        <v>20602825583</v>
      </c>
      <c r="Q2047" t="s">
        <v>1300</v>
      </c>
      <c r="R2047">
        <f>VLOOKUP(Q2047,type!$B$2:$G$8,6,FALSE)</f>
        <v>3</v>
      </c>
      <c r="S2047" t="str">
        <f t="shared" si="33"/>
        <v>INSERT INTO public."Vehicles"(plate, mark, model, year_of_production, longitude, height, broad, service_door, category, comment, terms, status, created_at, updated_at, delete_at, business_id, type_id)VALUES ('F8F733','ninguno','ninguno','2012',0,0,0,0,'ninguno','ninguno','ninguno',true,'2022-02-25 21:42:35.22039+00','2022-02-25 21:42:35.22039+00','2022-02-25 21:42:35.22039+00','20602825583',3);</v>
      </c>
    </row>
    <row r="2048" spans="1:19" x14ac:dyDescent="0.25">
      <c r="A2048" t="s">
        <v>2062</v>
      </c>
      <c r="B2048" t="s">
        <v>1296</v>
      </c>
      <c r="C2048" t="s">
        <v>1296</v>
      </c>
      <c r="D2048">
        <v>2011</v>
      </c>
      <c r="E2048">
        <v>0</v>
      </c>
      <c r="F2048">
        <v>0</v>
      </c>
      <c r="G2048">
        <v>0</v>
      </c>
      <c r="H2048">
        <v>0</v>
      </c>
      <c r="I2048" t="s">
        <v>1296</v>
      </c>
      <c r="J2048" t="s">
        <v>1296</v>
      </c>
      <c r="K2048" t="s">
        <v>1296</v>
      </c>
      <c r="L2048" t="s">
        <v>1303</v>
      </c>
      <c r="M2048" t="s">
        <v>1304</v>
      </c>
      <c r="N2048" t="s">
        <v>1304</v>
      </c>
      <c r="O2048" t="s">
        <v>1304</v>
      </c>
      <c r="P2048">
        <v>20602825583</v>
      </c>
      <c r="Q2048" t="s">
        <v>1297</v>
      </c>
      <c r="R2048">
        <f>VLOOKUP(Q2048,type!$B$2:$G$8,6,FALSE)</f>
        <v>1</v>
      </c>
      <c r="S2048" t="str">
        <f t="shared" si="33"/>
        <v>INSERT INTO public."Vehicles"(plate, mark, model, year_of_production, longitude, height, broad, service_door, category, comment, terms, status, created_at, updated_at, delete_at, business_id, type_id)VALUES ('X2N737','ninguno','ninguno','2011',0,0,0,0,'ninguno','ninguno','ninguno',true,'2022-02-25 21:42:35.22039+00','2022-02-25 21:42:35.22039+00','2022-02-25 21:42:35.22039+00','20602825583',1);</v>
      </c>
    </row>
    <row r="2049" spans="1:19" x14ac:dyDescent="0.25">
      <c r="A2049" t="s">
        <v>2063</v>
      </c>
      <c r="B2049" t="s">
        <v>1296</v>
      </c>
      <c r="C2049" t="s">
        <v>1296</v>
      </c>
      <c r="D2049">
        <v>2011</v>
      </c>
      <c r="E2049">
        <v>0</v>
      </c>
      <c r="F2049">
        <v>0</v>
      </c>
      <c r="G2049">
        <v>0</v>
      </c>
      <c r="H2049">
        <v>0</v>
      </c>
      <c r="I2049" t="s">
        <v>1296</v>
      </c>
      <c r="J2049" t="s">
        <v>1296</v>
      </c>
      <c r="K2049" t="s">
        <v>1296</v>
      </c>
      <c r="L2049" t="s">
        <v>1303</v>
      </c>
      <c r="M2049" t="s">
        <v>1304</v>
      </c>
      <c r="N2049" t="s">
        <v>1304</v>
      </c>
      <c r="O2049" t="s">
        <v>1304</v>
      </c>
      <c r="P2049">
        <v>20602825583</v>
      </c>
      <c r="Q2049" t="s">
        <v>1300</v>
      </c>
      <c r="R2049">
        <f>VLOOKUP(Q2049,type!$B$2:$G$8,6,FALSE)</f>
        <v>3</v>
      </c>
      <c r="S2049" t="str">
        <f t="shared" si="33"/>
        <v>INSERT INTO public."Vehicles"(plate, mark, model, year_of_production, longitude, height, broad, service_door, category, comment, terms, status, created_at, updated_at, delete_at, business_id, type_id)VALUES ('B2A732','ninguno','ninguno','2011',0,0,0,0,'ninguno','ninguno','ninguno',true,'2022-02-25 21:42:35.22039+00','2022-02-25 21:42:35.22039+00','2022-02-25 21:42:35.22039+00','20602825583',3);</v>
      </c>
    </row>
    <row r="2050" spans="1:19" x14ac:dyDescent="0.25">
      <c r="A2050" t="s">
        <v>2064</v>
      </c>
      <c r="B2050" t="s">
        <v>1296</v>
      </c>
      <c r="C2050" t="s">
        <v>1296</v>
      </c>
      <c r="D2050">
        <v>2012</v>
      </c>
      <c r="E2050">
        <v>0</v>
      </c>
      <c r="F2050">
        <v>0</v>
      </c>
      <c r="G2050">
        <v>0</v>
      </c>
      <c r="H2050">
        <v>0</v>
      </c>
      <c r="I2050" t="s">
        <v>1296</v>
      </c>
      <c r="J2050" t="s">
        <v>1296</v>
      </c>
      <c r="K2050" t="s">
        <v>1296</v>
      </c>
      <c r="L2050" t="s">
        <v>1303</v>
      </c>
      <c r="M2050" t="s">
        <v>1304</v>
      </c>
      <c r="N2050" t="s">
        <v>1304</v>
      </c>
      <c r="O2050" t="s">
        <v>1304</v>
      </c>
      <c r="P2050">
        <v>20602825583</v>
      </c>
      <c r="Q2050" t="s">
        <v>1298</v>
      </c>
      <c r="R2050">
        <f>VLOOKUP(Q2050,type!$B$2:$G$8,6,FALSE)</f>
        <v>2</v>
      </c>
      <c r="S2050" t="str">
        <f t="shared" si="33"/>
        <v>INSERT INTO public."Vehicles"(plate, mark, model, year_of_production, longitude, height, broad, service_door, category, comment, terms, status, created_at, updated_at, delete_at, business_id, type_id)VALUES ('V8G951','ninguno','ninguno','2012',0,0,0,0,'ninguno','ninguno','ninguno',true,'2022-02-25 21:42:35.22039+00','2022-02-25 21:42:35.22039+00','2022-02-25 21:42:35.22039+00','20602825583',2);</v>
      </c>
    </row>
    <row r="2051" spans="1:19" x14ac:dyDescent="0.25">
      <c r="A2051" t="s">
        <v>2065</v>
      </c>
      <c r="B2051" t="s">
        <v>1296</v>
      </c>
      <c r="C2051" t="s">
        <v>1296</v>
      </c>
      <c r="D2051">
        <v>2016</v>
      </c>
      <c r="E2051">
        <v>0</v>
      </c>
      <c r="F2051">
        <v>0</v>
      </c>
      <c r="G2051">
        <v>0</v>
      </c>
      <c r="H2051">
        <v>0</v>
      </c>
      <c r="I2051" t="s">
        <v>1296</v>
      </c>
      <c r="J2051" t="s">
        <v>1296</v>
      </c>
      <c r="K2051" t="s">
        <v>1296</v>
      </c>
      <c r="L2051" t="s">
        <v>1303</v>
      </c>
      <c r="M2051" t="s">
        <v>1304</v>
      </c>
      <c r="N2051" t="s">
        <v>1304</v>
      </c>
      <c r="O2051" t="s">
        <v>1304</v>
      </c>
      <c r="P2051">
        <v>20602825583</v>
      </c>
      <c r="Q2051" t="s">
        <v>1297</v>
      </c>
      <c r="R2051">
        <f>VLOOKUP(Q2051,type!$B$2:$G$8,6,FALSE)</f>
        <v>1</v>
      </c>
      <c r="S2051" t="str">
        <f t="shared" si="33"/>
        <v>INSERT INTO public."Vehicles"(plate, mark, model, year_of_production, longitude, height, broad, service_door, category, comment, terms, status, created_at, updated_at, delete_at, business_id, type_id)VALUES ('V8K790','ninguno','ninguno','2016',0,0,0,0,'ninguno','ninguno','ninguno',true,'2022-02-25 21:42:35.22039+00','2022-02-25 21:42:35.22039+00','2022-02-25 21:42:35.22039+00','20602825583',1);</v>
      </c>
    </row>
    <row r="2052" spans="1:19" x14ac:dyDescent="0.25">
      <c r="A2052" t="s">
        <v>2066</v>
      </c>
      <c r="B2052" t="s">
        <v>1296</v>
      </c>
      <c r="C2052" t="s">
        <v>1296</v>
      </c>
      <c r="D2052">
        <v>2010</v>
      </c>
      <c r="E2052">
        <v>0</v>
      </c>
      <c r="F2052">
        <v>0</v>
      </c>
      <c r="G2052">
        <v>0</v>
      </c>
      <c r="H2052">
        <v>0</v>
      </c>
      <c r="I2052" t="s">
        <v>1296</v>
      </c>
      <c r="J2052" t="s">
        <v>1296</v>
      </c>
      <c r="K2052" t="s">
        <v>1296</v>
      </c>
      <c r="L2052" t="s">
        <v>1303</v>
      </c>
      <c r="M2052" t="s">
        <v>1304</v>
      </c>
      <c r="N2052" t="s">
        <v>1304</v>
      </c>
      <c r="O2052" t="s">
        <v>1304</v>
      </c>
      <c r="P2052">
        <v>20602825583</v>
      </c>
      <c r="Q2052" t="s">
        <v>1297</v>
      </c>
      <c r="R2052">
        <f>VLOOKUP(Q2052,type!$B$2:$G$8,6,FALSE)</f>
        <v>1</v>
      </c>
      <c r="S2052" t="str">
        <f t="shared" si="33"/>
        <v>INSERT INTO public."Vehicles"(plate, mark, model, year_of_production, longitude, height, broad, service_door, category, comment, terms, status, created_at, updated_at, delete_at, business_id, type_id)VALUES ('X3B963','ninguno','ninguno','2010',0,0,0,0,'ninguno','ninguno','ninguno',true,'2022-02-25 21:42:35.22039+00','2022-02-25 21:42:35.22039+00','2022-02-25 21:42:35.22039+00','20602825583',1);</v>
      </c>
    </row>
    <row r="2053" spans="1:19" x14ac:dyDescent="0.25">
      <c r="A2053" t="s">
        <v>2067</v>
      </c>
      <c r="B2053" t="s">
        <v>1296</v>
      </c>
      <c r="C2053" t="s">
        <v>1296</v>
      </c>
      <c r="D2053">
        <v>2013</v>
      </c>
      <c r="E2053">
        <v>0</v>
      </c>
      <c r="F2053">
        <v>0</v>
      </c>
      <c r="G2053">
        <v>0</v>
      </c>
      <c r="H2053">
        <v>0</v>
      </c>
      <c r="I2053" t="s">
        <v>1296</v>
      </c>
      <c r="J2053" t="s">
        <v>1296</v>
      </c>
      <c r="K2053" t="s">
        <v>1296</v>
      </c>
      <c r="L2053" t="s">
        <v>1303</v>
      </c>
      <c r="M2053" t="s">
        <v>1304</v>
      </c>
      <c r="N2053" t="s">
        <v>1304</v>
      </c>
      <c r="O2053" t="s">
        <v>1304</v>
      </c>
      <c r="P2053">
        <v>20602825583</v>
      </c>
      <c r="Q2053" t="s">
        <v>1297</v>
      </c>
      <c r="R2053">
        <f>VLOOKUP(Q2053,type!$B$2:$G$8,6,FALSE)</f>
        <v>1</v>
      </c>
      <c r="S2053" t="str">
        <f t="shared" ref="S2053:S2084" si="34">CONCATENATE($A$1,"'",A2053,"','",B2053,"','",C2053,"','",D2053,"',",E2053,",",F2053,",",G2053,",",H2053,",'",I2053,"','",J2053,"','",K2053,"',",L2053,",'",M2053,"','",N2053,"','",O2053,"','",P2053,"',",R2053,");")</f>
        <v>INSERT INTO public."Vehicles"(plate, mark, model, year_of_production, longitude, height, broad, service_door, category, comment, terms, status, created_at, updated_at, delete_at, business_id, type_id)VALUES ('X3H944','ninguno','ninguno','2013',0,0,0,0,'ninguno','ninguno','ninguno',true,'2022-02-25 21:42:35.22039+00','2022-02-25 21:42:35.22039+00','2022-02-25 21:42:35.22039+00','20602825583',1);</v>
      </c>
    </row>
    <row r="2054" spans="1:19" x14ac:dyDescent="0.25">
      <c r="A2054" t="s">
        <v>2068</v>
      </c>
      <c r="B2054" t="s">
        <v>1296</v>
      </c>
      <c r="C2054" t="s">
        <v>1296</v>
      </c>
      <c r="D2054">
        <v>2016</v>
      </c>
      <c r="E2054">
        <v>0</v>
      </c>
      <c r="F2054">
        <v>0</v>
      </c>
      <c r="G2054">
        <v>0</v>
      </c>
      <c r="H2054">
        <v>0</v>
      </c>
      <c r="I2054" t="s">
        <v>1296</v>
      </c>
      <c r="J2054" t="s">
        <v>1296</v>
      </c>
      <c r="K2054" t="s">
        <v>1296</v>
      </c>
      <c r="L2054" t="s">
        <v>1303</v>
      </c>
      <c r="M2054" t="s">
        <v>1304</v>
      </c>
      <c r="N2054" t="s">
        <v>1304</v>
      </c>
      <c r="O2054" t="s">
        <v>1304</v>
      </c>
      <c r="P2054">
        <v>20602825583</v>
      </c>
      <c r="Q2054" t="s">
        <v>1297</v>
      </c>
      <c r="R2054">
        <f>VLOOKUP(Q2054,type!$B$2:$G$8,6,FALSE)</f>
        <v>1</v>
      </c>
      <c r="S2054" t="str">
        <f t="shared" si="34"/>
        <v>INSERT INTO public."Vehicles"(plate, mark, model, year_of_production, longitude, height, broad, service_door, category, comment, terms, status, created_at, updated_at, delete_at, business_id, type_id)VALUES ('V8W722','ninguno','ninguno','2016',0,0,0,0,'ninguno','ninguno','ninguno',true,'2022-02-25 21:42:35.22039+00','2022-02-25 21:42:35.22039+00','2022-02-25 21:42:35.22039+00','20602825583',1);</v>
      </c>
    </row>
    <row r="2055" spans="1:19" x14ac:dyDescent="0.25">
      <c r="A2055" t="s">
        <v>2069</v>
      </c>
      <c r="B2055" t="s">
        <v>1296</v>
      </c>
      <c r="C2055" t="s">
        <v>1296</v>
      </c>
      <c r="D2055">
        <v>2018</v>
      </c>
      <c r="E2055">
        <v>0</v>
      </c>
      <c r="F2055">
        <v>0</v>
      </c>
      <c r="G2055">
        <v>0</v>
      </c>
      <c r="H2055">
        <v>0</v>
      </c>
      <c r="I2055" t="s">
        <v>1296</v>
      </c>
      <c r="J2055" t="s">
        <v>1296</v>
      </c>
      <c r="K2055" t="s">
        <v>1296</v>
      </c>
      <c r="L2055" t="s">
        <v>1303</v>
      </c>
      <c r="M2055" t="s">
        <v>1304</v>
      </c>
      <c r="N2055" t="s">
        <v>1304</v>
      </c>
      <c r="O2055" t="s">
        <v>1304</v>
      </c>
      <c r="P2055">
        <v>20602825583</v>
      </c>
      <c r="Q2055" t="s">
        <v>1300</v>
      </c>
      <c r="R2055">
        <f>VLOOKUP(Q2055,type!$B$2:$G$8,6,FALSE)</f>
        <v>3</v>
      </c>
      <c r="S2055" t="str">
        <f t="shared" si="34"/>
        <v>INSERT INTO public."Vehicles"(plate, mark, model, year_of_production, longitude, height, broad, service_door, category, comment, terms, status, created_at, updated_at, delete_at, business_id, type_id)VALUES ('V0V848','ninguno','ninguno','2018',0,0,0,0,'ninguno','ninguno','ninguno',true,'2022-02-25 21:42:35.22039+00','2022-02-25 21:42:35.22039+00','2022-02-25 21:42:35.22039+00','20602825583',3);</v>
      </c>
    </row>
    <row r="2056" spans="1:19" x14ac:dyDescent="0.25">
      <c r="A2056" t="s">
        <v>2070</v>
      </c>
      <c r="B2056" t="s">
        <v>1296</v>
      </c>
      <c r="C2056" t="s">
        <v>1296</v>
      </c>
      <c r="D2056">
        <v>2014</v>
      </c>
      <c r="E2056">
        <v>0</v>
      </c>
      <c r="F2056">
        <v>0</v>
      </c>
      <c r="G2056">
        <v>0</v>
      </c>
      <c r="H2056">
        <v>0</v>
      </c>
      <c r="I2056" t="s">
        <v>1296</v>
      </c>
      <c r="J2056" t="s">
        <v>1296</v>
      </c>
      <c r="K2056" t="s">
        <v>1296</v>
      </c>
      <c r="L2056" t="s">
        <v>1303</v>
      </c>
      <c r="M2056" t="s">
        <v>1304</v>
      </c>
      <c r="N2056" t="s">
        <v>1304</v>
      </c>
      <c r="O2056" t="s">
        <v>1304</v>
      </c>
      <c r="P2056">
        <v>20602825583</v>
      </c>
      <c r="Q2056" t="s">
        <v>1298</v>
      </c>
      <c r="R2056">
        <f>VLOOKUP(Q2056,type!$B$2:$G$8,6,FALSE)</f>
        <v>2</v>
      </c>
      <c r="S2056" t="str">
        <f t="shared" si="34"/>
        <v>INSERT INTO public."Vehicles"(plate, mark, model, year_of_production, longitude, height, broad, service_door, category, comment, terms, status, created_at, updated_at, delete_at, business_id, type_id)VALUES ('T6O957','ninguno','ninguno','2014',0,0,0,0,'ninguno','ninguno','ninguno',true,'2022-02-25 21:42:35.22039+00','2022-02-25 21:42:35.22039+00','2022-02-25 21:42:35.22039+00','20602825583',2);</v>
      </c>
    </row>
    <row r="2057" spans="1:19" x14ac:dyDescent="0.25">
      <c r="A2057" t="s">
        <v>2071</v>
      </c>
      <c r="B2057" t="s">
        <v>1296</v>
      </c>
      <c r="C2057" t="s">
        <v>1296</v>
      </c>
      <c r="D2057">
        <v>2011</v>
      </c>
      <c r="E2057">
        <v>0</v>
      </c>
      <c r="F2057">
        <v>0</v>
      </c>
      <c r="G2057">
        <v>0</v>
      </c>
      <c r="H2057">
        <v>0</v>
      </c>
      <c r="I2057" t="s">
        <v>1296</v>
      </c>
      <c r="J2057" t="s">
        <v>1296</v>
      </c>
      <c r="K2057" t="s">
        <v>1296</v>
      </c>
      <c r="L2057" t="s">
        <v>1303</v>
      </c>
      <c r="M2057" t="s">
        <v>1304</v>
      </c>
      <c r="N2057" t="s">
        <v>1304</v>
      </c>
      <c r="O2057" t="s">
        <v>1304</v>
      </c>
      <c r="P2057">
        <v>20602825583</v>
      </c>
      <c r="Q2057" t="s">
        <v>1297</v>
      </c>
      <c r="R2057">
        <f>VLOOKUP(Q2057,type!$B$2:$G$8,6,FALSE)</f>
        <v>1</v>
      </c>
      <c r="S2057" t="str">
        <f t="shared" si="34"/>
        <v>INSERT INTO public."Vehicles"(plate, mark, model, year_of_production, longitude, height, broad, service_door, category, comment, terms, status, created_at, updated_at, delete_at, business_id, type_id)VALUES ('X3D955','ninguno','ninguno','2011',0,0,0,0,'ninguno','ninguno','ninguno',true,'2022-02-25 21:42:35.22039+00','2022-02-25 21:42:35.22039+00','2022-02-25 21:42:35.22039+00','20602825583',1);</v>
      </c>
    </row>
    <row r="2058" spans="1:19" x14ac:dyDescent="0.25">
      <c r="A2058" t="s">
        <v>2072</v>
      </c>
      <c r="B2058" t="s">
        <v>1296</v>
      </c>
      <c r="C2058" t="s">
        <v>1296</v>
      </c>
      <c r="D2058">
        <v>2014</v>
      </c>
      <c r="E2058">
        <v>0</v>
      </c>
      <c r="F2058">
        <v>0</v>
      </c>
      <c r="G2058">
        <v>0</v>
      </c>
      <c r="H2058">
        <v>0</v>
      </c>
      <c r="I2058" t="s">
        <v>1296</v>
      </c>
      <c r="J2058" t="s">
        <v>1296</v>
      </c>
      <c r="K2058" t="s">
        <v>1296</v>
      </c>
      <c r="L2058" t="s">
        <v>1303</v>
      </c>
      <c r="M2058" t="s">
        <v>1304</v>
      </c>
      <c r="N2058" t="s">
        <v>1304</v>
      </c>
      <c r="O2058" t="s">
        <v>1304</v>
      </c>
      <c r="P2058">
        <v>20602825583</v>
      </c>
      <c r="Q2058" t="s">
        <v>1299</v>
      </c>
      <c r="R2058">
        <f>VLOOKUP(Q2058,type!$B$2:$G$8,6,FALSE)</f>
        <v>4</v>
      </c>
      <c r="S2058" t="str">
        <f t="shared" si="34"/>
        <v>INSERT INTO public."Vehicles"(plate, mark, model, year_of_production, longitude, height, broad, service_door, category, comment, terms, status, created_at, updated_at, delete_at, business_id, type_id)VALUES ('C7Z958','ninguno','ninguno','2014',0,0,0,0,'ninguno','ninguno','ninguno',true,'2022-02-25 21:42:35.22039+00','2022-02-25 21:42:35.22039+00','2022-02-25 21:42:35.22039+00','20602825583',4);</v>
      </c>
    </row>
    <row r="2059" spans="1:19" x14ac:dyDescent="0.25">
      <c r="A2059" t="s">
        <v>2073</v>
      </c>
      <c r="B2059" t="s">
        <v>1296</v>
      </c>
      <c r="C2059" t="s">
        <v>1296</v>
      </c>
      <c r="D2059">
        <v>2011</v>
      </c>
      <c r="E2059">
        <v>0</v>
      </c>
      <c r="F2059">
        <v>0</v>
      </c>
      <c r="G2059">
        <v>0</v>
      </c>
      <c r="H2059">
        <v>0</v>
      </c>
      <c r="I2059" t="s">
        <v>1296</v>
      </c>
      <c r="J2059" t="s">
        <v>1296</v>
      </c>
      <c r="K2059" t="s">
        <v>1296</v>
      </c>
      <c r="L2059" t="s">
        <v>1303</v>
      </c>
      <c r="M2059" t="s">
        <v>1304</v>
      </c>
      <c r="N2059" t="s">
        <v>1304</v>
      </c>
      <c r="O2059" t="s">
        <v>1304</v>
      </c>
      <c r="P2059">
        <v>20602825583</v>
      </c>
      <c r="Q2059" t="s">
        <v>1299</v>
      </c>
      <c r="R2059">
        <f>VLOOKUP(Q2059,type!$B$2:$G$8,6,FALSE)</f>
        <v>4</v>
      </c>
      <c r="S2059" t="str">
        <f t="shared" si="34"/>
        <v>INSERT INTO public."Vehicles"(plate, mark, model, year_of_production, longitude, height, broad, service_door, category, comment, terms, status, created_at, updated_at, delete_at, business_id, type_id)VALUES ('V1U757','ninguno','ninguno','2011',0,0,0,0,'ninguno','ninguno','ninguno',true,'2022-02-25 21:42:35.22039+00','2022-02-25 21:42:35.22039+00','2022-02-25 21:42:35.22039+00','20602825583',4);</v>
      </c>
    </row>
    <row r="2060" spans="1:19" x14ac:dyDescent="0.25">
      <c r="A2060" t="s">
        <v>2074</v>
      </c>
      <c r="B2060" t="s">
        <v>1296</v>
      </c>
      <c r="C2060" t="s">
        <v>1296</v>
      </c>
      <c r="D2060">
        <v>2013</v>
      </c>
      <c r="E2060">
        <v>0</v>
      </c>
      <c r="F2060">
        <v>0</v>
      </c>
      <c r="G2060">
        <v>0</v>
      </c>
      <c r="H2060">
        <v>0</v>
      </c>
      <c r="I2060" t="s">
        <v>1296</v>
      </c>
      <c r="J2060" t="s">
        <v>1296</v>
      </c>
      <c r="K2060" t="s">
        <v>1296</v>
      </c>
      <c r="L2060" t="s">
        <v>1303</v>
      </c>
      <c r="M2060" t="s">
        <v>1304</v>
      </c>
      <c r="N2060" t="s">
        <v>1304</v>
      </c>
      <c r="O2060" t="s">
        <v>1304</v>
      </c>
      <c r="P2060">
        <v>20602825583</v>
      </c>
      <c r="Q2060" t="s">
        <v>1299</v>
      </c>
      <c r="R2060">
        <f>VLOOKUP(Q2060,type!$B$2:$G$8,6,FALSE)</f>
        <v>4</v>
      </c>
      <c r="S2060" t="str">
        <f t="shared" si="34"/>
        <v>INSERT INTO public."Vehicles"(plate, mark, model, year_of_production, longitude, height, broad, service_door, category, comment, terms, status, created_at, updated_at, delete_at, business_id, type_id)VALUES ('V5N766','ninguno','ninguno','2013',0,0,0,0,'ninguno','ninguno','ninguno',true,'2022-02-25 21:42:35.22039+00','2022-02-25 21:42:35.22039+00','2022-02-25 21:42:35.22039+00','20602825583',4);</v>
      </c>
    </row>
    <row r="2061" spans="1:19" x14ac:dyDescent="0.25">
      <c r="A2061" t="s">
        <v>2075</v>
      </c>
      <c r="B2061" t="s">
        <v>1296</v>
      </c>
      <c r="C2061" t="s">
        <v>1296</v>
      </c>
      <c r="D2061">
        <v>2014</v>
      </c>
      <c r="E2061">
        <v>0</v>
      </c>
      <c r="F2061">
        <v>0</v>
      </c>
      <c r="G2061">
        <v>0</v>
      </c>
      <c r="H2061">
        <v>0</v>
      </c>
      <c r="I2061" t="s">
        <v>1296</v>
      </c>
      <c r="J2061" t="s">
        <v>1296</v>
      </c>
      <c r="K2061" t="s">
        <v>1296</v>
      </c>
      <c r="L2061" t="s">
        <v>1303</v>
      </c>
      <c r="M2061" t="s">
        <v>1304</v>
      </c>
      <c r="N2061" t="s">
        <v>1304</v>
      </c>
      <c r="O2061" t="s">
        <v>1304</v>
      </c>
      <c r="P2061">
        <v>20602825583</v>
      </c>
      <c r="Q2061" t="s">
        <v>1299</v>
      </c>
      <c r="R2061">
        <f>VLOOKUP(Q2061,type!$B$2:$G$8,6,FALSE)</f>
        <v>4</v>
      </c>
      <c r="S2061" t="str">
        <f t="shared" si="34"/>
        <v>INSERT INTO public."Vehicles"(plate, mark, model, year_of_production, longitude, height, broad, service_door, category, comment, terms, status, created_at, updated_at, delete_at, business_id, type_id)VALUES ('V9J951','ninguno','ninguno','2014',0,0,0,0,'ninguno','ninguno','ninguno',true,'2022-02-25 21:42:35.22039+00','2022-02-25 21:42:35.22039+00','2022-02-25 21:42:35.22039+00','20602825583',4);</v>
      </c>
    </row>
    <row r="2062" spans="1:19" x14ac:dyDescent="0.25">
      <c r="A2062" t="s">
        <v>2076</v>
      </c>
      <c r="B2062" t="s">
        <v>1296</v>
      </c>
      <c r="C2062" t="s">
        <v>1296</v>
      </c>
      <c r="D2062">
        <v>2016</v>
      </c>
      <c r="E2062">
        <v>0</v>
      </c>
      <c r="F2062">
        <v>0</v>
      </c>
      <c r="G2062">
        <v>0</v>
      </c>
      <c r="H2062">
        <v>0</v>
      </c>
      <c r="I2062" t="s">
        <v>1296</v>
      </c>
      <c r="J2062" t="s">
        <v>1296</v>
      </c>
      <c r="K2062" t="s">
        <v>1296</v>
      </c>
      <c r="L2062" t="s">
        <v>1303</v>
      </c>
      <c r="M2062" t="s">
        <v>1304</v>
      </c>
      <c r="N2062" t="s">
        <v>1304</v>
      </c>
      <c r="O2062" t="s">
        <v>1304</v>
      </c>
      <c r="P2062">
        <v>20602825583</v>
      </c>
      <c r="Q2062" t="s">
        <v>1297</v>
      </c>
      <c r="R2062">
        <f>VLOOKUP(Q2062,type!$B$2:$G$8,6,FALSE)</f>
        <v>1</v>
      </c>
      <c r="S2062" t="str">
        <f t="shared" si="34"/>
        <v>INSERT INTO public."Vehicles"(plate, mark, model, year_of_production, longitude, height, broad, service_door, category, comment, terms, status, created_at, updated_at, delete_at, business_id, type_id)VALUES ('Z6H833','ninguno','ninguno','2016',0,0,0,0,'ninguno','ninguno','ninguno',true,'2022-02-25 21:42:35.22039+00','2022-02-25 21:42:35.22039+00','2022-02-25 21:42:35.22039+00','20602825583',1);</v>
      </c>
    </row>
    <row r="2063" spans="1:19" x14ac:dyDescent="0.25">
      <c r="A2063" t="s">
        <v>2117</v>
      </c>
      <c r="B2063" t="s">
        <v>1296</v>
      </c>
      <c r="C2063" t="s">
        <v>1296</v>
      </c>
      <c r="D2063">
        <v>2000</v>
      </c>
      <c r="E2063">
        <v>0</v>
      </c>
      <c r="F2063">
        <v>0</v>
      </c>
      <c r="G2063">
        <v>0</v>
      </c>
      <c r="H2063">
        <v>0</v>
      </c>
      <c r="I2063" t="s">
        <v>1296</v>
      </c>
      <c r="J2063" t="s">
        <v>1296</v>
      </c>
      <c r="K2063" t="s">
        <v>1296</v>
      </c>
      <c r="L2063" t="s">
        <v>1303</v>
      </c>
      <c r="M2063" t="s">
        <v>1304</v>
      </c>
      <c r="N2063" t="s">
        <v>1304</v>
      </c>
      <c r="O2063" t="s">
        <v>1304</v>
      </c>
      <c r="P2063">
        <v>20603145608</v>
      </c>
      <c r="Q2063" t="s">
        <v>1297</v>
      </c>
      <c r="R2063">
        <f>VLOOKUP(Q2063,type!$B$2:$G$8,6,FALSE)</f>
        <v>1</v>
      </c>
      <c r="S2063" t="str">
        <f t="shared" si="34"/>
        <v>INSERT INTO public."Vehicles"(plate, mark, model, year_of_production, longitude, height, broad, service_door, category, comment, terms, status, created_at, updated_at, delete_at, business_id, type_id)VALUES ('A0E724','ninguno','ninguno','2000',0,0,0,0,'ninguno','ninguno','ninguno',true,'2022-02-25 21:42:35.22039+00','2022-02-25 21:42:35.22039+00','2022-02-25 21:42:35.22039+00','20603145608',1);</v>
      </c>
    </row>
    <row r="2064" spans="1:19" x14ac:dyDescent="0.25">
      <c r="A2064" t="s">
        <v>2118</v>
      </c>
      <c r="B2064" t="s">
        <v>1296</v>
      </c>
      <c r="C2064" t="s">
        <v>1296</v>
      </c>
      <c r="D2064">
        <v>2000</v>
      </c>
      <c r="E2064">
        <v>0</v>
      </c>
      <c r="F2064">
        <v>0</v>
      </c>
      <c r="G2064">
        <v>0</v>
      </c>
      <c r="H2064">
        <v>0</v>
      </c>
      <c r="I2064" t="s">
        <v>1296</v>
      </c>
      <c r="J2064" t="s">
        <v>1296</v>
      </c>
      <c r="K2064" t="s">
        <v>1296</v>
      </c>
      <c r="L2064" t="s">
        <v>1303</v>
      </c>
      <c r="M2064" t="s">
        <v>1304</v>
      </c>
      <c r="N2064" t="s">
        <v>1304</v>
      </c>
      <c r="O2064" t="s">
        <v>1304</v>
      </c>
      <c r="P2064">
        <v>20603145608</v>
      </c>
      <c r="Q2064" t="s">
        <v>1297</v>
      </c>
      <c r="R2064">
        <f>VLOOKUP(Q2064,type!$B$2:$G$8,6,FALSE)</f>
        <v>1</v>
      </c>
      <c r="S2064" t="str">
        <f t="shared" si="34"/>
        <v>INSERT INTO public."Vehicles"(plate, mark, model, year_of_production, longitude, height, broad, service_door, category, comment, terms, status, created_at, updated_at, delete_at, business_id, type_id)VALUES ('A5S762','ninguno','ninguno','2000',0,0,0,0,'ninguno','ninguno','ninguno',true,'2022-02-25 21:42:35.22039+00','2022-02-25 21:42:35.22039+00','2022-02-25 21:42:35.22039+00','20603145608',1);</v>
      </c>
    </row>
    <row r="2065" spans="1:19" x14ac:dyDescent="0.25">
      <c r="A2065" t="s">
        <v>1782</v>
      </c>
      <c r="B2065" t="s">
        <v>1296</v>
      </c>
      <c r="C2065" t="s">
        <v>1296</v>
      </c>
      <c r="D2065">
        <v>2017</v>
      </c>
      <c r="E2065">
        <v>0</v>
      </c>
      <c r="F2065">
        <v>0</v>
      </c>
      <c r="G2065">
        <v>0</v>
      </c>
      <c r="H2065">
        <v>0</v>
      </c>
      <c r="I2065" t="s">
        <v>1296</v>
      </c>
      <c r="J2065" t="s">
        <v>1296</v>
      </c>
      <c r="K2065" t="s">
        <v>1296</v>
      </c>
      <c r="L2065" t="s">
        <v>1303</v>
      </c>
      <c r="M2065" t="s">
        <v>1304</v>
      </c>
      <c r="N2065" t="s">
        <v>1304</v>
      </c>
      <c r="O2065" t="s">
        <v>1304</v>
      </c>
      <c r="P2065">
        <v>20603145608</v>
      </c>
      <c r="Q2065" t="s">
        <v>1297</v>
      </c>
      <c r="R2065">
        <f>VLOOKUP(Q2065,type!$B$2:$G$8,6,FALSE)</f>
        <v>1</v>
      </c>
      <c r="S2065" t="str">
        <f t="shared" si="34"/>
        <v>INSERT INTO public."Vehicles"(plate, mark, model, year_of_production, longitude, height, broad, service_door, category, comment, terms, status, created_at, updated_at, delete_at, business_id, type_id)VALUES ('V8V939','ninguno','ninguno','2017',0,0,0,0,'ninguno','ninguno','ninguno',true,'2022-02-25 21:42:35.22039+00','2022-02-25 21:42:35.22039+00','2022-02-25 21:42:35.22039+00','20603145608',1);</v>
      </c>
    </row>
    <row r="2066" spans="1:19" x14ac:dyDescent="0.25">
      <c r="A2066" t="s">
        <v>2018</v>
      </c>
      <c r="B2066" t="s">
        <v>1296</v>
      </c>
      <c r="C2066" t="s">
        <v>1296</v>
      </c>
      <c r="D2066">
        <v>2016</v>
      </c>
      <c r="E2066">
        <v>0</v>
      </c>
      <c r="F2066">
        <v>0</v>
      </c>
      <c r="G2066">
        <v>0</v>
      </c>
      <c r="H2066">
        <v>0</v>
      </c>
      <c r="I2066" t="s">
        <v>1296</v>
      </c>
      <c r="J2066" t="s">
        <v>1296</v>
      </c>
      <c r="K2066" t="s">
        <v>1296</v>
      </c>
      <c r="L2066" t="s">
        <v>1303</v>
      </c>
      <c r="M2066" t="s">
        <v>1304</v>
      </c>
      <c r="N2066" t="s">
        <v>1304</v>
      </c>
      <c r="O2066" t="s">
        <v>1304</v>
      </c>
      <c r="P2066">
        <v>20603145608</v>
      </c>
      <c r="Q2066" t="s">
        <v>1297</v>
      </c>
      <c r="R2066">
        <f>VLOOKUP(Q2066,type!$B$2:$G$8,6,FALSE)</f>
        <v>1</v>
      </c>
      <c r="S2066" t="str">
        <f t="shared" si="34"/>
        <v>INSERT INTO public."Vehicles"(plate, mark, model, year_of_production, longitude, height, broad, service_door, category, comment, terms, status, created_at, updated_at, delete_at, business_id, type_id)VALUES ('V9C757','ninguno','ninguno','2016',0,0,0,0,'ninguno','ninguno','ninguno',true,'2022-02-25 21:42:35.22039+00','2022-02-25 21:42:35.22039+00','2022-02-25 21:42:35.22039+00','20603145608',1);</v>
      </c>
    </row>
    <row r="2067" spans="1:19" x14ac:dyDescent="0.25">
      <c r="A2067" t="s">
        <v>2128</v>
      </c>
      <c r="B2067" t="s">
        <v>1296</v>
      </c>
      <c r="C2067" t="s">
        <v>1296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1296</v>
      </c>
      <c r="J2067" t="s">
        <v>1296</v>
      </c>
      <c r="K2067" t="s">
        <v>1296</v>
      </c>
      <c r="L2067" t="s">
        <v>1303</v>
      </c>
      <c r="M2067" t="s">
        <v>1304</v>
      </c>
      <c r="N2067" t="s">
        <v>1304</v>
      </c>
      <c r="O2067" t="s">
        <v>1304</v>
      </c>
      <c r="P2067">
        <v>20603145608</v>
      </c>
      <c r="Q2067" s="5" t="s">
        <v>2078</v>
      </c>
      <c r="R2067">
        <f>VLOOKUP(Q2067,type!$B$2:$G$8,6,FALSE)</f>
        <v>7</v>
      </c>
      <c r="S2067" t="str">
        <f t="shared" si="34"/>
        <v>INSERT INTO public."Vehicles"(plate, mark, model, year_of_production, longitude, height, broad, service_door, category, comment, terms, status, created_at, updated_at, delete_at, business_id, type_id)VALUES ('V9I853','ninguno','ninguno','0',0,0,0,0,'ninguno','ninguno','ninguno',true,'2022-02-25 21:42:35.22039+00','2022-02-25 21:42:35.22039+00','2022-02-25 21:42:35.22039+00','20603145608',7);</v>
      </c>
    </row>
    <row r="2068" spans="1:19" x14ac:dyDescent="0.25">
      <c r="A2068" t="s">
        <v>2129</v>
      </c>
      <c r="B2068" t="s">
        <v>1296</v>
      </c>
      <c r="C2068" t="s">
        <v>1296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1296</v>
      </c>
      <c r="J2068" t="s">
        <v>1296</v>
      </c>
      <c r="K2068" t="s">
        <v>1296</v>
      </c>
      <c r="L2068" t="s">
        <v>1303</v>
      </c>
      <c r="M2068" t="s">
        <v>1304</v>
      </c>
      <c r="N2068" t="s">
        <v>1304</v>
      </c>
      <c r="O2068" t="s">
        <v>1304</v>
      </c>
      <c r="P2068">
        <v>20602788157</v>
      </c>
      <c r="Q2068" s="5" t="s">
        <v>2078</v>
      </c>
      <c r="R2068">
        <f>VLOOKUP(Q2068,type!$B$2:$G$8,6,FALSE)</f>
        <v>7</v>
      </c>
      <c r="S2068" t="str">
        <f t="shared" si="34"/>
        <v>INSERT INTO public."Vehicles"(plate, mark, model, year_of_production, longitude, height, broad, service_door, category, comment, terms, status, created_at, updated_at, delete_at, business_id, type_id)VALUES ('V9H803','ninguno','ninguno','0',0,0,0,0,'ninguno','ninguno','ninguno',true,'2022-02-25 21:42:35.22039+00','2022-02-25 21:42:35.22039+00','2022-02-25 21:42:35.22039+00','20602788157',7);</v>
      </c>
    </row>
    <row r="2069" spans="1:19" x14ac:dyDescent="0.25">
      <c r="A2069" t="s">
        <v>2121</v>
      </c>
      <c r="B2069" t="s">
        <v>1296</v>
      </c>
      <c r="C2069" t="s">
        <v>1296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1296</v>
      </c>
      <c r="J2069" t="s">
        <v>1296</v>
      </c>
      <c r="K2069" t="s">
        <v>1296</v>
      </c>
      <c r="L2069" t="s">
        <v>1303</v>
      </c>
      <c r="M2069" t="s">
        <v>1304</v>
      </c>
      <c r="N2069" t="s">
        <v>1304</v>
      </c>
      <c r="O2069" t="s">
        <v>1304</v>
      </c>
      <c r="P2069">
        <v>20602788157</v>
      </c>
      <c r="Q2069" t="s">
        <v>1302</v>
      </c>
      <c r="R2069">
        <f>VLOOKUP(Q2069,type!$B$2:$G$8,6,FALSE)</f>
        <v>6</v>
      </c>
      <c r="S2069" t="str">
        <f t="shared" si="34"/>
        <v>INSERT INTO public."Vehicles"(plate, mark, model, year_of_production, longitude, height, broad, service_door, category, comment, terms, status, created_at, updated_at, delete_at, business_id, type_id)VALUES ('X1Z761','ninguno','ninguno','0',0,0,0,0,'ninguno','ninguno','ninguno',true,'2022-02-25 21:42:35.22039+00','2022-02-25 21:42:35.22039+00','2022-02-25 21:42:35.22039+00','20602788157',6);</v>
      </c>
    </row>
    <row r="2070" spans="1:19" x14ac:dyDescent="0.25">
      <c r="A2070" t="s">
        <v>2130</v>
      </c>
      <c r="B2070" t="s">
        <v>1296</v>
      </c>
      <c r="C2070" t="s">
        <v>1296</v>
      </c>
      <c r="D2070">
        <v>2009</v>
      </c>
      <c r="E2070">
        <v>0</v>
      </c>
      <c r="F2070">
        <v>0</v>
      </c>
      <c r="G2070">
        <v>0</v>
      </c>
      <c r="H2070">
        <v>0</v>
      </c>
      <c r="I2070" t="s">
        <v>1296</v>
      </c>
      <c r="J2070" t="s">
        <v>1296</v>
      </c>
      <c r="K2070" t="s">
        <v>1296</v>
      </c>
      <c r="L2070" t="s">
        <v>1303</v>
      </c>
      <c r="M2070" t="s">
        <v>1304</v>
      </c>
      <c r="N2070" t="s">
        <v>1304</v>
      </c>
      <c r="O2070" t="s">
        <v>1304</v>
      </c>
      <c r="P2070">
        <v>20602788157</v>
      </c>
      <c r="Q2070" t="s">
        <v>1302</v>
      </c>
      <c r="R2070">
        <f>VLOOKUP(Q2070,type!$B$2:$G$8,6,FALSE)</f>
        <v>6</v>
      </c>
      <c r="S2070" t="str">
        <f t="shared" si="34"/>
        <v>INSERT INTO public."Vehicles"(plate, mark, model, year_of_production, longitude, height, broad, service_door, category, comment, terms, status, created_at, updated_at, delete_at, business_id, type_id)VALUES ('V1B759','ninguno','ninguno','2009',0,0,0,0,'ninguno','ninguno','ninguno',true,'2022-02-25 21:42:35.22039+00','2022-02-25 21:42:35.22039+00','2022-02-25 21:42:35.22039+00','20602788157',6);</v>
      </c>
    </row>
    <row r="2071" spans="1:19" x14ac:dyDescent="0.25">
      <c r="A2071" t="s">
        <v>2131</v>
      </c>
      <c r="B2071" t="s">
        <v>1296</v>
      </c>
      <c r="C2071" t="s">
        <v>1296</v>
      </c>
      <c r="D2071">
        <v>2009</v>
      </c>
      <c r="E2071">
        <v>0</v>
      </c>
      <c r="F2071">
        <v>0</v>
      </c>
      <c r="G2071">
        <v>0</v>
      </c>
      <c r="H2071">
        <v>0</v>
      </c>
      <c r="I2071" t="s">
        <v>1296</v>
      </c>
      <c r="J2071" t="s">
        <v>1296</v>
      </c>
      <c r="K2071" t="s">
        <v>1296</v>
      </c>
      <c r="L2071" t="s">
        <v>1303</v>
      </c>
      <c r="M2071" t="s">
        <v>1304</v>
      </c>
      <c r="N2071" t="s">
        <v>1304</v>
      </c>
      <c r="O2071" t="s">
        <v>1304</v>
      </c>
      <c r="P2071">
        <v>20602788157</v>
      </c>
      <c r="Q2071" t="s">
        <v>1302</v>
      </c>
      <c r="R2071">
        <f>VLOOKUP(Q2071,type!$B$2:$G$8,6,FALSE)</f>
        <v>6</v>
      </c>
      <c r="S2071" t="str">
        <f t="shared" si="34"/>
        <v>INSERT INTO public."Vehicles"(plate, mark, model, year_of_production, longitude, height, broad, service_door, category, comment, terms, status, created_at, updated_at, delete_at, business_id, type_id)VALUES ('C5N715','ninguno','ninguno','2009',0,0,0,0,'ninguno','ninguno','ninguno',true,'2022-02-25 21:42:35.22039+00','2022-02-25 21:42:35.22039+00','2022-02-25 21:42:35.22039+00','20602788157',6);</v>
      </c>
    </row>
    <row r="2072" spans="1:19" x14ac:dyDescent="0.25">
      <c r="A2072" t="s">
        <v>2132</v>
      </c>
      <c r="B2072" t="s">
        <v>1296</v>
      </c>
      <c r="C2072" t="s">
        <v>1296</v>
      </c>
      <c r="D2072">
        <v>2008</v>
      </c>
      <c r="E2072">
        <v>0</v>
      </c>
      <c r="F2072">
        <v>0</v>
      </c>
      <c r="G2072">
        <v>0</v>
      </c>
      <c r="H2072">
        <v>0</v>
      </c>
      <c r="I2072" t="s">
        <v>1296</v>
      </c>
      <c r="J2072" t="s">
        <v>1296</v>
      </c>
      <c r="K2072" t="s">
        <v>1296</v>
      </c>
      <c r="L2072" t="s">
        <v>1303</v>
      </c>
      <c r="M2072" t="s">
        <v>1304</v>
      </c>
      <c r="N2072" t="s">
        <v>1304</v>
      </c>
      <c r="O2072" t="s">
        <v>1304</v>
      </c>
      <c r="P2072">
        <v>20602788157</v>
      </c>
      <c r="Q2072" t="s">
        <v>1302</v>
      </c>
      <c r="R2072">
        <f>VLOOKUP(Q2072,type!$B$2:$G$8,6,FALSE)</f>
        <v>6</v>
      </c>
      <c r="S2072" t="str">
        <f t="shared" si="34"/>
        <v>INSERT INTO public."Vehicles"(plate, mark, model, year_of_production, longitude, height, broad, service_door, category, comment, terms, status, created_at, updated_at, delete_at, business_id, type_id)VALUES ('V1E962','ninguno','ninguno','2008',0,0,0,0,'ninguno','ninguno','ninguno',true,'2022-02-25 21:42:35.22039+00','2022-02-25 21:42:35.22039+00','2022-02-25 21:42:35.22039+00','20602788157',6);</v>
      </c>
    </row>
    <row r="2073" spans="1:19" x14ac:dyDescent="0.25">
      <c r="A2073" t="s">
        <v>2133</v>
      </c>
      <c r="B2073" t="s">
        <v>1296</v>
      </c>
      <c r="C2073" t="s">
        <v>1296</v>
      </c>
      <c r="D2073">
        <v>2001</v>
      </c>
      <c r="E2073">
        <v>0</v>
      </c>
      <c r="F2073">
        <v>0</v>
      </c>
      <c r="G2073">
        <v>0</v>
      </c>
      <c r="H2073">
        <v>0</v>
      </c>
      <c r="I2073" t="s">
        <v>1296</v>
      </c>
      <c r="J2073" t="s">
        <v>1296</v>
      </c>
      <c r="K2073" t="s">
        <v>1296</v>
      </c>
      <c r="L2073" t="s">
        <v>1303</v>
      </c>
      <c r="M2073" t="s">
        <v>1304</v>
      </c>
      <c r="N2073" t="s">
        <v>1304</v>
      </c>
      <c r="O2073" t="s">
        <v>1304</v>
      </c>
      <c r="P2073">
        <v>20602788157</v>
      </c>
      <c r="Q2073" t="s">
        <v>1302</v>
      </c>
      <c r="R2073">
        <f>VLOOKUP(Q2073,type!$B$2:$G$8,6,FALSE)</f>
        <v>6</v>
      </c>
      <c r="S2073" t="str">
        <f t="shared" si="34"/>
        <v>INSERT INTO public."Vehicles"(plate, mark, model, year_of_production, longitude, height, broad, service_door, category, comment, terms, status, created_at, updated_at, delete_at, business_id, type_id)VALUES ('Z1A964','ninguno','ninguno','2001',0,0,0,0,'ninguno','ninguno','ninguno',true,'2022-02-25 21:42:35.22039+00','2022-02-25 21:42:35.22039+00','2022-02-25 21:42:35.22039+00','20602788157',6);</v>
      </c>
    </row>
    <row r="2074" spans="1:19" x14ac:dyDescent="0.25">
      <c r="A2074" t="s">
        <v>2134</v>
      </c>
      <c r="B2074" t="s">
        <v>1296</v>
      </c>
      <c r="C2074" t="s">
        <v>1296</v>
      </c>
      <c r="D2074">
        <v>2010</v>
      </c>
      <c r="E2074">
        <v>0</v>
      </c>
      <c r="F2074">
        <v>0</v>
      </c>
      <c r="G2074">
        <v>0</v>
      </c>
      <c r="H2074">
        <v>0</v>
      </c>
      <c r="I2074" t="s">
        <v>1296</v>
      </c>
      <c r="J2074" t="s">
        <v>1296</v>
      </c>
      <c r="K2074" t="s">
        <v>1296</v>
      </c>
      <c r="L2074" t="s">
        <v>1303</v>
      </c>
      <c r="M2074" t="s">
        <v>1304</v>
      </c>
      <c r="N2074" t="s">
        <v>1304</v>
      </c>
      <c r="O2074" t="s">
        <v>1304</v>
      </c>
      <c r="P2074">
        <v>20602788157</v>
      </c>
      <c r="Q2074" t="s">
        <v>1297</v>
      </c>
      <c r="R2074">
        <f>VLOOKUP(Q2074,type!$B$2:$G$8,6,FALSE)</f>
        <v>1</v>
      </c>
      <c r="S2074" t="str">
        <f t="shared" si="34"/>
        <v>INSERT INTO public."Vehicles"(plate, mark, model, year_of_production, longitude, height, broad, service_door, category, comment, terms, status, created_at, updated_at, delete_at, business_id, type_id)VALUES ('B1Z744','ninguno','ninguno','2010',0,0,0,0,'ninguno','ninguno','ninguno',true,'2022-02-25 21:42:35.22039+00','2022-02-25 21:42:35.22039+00','2022-02-25 21:42:35.22039+00','20602788157',1);</v>
      </c>
    </row>
    <row r="2075" spans="1:19" x14ac:dyDescent="0.25">
      <c r="A2075" t="s">
        <v>2116</v>
      </c>
      <c r="B2075" t="s">
        <v>1296</v>
      </c>
      <c r="C2075" t="s">
        <v>1296</v>
      </c>
      <c r="D2075">
        <v>2011</v>
      </c>
      <c r="E2075">
        <v>0</v>
      </c>
      <c r="F2075">
        <v>0</v>
      </c>
      <c r="G2075">
        <v>0</v>
      </c>
      <c r="H2075">
        <v>0</v>
      </c>
      <c r="I2075" t="s">
        <v>1296</v>
      </c>
      <c r="J2075" t="s">
        <v>1296</v>
      </c>
      <c r="K2075" t="s">
        <v>1296</v>
      </c>
      <c r="L2075" t="s">
        <v>1303</v>
      </c>
      <c r="M2075" t="s">
        <v>1304</v>
      </c>
      <c r="N2075" t="s">
        <v>1304</v>
      </c>
      <c r="O2075" t="s">
        <v>1304</v>
      </c>
      <c r="P2075">
        <v>20602929419</v>
      </c>
      <c r="Q2075" t="s">
        <v>1297</v>
      </c>
      <c r="R2075">
        <f>VLOOKUP(Q2075,type!$B$2:$G$8,6,FALSE)</f>
        <v>1</v>
      </c>
      <c r="S2075" t="str">
        <f t="shared" si="34"/>
        <v>INSERT INTO public."Vehicles"(plate, mark, model, year_of_production, longitude, height, broad, service_door, category, comment, terms, status, created_at, updated_at, delete_at, business_id, type_id)VALUES ('V3N723','ninguno','ninguno','2011',0,0,0,0,'ninguno','ninguno','ninguno',true,'2022-02-25 21:42:35.22039+00','2022-02-25 21:42:35.22039+00','2022-02-25 21:42:35.22039+00','20602929419',1);</v>
      </c>
    </row>
    <row r="2076" spans="1:19" x14ac:dyDescent="0.25">
      <c r="A2076" t="s">
        <v>2136</v>
      </c>
      <c r="B2076" t="s">
        <v>1296</v>
      </c>
      <c r="C2076" t="s">
        <v>1296</v>
      </c>
      <c r="D2076">
        <v>1999</v>
      </c>
      <c r="E2076">
        <v>0</v>
      </c>
      <c r="F2076">
        <v>0</v>
      </c>
      <c r="G2076">
        <v>0</v>
      </c>
      <c r="H2076">
        <v>0</v>
      </c>
      <c r="I2076" t="s">
        <v>1296</v>
      </c>
      <c r="J2076" t="s">
        <v>1296</v>
      </c>
      <c r="K2076" t="s">
        <v>1296</v>
      </c>
      <c r="L2076" t="s">
        <v>1303</v>
      </c>
      <c r="M2076" t="s">
        <v>1304</v>
      </c>
      <c r="N2076" t="s">
        <v>1304</v>
      </c>
      <c r="O2076" t="s">
        <v>1304</v>
      </c>
      <c r="P2076">
        <v>20602929419</v>
      </c>
      <c r="Q2076" t="s">
        <v>1297</v>
      </c>
      <c r="R2076">
        <f>VLOOKUP(Q2076,type!$B$2:$G$8,6,FALSE)</f>
        <v>1</v>
      </c>
      <c r="S2076" t="str">
        <f t="shared" si="34"/>
        <v>INSERT INTO public."Vehicles"(plate, mark, model, year_of_production, longitude, height, broad, service_door, category, comment, terms, status, created_at, updated_at, delete_at, business_id, type_id)VALUES ('B5Y712','ninguno','ninguno','1999',0,0,0,0,'ninguno','ninguno','ninguno',true,'2022-02-25 21:42:35.22039+00','2022-02-25 21:42:35.22039+00','2022-02-25 21:42:35.22039+00','20602929419',1);</v>
      </c>
    </row>
    <row r="2077" spans="1:19" x14ac:dyDescent="0.25">
      <c r="A2077" t="s">
        <v>2123</v>
      </c>
      <c r="B2077" t="s">
        <v>1296</v>
      </c>
      <c r="C2077" t="s">
        <v>1296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1296</v>
      </c>
      <c r="J2077" t="s">
        <v>1296</v>
      </c>
      <c r="K2077" t="s">
        <v>1296</v>
      </c>
      <c r="L2077" t="s">
        <v>1303</v>
      </c>
      <c r="M2077" t="s">
        <v>1304</v>
      </c>
      <c r="N2077" t="s">
        <v>1304</v>
      </c>
      <c r="O2077" t="s">
        <v>1304</v>
      </c>
      <c r="P2077">
        <v>20602929419</v>
      </c>
      <c r="Q2077" t="s">
        <v>2078</v>
      </c>
      <c r="R2077">
        <f>VLOOKUP(Q2077,type!$B$2:$G$8,6,FALSE)</f>
        <v>7</v>
      </c>
      <c r="S2077" t="str">
        <f t="shared" si="34"/>
        <v>INSERT INTO public."Vehicles"(plate, mark, model, year_of_production, longitude, height, broad, service_door, category, comment, terms, status, created_at, updated_at, delete_at, business_id, type_id)VALUES ('V7U892','ninguno','ninguno','0',0,0,0,0,'ninguno','ninguno','ninguno',true,'2022-02-25 21:42:35.22039+00','2022-02-25 21:42:35.22039+00','2022-02-25 21:42:35.22039+00','20602929419',7);</v>
      </c>
    </row>
    <row r="2078" spans="1:19" x14ac:dyDescent="0.25">
      <c r="A2078" t="s">
        <v>2138</v>
      </c>
      <c r="B2078" t="s">
        <v>1296</v>
      </c>
      <c r="C2078" t="s">
        <v>1296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1296</v>
      </c>
      <c r="J2078" t="s">
        <v>1296</v>
      </c>
      <c r="K2078" t="s">
        <v>1296</v>
      </c>
      <c r="L2078" t="s">
        <v>1303</v>
      </c>
      <c r="M2078" t="s">
        <v>1304</v>
      </c>
      <c r="N2078" t="s">
        <v>1304</v>
      </c>
      <c r="O2078" t="s">
        <v>1304</v>
      </c>
      <c r="P2078">
        <v>20602929419</v>
      </c>
      <c r="Q2078" t="s">
        <v>2078</v>
      </c>
      <c r="R2078">
        <f>VLOOKUP(Q2078,type!$B$2:$G$8,6,FALSE)</f>
        <v>7</v>
      </c>
      <c r="S2078" t="str">
        <f t="shared" si="34"/>
        <v>INSERT INTO public."Vehicles"(plate, mark, model, year_of_production, longitude, height, broad, service_door, category, comment, terms, status, created_at, updated_at, delete_at, business_id, type_id)VALUES ('X2G746','ninguno','ninguno','0',0,0,0,0,'ninguno','ninguno','ninguno',true,'2022-02-25 21:42:35.22039+00','2022-02-25 21:42:35.22039+00','2022-02-25 21:42:35.22039+00','20602929419',7);</v>
      </c>
    </row>
    <row r="2079" spans="1:19" x14ac:dyDescent="0.25">
      <c r="A2079" t="s">
        <v>2140</v>
      </c>
      <c r="B2079" t="s">
        <v>1296</v>
      </c>
      <c r="C2079" t="s">
        <v>1296</v>
      </c>
      <c r="D2079">
        <v>1999</v>
      </c>
      <c r="E2079">
        <v>0</v>
      </c>
      <c r="F2079">
        <v>0</v>
      </c>
      <c r="G2079">
        <v>0</v>
      </c>
      <c r="H2079">
        <v>0</v>
      </c>
      <c r="I2079" t="s">
        <v>1296</v>
      </c>
      <c r="J2079" t="s">
        <v>1296</v>
      </c>
      <c r="K2079" t="s">
        <v>1296</v>
      </c>
      <c r="L2079" t="s">
        <v>1303</v>
      </c>
      <c r="M2079" t="s">
        <v>1304</v>
      </c>
      <c r="N2079" t="s">
        <v>1304</v>
      </c>
      <c r="O2079" t="s">
        <v>1304</v>
      </c>
      <c r="P2079">
        <v>20602929419</v>
      </c>
      <c r="Q2079" t="s">
        <v>1297</v>
      </c>
      <c r="R2079">
        <f>VLOOKUP(Q2079,type!$B$2:$G$8,6,FALSE)</f>
        <v>1</v>
      </c>
      <c r="S2079" t="str">
        <f t="shared" si="34"/>
        <v>INSERT INTO public."Vehicles"(plate, mark, model, year_of_production, longitude, height, broad, service_door, category, comment, terms, status, created_at, updated_at, delete_at, business_id, type_id)VALUES ('Z2J737','ninguno','ninguno','1999',0,0,0,0,'ninguno','ninguno','ninguno',true,'2022-02-25 21:42:35.22039+00','2022-02-25 21:42:35.22039+00','2022-02-25 21:42:35.22039+00','20602929419',1);</v>
      </c>
    </row>
    <row r="2080" spans="1:19" x14ac:dyDescent="0.25">
      <c r="A2080" t="s">
        <v>2145</v>
      </c>
      <c r="B2080" t="s">
        <v>1296</v>
      </c>
      <c r="C2080" t="s">
        <v>1296</v>
      </c>
      <c r="D2080">
        <v>1999</v>
      </c>
      <c r="E2080">
        <v>0</v>
      </c>
      <c r="F2080">
        <v>0</v>
      </c>
      <c r="G2080">
        <v>0</v>
      </c>
      <c r="H2080">
        <v>0</v>
      </c>
      <c r="I2080" t="s">
        <v>1296</v>
      </c>
      <c r="J2080" t="s">
        <v>1296</v>
      </c>
      <c r="K2080" t="s">
        <v>1296</v>
      </c>
      <c r="L2080" t="s">
        <v>1303</v>
      </c>
      <c r="M2080" t="s">
        <v>1304</v>
      </c>
      <c r="N2080" t="s">
        <v>1304</v>
      </c>
      <c r="O2080" t="s">
        <v>1304</v>
      </c>
      <c r="P2080">
        <v>20602553486</v>
      </c>
      <c r="Q2080" t="s">
        <v>1297</v>
      </c>
      <c r="R2080">
        <f>VLOOKUP(Q2080,type!$B$2:$G$8,6,FALSE)</f>
        <v>1</v>
      </c>
      <c r="S2080" t="str">
        <f t="shared" si="34"/>
        <v>INSERT INTO public."Vehicles"(plate, mark, model, year_of_production, longitude, height, broad, service_door, category, comment, terms, status, created_at, updated_at, delete_at, business_id, type_id)VALUES ('Z1K783','ninguno','ninguno','1999',0,0,0,0,'ninguno','ninguno','ninguno',true,'2022-02-25 21:42:35.22039+00','2022-02-25 21:42:35.22039+00','2022-02-25 21:42:35.22039+00','20602553486',1);</v>
      </c>
    </row>
    <row r="2081" spans="1:19" x14ac:dyDescent="0.25">
      <c r="A2081" t="s">
        <v>2120</v>
      </c>
      <c r="B2081" t="s">
        <v>1296</v>
      </c>
      <c r="C2081" t="s">
        <v>1296</v>
      </c>
      <c r="D2081">
        <v>2018</v>
      </c>
      <c r="E2081">
        <v>0</v>
      </c>
      <c r="F2081">
        <v>0</v>
      </c>
      <c r="G2081">
        <v>0</v>
      </c>
      <c r="H2081">
        <v>0</v>
      </c>
      <c r="I2081" t="s">
        <v>1296</v>
      </c>
      <c r="J2081" t="s">
        <v>1296</v>
      </c>
      <c r="K2081" t="s">
        <v>1296</v>
      </c>
      <c r="L2081" t="s">
        <v>1303</v>
      </c>
      <c r="M2081" t="s">
        <v>1304</v>
      </c>
      <c r="N2081" t="s">
        <v>1304</v>
      </c>
      <c r="O2081" t="s">
        <v>1304</v>
      </c>
      <c r="P2081">
        <v>20602553486</v>
      </c>
      <c r="Q2081" t="s">
        <v>1297</v>
      </c>
      <c r="R2081">
        <f>VLOOKUP(Q2081,type!$B$2:$G$8,6,FALSE)</f>
        <v>1</v>
      </c>
      <c r="S2081" t="str">
        <f t="shared" si="34"/>
        <v>INSERT INTO public."Vehicles"(plate, mark, model, year_of_production, longitude, height, broad, service_door, category, comment, terms, status, created_at, updated_at, delete_at, business_id, type_id)VALUES ('V9W941','ninguno','ninguno','2018',0,0,0,0,'ninguno','ninguno','ninguno',true,'2022-02-25 21:42:35.22039+00','2022-02-25 21:42:35.22039+00','2022-02-25 21:42:35.22039+00','20602553486',1);</v>
      </c>
    </row>
    <row r="2082" spans="1:19" x14ac:dyDescent="0.25">
      <c r="A2082" t="s">
        <v>2135</v>
      </c>
      <c r="B2082" t="s">
        <v>1296</v>
      </c>
      <c r="C2082" t="s">
        <v>1296</v>
      </c>
      <c r="D2082">
        <v>2017</v>
      </c>
      <c r="E2082">
        <v>0</v>
      </c>
      <c r="F2082">
        <v>0</v>
      </c>
      <c r="G2082">
        <v>0</v>
      </c>
      <c r="H2082">
        <v>0</v>
      </c>
      <c r="I2082" t="s">
        <v>1296</v>
      </c>
      <c r="J2082" t="s">
        <v>1296</v>
      </c>
      <c r="K2082" t="s">
        <v>1296</v>
      </c>
      <c r="L2082" t="s">
        <v>1303</v>
      </c>
      <c r="M2082" t="s">
        <v>1304</v>
      </c>
      <c r="N2082" t="s">
        <v>1304</v>
      </c>
      <c r="O2082" t="s">
        <v>1304</v>
      </c>
      <c r="P2082">
        <v>20602553486</v>
      </c>
      <c r="Q2082" t="s">
        <v>1297</v>
      </c>
      <c r="R2082">
        <f>VLOOKUP(Q2082,type!$B$2:$G$8,6,FALSE)</f>
        <v>1</v>
      </c>
      <c r="S2082" t="str">
        <f t="shared" si="34"/>
        <v>INSERT INTO public."Vehicles"(plate, mark, model, year_of_production, longitude, height, broad, service_door, category, comment, terms, status, created_at, updated_at, delete_at, business_id, type_id)VALUES ('AYQ864','ninguno','ninguno','2017',0,0,0,0,'ninguno','ninguno','ninguno',true,'2022-02-25 21:42:35.22039+00','2022-02-25 21:42:35.22039+00','2022-02-25 21:42:35.22039+00','20602553486',1);</v>
      </c>
    </row>
    <row r="2083" spans="1:19" x14ac:dyDescent="0.25">
      <c r="A2083" t="s">
        <v>2122</v>
      </c>
      <c r="B2083" t="s">
        <v>1296</v>
      </c>
      <c r="C2083" t="s">
        <v>1296</v>
      </c>
      <c r="D2083">
        <v>2018</v>
      </c>
      <c r="E2083">
        <v>0</v>
      </c>
      <c r="F2083">
        <v>0</v>
      </c>
      <c r="G2083">
        <v>0</v>
      </c>
      <c r="H2083">
        <v>0</v>
      </c>
      <c r="I2083" t="s">
        <v>1296</v>
      </c>
      <c r="J2083" t="s">
        <v>1296</v>
      </c>
      <c r="K2083" t="s">
        <v>1296</v>
      </c>
      <c r="L2083" t="s">
        <v>1303</v>
      </c>
      <c r="M2083" t="s">
        <v>1304</v>
      </c>
      <c r="N2083" t="s">
        <v>1304</v>
      </c>
      <c r="O2083" t="s">
        <v>1304</v>
      </c>
      <c r="P2083">
        <v>20602553486</v>
      </c>
      <c r="Q2083" t="s">
        <v>1297</v>
      </c>
      <c r="R2083">
        <f>VLOOKUP(Q2083,type!$B$2:$G$8,6,FALSE)</f>
        <v>1</v>
      </c>
      <c r="S2083" t="str">
        <f t="shared" si="34"/>
        <v>INSERT INTO public."Vehicles"(plate, mark, model, year_of_production, longitude, height, broad, service_door, category, comment, terms, status, created_at, updated_at, delete_at, business_id, type_id)VALUES ('V9Z727','ninguno','ninguno','2018',0,0,0,0,'ninguno','ninguno','ninguno',true,'2022-02-25 21:42:35.22039+00','2022-02-25 21:42:35.22039+00','2022-02-25 21:42:35.22039+00','20602553486',1);</v>
      </c>
    </row>
    <row r="2084" spans="1:19" x14ac:dyDescent="0.25">
      <c r="A2084" t="s">
        <v>2147</v>
      </c>
      <c r="B2084" t="s">
        <v>1296</v>
      </c>
      <c r="C2084" t="s">
        <v>1296</v>
      </c>
      <c r="D2084">
        <v>2000</v>
      </c>
      <c r="E2084">
        <v>0</v>
      </c>
      <c r="F2084">
        <v>0</v>
      </c>
      <c r="G2084">
        <v>0</v>
      </c>
      <c r="H2084">
        <v>0</v>
      </c>
      <c r="I2084" t="s">
        <v>1296</v>
      </c>
      <c r="J2084" t="s">
        <v>1296</v>
      </c>
      <c r="K2084" t="s">
        <v>1296</v>
      </c>
      <c r="L2084" t="s">
        <v>1303</v>
      </c>
      <c r="M2084" t="s">
        <v>1304</v>
      </c>
      <c r="N2084" t="s">
        <v>1304</v>
      </c>
      <c r="O2084" t="s">
        <v>1304</v>
      </c>
      <c r="P2084">
        <v>20602553486</v>
      </c>
      <c r="Q2084" t="s">
        <v>1297</v>
      </c>
      <c r="R2084">
        <f>VLOOKUP(Q2084,type!$B$2:$G$8,6,FALSE)</f>
        <v>1</v>
      </c>
      <c r="S2084" t="str">
        <f t="shared" si="34"/>
        <v>INSERT INTO public."Vehicles"(plate, mark, model, year_of_production, longitude, height, broad, service_door, category, comment, terms, status, created_at, updated_at, delete_at, business_id, type_id)VALUES ('A8I710','ninguno','ninguno','2000',0,0,0,0,'ninguno','ninguno','ninguno',true,'2022-02-25 21:42:35.22039+00','2022-02-25 21:42:35.22039+00','2022-02-25 21:42:35.22039+00','20602553486',1);</v>
      </c>
    </row>
    <row r="2085" spans="1:19" x14ac:dyDescent="0.25">
      <c r="A2085" t="s">
        <v>2148</v>
      </c>
      <c r="B2085" t="s">
        <v>1296</v>
      </c>
      <c r="C2085" t="s">
        <v>1296</v>
      </c>
      <c r="D2085">
        <v>2011</v>
      </c>
      <c r="E2085">
        <v>0</v>
      </c>
      <c r="F2085">
        <v>0</v>
      </c>
      <c r="G2085">
        <v>0</v>
      </c>
      <c r="H2085">
        <v>0</v>
      </c>
      <c r="I2085" t="s">
        <v>1296</v>
      </c>
      <c r="J2085" t="s">
        <v>1296</v>
      </c>
      <c r="K2085" t="s">
        <v>1296</v>
      </c>
      <c r="L2085" t="s">
        <v>1303</v>
      </c>
      <c r="M2085" t="s">
        <v>1304</v>
      </c>
      <c r="N2085" t="s">
        <v>1304</v>
      </c>
      <c r="O2085" t="s">
        <v>1304</v>
      </c>
      <c r="P2085">
        <v>20602828540</v>
      </c>
      <c r="Q2085" t="s">
        <v>1297</v>
      </c>
      <c r="R2085">
        <f>VLOOKUP(Q2085,type!$B$2:$G$8,6,FALSE)</f>
        <v>1</v>
      </c>
      <c r="S2085" t="str">
        <f t="shared" ref="S2085:S2123" si="35">CONCATENATE($A$1,"'",A2085,"','",B2085,"','",C2085,"','",D2085,"',",E2085,",",F2085,",",G2085,",",H2085,",'",I2085,"','",J2085,"','",K2085,"',",L2085,",'",M2085,"','",N2085,"','",O2085,"','",P2085,"',",R2085,");")</f>
        <v>INSERT INTO public."Vehicles"(plate, mark, model, year_of_production, longitude, height, broad, service_door, category, comment, terms, status, created_at, updated_at, delete_at, business_id, type_id)VALUES ('B9L365','ninguno','ninguno','2011',0,0,0,0,'ninguno','ninguno','ninguno',true,'2022-02-25 21:42:35.22039+00','2022-02-25 21:42:35.22039+00','2022-02-25 21:42:35.22039+00','20602828540',1);</v>
      </c>
    </row>
    <row r="2086" spans="1:19" x14ac:dyDescent="0.25">
      <c r="A2086" t="s">
        <v>2149</v>
      </c>
      <c r="B2086" t="s">
        <v>1296</v>
      </c>
      <c r="C2086" t="s">
        <v>1296</v>
      </c>
      <c r="D2086">
        <v>2000</v>
      </c>
      <c r="E2086">
        <v>0</v>
      </c>
      <c r="F2086">
        <v>0</v>
      </c>
      <c r="G2086">
        <v>0</v>
      </c>
      <c r="H2086">
        <v>0</v>
      </c>
      <c r="I2086" t="s">
        <v>1296</v>
      </c>
      <c r="J2086" t="s">
        <v>1296</v>
      </c>
      <c r="K2086" t="s">
        <v>1296</v>
      </c>
      <c r="L2086" t="s">
        <v>1303</v>
      </c>
      <c r="M2086" t="s">
        <v>1304</v>
      </c>
      <c r="N2086" t="s">
        <v>1304</v>
      </c>
      <c r="O2086" t="s">
        <v>1304</v>
      </c>
      <c r="P2086">
        <v>20602828540</v>
      </c>
      <c r="Q2086" t="s">
        <v>1297</v>
      </c>
      <c r="R2086">
        <f>VLOOKUP(Q2086,type!$B$2:$G$8,6,FALSE)</f>
        <v>1</v>
      </c>
      <c r="S2086" t="str">
        <f t="shared" si="35"/>
        <v>INSERT INTO public."Vehicles"(plate, mark, model, year_of_production, longitude, height, broad, service_door, category, comment, terms, status, created_at, updated_at, delete_at, business_id, type_id)VALUES ('A3V759','ninguno','ninguno','2000',0,0,0,0,'ninguno','ninguno','ninguno',true,'2022-02-25 21:42:35.22039+00','2022-02-25 21:42:35.22039+00','2022-02-25 21:42:35.22039+00','20602828540',1);</v>
      </c>
    </row>
    <row r="2087" spans="1:19" x14ac:dyDescent="0.25">
      <c r="A2087" t="s">
        <v>2150</v>
      </c>
      <c r="B2087" t="s">
        <v>1296</v>
      </c>
      <c r="C2087" t="s">
        <v>1296</v>
      </c>
      <c r="D2087">
        <v>2009</v>
      </c>
      <c r="E2087">
        <v>0</v>
      </c>
      <c r="F2087">
        <v>0</v>
      </c>
      <c r="G2087">
        <v>0</v>
      </c>
      <c r="H2087">
        <v>0</v>
      </c>
      <c r="I2087" t="s">
        <v>1296</v>
      </c>
      <c r="J2087" t="s">
        <v>1296</v>
      </c>
      <c r="K2087" t="s">
        <v>1296</v>
      </c>
      <c r="L2087" t="s">
        <v>1303</v>
      </c>
      <c r="M2087" t="s">
        <v>1304</v>
      </c>
      <c r="N2087" t="s">
        <v>1304</v>
      </c>
      <c r="O2087" t="s">
        <v>1304</v>
      </c>
      <c r="P2087">
        <v>20602828540</v>
      </c>
      <c r="Q2087" t="s">
        <v>1297</v>
      </c>
      <c r="R2087">
        <f>VLOOKUP(Q2087,type!$B$2:$G$8,6,FALSE)</f>
        <v>1</v>
      </c>
      <c r="S2087" t="str">
        <f t="shared" si="35"/>
        <v>INSERT INTO public."Vehicles"(plate, mark, model, year_of_production, longitude, height, broad, service_door, category, comment, terms, status, created_at, updated_at, delete_at, business_id, type_id)VALUES ('A5H799','ninguno','ninguno','2009',0,0,0,0,'ninguno','ninguno','ninguno',true,'2022-02-25 21:42:35.22039+00','2022-02-25 21:42:35.22039+00','2022-02-25 21:42:35.22039+00','20602828540',1);</v>
      </c>
    </row>
    <row r="2088" spans="1:19" x14ac:dyDescent="0.25">
      <c r="A2088" t="s">
        <v>2137</v>
      </c>
      <c r="B2088" t="s">
        <v>1296</v>
      </c>
      <c r="C2088" t="s">
        <v>1296</v>
      </c>
      <c r="D2088">
        <v>2018</v>
      </c>
      <c r="E2088">
        <v>0</v>
      </c>
      <c r="F2088">
        <v>0</v>
      </c>
      <c r="G2088">
        <v>0</v>
      </c>
      <c r="H2088">
        <v>0</v>
      </c>
      <c r="I2088" t="s">
        <v>1296</v>
      </c>
      <c r="J2088" t="s">
        <v>1296</v>
      </c>
      <c r="K2088" t="s">
        <v>1296</v>
      </c>
      <c r="L2088" t="s">
        <v>1303</v>
      </c>
      <c r="M2088" t="s">
        <v>1304</v>
      </c>
      <c r="N2088" t="s">
        <v>1304</v>
      </c>
      <c r="O2088" t="s">
        <v>1304</v>
      </c>
      <c r="P2088">
        <v>20602828540</v>
      </c>
      <c r="Q2088" t="s">
        <v>1299</v>
      </c>
      <c r="R2088">
        <f>VLOOKUP(Q2088,type!$B$2:$G$8,6,FALSE)</f>
        <v>4</v>
      </c>
      <c r="S2088" t="str">
        <f t="shared" si="35"/>
        <v>INSERT INTO public."Vehicles"(plate, mark, model, year_of_production, longitude, height, broad, service_door, category, comment, terms, status, created_at, updated_at, delete_at, business_id, type_id)VALUES ('C2T958','ninguno','ninguno','2018',0,0,0,0,'ninguno','ninguno','ninguno',true,'2022-02-25 21:42:35.22039+00','2022-02-25 21:42:35.22039+00','2022-02-25 21:42:35.22039+00','20602828540',4);</v>
      </c>
    </row>
    <row r="2089" spans="1:19" x14ac:dyDescent="0.25">
      <c r="A2089" t="s">
        <v>2151</v>
      </c>
      <c r="B2089" t="s">
        <v>1296</v>
      </c>
      <c r="C2089" t="s">
        <v>1296</v>
      </c>
      <c r="D2089">
        <v>2010</v>
      </c>
      <c r="E2089">
        <v>0</v>
      </c>
      <c r="F2089">
        <v>0</v>
      </c>
      <c r="G2089">
        <v>0</v>
      </c>
      <c r="H2089">
        <v>0</v>
      </c>
      <c r="I2089" t="s">
        <v>1296</v>
      </c>
      <c r="J2089" t="s">
        <v>1296</v>
      </c>
      <c r="K2089" t="s">
        <v>1296</v>
      </c>
      <c r="L2089" t="s">
        <v>1303</v>
      </c>
      <c r="M2089" t="s">
        <v>1304</v>
      </c>
      <c r="N2089" t="s">
        <v>1304</v>
      </c>
      <c r="O2089" t="s">
        <v>1304</v>
      </c>
      <c r="P2089">
        <v>20602828540</v>
      </c>
      <c r="Q2089" t="s">
        <v>1297</v>
      </c>
      <c r="R2089">
        <f>VLOOKUP(Q2089,type!$B$2:$G$8,6,FALSE)</f>
        <v>1</v>
      </c>
      <c r="S2089" t="str">
        <f t="shared" si="35"/>
        <v>INSERT INTO public."Vehicles"(plate, mark, model, year_of_production, longitude, height, broad, service_door, category, comment, terms, status, created_at, updated_at, delete_at, business_id, type_id)VALUES ('X1C772','ninguno','ninguno','2010',0,0,0,0,'ninguno','ninguno','ninguno',true,'2022-02-25 21:42:35.22039+00','2022-02-25 21:42:35.22039+00','2022-02-25 21:42:35.22039+00','20602828540',1);</v>
      </c>
    </row>
    <row r="2090" spans="1:19" x14ac:dyDescent="0.25">
      <c r="A2090" t="s">
        <v>2152</v>
      </c>
      <c r="B2090" t="s">
        <v>1296</v>
      </c>
      <c r="C2090" t="s">
        <v>1296</v>
      </c>
      <c r="D2090">
        <v>2001</v>
      </c>
      <c r="E2090">
        <v>0</v>
      </c>
      <c r="F2090">
        <v>0</v>
      </c>
      <c r="G2090">
        <v>0</v>
      </c>
      <c r="H2090">
        <v>0</v>
      </c>
      <c r="I2090" t="s">
        <v>1296</v>
      </c>
      <c r="J2090" t="s">
        <v>1296</v>
      </c>
      <c r="K2090" t="s">
        <v>1296</v>
      </c>
      <c r="L2090" t="s">
        <v>1303</v>
      </c>
      <c r="M2090" t="s">
        <v>1304</v>
      </c>
      <c r="N2090" t="s">
        <v>1304</v>
      </c>
      <c r="O2090" t="s">
        <v>1304</v>
      </c>
      <c r="P2090">
        <v>20602828540</v>
      </c>
      <c r="Q2090" t="s">
        <v>1297</v>
      </c>
      <c r="R2090">
        <f>VLOOKUP(Q2090,type!$B$2:$G$8,6,FALSE)</f>
        <v>1</v>
      </c>
      <c r="S2090" t="str">
        <f t="shared" si="35"/>
        <v>INSERT INTO public."Vehicles"(plate, mark, model, year_of_production, longitude, height, broad, service_door, category, comment, terms, status, created_at, updated_at, delete_at, business_id, type_id)VALUES ('U1B711','ninguno','ninguno','2001',0,0,0,0,'ninguno','ninguno','ninguno',true,'2022-02-25 21:42:35.22039+00','2022-02-25 21:42:35.22039+00','2022-02-25 21:42:35.22039+00','20602828540',1);</v>
      </c>
    </row>
    <row r="2091" spans="1:19" x14ac:dyDescent="0.25">
      <c r="A2091" t="s">
        <v>2153</v>
      </c>
      <c r="B2091" t="s">
        <v>1296</v>
      </c>
      <c r="C2091" t="s">
        <v>1296</v>
      </c>
      <c r="D2091">
        <v>2016</v>
      </c>
      <c r="E2091">
        <v>0</v>
      </c>
      <c r="F2091">
        <v>0</v>
      </c>
      <c r="G2091">
        <v>0</v>
      </c>
      <c r="H2091">
        <v>0</v>
      </c>
      <c r="I2091" t="s">
        <v>1296</v>
      </c>
      <c r="J2091" t="s">
        <v>1296</v>
      </c>
      <c r="K2091" t="s">
        <v>1296</v>
      </c>
      <c r="L2091" t="s">
        <v>1303</v>
      </c>
      <c r="M2091" t="s">
        <v>1304</v>
      </c>
      <c r="N2091" t="s">
        <v>1304</v>
      </c>
      <c r="O2091" t="s">
        <v>1304</v>
      </c>
      <c r="P2091">
        <v>20602828540</v>
      </c>
      <c r="Q2091" t="s">
        <v>1298</v>
      </c>
      <c r="R2091">
        <f>VLOOKUP(Q2091,type!$B$2:$G$8,6,FALSE)</f>
        <v>2</v>
      </c>
      <c r="S2091" t="str">
        <f t="shared" si="35"/>
        <v>INSERT INTO public."Vehicles"(plate, mark, model, year_of_production, longitude, height, broad, service_door, category, comment, terms, status, created_at, updated_at, delete_at, business_id, type_id)VALUES ('V9T702','ninguno','ninguno','2016',0,0,0,0,'ninguno','ninguno','ninguno',true,'2022-02-25 21:42:35.22039+00','2022-02-25 21:42:35.22039+00','2022-02-25 21:42:35.22039+00','20602828540',2);</v>
      </c>
    </row>
    <row r="2092" spans="1:19" x14ac:dyDescent="0.25">
      <c r="A2092" t="s">
        <v>2154</v>
      </c>
      <c r="B2092" t="s">
        <v>1296</v>
      </c>
      <c r="C2092" t="s">
        <v>1296</v>
      </c>
      <c r="D2092">
        <v>2012</v>
      </c>
      <c r="E2092">
        <v>0</v>
      </c>
      <c r="F2092">
        <v>0</v>
      </c>
      <c r="G2092">
        <v>0</v>
      </c>
      <c r="H2092">
        <v>0</v>
      </c>
      <c r="I2092" t="s">
        <v>1296</v>
      </c>
      <c r="J2092" t="s">
        <v>1296</v>
      </c>
      <c r="K2092" t="s">
        <v>1296</v>
      </c>
      <c r="L2092" t="s">
        <v>1303</v>
      </c>
      <c r="M2092" t="s">
        <v>1304</v>
      </c>
      <c r="N2092" t="s">
        <v>1304</v>
      </c>
      <c r="O2092" t="s">
        <v>1304</v>
      </c>
      <c r="P2092">
        <v>20602828540</v>
      </c>
      <c r="Q2092" t="s">
        <v>1297</v>
      </c>
      <c r="R2092">
        <f>VLOOKUP(Q2092,type!$B$2:$G$8,6,FALSE)</f>
        <v>1</v>
      </c>
      <c r="S2092" t="str">
        <f t="shared" si="35"/>
        <v>INSERT INTO public."Vehicles"(plate, mark, model, year_of_production, longitude, height, broad, service_door, category, comment, terms, status, created_at, updated_at, delete_at, business_id, type_id)VALUES ('V4J708','ninguno','ninguno','2012',0,0,0,0,'ninguno','ninguno','ninguno',true,'2022-02-25 21:42:35.22039+00','2022-02-25 21:42:35.22039+00','2022-02-25 21:42:35.22039+00','20602828540',1);</v>
      </c>
    </row>
    <row r="2093" spans="1:19" x14ac:dyDescent="0.25">
      <c r="A2093" t="s">
        <v>2155</v>
      </c>
      <c r="B2093" t="s">
        <v>1296</v>
      </c>
      <c r="C2093" t="s">
        <v>1296</v>
      </c>
      <c r="D2093">
        <v>2014</v>
      </c>
      <c r="E2093">
        <v>0</v>
      </c>
      <c r="F2093">
        <v>0</v>
      </c>
      <c r="G2093">
        <v>0</v>
      </c>
      <c r="H2093">
        <v>0</v>
      </c>
      <c r="I2093" t="s">
        <v>1296</v>
      </c>
      <c r="J2093" t="s">
        <v>1296</v>
      </c>
      <c r="K2093" t="s">
        <v>1296</v>
      </c>
      <c r="L2093" t="s">
        <v>1303</v>
      </c>
      <c r="M2093" t="s">
        <v>1304</v>
      </c>
      <c r="N2093" t="s">
        <v>1304</v>
      </c>
      <c r="O2093" t="s">
        <v>1304</v>
      </c>
      <c r="P2093">
        <v>20602828540</v>
      </c>
      <c r="Q2093" t="s">
        <v>1297</v>
      </c>
      <c r="R2093">
        <f>VLOOKUP(Q2093,type!$B$2:$G$8,6,FALSE)</f>
        <v>1</v>
      </c>
      <c r="S2093" t="str">
        <f t="shared" si="35"/>
        <v>INSERT INTO public."Vehicles"(plate, mark, model, year_of_production, longitude, height, broad, service_door, category, comment, terms, status, created_at, updated_at, delete_at, business_id, type_id)VALUES ('V7Y873','ninguno','ninguno','2014',0,0,0,0,'ninguno','ninguno','ninguno',true,'2022-02-25 21:42:35.22039+00','2022-02-25 21:42:35.22039+00','2022-02-25 21:42:35.22039+00','20602828540',1);</v>
      </c>
    </row>
    <row r="2094" spans="1:19" x14ac:dyDescent="0.25">
      <c r="A2094" t="s">
        <v>2156</v>
      </c>
      <c r="B2094" t="s">
        <v>1296</v>
      </c>
      <c r="C2094" t="s">
        <v>1296</v>
      </c>
      <c r="D2094">
        <v>2007</v>
      </c>
      <c r="E2094">
        <v>0</v>
      </c>
      <c r="F2094">
        <v>0</v>
      </c>
      <c r="G2094">
        <v>0</v>
      </c>
      <c r="H2094">
        <v>0</v>
      </c>
      <c r="I2094" t="s">
        <v>1296</v>
      </c>
      <c r="J2094" t="s">
        <v>1296</v>
      </c>
      <c r="K2094" t="s">
        <v>1296</v>
      </c>
      <c r="L2094" t="s">
        <v>1303</v>
      </c>
      <c r="M2094" t="s">
        <v>1304</v>
      </c>
      <c r="N2094" t="s">
        <v>1304</v>
      </c>
      <c r="O2094" t="s">
        <v>1304</v>
      </c>
      <c r="P2094">
        <v>20602828540</v>
      </c>
      <c r="Q2094" t="s">
        <v>1297</v>
      </c>
      <c r="R2094">
        <f>VLOOKUP(Q2094,type!$B$2:$G$8,6,FALSE)</f>
        <v>1</v>
      </c>
      <c r="S2094" t="str">
        <f t="shared" si="35"/>
        <v>INSERT INTO public."Vehicles"(plate, mark, model, year_of_production, longitude, height, broad, service_door, category, comment, terms, status, created_at, updated_at, delete_at, business_id, type_id)VALUES ('B1T754','ninguno','ninguno','2007',0,0,0,0,'ninguno','ninguno','ninguno',true,'2022-02-25 21:42:35.22039+00','2022-02-25 21:42:35.22039+00','2022-02-25 21:42:35.22039+00','20602828540',1);</v>
      </c>
    </row>
    <row r="2095" spans="1:19" x14ac:dyDescent="0.25">
      <c r="A2095" t="s">
        <v>2125</v>
      </c>
      <c r="B2095" t="s">
        <v>1296</v>
      </c>
      <c r="C2095" t="s">
        <v>1296</v>
      </c>
      <c r="D2095">
        <v>2011</v>
      </c>
      <c r="E2095">
        <v>0</v>
      </c>
      <c r="F2095">
        <v>0</v>
      </c>
      <c r="G2095">
        <v>0</v>
      </c>
      <c r="H2095">
        <v>0</v>
      </c>
      <c r="I2095" t="s">
        <v>1296</v>
      </c>
      <c r="J2095" t="s">
        <v>1296</v>
      </c>
      <c r="K2095" t="s">
        <v>1296</v>
      </c>
      <c r="L2095" t="s">
        <v>1303</v>
      </c>
      <c r="M2095" t="s">
        <v>1304</v>
      </c>
      <c r="N2095" t="s">
        <v>1304</v>
      </c>
      <c r="O2095" t="s">
        <v>1304</v>
      </c>
      <c r="P2095">
        <v>20602828540</v>
      </c>
      <c r="Q2095" t="s">
        <v>1297</v>
      </c>
      <c r="R2095">
        <f>VLOOKUP(Q2095,type!$B$2:$G$8,6,FALSE)</f>
        <v>1</v>
      </c>
      <c r="S2095" t="str">
        <f t="shared" si="35"/>
        <v>INSERT INTO public."Vehicles"(plate, mark, model, year_of_production, longitude, height, broad, service_door, category, comment, terms, status, created_at, updated_at, delete_at, business_id, type_id)VALUES ('V3B772','ninguno','ninguno','2011',0,0,0,0,'ninguno','ninguno','ninguno',true,'2022-02-25 21:42:35.22039+00','2022-02-25 21:42:35.22039+00','2022-02-25 21:42:35.22039+00','20602828540',1);</v>
      </c>
    </row>
    <row r="2096" spans="1:19" x14ac:dyDescent="0.25">
      <c r="A2096" t="s">
        <v>2127</v>
      </c>
      <c r="B2096" t="s">
        <v>1296</v>
      </c>
      <c r="C2096" t="s">
        <v>1296</v>
      </c>
      <c r="D2096">
        <v>2010</v>
      </c>
      <c r="E2096">
        <v>0</v>
      </c>
      <c r="F2096">
        <v>0</v>
      </c>
      <c r="G2096">
        <v>0</v>
      </c>
      <c r="H2096">
        <v>0</v>
      </c>
      <c r="I2096" t="s">
        <v>1296</v>
      </c>
      <c r="J2096" t="s">
        <v>1296</v>
      </c>
      <c r="K2096" t="s">
        <v>1296</v>
      </c>
      <c r="L2096" t="s">
        <v>1303</v>
      </c>
      <c r="M2096" t="s">
        <v>1304</v>
      </c>
      <c r="N2096" t="s">
        <v>1304</v>
      </c>
      <c r="O2096" t="s">
        <v>1304</v>
      </c>
      <c r="P2096">
        <v>20602828540</v>
      </c>
      <c r="Q2096" t="s">
        <v>1297</v>
      </c>
      <c r="R2096">
        <f>VLOOKUP(Q2096,type!$B$2:$G$8,6,FALSE)</f>
        <v>1</v>
      </c>
      <c r="S2096" t="str">
        <f t="shared" si="35"/>
        <v>INSERT INTO public."Vehicles"(plate, mark, model, year_of_production, longitude, height, broad, service_door, category, comment, terms, status, created_at, updated_at, delete_at, business_id, type_id)VALUES ('A8F762','ninguno','ninguno','2010',0,0,0,0,'ninguno','ninguno','ninguno',true,'2022-02-25 21:42:35.22039+00','2022-02-25 21:42:35.22039+00','2022-02-25 21:42:35.22039+00','20602828540',1);</v>
      </c>
    </row>
    <row r="2097" spans="1:19" x14ac:dyDescent="0.25">
      <c r="A2097" t="s">
        <v>2124</v>
      </c>
      <c r="B2097" t="s">
        <v>1296</v>
      </c>
      <c r="C2097" t="s">
        <v>1296</v>
      </c>
      <c r="D2097">
        <v>2011</v>
      </c>
      <c r="E2097">
        <v>0</v>
      </c>
      <c r="F2097">
        <v>0</v>
      </c>
      <c r="G2097">
        <v>0</v>
      </c>
      <c r="H2097">
        <v>0</v>
      </c>
      <c r="I2097" t="s">
        <v>1296</v>
      </c>
      <c r="J2097" t="s">
        <v>1296</v>
      </c>
      <c r="K2097" t="s">
        <v>1296</v>
      </c>
      <c r="L2097" t="s">
        <v>1303</v>
      </c>
      <c r="M2097" t="s">
        <v>1304</v>
      </c>
      <c r="N2097" t="s">
        <v>1304</v>
      </c>
      <c r="O2097" t="s">
        <v>1304</v>
      </c>
      <c r="P2097">
        <v>20602828540</v>
      </c>
      <c r="Q2097" t="s">
        <v>1298</v>
      </c>
      <c r="R2097">
        <f>VLOOKUP(Q2097,type!$B$2:$G$8,6,FALSE)</f>
        <v>2</v>
      </c>
      <c r="S2097" t="str">
        <f t="shared" si="35"/>
        <v>INSERT INTO public."Vehicles"(plate, mark, model, year_of_production, longitude, height, broad, service_door, category, comment, terms, status, created_at, updated_at, delete_at, business_id, type_id)VALUES ('B7J956','ninguno','ninguno','2011',0,0,0,0,'ninguno','ninguno','ninguno',true,'2022-02-25 21:42:35.22039+00','2022-02-25 21:42:35.22039+00','2022-02-25 21:42:35.22039+00','20602828540',2);</v>
      </c>
    </row>
    <row r="2098" spans="1:19" x14ac:dyDescent="0.25">
      <c r="A2098" t="s">
        <v>2158</v>
      </c>
      <c r="B2098" t="s">
        <v>1296</v>
      </c>
      <c r="C2098" t="s">
        <v>1296</v>
      </c>
      <c r="D2098">
        <v>2011</v>
      </c>
      <c r="E2098">
        <v>0</v>
      </c>
      <c r="F2098">
        <v>0</v>
      </c>
      <c r="G2098">
        <v>0</v>
      </c>
      <c r="H2098">
        <v>0</v>
      </c>
      <c r="I2098" t="s">
        <v>1296</v>
      </c>
      <c r="J2098" t="s">
        <v>1296</v>
      </c>
      <c r="K2098" t="s">
        <v>1296</v>
      </c>
      <c r="L2098" t="s">
        <v>1303</v>
      </c>
      <c r="M2098" t="s">
        <v>1304</v>
      </c>
      <c r="N2098" t="s">
        <v>1304</v>
      </c>
      <c r="O2098" t="s">
        <v>1304</v>
      </c>
      <c r="P2098">
        <v>20602828540</v>
      </c>
      <c r="Q2098" t="s">
        <v>1297</v>
      </c>
      <c r="R2098">
        <f>VLOOKUP(Q2098,type!$B$2:$G$8,6,FALSE)</f>
        <v>1</v>
      </c>
      <c r="S2098" t="str">
        <f t="shared" si="35"/>
        <v>INSERT INTO public."Vehicles"(plate, mark, model, year_of_production, longitude, height, broad, service_door, category, comment, terms, status, created_at, updated_at, delete_at, business_id, type_id)VALUES ('X1V756','ninguno','ninguno','2011',0,0,0,0,'ninguno','ninguno','ninguno',true,'2022-02-25 21:42:35.22039+00','2022-02-25 21:42:35.22039+00','2022-02-25 21:42:35.22039+00','20602828540',1);</v>
      </c>
    </row>
    <row r="2099" spans="1:19" x14ac:dyDescent="0.25">
      <c r="A2099" t="s">
        <v>2159</v>
      </c>
      <c r="B2099" t="s">
        <v>1296</v>
      </c>
      <c r="C2099" t="s">
        <v>1296</v>
      </c>
      <c r="D2099">
        <v>2018</v>
      </c>
      <c r="E2099">
        <v>0</v>
      </c>
      <c r="F2099">
        <v>0</v>
      </c>
      <c r="G2099">
        <v>0</v>
      </c>
      <c r="H2099">
        <v>0</v>
      </c>
      <c r="I2099" t="s">
        <v>1296</v>
      </c>
      <c r="J2099" t="s">
        <v>1296</v>
      </c>
      <c r="K2099" t="s">
        <v>1296</v>
      </c>
      <c r="L2099" t="s">
        <v>1303</v>
      </c>
      <c r="M2099" t="s">
        <v>1304</v>
      </c>
      <c r="N2099" t="s">
        <v>1304</v>
      </c>
      <c r="O2099" t="s">
        <v>1304</v>
      </c>
      <c r="P2099">
        <v>20602828540</v>
      </c>
      <c r="Q2099" t="s">
        <v>1297</v>
      </c>
      <c r="R2099">
        <f>VLOOKUP(Q2099,type!$B$2:$G$8,6,FALSE)</f>
        <v>1</v>
      </c>
      <c r="S2099" t="str">
        <f t="shared" si="35"/>
        <v>INSERT INTO public."Vehicles"(plate, mark, model, year_of_production, longitude, height, broad, service_door, category, comment, terms, status, created_at, updated_at, delete_at, business_id, type_id)VALUES ('V9V845','ninguno','ninguno','2018',0,0,0,0,'ninguno','ninguno','ninguno',true,'2022-02-25 21:42:35.22039+00','2022-02-25 21:42:35.22039+00','2022-02-25 21:42:35.22039+00','20602828540',1);</v>
      </c>
    </row>
    <row r="2100" spans="1:19" x14ac:dyDescent="0.25">
      <c r="A2100" t="s">
        <v>2160</v>
      </c>
      <c r="B2100" t="s">
        <v>1296</v>
      </c>
      <c r="C2100" t="s">
        <v>1296</v>
      </c>
      <c r="D2100">
        <v>2014</v>
      </c>
      <c r="E2100">
        <v>0</v>
      </c>
      <c r="F2100">
        <v>0</v>
      </c>
      <c r="G2100">
        <v>0</v>
      </c>
      <c r="H2100">
        <v>0</v>
      </c>
      <c r="I2100" t="s">
        <v>1296</v>
      </c>
      <c r="J2100" t="s">
        <v>1296</v>
      </c>
      <c r="K2100" t="s">
        <v>1296</v>
      </c>
      <c r="L2100" t="s">
        <v>1303</v>
      </c>
      <c r="M2100" t="s">
        <v>1304</v>
      </c>
      <c r="N2100" t="s">
        <v>1304</v>
      </c>
      <c r="O2100" t="s">
        <v>1304</v>
      </c>
      <c r="P2100">
        <v>20602828540</v>
      </c>
      <c r="Q2100" t="s">
        <v>1299</v>
      </c>
      <c r="R2100">
        <f>VLOOKUP(Q2100,type!$B$2:$G$8,6,FALSE)</f>
        <v>4</v>
      </c>
      <c r="S2100" t="str">
        <f t="shared" si="35"/>
        <v>INSERT INTO public."Vehicles"(plate, mark, model, year_of_production, longitude, height, broad, service_door, category, comment, terms, status, created_at, updated_at, delete_at, business_id, type_id)VALUES ('V7I884','ninguno','ninguno','2014',0,0,0,0,'ninguno','ninguno','ninguno',true,'2022-02-25 21:42:35.22039+00','2022-02-25 21:42:35.22039+00','2022-02-25 21:42:35.22039+00','20602828540',4);</v>
      </c>
    </row>
    <row r="2101" spans="1:19" x14ac:dyDescent="0.25">
      <c r="A2101" t="s">
        <v>2161</v>
      </c>
      <c r="B2101" t="s">
        <v>1296</v>
      </c>
      <c r="C2101" t="s">
        <v>1296</v>
      </c>
      <c r="D2101">
        <v>2012</v>
      </c>
      <c r="E2101">
        <v>0</v>
      </c>
      <c r="F2101">
        <v>0</v>
      </c>
      <c r="G2101">
        <v>0</v>
      </c>
      <c r="H2101">
        <v>0</v>
      </c>
      <c r="I2101" t="s">
        <v>1296</v>
      </c>
      <c r="J2101" t="s">
        <v>1296</v>
      </c>
      <c r="K2101" t="s">
        <v>1296</v>
      </c>
      <c r="L2101" t="s">
        <v>1303</v>
      </c>
      <c r="M2101" t="s">
        <v>1304</v>
      </c>
      <c r="N2101" t="s">
        <v>1304</v>
      </c>
      <c r="O2101" t="s">
        <v>1304</v>
      </c>
      <c r="P2101">
        <v>20602828540</v>
      </c>
      <c r="Q2101" t="s">
        <v>1297</v>
      </c>
      <c r="R2101">
        <f>VLOOKUP(Q2101,type!$B$2:$G$8,6,FALSE)</f>
        <v>1</v>
      </c>
      <c r="S2101" t="str">
        <f t="shared" si="35"/>
        <v>INSERT INTO public."Vehicles"(plate, mark, model, year_of_production, longitude, height, broad, service_door, category, comment, terms, status, created_at, updated_at, delete_at, business_id, type_id)VALUES ('D3H147','ninguno','ninguno','2012',0,0,0,0,'ninguno','ninguno','ninguno',true,'2022-02-25 21:42:35.22039+00','2022-02-25 21:42:35.22039+00','2022-02-25 21:42:35.22039+00','20602828540',1);</v>
      </c>
    </row>
    <row r="2102" spans="1:19" x14ac:dyDescent="0.25">
      <c r="A2102" t="s">
        <v>2162</v>
      </c>
      <c r="B2102" t="s">
        <v>1296</v>
      </c>
      <c r="C2102" t="s">
        <v>1296</v>
      </c>
      <c r="D2102">
        <v>2009</v>
      </c>
      <c r="E2102">
        <v>0</v>
      </c>
      <c r="F2102">
        <v>0</v>
      </c>
      <c r="G2102">
        <v>0</v>
      </c>
      <c r="H2102">
        <v>0</v>
      </c>
      <c r="I2102" t="s">
        <v>1296</v>
      </c>
      <c r="J2102" t="s">
        <v>1296</v>
      </c>
      <c r="K2102" t="s">
        <v>1296</v>
      </c>
      <c r="L2102" t="s">
        <v>1303</v>
      </c>
      <c r="M2102" t="s">
        <v>1304</v>
      </c>
      <c r="N2102" t="s">
        <v>1304</v>
      </c>
      <c r="O2102" t="s">
        <v>1304</v>
      </c>
      <c r="P2102">
        <v>20602828540</v>
      </c>
      <c r="Q2102" t="s">
        <v>1297</v>
      </c>
      <c r="R2102">
        <f>VLOOKUP(Q2102,type!$B$2:$G$8,6,FALSE)</f>
        <v>1</v>
      </c>
      <c r="S2102" t="str">
        <f t="shared" si="35"/>
        <v>INSERT INTO public."Vehicles"(plate, mark, model, year_of_production, longitude, height, broad, service_door, category, comment, terms, status, created_at, updated_at, delete_at, business_id, type_id)VALUES ('V1F768','ninguno','ninguno','2009',0,0,0,0,'ninguno','ninguno','ninguno',true,'2022-02-25 21:42:35.22039+00','2022-02-25 21:42:35.22039+00','2022-02-25 21:42:35.22039+00','20602828540',1);</v>
      </c>
    </row>
    <row r="2103" spans="1:19" x14ac:dyDescent="0.25">
      <c r="A2103" t="s">
        <v>2163</v>
      </c>
      <c r="B2103" t="s">
        <v>1296</v>
      </c>
      <c r="C2103" t="s">
        <v>1296</v>
      </c>
      <c r="D2103">
        <v>2013</v>
      </c>
      <c r="E2103">
        <v>0</v>
      </c>
      <c r="F2103">
        <v>0</v>
      </c>
      <c r="G2103">
        <v>0</v>
      </c>
      <c r="H2103">
        <v>0</v>
      </c>
      <c r="I2103" t="s">
        <v>1296</v>
      </c>
      <c r="J2103" t="s">
        <v>1296</v>
      </c>
      <c r="K2103" t="s">
        <v>1296</v>
      </c>
      <c r="L2103" t="s">
        <v>1303</v>
      </c>
      <c r="M2103" t="s">
        <v>1304</v>
      </c>
      <c r="N2103" t="s">
        <v>1304</v>
      </c>
      <c r="O2103" t="s">
        <v>1304</v>
      </c>
      <c r="P2103">
        <v>20602828540</v>
      </c>
      <c r="Q2103" t="s">
        <v>1297</v>
      </c>
      <c r="R2103">
        <f>VLOOKUP(Q2103,type!$B$2:$G$8,6,FALSE)</f>
        <v>1</v>
      </c>
      <c r="S2103" t="str">
        <f t="shared" si="35"/>
        <v>INSERT INTO public."Vehicles"(plate, mark, model, year_of_production, longitude, height, broad, service_door, category, comment, terms, status, created_at, updated_at, delete_at, business_id, type_id)VALUES ('V6E897','ninguno','ninguno','2013',0,0,0,0,'ninguno','ninguno','ninguno',true,'2022-02-25 21:42:35.22039+00','2022-02-25 21:42:35.22039+00','2022-02-25 21:42:35.22039+00','20602828540',1);</v>
      </c>
    </row>
    <row r="2104" spans="1:19" x14ac:dyDescent="0.25">
      <c r="A2104" t="s">
        <v>2164</v>
      </c>
      <c r="B2104" t="s">
        <v>1296</v>
      </c>
      <c r="C2104" t="s">
        <v>1296</v>
      </c>
      <c r="D2104">
        <v>2017</v>
      </c>
      <c r="E2104">
        <v>0</v>
      </c>
      <c r="F2104">
        <v>0</v>
      </c>
      <c r="G2104">
        <v>0</v>
      </c>
      <c r="H2104">
        <v>0</v>
      </c>
      <c r="I2104" t="s">
        <v>1296</v>
      </c>
      <c r="J2104" t="s">
        <v>1296</v>
      </c>
      <c r="K2104" t="s">
        <v>1296</v>
      </c>
      <c r="L2104" t="s">
        <v>1303</v>
      </c>
      <c r="M2104" t="s">
        <v>1304</v>
      </c>
      <c r="N2104" t="s">
        <v>1304</v>
      </c>
      <c r="O2104" t="s">
        <v>1304</v>
      </c>
      <c r="P2104">
        <v>20602828540</v>
      </c>
      <c r="Q2104" t="s">
        <v>1298</v>
      </c>
      <c r="R2104">
        <f>VLOOKUP(Q2104,type!$B$2:$G$8,6,FALSE)</f>
        <v>2</v>
      </c>
      <c r="S2104" t="str">
        <f t="shared" si="35"/>
        <v>INSERT INTO public."Vehicles"(plate, mark, model, year_of_production, longitude, height, broad, service_door, category, comment, terms, status, created_at, updated_at, delete_at, business_id, type_id)VALUES ('V9Z899','ninguno','ninguno','2017',0,0,0,0,'ninguno','ninguno','ninguno',true,'2022-02-25 21:42:35.22039+00','2022-02-25 21:42:35.22039+00','2022-02-25 21:42:35.22039+00','20602828540',2);</v>
      </c>
    </row>
    <row r="2105" spans="1:19" x14ac:dyDescent="0.25">
      <c r="A2105" t="s">
        <v>2166</v>
      </c>
      <c r="B2105" t="s">
        <v>1296</v>
      </c>
      <c r="C2105" t="s">
        <v>1296</v>
      </c>
      <c r="D2105">
        <v>2014</v>
      </c>
      <c r="E2105">
        <v>0</v>
      </c>
      <c r="F2105">
        <v>0</v>
      </c>
      <c r="G2105">
        <v>0</v>
      </c>
      <c r="H2105">
        <v>0</v>
      </c>
      <c r="I2105" t="s">
        <v>1296</v>
      </c>
      <c r="J2105" t="s">
        <v>1296</v>
      </c>
      <c r="K2105" t="s">
        <v>1296</v>
      </c>
      <c r="L2105" t="s">
        <v>1303</v>
      </c>
      <c r="M2105" t="s">
        <v>1304</v>
      </c>
      <c r="N2105" t="s">
        <v>1304</v>
      </c>
      <c r="O2105" t="s">
        <v>1304</v>
      </c>
      <c r="P2105">
        <v>20602828540</v>
      </c>
      <c r="Q2105" t="s">
        <v>1297</v>
      </c>
      <c r="R2105">
        <f>VLOOKUP(Q2105,type!$B$2:$G$8,6,FALSE)</f>
        <v>1</v>
      </c>
      <c r="S2105" t="str">
        <f t="shared" si="35"/>
        <v>INSERT INTO public."Vehicles"(plate, mark, model, year_of_production, longitude, height, broad, service_door, category, comment, terms, status, created_at, updated_at, delete_at, business_id, type_id)VALUES ('ACI943','ninguno','ninguno','2014',0,0,0,0,'ninguno','ninguno','ninguno',true,'2022-02-25 21:42:35.22039+00','2022-02-25 21:42:35.22039+00','2022-02-25 21:42:35.22039+00','20602828540',1);</v>
      </c>
    </row>
    <row r="2106" spans="1:19" x14ac:dyDescent="0.25">
      <c r="A2106" t="s">
        <v>2167</v>
      </c>
      <c r="B2106" t="s">
        <v>1296</v>
      </c>
      <c r="C2106" t="s">
        <v>1296</v>
      </c>
      <c r="D2106">
        <v>2012</v>
      </c>
      <c r="E2106">
        <v>0</v>
      </c>
      <c r="F2106">
        <v>0</v>
      </c>
      <c r="G2106">
        <v>0</v>
      </c>
      <c r="H2106">
        <v>0</v>
      </c>
      <c r="I2106" t="s">
        <v>1296</v>
      </c>
      <c r="J2106" t="s">
        <v>1296</v>
      </c>
      <c r="K2106" t="s">
        <v>1296</v>
      </c>
      <c r="L2106" t="s">
        <v>1303</v>
      </c>
      <c r="M2106" t="s">
        <v>1304</v>
      </c>
      <c r="N2106" t="s">
        <v>1304</v>
      </c>
      <c r="O2106" t="s">
        <v>1304</v>
      </c>
      <c r="P2106">
        <v>20602828540</v>
      </c>
      <c r="Q2106" t="s">
        <v>1297</v>
      </c>
      <c r="R2106">
        <f>VLOOKUP(Q2106,type!$B$2:$G$8,6,FALSE)</f>
        <v>1</v>
      </c>
      <c r="S2106" t="str">
        <f t="shared" si="35"/>
        <v>INSERT INTO public."Vehicles"(plate, mark, model, year_of_production, longitude, height, broad, service_door, category, comment, terms, status, created_at, updated_at, delete_at, business_id, type_id)VALUES ('V7Y944','ninguno','ninguno','2012',0,0,0,0,'ninguno','ninguno','ninguno',true,'2022-02-25 21:42:35.22039+00','2022-02-25 21:42:35.22039+00','2022-02-25 21:42:35.22039+00','20602828540',1);</v>
      </c>
    </row>
    <row r="2107" spans="1:19" x14ac:dyDescent="0.25">
      <c r="A2107" t="s">
        <v>2168</v>
      </c>
      <c r="B2107" t="s">
        <v>1296</v>
      </c>
      <c r="C2107" t="s">
        <v>1296</v>
      </c>
      <c r="D2107">
        <v>2016</v>
      </c>
      <c r="E2107">
        <v>0</v>
      </c>
      <c r="F2107">
        <v>0</v>
      </c>
      <c r="G2107">
        <v>0</v>
      </c>
      <c r="H2107">
        <v>0</v>
      </c>
      <c r="I2107" t="s">
        <v>1296</v>
      </c>
      <c r="J2107" t="s">
        <v>1296</v>
      </c>
      <c r="K2107" t="s">
        <v>1296</v>
      </c>
      <c r="L2107" t="s">
        <v>1303</v>
      </c>
      <c r="M2107" t="s">
        <v>1304</v>
      </c>
      <c r="N2107" t="s">
        <v>1304</v>
      </c>
      <c r="O2107" t="s">
        <v>1304</v>
      </c>
      <c r="P2107">
        <v>20602828540</v>
      </c>
      <c r="Q2107" t="s">
        <v>1297</v>
      </c>
      <c r="R2107">
        <f>VLOOKUP(Q2107,type!$B$2:$G$8,6,FALSE)</f>
        <v>1</v>
      </c>
      <c r="S2107" t="str">
        <f t="shared" si="35"/>
        <v>INSERT INTO public."Vehicles"(plate, mark, model, year_of_production, longitude, height, broad, service_door, category, comment, terms, status, created_at, updated_at, delete_at, business_id, type_id)VALUES ('D0F951','ninguno','ninguno','2016',0,0,0,0,'ninguno','ninguno','ninguno',true,'2022-02-25 21:42:35.22039+00','2022-02-25 21:42:35.22039+00','2022-02-25 21:42:35.22039+00','20602828540',1);</v>
      </c>
    </row>
    <row r="2108" spans="1:19" x14ac:dyDescent="0.25">
      <c r="A2108" t="s">
        <v>2169</v>
      </c>
      <c r="B2108" t="s">
        <v>1296</v>
      </c>
      <c r="C2108" t="s">
        <v>1296</v>
      </c>
      <c r="D2108">
        <v>2018</v>
      </c>
      <c r="E2108">
        <v>0</v>
      </c>
      <c r="F2108">
        <v>0</v>
      </c>
      <c r="G2108">
        <v>0</v>
      </c>
      <c r="H2108">
        <v>0</v>
      </c>
      <c r="I2108" t="s">
        <v>1296</v>
      </c>
      <c r="J2108" t="s">
        <v>1296</v>
      </c>
      <c r="K2108" t="s">
        <v>1296</v>
      </c>
      <c r="L2108" t="s">
        <v>1303</v>
      </c>
      <c r="M2108" t="s">
        <v>1304</v>
      </c>
      <c r="N2108" t="s">
        <v>1304</v>
      </c>
      <c r="O2108" t="s">
        <v>1304</v>
      </c>
      <c r="P2108">
        <v>20602828540</v>
      </c>
      <c r="Q2108" t="s">
        <v>1297</v>
      </c>
      <c r="R2108">
        <f>VLOOKUP(Q2108,type!$B$2:$G$8,6,FALSE)</f>
        <v>1</v>
      </c>
      <c r="S2108" t="str">
        <f t="shared" si="35"/>
        <v>INSERT INTO public."Vehicles"(plate, mark, model, year_of_production, longitude, height, broad, service_door, category, comment, terms, status, created_at, updated_at, delete_at, business_id, type_id)VALUES ('AXO938','ninguno','ninguno','2018',0,0,0,0,'ninguno','ninguno','ninguno',true,'2022-02-25 21:42:35.22039+00','2022-02-25 21:42:35.22039+00','2022-02-25 21:42:35.22039+00','20602828540',1);</v>
      </c>
    </row>
    <row r="2109" spans="1:19" x14ac:dyDescent="0.25">
      <c r="A2109" t="s">
        <v>2142</v>
      </c>
      <c r="B2109" t="s">
        <v>1296</v>
      </c>
      <c r="C2109" t="s">
        <v>1296</v>
      </c>
      <c r="D2109">
        <v>2018</v>
      </c>
      <c r="E2109">
        <v>0</v>
      </c>
      <c r="F2109">
        <v>0</v>
      </c>
      <c r="G2109">
        <v>0</v>
      </c>
      <c r="H2109">
        <v>0</v>
      </c>
      <c r="I2109" t="s">
        <v>1296</v>
      </c>
      <c r="J2109" t="s">
        <v>1296</v>
      </c>
      <c r="K2109" t="s">
        <v>1296</v>
      </c>
      <c r="L2109" t="s">
        <v>1303</v>
      </c>
      <c r="M2109" t="s">
        <v>1304</v>
      </c>
      <c r="N2109" t="s">
        <v>1304</v>
      </c>
      <c r="O2109" t="s">
        <v>1304</v>
      </c>
      <c r="P2109">
        <v>20602828540</v>
      </c>
      <c r="Q2109" t="s">
        <v>1297</v>
      </c>
      <c r="R2109">
        <f>VLOOKUP(Q2109,type!$B$2:$G$8,6,FALSE)</f>
        <v>1</v>
      </c>
      <c r="S2109" t="str">
        <f t="shared" si="35"/>
        <v>INSERT INTO public."Vehicles"(plate, mark, model, year_of_production, longitude, height, broad, service_door, category, comment, terms, status, created_at, updated_at, delete_at, business_id, type_id)VALUES ('AXO847','ninguno','ninguno','2018',0,0,0,0,'ninguno','ninguno','ninguno',true,'2022-02-25 21:42:35.22039+00','2022-02-25 21:42:35.22039+00','2022-02-25 21:42:35.22039+00','20602828540',1);</v>
      </c>
    </row>
    <row r="2110" spans="1:19" x14ac:dyDescent="0.25">
      <c r="A2110" t="s">
        <v>2144</v>
      </c>
      <c r="B2110" t="s">
        <v>1296</v>
      </c>
      <c r="C2110" t="s">
        <v>1296</v>
      </c>
      <c r="D2110">
        <v>2018</v>
      </c>
      <c r="E2110">
        <v>0</v>
      </c>
      <c r="F2110">
        <v>0</v>
      </c>
      <c r="G2110">
        <v>0</v>
      </c>
      <c r="H2110">
        <v>0</v>
      </c>
      <c r="I2110" t="s">
        <v>1296</v>
      </c>
      <c r="J2110" t="s">
        <v>1296</v>
      </c>
      <c r="K2110" t="s">
        <v>1296</v>
      </c>
      <c r="L2110" t="s">
        <v>1303</v>
      </c>
      <c r="M2110" t="s">
        <v>1304</v>
      </c>
      <c r="N2110" t="s">
        <v>1304</v>
      </c>
      <c r="O2110" t="s">
        <v>1304</v>
      </c>
      <c r="P2110">
        <v>20602828540</v>
      </c>
      <c r="Q2110" t="s">
        <v>1297</v>
      </c>
      <c r="R2110">
        <f>VLOOKUP(Q2110,type!$B$2:$G$8,6,FALSE)</f>
        <v>1</v>
      </c>
      <c r="S2110" t="str">
        <f t="shared" si="35"/>
        <v>INSERT INTO public."Vehicles"(plate, mark, model, year_of_production, longitude, height, broad, service_door, category, comment, terms, status, created_at, updated_at, delete_at, business_id, type_id)VALUES ('AXS835','ninguno','ninguno','2018',0,0,0,0,'ninguno','ninguno','ninguno',true,'2022-02-25 21:42:35.22039+00','2022-02-25 21:42:35.22039+00','2022-02-25 21:42:35.22039+00','20602828540',1);</v>
      </c>
    </row>
    <row r="2111" spans="1:19" x14ac:dyDescent="0.25">
      <c r="A2111" t="s">
        <v>2141</v>
      </c>
      <c r="B2111" t="s">
        <v>1296</v>
      </c>
      <c r="C2111" t="s">
        <v>1296</v>
      </c>
      <c r="D2111">
        <v>2018</v>
      </c>
      <c r="E2111">
        <v>0</v>
      </c>
      <c r="F2111">
        <v>0</v>
      </c>
      <c r="G2111">
        <v>0</v>
      </c>
      <c r="H2111">
        <v>0</v>
      </c>
      <c r="I2111" t="s">
        <v>1296</v>
      </c>
      <c r="J2111" t="s">
        <v>1296</v>
      </c>
      <c r="K2111" t="s">
        <v>1296</v>
      </c>
      <c r="L2111" t="s">
        <v>1303</v>
      </c>
      <c r="M2111" t="s">
        <v>1304</v>
      </c>
      <c r="N2111" t="s">
        <v>1304</v>
      </c>
      <c r="O2111" t="s">
        <v>1304</v>
      </c>
      <c r="P2111">
        <v>20602828540</v>
      </c>
      <c r="Q2111" t="s">
        <v>1297</v>
      </c>
      <c r="R2111">
        <f>VLOOKUP(Q2111,type!$B$2:$G$8,6,FALSE)</f>
        <v>1</v>
      </c>
      <c r="S2111" t="str">
        <f t="shared" si="35"/>
        <v>INSERT INTO public."Vehicles"(plate, mark, model, year_of_production, longitude, height, broad, service_door, category, comment, terms, status, created_at, updated_at, delete_at, business_id, type_id)VALUES ('AXO850','ninguno','ninguno','2018',0,0,0,0,'ninguno','ninguno','ninguno',true,'2022-02-25 21:42:35.22039+00','2022-02-25 21:42:35.22039+00','2022-02-25 21:42:35.22039+00','20602828540',1);</v>
      </c>
    </row>
    <row r="2112" spans="1:19" x14ac:dyDescent="0.25">
      <c r="A2112" t="s">
        <v>2143</v>
      </c>
      <c r="B2112" t="s">
        <v>1296</v>
      </c>
      <c r="C2112" t="s">
        <v>1296</v>
      </c>
      <c r="D2112">
        <v>2018</v>
      </c>
      <c r="E2112">
        <v>0</v>
      </c>
      <c r="F2112">
        <v>0</v>
      </c>
      <c r="G2112">
        <v>0</v>
      </c>
      <c r="H2112">
        <v>0</v>
      </c>
      <c r="I2112" t="s">
        <v>1296</v>
      </c>
      <c r="J2112" t="s">
        <v>1296</v>
      </c>
      <c r="K2112" t="s">
        <v>1296</v>
      </c>
      <c r="L2112" t="s">
        <v>1303</v>
      </c>
      <c r="M2112" t="s">
        <v>1304</v>
      </c>
      <c r="N2112" t="s">
        <v>1304</v>
      </c>
      <c r="O2112" t="s">
        <v>1304</v>
      </c>
      <c r="P2112">
        <v>20602828540</v>
      </c>
      <c r="Q2112" t="s">
        <v>1297</v>
      </c>
      <c r="R2112">
        <f>VLOOKUP(Q2112,type!$B$2:$G$8,6,FALSE)</f>
        <v>1</v>
      </c>
      <c r="S2112" t="str">
        <f t="shared" si="35"/>
        <v>INSERT INTO public."Vehicles"(plate, mark, model, year_of_production, longitude, height, broad, service_door, category, comment, terms, status, created_at, updated_at, delete_at, business_id, type_id)VALUES ('AXO929','ninguno','ninguno','2018',0,0,0,0,'ninguno','ninguno','ninguno',true,'2022-02-25 21:42:35.22039+00','2022-02-25 21:42:35.22039+00','2022-02-25 21:42:35.22039+00','20602828540',1);</v>
      </c>
    </row>
    <row r="2113" spans="1:19" x14ac:dyDescent="0.25">
      <c r="A2113" t="s">
        <v>2170</v>
      </c>
      <c r="B2113" t="s">
        <v>1296</v>
      </c>
      <c r="C2113" t="s">
        <v>1296</v>
      </c>
      <c r="D2113">
        <v>1996</v>
      </c>
      <c r="E2113">
        <v>0</v>
      </c>
      <c r="F2113">
        <v>0</v>
      </c>
      <c r="G2113">
        <v>0</v>
      </c>
      <c r="H2113">
        <v>0</v>
      </c>
      <c r="I2113" t="s">
        <v>1296</v>
      </c>
      <c r="J2113" t="s">
        <v>1296</v>
      </c>
      <c r="K2113" t="s">
        <v>1296</v>
      </c>
      <c r="L2113" t="s">
        <v>1303</v>
      </c>
      <c r="M2113" t="s">
        <v>1304</v>
      </c>
      <c r="N2113" t="s">
        <v>1304</v>
      </c>
      <c r="O2113" t="s">
        <v>1304</v>
      </c>
      <c r="P2113">
        <v>20602828540</v>
      </c>
      <c r="Q2113" t="s">
        <v>1297</v>
      </c>
      <c r="R2113">
        <f>VLOOKUP(Q2113,type!$B$2:$G$8,6,FALSE)</f>
        <v>1</v>
      </c>
      <c r="S2113" t="str">
        <f t="shared" si="35"/>
        <v>INSERT INTO public."Vehicles"(plate, mark, model, year_of_production, longitude, height, broad, service_door, category, comment, terms, status, created_at, updated_at, delete_at, business_id, type_id)VALUES ('Z1C753','ninguno','ninguno','1996',0,0,0,0,'ninguno','ninguno','ninguno',true,'2022-02-25 21:42:35.22039+00','2022-02-25 21:42:35.22039+00','2022-02-25 21:42:35.22039+00','20602828540',1);</v>
      </c>
    </row>
    <row r="2114" spans="1:19" x14ac:dyDescent="0.25">
      <c r="A2114" t="s">
        <v>2077</v>
      </c>
      <c r="B2114" t="s">
        <v>1296</v>
      </c>
      <c r="C2114" t="s">
        <v>1296</v>
      </c>
      <c r="D2114">
        <v>2010</v>
      </c>
      <c r="E2114">
        <v>0</v>
      </c>
      <c r="F2114">
        <v>0</v>
      </c>
      <c r="G2114">
        <v>0</v>
      </c>
      <c r="H2114">
        <v>0</v>
      </c>
      <c r="I2114" t="s">
        <v>1296</v>
      </c>
      <c r="J2114" t="s">
        <v>1296</v>
      </c>
      <c r="K2114" t="s">
        <v>1296</v>
      </c>
      <c r="L2114" t="s">
        <v>1303</v>
      </c>
      <c r="M2114" t="s">
        <v>1304</v>
      </c>
      <c r="N2114" t="s">
        <v>1304</v>
      </c>
      <c r="O2114" t="s">
        <v>1304</v>
      </c>
      <c r="P2114">
        <v>20602815201</v>
      </c>
      <c r="Q2114" t="s">
        <v>1297</v>
      </c>
      <c r="R2114">
        <f>VLOOKUP(Q2114,type!$B$2:$G$8,6,FALSE)</f>
        <v>1</v>
      </c>
      <c r="S2114" t="str">
        <f t="shared" si="35"/>
        <v>INSERT INTO public."Vehicles"(plate, mark, model, year_of_production, longitude, height, broad, service_door, category, comment, terms, status, created_at, updated_at, delete_at, business_id, type_id)VALUES ('V1M765','ninguno','ninguno','2010',0,0,0,0,'ninguno','ninguno','ninguno',true,'2022-02-25 21:42:35.22039+00','2022-02-25 21:42:35.22039+00','2022-02-25 21:42:35.22039+00','20602815201',1);</v>
      </c>
    </row>
    <row r="2115" spans="1:19" x14ac:dyDescent="0.25">
      <c r="A2115" t="s">
        <v>2175</v>
      </c>
      <c r="B2115" t="s">
        <v>1296</v>
      </c>
      <c r="C2115" t="s">
        <v>1296</v>
      </c>
      <c r="D2115">
        <v>2009</v>
      </c>
      <c r="E2115">
        <v>0</v>
      </c>
      <c r="F2115">
        <v>0</v>
      </c>
      <c r="G2115">
        <v>0</v>
      </c>
      <c r="H2115">
        <v>0</v>
      </c>
      <c r="I2115" t="s">
        <v>1296</v>
      </c>
      <c r="J2115" t="s">
        <v>1296</v>
      </c>
      <c r="K2115" t="s">
        <v>1296</v>
      </c>
      <c r="L2115" t="s">
        <v>1303</v>
      </c>
      <c r="M2115" t="s">
        <v>1304</v>
      </c>
      <c r="N2115" t="s">
        <v>1304</v>
      </c>
      <c r="O2115" t="s">
        <v>1304</v>
      </c>
      <c r="P2115">
        <v>20602815201</v>
      </c>
      <c r="Q2115" t="s">
        <v>1297</v>
      </c>
      <c r="R2115">
        <f>VLOOKUP(Q2115,type!$B$2:$G$8,6,FALSE)</f>
        <v>1</v>
      </c>
      <c r="S2115" t="str">
        <f t="shared" si="35"/>
        <v>INSERT INTO public."Vehicles"(plate, mark, model, year_of_production, longitude, height, broad, service_door, category, comment, terms, status, created_at, updated_at, delete_at, business_id, type_id)VALUES ('V1C733','ninguno','ninguno','2009',0,0,0,0,'ninguno','ninguno','ninguno',true,'2022-02-25 21:42:35.22039+00','2022-02-25 21:42:35.22039+00','2022-02-25 21:42:35.22039+00','20602815201',1);</v>
      </c>
    </row>
    <row r="2116" spans="1:19" x14ac:dyDescent="0.25">
      <c r="A2116" t="s">
        <v>2176</v>
      </c>
      <c r="B2116" t="s">
        <v>1296</v>
      </c>
      <c r="C2116" t="s">
        <v>1296</v>
      </c>
      <c r="D2116">
        <v>2016</v>
      </c>
      <c r="E2116">
        <v>0</v>
      </c>
      <c r="F2116">
        <v>0</v>
      </c>
      <c r="G2116">
        <v>0</v>
      </c>
      <c r="H2116">
        <v>0</v>
      </c>
      <c r="I2116" t="s">
        <v>1296</v>
      </c>
      <c r="J2116" t="s">
        <v>1296</v>
      </c>
      <c r="K2116" t="s">
        <v>1296</v>
      </c>
      <c r="L2116" t="s">
        <v>1303</v>
      </c>
      <c r="M2116" t="s">
        <v>1304</v>
      </c>
      <c r="N2116" t="s">
        <v>1304</v>
      </c>
      <c r="O2116" t="s">
        <v>1304</v>
      </c>
      <c r="P2116">
        <v>20602815201</v>
      </c>
      <c r="Q2116" t="s">
        <v>1297</v>
      </c>
      <c r="R2116">
        <f>VLOOKUP(Q2116,type!$B$2:$G$8,6,FALSE)</f>
        <v>1</v>
      </c>
      <c r="S2116" t="str">
        <f t="shared" si="35"/>
        <v>INSERT INTO public."Vehicles"(plate, mark, model, year_of_production, longitude, height, broad, service_door, category, comment, terms, status, created_at, updated_at, delete_at, business_id, type_id)VALUES ('ANN799','ninguno','ninguno','2016',0,0,0,0,'ninguno','ninguno','ninguno',true,'2022-02-25 21:42:35.22039+00','2022-02-25 21:42:35.22039+00','2022-02-25 21:42:35.22039+00','20602815201',1);</v>
      </c>
    </row>
    <row r="2117" spans="1:19" x14ac:dyDescent="0.25">
      <c r="A2117" t="s">
        <v>2173</v>
      </c>
      <c r="B2117" t="s">
        <v>1296</v>
      </c>
      <c r="C2117" t="s">
        <v>1296</v>
      </c>
      <c r="D2117">
        <v>2012</v>
      </c>
      <c r="E2117">
        <v>0</v>
      </c>
      <c r="F2117">
        <v>0</v>
      </c>
      <c r="G2117">
        <v>0</v>
      </c>
      <c r="H2117">
        <v>0</v>
      </c>
      <c r="I2117" t="s">
        <v>1296</v>
      </c>
      <c r="J2117" t="s">
        <v>1296</v>
      </c>
      <c r="K2117" t="s">
        <v>1296</v>
      </c>
      <c r="L2117" t="s">
        <v>1303</v>
      </c>
      <c r="M2117" t="s">
        <v>1304</v>
      </c>
      <c r="N2117" t="s">
        <v>1304</v>
      </c>
      <c r="O2117" t="s">
        <v>1304</v>
      </c>
      <c r="P2117">
        <v>20602815201</v>
      </c>
      <c r="Q2117" t="s">
        <v>1297</v>
      </c>
      <c r="R2117">
        <f>VLOOKUP(Q2117,type!$B$2:$G$8,6,FALSE)</f>
        <v>1</v>
      </c>
      <c r="S2117" t="str">
        <f t="shared" si="35"/>
        <v>INSERT INTO public."Vehicles"(plate, mark, model, year_of_production, longitude, height, broad, service_door, category, comment, terms, status, created_at, updated_at, delete_at, business_id, type_id)VALUES ('C4X012','ninguno','ninguno','2012',0,0,0,0,'ninguno','ninguno','ninguno',true,'2022-02-25 21:42:35.22039+00','2022-02-25 21:42:35.22039+00','2022-02-25 21:42:35.22039+00','20602815201',1);</v>
      </c>
    </row>
    <row r="2118" spans="1:19" x14ac:dyDescent="0.25">
      <c r="A2118" t="s">
        <v>2139</v>
      </c>
      <c r="B2118" t="s">
        <v>1296</v>
      </c>
      <c r="C2118" t="s">
        <v>1296</v>
      </c>
      <c r="D2118">
        <v>2014</v>
      </c>
      <c r="E2118">
        <v>0</v>
      </c>
      <c r="F2118">
        <v>0</v>
      </c>
      <c r="G2118">
        <v>0</v>
      </c>
      <c r="H2118">
        <v>0</v>
      </c>
      <c r="I2118" t="s">
        <v>1296</v>
      </c>
      <c r="J2118" t="s">
        <v>1296</v>
      </c>
      <c r="K2118" t="s">
        <v>1296</v>
      </c>
      <c r="L2118" t="s">
        <v>1303</v>
      </c>
      <c r="M2118" t="s">
        <v>1304</v>
      </c>
      <c r="N2118" t="s">
        <v>1304</v>
      </c>
      <c r="O2118" t="s">
        <v>1304</v>
      </c>
      <c r="P2118">
        <v>20602722113</v>
      </c>
      <c r="Q2118" t="s">
        <v>1297</v>
      </c>
      <c r="R2118">
        <f>VLOOKUP(Q2118,type!$B$2:$G$8,6,FALSE)</f>
        <v>1</v>
      </c>
      <c r="S2118" t="str">
        <f t="shared" si="35"/>
        <v>INSERT INTO public."Vehicles"(plate, mark, model, year_of_production, longitude, height, broad, service_door, category, comment, terms, status, created_at, updated_at, delete_at, business_id, type_id)VALUES ('X3T946','ninguno','ninguno','2014',0,0,0,0,'ninguno','ninguno','ninguno',true,'2022-02-25 21:42:35.22039+00','2022-02-25 21:42:35.22039+00','2022-02-25 21:42:35.22039+00','20602722113',1);</v>
      </c>
    </row>
    <row r="2119" spans="1:19" x14ac:dyDescent="0.25">
      <c r="A2119" t="s">
        <v>2172</v>
      </c>
      <c r="B2119" t="s">
        <v>1296</v>
      </c>
      <c r="C2119" t="s">
        <v>1296</v>
      </c>
      <c r="D2119">
        <v>2011</v>
      </c>
      <c r="E2119">
        <v>0</v>
      </c>
      <c r="F2119">
        <v>0</v>
      </c>
      <c r="G2119">
        <v>0</v>
      </c>
      <c r="H2119">
        <v>0</v>
      </c>
      <c r="I2119" t="s">
        <v>1296</v>
      </c>
      <c r="J2119" t="s">
        <v>1296</v>
      </c>
      <c r="K2119" t="s">
        <v>1296</v>
      </c>
      <c r="L2119" t="s">
        <v>1303</v>
      </c>
      <c r="M2119" t="s">
        <v>1304</v>
      </c>
      <c r="N2119" t="s">
        <v>1304</v>
      </c>
      <c r="O2119" t="s">
        <v>1304</v>
      </c>
      <c r="P2119">
        <v>20602722113</v>
      </c>
      <c r="Q2119" t="s">
        <v>1297</v>
      </c>
      <c r="R2119">
        <f>VLOOKUP(Q2119,type!$B$2:$G$8,6,FALSE)</f>
        <v>1</v>
      </c>
      <c r="S2119" t="str">
        <f t="shared" si="35"/>
        <v>INSERT INTO public."Vehicles"(plate, mark, model, year_of_production, longitude, height, broad, service_door, category, comment, terms, status, created_at, updated_at, delete_at, business_id, type_id)VALUES ('F2Z859','ninguno','ninguno','2011',0,0,0,0,'ninguno','ninguno','ninguno',true,'2022-02-25 21:42:35.22039+00','2022-02-25 21:42:35.22039+00','2022-02-25 21:42:35.22039+00','20602722113',1);</v>
      </c>
    </row>
    <row r="2120" spans="1:19" x14ac:dyDescent="0.25">
      <c r="A2120" t="s">
        <v>2171</v>
      </c>
      <c r="B2120" t="s">
        <v>1296</v>
      </c>
      <c r="C2120" t="s">
        <v>1296</v>
      </c>
      <c r="D2120">
        <v>2009</v>
      </c>
      <c r="E2120">
        <v>0</v>
      </c>
      <c r="F2120">
        <v>0</v>
      </c>
      <c r="G2120">
        <v>0</v>
      </c>
      <c r="H2120">
        <v>0</v>
      </c>
      <c r="I2120" t="s">
        <v>1296</v>
      </c>
      <c r="J2120" t="s">
        <v>1296</v>
      </c>
      <c r="K2120" t="s">
        <v>1296</v>
      </c>
      <c r="L2120" t="s">
        <v>1303</v>
      </c>
      <c r="M2120" t="s">
        <v>1304</v>
      </c>
      <c r="N2120" t="s">
        <v>1304</v>
      </c>
      <c r="O2120" t="s">
        <v>1304</v>
      </c>
      <c r="P2120">
        <v>20602722113</v>
      </c>
      <c r="Q2120" t="s">
        <v>1297</v>
      </c>
      <c r="R2120">
        <f>VLOOKUP(Q2120,type!$B$2:$G$8,6,FALSE)</f>
        <v>1</v>
      </c>
      <c r="S2120" t="str">
        <f t="shared" si="35"/>
        <v>INSERT INTO public."Vehicles"(plate, mark, model, year_of_production, longitude, height, broad, service_door, category, comment, terms, status, created_at, updated_at, delete_at, business_id, type_id)VALUES ('A1K731','ninguno','ninguno','2009',0,0,0,0,'ninguno','ninguno','ninguno',true,'2022-02-25 21:42:35.22039+00','2022-02-25 21:42:35.22039+00','2022-02-25 21:42:35.22039+00','20602722113',1);</v>
      </c>
    </row>
    <row r="2121" spans="1:19" x14ac:dyDescent="0.25">
      <c r="A2121" t="s">
        <v>2146</v>
      </c>
      <c r="B2121" t="s">
        <v>1296</v>
      </c>
      <c r="C2121" t="s">
        <v>1296</v>
      </c>
      <c r="D2121">
        <v>2010</v>
      </c>
      <c r="E2121">
        <v>0</v>
      </c>
      <c r="F2121">
        <v>0</v>
      </c>
      <c r="G2121">
        <v>0</v>
      </c>
      <c r="H2121">
        <v>0</v>
      </c>
      <c r="I2121" t="s">
        <v>1296</v>
      </c>
      <c r="J2121" t="s">
        <v>1296</v>
      </c>
      <c r="K2121" t="s">
        <v>1296</v>
      </c>
      <c r="L2121" t="s">
        <v>1303</v>
      </c>
      <c r="M2121" t="s">
        <v>1304</v>
      </c>
      <c r="N2121" t="s">
        <v>1304</v>
      </c>
      <c r="O2121" t="s">
        <v>1304</v>
      </c>
      <c r="P2121">
        <v>20602722113</v>
      </c>
      <c r="Q2121" t="s">
        <v>1297</v>
      </c>
      <c r="R2121">
        <f>VLOOKUP(Q2121,type!$B$2:$G$8,6,FALSE)</f>
        <v>1</v>
      </c>
      <c r="S2121" t="str">
        <f t="shared" si="35"/>
        <v>INSERT INTO public."Vehicles"(plate, mark, model, year_of_production, longitude, height, broad, service_door, category, comment, terms, status, created_at, updated_at, delete_at, business_id, type_id)VALUES ('A4M964','ninguno','ninguno','2010',0,0,0,0,'ninguno','ninguno','ninguno',true,'2022-02-25 21:42:35.22039+00','2022-02-25 21:42:35.22039+00','2022-02-25 21:42:35.22039+00','20602722113',1);</v>
      </c>
    </row>
    <row r="2122" spans="1:19" x14ac:dyDescent="0.25">
      <c r="A2122" t="s">
        <v>2157</v>
      </c>
      <c r="B2122" t="s">
        <v>1296</v>
      </c>
      <c r="C2122" t="s">
        <v>1296</v>
      </c>
      <c r="D2122">
        <v>2012</v>
      </c>
      <c r="E2122">
        <v>0</v>
      </c>
      <c r="F2122">
        <v>0</v>
      </c>
      <c r="G2122">
        <v>0</v>
      </c>
      <c r="H2122">
        <v>0</v>
      </c>
      <c r="I2122" t="s">
        <v>1296</v>
      </c>
      <c r="J2122" t="s">
        <v>1296</v>
      </c>
      <c r="K2122" t="s">
        <v>1296</v>
      </c>
      <c r="L2122" t="s">
        <v>1303</v>
      </c>
      <c r="M2122" t="s">
        <v>1304</v>
      </c>
      <c r="N2122" t="s">
        <v>1304</v>
      </c>
      <c r="O2122" t="s">
        <v>1304</v>
      </c>
      <c r="P2122">
        <v>20602722113</v>
      </c>
      <c r="Q2122" t="s">
        <v>1297</v>
      </c>
      <c r="R2122">
        <f>VLOOKUP(Q2122,type!$B$2:$G$8,6,FALSE)</f>
        <v>1</v>
      </c>
      <c r="S2122" t="str">
        <f t="shared" si="35"/>
        <v>INSERT INTO public."Vehicles"(plate, mark, model, year_of_production, longitude, height, broad, service_door, category, comment, terms, status, created_at, updated_at, delete_at, business_id, type_id)VALUES ('D2X409','ninguno','ninguno','2012',0,0,0,0,'ninguno','ninguno','ninguno',true,'2022-02-25 21:42:35.22039+00','2022-02-25 21:42:35.22039+00','2022-02-25 21:42:35.22039+00','20602722113',1);</v>
      </c>
    </row>
    <row r="2123" spans="1:19" x14ac:dyDescent="0.25">
      <c r="A2123" t="s">
        <v>2177</v>
      </c>
      <c r="B2123" t="s">
        <v>1296</v>
      </c>
      <c r="C2123" t="s">
        <v>1296</v>
      </c>
      <c r="D2123">
        <v>2000</v>
      </c>
      <c r="E2123">
        <v>0</v>
      </c>
      <c r="F2123">
        <v>0</v>
      </c>
      <c r="G2123">
        <v>0</v>
      </c>
      <c r="H2123">
        <v>0</v>
      </c>
      <c r="I2123" t="s">
        <v>1296</v>
      </c>
      <c r="J2123" t="s">
        <v>1296</v>
      </c>
      <c r="K2123" t="s">
        <v>1296</v>
      </c>
      <c r="L2123" t="s">
        <v>1303</v>
      </c>
      <c r="M2123" t="s">
        <v>1304</v>
      </c>
      <c r="N2123" t="s">
        <v>1304</v>
      </c>
      <c r="O2123" t="s">
        <v>1304</v>
      </c>
      <c r="P2123">
        <v>20602722113</v>
      </c>
      <c r="Q2123" t="s">
        <v>1297</v>
      </c>
      <c r="R2123">
        <f>VLOOKUP(Q2123,type!$B$2:$G$8,6,FALSE)</f>
        <v>1</v>
      </c>
      <c r="S2123" t="str">
        <f t="shared" si="35"/>
        <v>INSERT INTO public."Vehicles"(plate, mark, model, year_of_production, longitude, height, broad, service_door, category, comment, terms, status, created_at, updated_at, delete_at, business_id, type_id)VALUES ('A4O779','ninguno','ninguno','2000',0,0,0,0,'ninguno','ninguno','ninguno',true,'2022-02-25 21:42:35.22039+00','2022-02-25 21:42:35.22039+00','2022-02-25 21:42:35.22039+00','20602722113',1);</v>
      </c>
    </row>
    <row r="2124" spans="1:19" x14ac:dyDescent="0.25">
      <c r="A2124" t="s">
        <v>2178</v>
      </c>
      <c r="B2124" t="s">
        <v>1296</v>
      </c>
      <c r="C2124" t="s">
        <v>1296</v>
      </c>
      <c r="D2124">
        <v>1999</v>
      </c>
      <c r="E2124">
        <v>0</v>
      </c>
      <c r="F2124">
        <v>0</v>
      </c>
      <c r="G2124">
        <v>0</v>
      </c>
      <c r="H2124">
        <v>0</v>
      </c>
      <c r="I2124" t="s">
        <v>1296</v>
      </c>
      <c r="J2124" t="s">
        <v>1296</v>
      </c>
      <c r="K2124" t="s">
        <v>1296</v>
      </c>
      <c r="L2124" t="s">
        <v>1303</v>
      </c>
      <c r="M2124" t="s">
        <v>1304</v>
      </c>
      <c r="N2124" t="s">
        <v>1304</v>
      </c>
      <c r="O2124" t="s">
        <v>1304</v>
      </c>
      <c r="P2124">
        <v>20602825583</v>
      </c>
      <c r="Q2124" t="s">
        <v>1297</v>
      </c>
      <c r="R2124">
        <f>VLOOKUP(Q2124,type!$B$2:$G$8,6,FALSE)</f>
        <v>1</v>
      </c>
      <c r="S2124" t="str">
        <f t="shared" ref="S2124:S2145" si="36">CONCATENATE($A$1,"'",A2124,"','",B2124,"','",C2124,"','",D2124,"',",E2124,",",F2124,",",G2124,",",H2124,",'",I2124,"','",J2124,"','",K2124,"',",L2124,",'",M2124,"','",N2124,"','",O2124,"','",P2124,"',",R2124,");")</f>
        <v>INSERT INTO public."Vehicles"(plate, mark, model, year_of_production, longitude, height, broad, service_door, category, comment, terms, status, created_at, updated_at, delete_at, business_id, type_id)VALUES ('Z2I311','ninguno','ninguno','1999',0,0,0,0,'ninguno','ninguno','ninguno',true,'2022-02-25 21:42:35.22039+00','2022-02-25 21:42:35.22039+00','2022-02-25 21:42:35.22039+00','20602825583',1);</v>
      </c>
    </row>
    <row r="2125" spans="1:19" x14ac:dyDescent="0.25">
      <c r="A2125" t="s">
        <v>2179</v>
      </c>
      <c r="B2125" t="s">
        <v>1296</v>
      </c>
      <c r="C2125" t="s">
        <v>1296</v>
      </c>
      <c r="D2125">
        <v>1999</v>
      </c>
      <c r="E2125">
        <v>0</v>
      </c>
      <c r="F2125">
        <v>0</v>
      </c>
      <c r="G2125">
        <v>0</v>
      </c>
      <c r="H2125">
        <v>0</v>
      </c>
      <c r="I2125" t="s">
        <v>1296</v>
      </c>
      <c r="J2125" t="s">
        <v>1296</v>
      </c>
      <c r="K2125" t="s">
        <v>1296</v>
      </c>
      <c r="L2125" t="s">
        <v>1303</v>
      </c>
      <c r="M2125" t="s">
        <v>1304</v>
      </c>
      <c r="N2125" t="s">
        <v>1304</v>
      </c>
      <c r="O2125" t="s">
        <v>1304</v>
      </c>
      <c r="P2125">
        <v>20602825583</v>
      </c>
      <c r="Q2125" t="s">
        <v>1297</v>
      </c>
      <c r="R2125">
        <f>VLOOKUP(Q2125,type!$B$2:$G$8,6,FALSE)</f>
        <v>1</v>
      </c>
      <c r="S2125" t="str">
        <f t="shared" si="36"/>
        <v>INSERT INTO public."Vehicles"(plate, mark, model, year_of_production, longitude, height, broad, service_door, category, comment, terms, status, created_at, updated_at, delete_at, business_id, type_id)VALUES ('B3D702','ninguno','ninguno','1999',0,0,0,0,'ninguno','ninguno','ninguno',true,'2022-02-25 21:42:35.22039+00','2022-02-25 21:42:35.22039+00','2022-02-25 21:42:35.22039+00','20602825583',1);</v>
      </c>
    </row>
    <row r="2126" spans="1:19" x14ac:dyDescent="0.25">
      <c r="A2126" t="s">
        <v>2180</v>
      </c>
      <c r="B2126" t="s">
        <v>1296</v>
      </c>
      <c r="C2126" t="s">
        <v>1296</v>
      </c>
      <c r="D2126">
        <v>1999</v>
      </c>
      <c r="E2126">
        <v>0</v>
      </c>
      <c r="F2126">
        <v>0</v>
      </c>
      <c r="G2126">
        <v>0</v>
      </c>
      <c r="H2126">
        <v>0</v>
      </c>
      <c r="I2126" t="s">
        <v>1296</v>
      </c>
      <c r="J2126" t="s">
        <v>1296</v>
      </c>
      <c r="K2126" t="s">
        <v>1296</v>
      </c>
      <c r="L2126" t="s">
        <v>1303</v>
      </c>
      <c r="M2126" t="s">
        <v>1304</v>
      </c>
      <c r="N2126" t="s">
        <v>1304</v>
      </c>
      <c r="O2126" t="s">
        <v>1304</v>
      </c>
      <c r="P2126">
        <v>20602825583</v>
      </c>
      <c r="Q2126" t="s">
        <v>1297</v>
      </c>
      <c r="R2126">
        <f>VLOOKUP(Q2126,type!$B$2:$G$8,6,FALSE)</f>
        <v>1</v>
      </c>
      <c r="S2126" t="str">
        <f t="shared" si="36"/>
        <v>INSERT INTO public."Vehicles"(plate, mark, model, year_of_production, longitude, height, broad, service_door, category, comment, terms, status, created_at, updated_at, delete_at, business_id, type_id)VALUES ('Z2X732','ninguno','ninguno','1999',0,0,0,0,'ninguno','ninguno','ninguno',true,'2022-02-25 21:42:35.22039+00','2022-02-25 21:42:35.22039+00','2022-02-25 21:42:35.22039+00','20602825583',1);</v>
      </c>
    </row>
    <row r="2127" spans="1:19" x14ac:dyDescent="0.25">
      <c r="A2127" t="s">
        <v>2126</v>
      </c>
      <c r="B2127" t="s">
        <v>1296</v>
      </c>
      <c r="C2127" t="s">
        <v>1296</v>
      </c>
      <c r="D2127">
        <v>2012</v>
      </c>
      <c r="E2127">
        <v>0</v>
      </c>
      <c r="F2127">
        <v>0</v>
      </c>
      <c r="G2127">
        <v>0</v>
      </c>
      <c r="H2127">
        <v>0</v>
      </c>
      <c r="I2127" t="s">
        <v>1296</v>
      </c>
      <c r="J2127" t="s">
        <v>1296</v>
      </c>
      <c r="K2127" t="s">
        <v>1296</v>
      </c>
      <c r="L2127" t="s">
        <v>1303</v>
      </c>
      <c r="M2127" t="s">
        <v>1304</v>
      </c>
      <c r="N2127" t="s">
        <v>1304</v>
      </c>
      <c r="O2127" t="s">
        <v>1304</v>
      </c>
      <c r="P2127">
        <v>20602825583</v>
      </c>
      <c r="Q2127" t="s">
        <v>1297</v>
      </c>
      <c r="R2127">
        <f>VLOOKUP(Q2127,type!$B$2:$G$8,6,FALSE)</f>
        <v>1</v>
      </c>
      <c r="S2127" t="str">
        <f t="shared" si="36"/>
        <v>INSERT INTO public."Vehicles"(plate, mark, model, year_of_production, longitude, height, broad, service_door, category, comment, terms, status, created_at, updated_at, delete_at, business_id, type_id)VALUES ('D4E717','ninguno','ninguno','2012',0,0,0,0,'ninguno','ninguno','ninguno',true,'2022-02-25 21:42:35.22039+00','2022-02-25 21:42:35.22039+00','2022-02-25 21:42:35.22039+00','20602825583',1);</v>
      </c>
    </row>
    <row r="2128" spans="1:19" x14ac:dyDescent="0.25">
      <c r="A2128" t="s">
        <v>2174</v>
      </c>
      <c r="B2128" t="s">
        <v>1296</v>
      </c>
      <c r="C2128" t="s">
        <v>1296</v>
      </c>
      <c r="D2128">
        <v>2012</v>
      </c>
      <c r="E2128">
        <v>0</v>
      </c>
      <c r="F2128">
        <v>0</v>
      </c>
      <c r="G2128">
        <v>0</v>
      </c>
      <c r="H2128">
        <v>0</v>
      </c>
      <c r="I2128" t="s">
        <v>1296</v>
      </c>
      <c r="J2128" t="s">
        <v>1296</v>
      </c>
      <c r="K2128" t="s">
        <v>1296</v>
      </c>
      <c r="L2128" t="s">
        <v>1303</v>
      </c>
      <c r="M2128" t="s">
        <v>1304</v>
      </c>
      <c r="N2128" t="s">
        <v>1304</v>
      </c>
      <c r="O2128" t="s">
        <v>1304</v>
      </c>
      <c r="P2128">
        <v>20602825583</v>
      </c>
      <c r="Q2128" t="s">
        <v>1297</v>
      </c>
      <c r="R2128">
        <f>VLOOKUP(Q2128,type!$B$2:$G$8,6,FALSE)</f>
        <v>1</v>
      </c>
      <c r="S2128" t="str">
        <f t="shared" si="36"/>
        <v>INSERT INTO public."Vehicles"(plate, mark, model, year_of_production, longitude, height, broad, service_door, category, comment, terms, status, created_at, updated_at, delete_at, business_id, type_id)VALUES ('X5K969','ninguno','ninguno','2012',0,0,0,0,'ninguno','ninguno','ninguno',true,'2022-02-25 21:42:35.22039+00','2022-02-25 21:42:35.22039+00','2022-02-25 21:42:35.22039+00','20602825583',1);</v>
      </c>
    </row>
    <row r="2129" spans="1:19" ht="14.25" customHeight="1" x14ac:dyDescent="0.25">
      <c r="A2129" t="s">
        <v>2182</v>
      </c>
      <c r="B2129" t="s">
        <v>1296</v>
      </c>
      <c r="C2129" t="s">
        <v>1296</v>
      </c>
      <c r="D2129">
        <v>2000</v>
      </c>
      <c r="E2129">
        <v>0</v>
      </c>
      <c r="F2129">
        <v>0</v>
      </c>
      <c r="G2129">
        <v>0</v>
      </c>
      <c r="H2129">
        <v>0</v>
      </c>
      <c r="I2129" t="s">
        <v>1296</v>
      </c>
      <c r="J2129" t="s">
        <v>1296</v>
      </c>
      <c r="K2129" t="s">
        <v>1296</v>
      </c>
      <c r="L2129" t="s">
        <v>1303</v>
      </c>
      <c r="M2129" t="s">
        <v>1304</v>
      </c>
      <c r="N2129" t="s">
        <v>1304</v>
      </c>
      <c r="O2129" t="s">
        <v>1304</v>
      </c>
      <c r="P2129">
        <v>20602825583</v>
      </c>
      <c r="Q2129" t="s">
        <v>1297</v>
      </c>
      <c r="R2129">
        <f>VLOOKUP(Q2129,type!$B$2:$G$8,6,FALSE)</f>
        <v>1</v>
      </c>
      <c r="S2129" t="str">
        <f t="shared" si="36"/>
        <v>INSERT INTO public."Vehicles"(plate, mark, model, year_of_production, longitude, height, broad, service_door, category, comment, terms, status, created_at, updated_at, delete_at, business_id, type_id)VALUES ('W4Q705','ninguno','ninguno','2000',0,0,0,0,'ninguno','ninguno','ninguno',true,'2022-02-25 21:42:35.22039+00','2022-02-25 21:42:35.22039+00','2022-02-25 21:42:35.22039+00','20602825583',1);</v>
      </c>
    </row>
    <row r="2130" spans="1:19" ht="14.25" customHeight="1" x14ac:dyDescent="0.25">
      <c r="A2130" t="s">
        <v>2183</v>
      </c>
      <c r="B2130" t="s">
        <v>1296</v>
      </c>
      <c r="C2130" t="s">
        <v>1296</v>
      </c>
      <c r="D2130">
        <v>2013</v>
      </c>
      <c r="E2130">
        <v>0</v>
      </c>
      <c r="F2130">
        <v>0</v>
      </c>
      <c r="G2130">
        <v>0</v>
      </c>
      <c r="H2130">
        <v>0</v>
      </c>
      <c r="I2130" t="s">
        <v>1296</v>
      </c>
      <c r="J2130" t="s">
        <v>1296</v>
      </c>
      <c r="K2130" t="s">
        <v>1296</v>
      </c>
      <c r="L2130" t="s">
        <v>1303</v>
      </c>
      <c r="M2130" t="s">
        <v>1304</v>
      </c>
      <c r="N2130" t="s">
        <v>1304</v>
      </c>
      <c r="O2130" t="s">
        <v>1304</v>
      </c>
      <c r="P2130">
        <v>20602825583</v>
      </c>
      <c r="Q2130" t="s">
        <v>1297</v>
      </c>
      <c r="R2130">
        <f>VLOOKUP(Q2130,type!$B$2:$G$8,6,FALSE)</f>
        <v>1</v>
      </c>
      <c r="S2130" t="str">
        <f t="shared" si="36"/>
        <v>INSERT INTO public."Vehicles"(plate, mark, model, year_of_production, longitude, height, broad, service_door, category, comment, terms, status, created_at, updated_at, delete_at, business_id, type_id)VALUES ('V5P754','ninguno','ninguno','2013',0,0,0,0,'ninguno','ninguno','ninguno',true,'2022-02-25 21:42:35.22039+00','2022-02-25 21:42:35.22039+00','2022-02-25 21:42:35.22039+00','20602825583',1);</v>
      </c>
    </row>
    <row r="2131" spans="1:19" x14ac:dyDescent="0.25">
      <c r="A2131" t="s">
        <v>2165</v>
      </c>
      <c r="B2131" t="s">
        <v>1296</v>
      </c>
      <c r="C2131" t="s">
        <v>1296</v>
      </c>
      <c r="D2131">
        <v>2010</v>
      </c>
      <c r="E2131">
        <v>0</v>
      </c>
      <c r="F2131">
        <v>0</v>
      </c>
      <c r="G2131">
        <v>0</v>
      </c>
      <c r="H2131">
        <v>0</v>
      </c>
      <c r="I2131" t="s">
        <v>1296</v>
      </c>
      <c r="J2131" t="s">
        <v>1296</v>
      </c>
      <c r="K2131" t="s">
        <v>1296</v>
      </c>
      <c r="L2131" t="s">
        <v>1303</v>
      </c>
      <c r="M2131" t="s">
        <v>1304</v>
      </c>
      <c r="N2131" t="s">
        <v>1304</v>
      </c>
      <c r="O2131" t="s">
        <v>1304</v>
      </c>
      <c r="P2131">
        <v>20602769543</v>
      </c>
      <c r="Q2131" t="s">
        <v>1300</v>
      </c>
      <c r="R2131">
        <f>VLOOKUP(Q2131,type!$B$2:$G$8,6,FALSE)</f>
        <v>3</v>
      </c>
      <c r="S2131" t="str">
        <f t="shared" si="36"/>
        <v>INSERT INTO public."Vehicles"(plate, mark, model, year_of_production, longitude, height, broad, service_door, category, comment, terms, status, created_at, updated_at, delete_at, business_id, type_id)VALUES ('V1M729','ninguno','ninguno','2010',0,0,0,0,'ninguno','ninguno','ninguno',true,'2022-02-25 21:42:35.22039+00','2022-02-25 21:42:35.22039+00','2022-02-25 21:42:35.22039+00','20602769543',3);</v>
      </c>
    </row>
    <row r="2132" spans="1:19" x14ac:dyDescent="0.25">
      <c r="A2132" t="s">
        <v>2184</v>
      </c>
      <c r="B2132" t="s">
        <v>1296</v>
      </c>
      <c r="C2132" t="s">
        <v>1296</v>
      </c>
      <c r="D2132">
        <v>2016</v>
      </c>
      <c r="E2132">
        <v>0</v>
      </c>
      <c r="F2132">
        <v>0</v>
      </c>
      <c r="G2132">
        <v>0</v>
      </c>
      <c r="H2132">
        <v>0</v>
      </c>
      <c r="I2132" t="s">
        <v>1296</v>
      </c>
      <c r="J2132" t="s">
        <v>1296</v>
      </c>
      <c r="K2132" t="s">
        <v>1296</v>
      </c>
      <c r="L2132" t="s">
        <v>1303</v>
      </c>
      <c r="M2132" t="s">
        <v>1304</v>
      </c>
      <c r="N2132" t="s">
        <v>1304</v>
      </c>
      <c r="O2132" t="s">
        <v>1304</v>
      </c>
      <c r="P2132">
        <v>20602769543</v>
      </c>
      <c r="Q2132" t="s">
        <v>1297</v>
      </c>
      <c r="R2132">
        <f>VLOOKUP(Q2132,type!$B$2:$G$8,6,FALSE)</f>
        <v>1</v>
      </c>
      <c r="S2132" t="str">
        <f t="shared" si="36"/>
        <v>INSERT INTO public."Vehicles"(plate, mark, model, year_of_production, longitude, height, broad, service_door, category, comment, terms, status, created_at, updated_at, delete_at, business_id, type_id)VALUES ('Z6H829','ninguno','ninguno','2016',0,0,0,0,'ninguno','ninguno','ninguno',true,'2022-02-25 21:42:35.22039+00','2022-02-25 21:42:35.22039+00','2022-02-25 21:42:35.22039+00','20602769543',1);</v>
      </c>
    </row>
    <row r="2133" spans="1:19" x14ac:dyDescent="0.25">
      <c r="A2133" t="s">
        <v>2005</v>
      </c>
      <c r="B2133" t="s">
        <v>1296</v>
      </c>
      <c r="C2133" t="s">
        <v>1296</v>
      </c>
      <c r="D2133">
        <v>2011</v>
      </c>
      <c r="E2133">
        <v>0</v>
      </c>
      <c r="F2133">
        <v>0</v>
      </c>
      <c r="G2133">
        <v>0</v>
      </c>
      <c r="H2133">
        <v>0</v>
      </c>
      <c r="I2133" t="s">
        <v>1296</v>
      </c>
      <c r="J2133" t="s">
        <v>1296</v>
      </c>
      <c r="K2133" t="s">
        <v>1296</v>
      </c>
      <c r="L2133" t="s">
        <v>1303</v>
      </c>
      <c r="M2133" t="s">
        <v>1304</v>
      </c>
      <c r="N2133" t="s">
        <v>1304</v>
      </c>
      <c r="O2133" t="s">
        <v>1304</v>
      </c>
      <c r="P2133">
        <v>20602769543</v>
      </c>
      <c r="Q2133" t="s">
        <v>1297</v>
      </c>
      <c r="R2133">
        <f>VLOOKUP(Q2133,type!$B$2:$G$8,6,FALSE)</f>
        <v>1</v>
      </c>
      <c r="S2133" t="str">
        <f t="shared" si="36"/>
        <v>INSERT INTO public."Vehicles"(plate, mark, model, year_of_production, longitude, height, broad, service_door, category, comment, terms, status, created_at, updated_at, delete_at, business_id, type_id)VALUES ('V3B777','ninguno','ninguno','2011',0,0,0,0,'ninguno','ninguno','ninguno',true,'2022-02-25 21:42:35.22039+00','2022-02-25 21:42:35.22039+00','2022-02-25 21:42:35.22039+00','20602769543',1);</v>
      </c>
    </row>
    <row r="2134" spans="1:19" x14ac:dyDescent="0.25">
      <c r="A2134" t="s">
        <v>2185</v>
      </c>
      <c r="B2134" t="s">
        <v>1296</v>
      </c>
      <c r="C2134" t="s">
        <v>1296</v>
      </c>
      <c r="D2134">
        <v>2012</v>
      </c>
      <c r="E2134">
        <v>0</v>
      </c>
      <c r="F2134">
        <v>0</v>
      </c>
      <c r="G2134">
        <v>0</v>
      </c>
      <c r="H2134">
        <v>0</v>
      </c>
      <c r="I2134" t="s">
        <v>1296</v>
      </c>
      <c r="J2134" t="s">
        <v>1296</v>
      </c>
      <c r="K2134" t="s">
        <v>1296</v>
      </c>
      <c r="L2134" t="s">
        <v>1303</v>
      </c>
      <c r="M2134" t="s">
        <v>1304</v>
      </c>
      <c r="N2134" t="s">
        <v>1304</v>
      </c>
      <c r="O2134" t="s">
        <v>1304</v>
      </c>
      <c r="P2134">
        <v>20602769543</v>
      </c>
      <c r="Q2134" t="s">
        <v>1297</v>
      </c>
      <c r="R2134">
        <f>VLOOKUP(Q2134,type!$B$2:$G$8,6,FALSE)</f>
        <v>1</v>
      </c>
      <c r="S2134" t="str">
        <f t="shared" si="36"/>
        <v>INSERT INTO public."Vehicles"(plate, mark, model, year_of_production, longitude, height, broad, service_door, category, comment, terms, status, created_at, updated_at, delete_at, business_id, type_id)VALUES ('X2F715','ninguno','ninguno','2012',0,0,0,0,'ninguno','ninguno','ninguno',true,'2022-02-25 21:42:35.22039+00','2022-02-25 21:42:35.22039+00','2022-02-25 21:42:35.22039+00','20602769543',1);</v>
      </c>
    </row>
    <row r="2135" spans="1:19" x14ac:dyDescent="0.25">
      <c r="A2135" t="s">
        <v>2186</v>
      </c>
      <c r="B2135" t="s">
        <v>1296</v>
      </c>
      <c r="C2135" t="s">
        <v>1296</v>
      </c>
      <c r="D2135">
        <v>2011</v>
      </c>
      <c r="E2135">
        <v>0</v>
      </c>
      <c r="F2135">
        <v>0</v>
      </c>
      <c r="G2135">
        <v>0</v>
      </c>
      <c r="H2135">
        <v>0</v>
      </c>
      <c r="I2135" t="s">
        <v>1296</v>
      </c>
      <c r="J2135" t="s">
        <v>1296</v>
      </c>
      <c r="K2135" t="s">
        <v>1296</v>
      </c>
      <c r="L2135" t="s">
        <v>1303</v>
      </c>
      <c r="M2135" t="s">
        <v>1304</v>
      </c>
      <c r="N2135" t="s">
        <v>1304</v>
      </c>
      <c r="O2135" t="s">
        <v>1304</v>
      </c>
      <c r="P2135">
        <v>20602769543</v>
      </c>
      <c r="Q2135" t="s">
        <v>1300</v>
      </c>
      <c r="R2135">
        <f>VLOOKUP(Q2135,type!$B$2:$G$8,6,FALSE)</f>
        <v>3</v>
      </c>
      <c r="S2135" t="str">
        <f t="shared" si="36"/>
        <v>INSERT INTO public."Vehicles"(plate, mark, model, year_of_production, longitude, height, broad, service_door, category, comment, terms, status, created_at, updated_at, delete_at, business_id, type_id)VALUES ('V3G632','ninguno','ninguno','2011',0,0,0,0,'ninguno','ninguno','ninguno',true,'2022-02-25 21:42:35.22039+00','2022-02-25 21:42:35.22039+00','2022-02-25 21:42:35.22039+00','20602769543',3);</v>
      </c>
    </row>
    <row r="2136" spans="1:19" x14ac:dyDescent="0.25">
      <c r="A2136" t="s">
        <v>2187</v>
      </c>
      <c r="B2136" t="s">
        <v>1296</v>
      </c>
      <c r="C2136" t="s">
        <v>1296</v>
      </c>
      <c r="D2136">
        <v>2013</v>
      </c>
      <c r="E2136">
        <v>0</v>
      </c>
      <c r="F2136">
        <v>0</v>
      </c>
      <c r="G2136">
        <v>0</v>
      </c>
      <c r="H2136">
        <v>0</v>
      </c>
      <c r="I2136" t="s">
        <v>1296</v>
      </c>
      <c r="J2136" t="s">
        <v>1296</v>
      </c>
      <c r="K2136" t="s">
        <v>1296</v>
      </c>
      <c r="L2136" t="s">
        <v>1303</v>
      </c>
      <c r="M2136" t="s">
        <v>1304</v>
      </c>
      <c r="N2136" t="s">
        <v>1304</v>
      </c>
      <c r="O2136" t="s">
        <v>1304</v>
      </c>
      <c r="P2136">
        <v>20602769543</v>
      </c>
      <c r="Q2136" t="s">
        <v>1297</v>
      </c>
      <c r="R2136">
        <f>VLOOKUP(Q2136,type!$B$2:$G$8,6,FALSE)</f>
        <v>1</v>
      </c>
      <c r="S2136" t="str">
        <f t="shared" si="36"/>
        <v>INSERT INTO public."Vehicles"(plate, mark, model, year_of_production, longitude, height, broad, service_door, category, comment, terms, status, created_at, updated_at, delete_at, business_id, type_id)VALUES ('X3G735','ninguno','ninguno','2013',0,0,0,0,'ninguno','ninguno','ninguno',true,'2022-02-25 21:42:35.22039+00','2022-02-25 21:42:35.22039+00','2022-02-25 21:42:35.22039+00','20602769543',1);</v>
      </c>
    </row>
    <row r="2137" spans="1:19" x14ac:dyDescent="0.25">
      <c r="A2137" t="s">
        <v>2188</v>
      </c>
      <c r="B2137" t="s">
        <v>1296</v>
      </c>
      <c r="C2137" t="s">
        <v>1296</v>
      </c>
      <c r="D2137">
        <v>2013</v>
      </c>
      <c r="E2137">
        <v>0</v>
      </c>
      <c r="F2137">
        <v>0</v>
      </c>
      <c r="G2137">
        <v>0</v>
      </c>
      <c r="H2137">
        <v>0</v>
      </c>
      <c r="I2137" t="s">
        <v>1296</v>
      </c>
      <c r="J2137" t="s">
        <v>1296</v>
      </c>
      <c r="K2137" t="s">
        <v>1296</v>
      </c>
      <c r="L2137" t="s">
        <v>1303</v>
      </c>
      <c r="M2137" t="s">
        <v>1304</v>
      </c>
      <c r="N2137" t="s">
        <v>1304</v>
      </c>
      <c r="O2137" t="s">
        <v>1304</v>
      </c>
      <c r="P2137">
        <v>20602769543</v>
      </c>
      <c r="Q2137" t="s">
        <v>1299</v>
      </c>
      <c r="R2137">
        <f>VLOOKUP(Q2137,type!$B$2:$G$8,6,FALSE)</f>
        <v>4</v>
      </c>
      <c r="S2137" t="str">
        <f t="shared" si="36"/>
        <v>INSERT INTO public."Vehicles"(plate, mark, model, year_of_production, longitude, height, broad, service_door, category, comment, terms, status, created_at, updated_at, delete_at, business_id, type_id)VALUES ('X3I851','ninguno','ninguno','2013',0,0,0,0,'ninguno','ninguno','ninguno',true,'2022-02-25 21:42:35.22039+00','2022-02-25 21:42:35.22039+00','2022-02-25 21:42:35.22039+00','20602769543',4);</v>
      </c>
    </row>
    <row r="2138" spans="1:19" x14ac:dyDescent="0.25">
      <c r="A2138" t="s">
        <v>2189</v>
      </c>
      <c r="B2138" t="s">
        <v>1296</v>
      </c>
      <c r="C2138" t="s">
        <v>1296</v>
      </c>
      <c r="D2138">
        <v>2011</v>
      </c>
      <c r="E2138">
        <v>0</v>
      </c>
      <c r="F2138">
        <v>0</v>
      </c>
      <c r="G2138">
        <v>0</v>
      </c>
      <c r="H2138">
        <v>0</v>
      </c>
      <c r="I2138" t="s">
        <v>1296</v>
      </c>
      <c r="J2138" t="s">
        <v>1296</v>
      </c>
      <c r="K2138" t="s">
        <v>1296</v>
      </c>
      <c r="L2138" t="s">
        <v>1303</v>
      </c>
      <c r="M2138" t="s">
        <v>1304</v>
      </c>
      <c r="N2138" t="s">
        <v>1304</v>
      </c>
      <c r="O2138" t="s">
        <v>1304</v>
      </c>
      <c r="P2138">
        <v>20602769543</v>
      </c>
      <c r="Q2138" t="s">
        <v>1297</v>
      </c>
      <c r="R2138">
        <f>VLOOKUP(Q2138,type!$B$2:$G$8,6,FALSE)</f>
        <v>1</v>
      </c>
      <c r="S2138" t="str">
        <f t="shared" si="36"/>
        <v>INSERT INTO public."Vehicles"(plate, mark, model, year_of_production, longitude, height, broad, service_door, category, comment, terms, status, created_at, updated_at, delete_at, business_id, type_id)VALUES ('V2W747','ninguno','ninguno','2011',0,0,0,0,'ninguno','ninguno','ninguno',true,'2022-02-25 21:42:35.22039+00','2022-02-25 21:42:35.22039+00','2022-02-25 21:42:35.22039+00','20602769543',1);</v>
      </c>
    </row>
    <row r="2139" spans="1:19" x14ac:dyDescent="0.25">
      <c r="A2139" t="s">
        <v>2033</v>
      </c>
      <c r="B2139" t="s">
        <v>1296</v>
      </c>
      <c r="C2139" t="s">
        <v>1296</v>
      </c>
      <c r="D2139">
        <v>2015</v>
      </c>
      <c r="E2139">
        <v>0</v>
      </c>
      <c r="F2139">
        <v>0</v>
      </c>
      <c r="G2139">
        <v>0</v>
      </c>
      <c r="H2139">
        <v>0</v>
      </c>
      <c r="I2139" t="s">
        <v>1296</v>
      </c>
      <c r="J2139" t="s">
        <v>1296</v>
      </c>
      <c r="K2139" t="s">
        <v>1296</v>
      </c>
      <c r="L2139" t="s">
        <v>1303</v>
      </c>
      <c r="M2139" t="s">
        <v>1304</v>
      </c>
      <c r="N2139" t="s">
        <v>1304</v>
      </c>
      <c r="O2139" t="s">
        <v>1304</v>
      </c>
      <c r="P2139">
        <v>20602769543</v>
      </c>
      <c r="Q2139" t="s">
        <v>1300</v>
      </c>
      <c r="R2139">
        <f>VLOOKUP(Q2139,type!$B$2:$G$8,6,FALSE)</f>
        <v>3</v>
      </c>
      <c r="S2139" t="str">
        <f t="shared" si="36"/>
        <v>INSERT INTO public."Vehicles"(plate, mark, model, year_of_production, longitude, height, broad, service_door, category, comment, terms, status, created_at, updated_at, delete_at, business_id, type_id)VALUES ('V8V804','ninguno','ninguno','2015',0,0,0,0,'ninguno','ninguno','ninguno',true,'2022-02-25 21:42:35.22039+00','2022-02-25 21:42:35.22039+00','2022-02-25 21:42:35.22039+00','20602769543',3);</v>
      </c>
    </row>
    <row r="2140" spans="1:19" x14ac:dyDescent="0.25">
      <c r="A2140" t="s">
        <v>2190</v>
      </c>
      <c r="B2140" t="s">
        <v>1296</v>
      </c>
      <c r="C2140" t="s">
        <v>1296</v>
      </c>
      <c r="D2140">
        <v>2011</v>
      </c>
      <c r="E2140">
        <v>0</v>
      </c>
      <c r="F2140">
        <v>0</v>
      </c>
      <c r="G2140">
        <v>0</v>
      </c>
      <c r="H2140">
        <v>0</v>
      </c>
      <c r="I2140" t="s">
        <v>1296</v>
      </c>
      <c r="J2140" t="s">
        <v>1296</v>
      </c>
      <c r="K2140" t="s">
        <v>1296</v>
      </c>
      <c r="L2140" t="s">
        <v>1303</v>
      </c>
      <c r="M2140" t="s">
        <v>1304</v>
      </c>
      <c r="N2140" t="s">
        <v>1304</v>
      </c>
      <c r="O2140" t="s">
        <v>1304</v>
      </c>
      <c r="P2140">
        <v>20602769543</v>
      </c>
      <c r="Q2140" t="s">
        <v>1300</v>
      </c>
      <c r="R2140">
        <f>VLOOKUP(Q2140,type!$B$2:$G$8,6,FALSE)</f>
        <v>3</v>
      </c>
      <c r="S2140" t="str">
        <f t="shared" si="36"/>
        <v>INSERT INTO public."Vehicles"(plate, mark, model, year_of_production, longitude, height, broad, service_door, category, comment, terms, status, created_at, updated_at, delete_at, business_id, type_id)VALUES ('X1U732','ninguno','ninguno','2011',0,0,0,0,'ninguno','ninguno','ninguno',true,'2022-02-25 21:42:35.22039+00','2022-02-25 21:42:35.22039+00','2022-02-25 21:42:35.22039+00','20602769543',3);</v>
      </c>
    </row>
    <row r="2141" spans="1:19" x14ac:dyDescent="0.25">
      <c r="A2141" t="s">
        <v>2191</v>
      </c>
      <c r="B2141" t="s">
        <v>1296</v>
      </c>
      <c r="C2141" t="s">
        <v>1296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1296</v>
      </c>
      <c r="J2141" t="s">
        <v>1296</v>
      </c>
      <c r="K2141" t="s">
        <v>1296</v>
      </c>
      <c r="L2141" t="s">
        <v>1303</v>
      </c>
      <c r="M2141" t="s">
        <v>1304</v>
      </c>
      <c r="N2141" t="s">
        <v>1304</v>
      </c>
      <c r="O2141" t="s">
        <v>1304</v>
      </c>
      <c r="P2141">
        <v>20602769543</v>
      </c>
      <c r="Q2141" t="s">
        <v>1297</v>
      </c>
      <c r="R2141">
        <f>VLOOKUP(Q2141,type!$B$2:$G$8,6,FALSE)</f>
        <v>1</v>
      </c>
      <c r="S2141" t="str">
        <f t="shared" si="36"/>
        <v>INSERT INTO public."Vehicles"(plate, mark, model, year_of_production, longitude, height, broad, service_door, category, comment, terms, status, created_at, updated_at, delete_at, business_id, type_id)VALUES ('X2D706','ninguno','ninguno','0',0,0,0,0,'ninguno','ninguno','ninguno',true,'2022-02-25 21:42:35.22039+00','2022-02-25 21:42:35.22039+00','2022-02-25 21:42:35.22039+00','20602769543',1);</v>
      </c>
    </row>
    <row r="2142" spans="1:19" x14ac:dyDescent="0.25">
      <c r="A2142" t="s">
        <v>2192</v>
      </c>
      <c r="B2142" t="s">
        <v>1296</v>
      </c>
      <c r="C2142" t="s">
        <v>1296</v>
      </c>
      <c r="D2142">
        <v>2016</v>
      </c>
      <c r="E2142">
        <v>0</v>
      </c>
      <c r="F2142">
        <v>0</v>
      </c>
      <c r="G2142">
        <v>0</v>
      </c>
      <c r="H2142">
        <v>0</v>
      </c>
      <c r="I2142" t="s">
        <v>1296</v>
      </c>
      <c r="J2142" t="s">
        <v>1296</v>
      </c>
      <c r="K2142" t="s">
        <v>1296</v>
      </c>
      <c r="L2142" t="s">
        <v>1303</v>
      </c>
      <c r="M2142" t="s">
        <v>1304</v>
      </c>
      <c r="N2142" t="s">
        <v>1304</v>
      </c>
      <c r="O2142" t="s">
        <v>1304</v>
      </c>
      <c r="P2142">
        <v>20602769543</v>
      </c>
      <c r="Q2142" t="s">
        <v>1297</v>
      </c>
      <c r="R2142">
        <f>VLOOKUP(Q2142,type!$B$2:$G$8,6,FALSE)</f>
        <v>1</v>
      </c>
      <c r="S2142" t="str">
        <f t="shared" si="36"/>
        <v>INSERT INTO public."Vehicles"(plate, mark, model, year_of_production, longitude, height, broad, service_door, category, comment, terms, status, created_at, updated_at, delete_at, business_id, type_id)VALUES ('V8Y956','ninguno','ninguno','2016',0,0,0,0,'ninguno','ninguno','ninguno',true,'2022-02-25 21:42:35.22039+00','2022-02-25 21:42:35.22039+00','2022-02-25 21:42:35.22039+00','20602769543',1);</v>
      </c>
    </row>
    <row r="2143" spans="1:19" x14ac:dyDescent="0.25">
      <c r="A2143" t="s">
        <v>2181</v>
      </c>
      <c r="B2143" t="s">
        <v>1296</v>
      </c>
      <c r="C2143" t="s">
        <v>1296</v>
      </c>
      <c r="D2143">
        <v>2018</v>
      </c>
      <c r="E2143">
        <v>0</v>
      </c>
      <c r="F2143">
        <v>0</v>
      </c>
      <c r="G2143">
        <v>0</v>
      </c>
      <c r="H2143">
        <v>0</v>
      </c>
      <c r="I2143" t="s">
        <v>1296</v>
      </c>
      <c r="J2143" t="s">
        <v>1296</v>
      </c>
      <c r="K2143" t="s">
        <v>1296</v>
      </c>
      <c r="L2143" t="s">
        <v>1303</v>
      </c>
      <c r="M2143" t="s">
        <v>1304</v>
      </c>
      <c r="N2143" t="s">
        <v>1304</v>
      </c>
      <c r="O2143" t="s">
        <v>1304</v>
      </c>
      <c r="P2143">
        <v>20602769543</v>
      </c>
      <c r="Q2143" t="s">
        <v>1297</v>
      </c>
      <c r="R2143">
        <f>VLOOKUP(Q2143,type!$B$2:$G$8,6,FALSE)</f>
        <v>1</v>
      </c>
      <c r="S2143" t="str">
        <f t="shared" si="36"/>
        <v>INSERT INTO public."Vehicles"(plate, mark, model, year_of_production, longitude, height, broad, service_door, category, comment, terms, status, created_at, updated_at, delete_at, business_id, type_id)VALUES ('V0F701','ninguno','ninguno','2018',0,0,0,0,'ninguno','ninguno','ninguno',true,'2022-02-25 21:42:35.22039+00','2022-02-25 21:42:35.22039+00','2022-02-25 21:42:35.22039+00','20602769543',1);</v>
      </c>
    </row>
    <row r="2144" spans="1:19" x14ac:dyDescent="0.25">
      <c r="A2144" t="s">
        <v>388</v>
      </c>
      <c r="B2144" t="s">
        <v>1296</v>
      </c>
      <c r="C2144" t="s">
        <v>1296</v>
      </c>
      <c r="D2144">
        <v>2013</v>
      </c>
      <c r="E2144">
        <v>0</v>
      </c>
      <c r="F2144">
        <v>0</v>
      </c>
      <c r="G2144">
        <v>0</v>
      </c>
      <c r="H2144">
        <v>0</v>
      </c>
      <c r="I2144" t="s">
        <v>1296</v>
      </c>
      <c r="J2144" t="s">
        <v>1296</v>
      </c>
      <c r="K2144" t="s">
        <v>1296</v>
      </c>
      <c r="L2144" t="s">
        <v>1303</v>
      </c>
      <c r="M2144" t="s">
        <v>2469</v>
      </c>
      <c r="N2144" t="s">
        <v>2469</v>
      </c>
      <c r="O2144" t="s">
        <v>2469</v>
      </c>
      <c r="P2144">
        <v>20602553486</v>
      </c>
      <c r="Q2144" t="s">
        <v>1297</v>
      </c>
      <c r="R2144">
        <f>VLOOKUP(Q2144,type!$B$2:$G$8,6,FALSE)</f>
        <v>1</v>
      </c>
      <c r="S2144" t="str">
        <f t="shared" si="36"/>
        <v>INSERT INTO public."Vehicles"(plate, mark, model, year_of_production, longitude, height, broad, service_door, category, comment, terms, status, created_at, updated_at, delete_at, business_id, type_id)VALUES ('F6R937','ninguno','ninguno','2013',0,0,0,0,'ninguno','ninguno','ninguno',true,'2022-02-26 05:42:35.22039+08','2022-02-26 05:42:35.22039+08','2022-02-26 05:42:35.22039+08','20602553486',1);</v>
      </c>
    </row>
    <row r="2145" spans="1:19" x14ac:dyDescent="0.25">
      <c r="A2145" t="s">
        <v>391</v>
      </c>
      <c r="B2145" t="s">
        <v>1296</v>
      </c>
      <c r="C2145" t="s">
        <v>1296</v>
      </c>
      <c r="D2145">
        <v>2015</v>
      </c>
      <c r="E2145">
        <v>0</v>
      </c>
      <c r="F2145">
        <v>0</v>
      </c>
      <c r="G2145">
        <v>0</v>
      </c>
      <c r="H2145">
        <v>0</v>
      </c>
      <c r="I2145" t="s">
        <v>1296</v>
      </c>
      <c r="J2145" t="s">
        <v>1296</v>
      </c>
      <c r="K2145" t="s">
        <v>1296</v>
      </c>
      <c r="L2145" t="s">
        <v>1303</v>
      </c>
      <c r="M2145" t="s">
        <v>2469</v>
      </c>
      <c r="N2145" t="s">
        <v>2469</v>
      </c>
      <c r="O2145" t="s">
        <v>2469</v>
      </c>
      <c r="P2145">
        <v>20602553486</v>
      </c>
      <c r="Q2145" t="s">
        <v>1297</v>
      </c>
      <c r="R2145">
        <f>VLOOKUP(Q2145,type!$B$2:$G$8,6,FALSE)</f>
        <v>1</v>
      </c>
      <c r="S2145" t="str">
        <f t="shared" ref="S2145:S2208" si="37">CONCATENATE($A$1,"'",A2145,"','",B2145,"','",C2145,"','",D2145,"',",E2145,",",F2145,",",G2145,",",H2145,",'",I2145,"','",J2145,"','",K2145,"',",L2145,",'",M2145,"','",N2145,"','",O2145,"','",P2145,"',",R2145,");")</f>
        <v>INSERT INTO public."Vehicles"(plate, mark, model, year_of_production, longitude, height, broad, service_door, category, comment, terms, status, created_at, updated_at, delete_at, business_id, type_id)VALUES ('ALU714','ninguno','ninguno','2015',0,0,0,0,'ninguno','ninguno','ninguno',true,'2022-02-26 05:42:35.22039+08','2022-02-26 05:42:35.22039+08','2022-02-26 05:42:35.22039+08','20602553486',1);</v>
      </c>
    </row>
    <row r="2146" spans="1:19" x14ac:dyDescent="0.25">
      <c r="A2146" s="11" t="s">
        <v>2470</v>
      </c>
      <c r="B2146" s="11" t="s">
        <v>1296</v>
      </c>
      <c r="C2146" s="11" t="s">
        <v>1296</v>
      </c>
      <c r="D2146" s="11">
        <v>2014</v>
      </c>
      <c r="E2146" s="11">
        <v>0</v>
      </c>
      <c r="F2146" s="11">
        <v>0</v>
      </c>
      <c r="G2146" s="11">
        <v>0</v>
      </c>
      <c r="H2146" s="11">
        <v>0</v>
      </c>
      <c r="I2146" s="11" t="s">
        <v>1296</v>
      </c>
      <c r="J2146" s="11" t="s">
        <v>1296</v>
      </c>
      <c r="K2146" s="11" t="s">
        <v>1296</v>
      </c>
      <c r="L2146" t="s">
        <v>1303</v>
      </c>
      <c r="M2146" s="11" t="s">
        <v>2469</v>
      </c>
      <c r="N2146" s="11" t="s">
        <v>2469</v>
      </c>
      <c r="O2146" s="11" t="s">
        <v>2469</v>
      </c>
      <c r="P2146" s="11">
        <v>20602722113</v>
      </c>
      <c r="Q2146" s="11">
        <v>4</v>
      </c>
      <c r="R2146" s="11">
        <v>4</v>
      </c>
      <c r="S2146" t="str">
        <f t="shared" si="37"/>
        <v>INSERT INTO public."Vehicles"(plate, mark, model, year_of_production, longitude, height, broad, service_door, category, comment, terms, status, created_at, updated_at, delete_at, business_id, type_id)VALUES ('V6U933','ninguno','ninguno','2014',0,0,0,0,'ninguno','ninguno','ninguno',true,'2022-02-26 05:42:35.22039+08','2022-02-26 05:42:35.22039+08','2022-02-26 05:42:35.22039+08','20602722113',4);</v>
      </c>
    </row>
    <row r="2147" spans="1:19" x14ac:dyDescent="0.25">
      <c r="A2147" t="s">
        <v>2471</v>
      </c>
      <c r="B2147" t="s">
        <v>1296</v>
      </c>
      <c r="C2147" t="s">
        <v>1296</v>
      </c>
      <c r="D2147">
        <v>2014</v>
      </c>
      <c r="E2147">
        <v>0</v>
      </c>
      <c r="F2147">
        <v>0</v>
      </c>
      <c r="G2147">
        <v>0</v>
      </c>
      <c r="H2147">
        <v>0</v>
      </c>
      <c r="I2147" t="s">
        <v>1296</v>
      </c>
      <c r="J2147" t="s">
        <v>1296</v>
      </c>
      <c r="K2147" t="s">
        <v>1296</v>
      </c>
      <c r="L2147" t="s">
        <v>1303</v>
      </c>
      <c r="M2147" t="s">
        <v>2469</v>
      </c>
      <c r="N2147" t="s">
        <v>2469</v>
      </c>
      <c r="O2147" t="s">
        <v>2469</v>
      </c>
      <c r="P2147">
        <v>20602722113</v>
      </c>
      <c r="Q2147">
        <v>2</v>
      </c>
      <c r="R2147">
        <v>2</v>
      </c>
      <c r="S2147" t="str">
        <f t="shared" si="37"/>
        <v>INSERT INTO public."Vehicles"(plate, mark, model, year_of_production, longitude, height, broad, service_door, category, comment, terms, status, created_at, updated_at, delete_at, business_id, type_id)VALUES ('V7X847','ninguno','ninguno','2014',0,0,0,0,'ninguno','ninguno','ninguno',true,'2022-02-26 05:42:35.22039+08','2022-02-26 05:42:35.22039+08','2022-02-26 05:42:35.22039+08','20602722113',2);</v>
      </c>
    </row>
    <row r="2148" spans="1:19" x14ac:dyDescent="0.25">
      <c r="A2148" s="11" t="s">
        <v>2472</v>
      </c>
      <c r="B2148" s="11" t="s">
        <v>1296</v>
      </c>
      <c r="C2148" s="11" t="s">
        <v>1296</v>
      </c>
      <c r="D2148" s="11">
        <v>2010</v>
      </c>
      <c r="E2148" s="11">
        <v>0</v>
      </c>
      <c r="F2148" s="11">
        <v>0</v>
      </c>
      <c r="G2148" s="11">
        <v>0</v>
      </c>
      <c r="H2148" s="11">
        <v>0</v>
      </c>
      <c r="I2148" s="11" t="s">
        <v>1296</v>
      </c>
      <c r="J2148" s="11" t="s">
        <v>1296</v>
      </c>
      <c r="K2148" s="11" t="s">
        <v>1296</v>
      </c>
      <c r="L2148" t="s">
        <v>1303</v>
      </c>
      <c r="M2148" s="11" t="s">
        <v>2469</v>
      </c>
      <c r="N2148" s="11" t="s">
        <v>2469</v>
      </c>
      <c r="O2148" s="11" t="s">
        <v>2469</v>
      </c>
      <c r="P2148" s="11">
        <v>20602722113</v>
      </c>
      <c r="Q2148" s="11">
        <v>1</v>
      </c>
      <c r="R2148" s="11">
        <v>1</v>
      </c>
      <c r="S2148" t="str">
        <f t="shared" si="37"/>
        <v>INSERT INTO public."Vehicles"(plate, mark, model, year_of_production, longitude, height, broad, service_door, category, comment, terms, status, created_at, updated_at, delete_at, business_id, type_id)VALUES ('A7L757','ninguno','ninguno','2010',0,0,0,0,'ninguno','ninguno','ninguno',true,'2022-02-26 05:42:35.22039+08','2022-02-26 05:42:35.22039+08','2022-02-26 05:42:35.22039+08','20602722113',1);</v>
      </c>
    </row>
    <row r="2149" spans="1:19" x14ac:dyDescent="0.25">
      <c r="A2149" t="s">
        <v>2473</v>
      </c>
      <c r="B2149" t="s">
        <v>1296</v>
      </c>
      <c r="C2149" t="s">
        <v>1296</v>
      </c>
      <c r="D2149">
        <v>2011</v>
      </c>
      <c r="E2149">
        <v>0</v>
      </c>
      <c r="F2149">
        <v>0</v>
      </c>
      <c r="G2149">
        <v>0</v>
      </c>
      <c r="H2149">
        <v>0</v>
      </c>
      <c r="I2149" t="s">
        <v>1296</v>
      </c>
      <c r="J2149" t="s">
        <v>1296</v>
      </c>
      <c r="K2149" t="s">
        <v>1296</v>
      </c>
      <c r="L2149" t="s">
        <v>1303</v>
      </c>
      <c r="M2149" t="s">
        <v>2469</v>
      </c>
      <c r="N2149" t="s">
        <v>2469</v>
      </c>
      <c r="O2149" t="s">
        <v>2469</v>
      </c>
      <c r="P2149">
        <v>20602722113</v>
      </c>
      <c r="Q2149">
        <v>4</v>
      </c>
      <c r="R2149">
        <v>4</v>
      </c>
      <c r="S2149" t="str">
        <f t="shared" si="37"/>
        <v>INSERT INTO public."Vehicles"(plate, mark, model, year_of_production, longitude, height, broad, service_door, category, comment, terms, status, created_at, updated_at, delete_at, business_id, type_id)VALUES ('B6X966','ninguno','ninguno','2011',0,0,0,0,'ninguno','ninguno','ninguno',true,'2022-02-26 05:42:35.22039+08','2022-02-26 05:42:35.22039+08','2022-02-26 05:42:35.22039+08','20602722113',4);</v>
      </c>
    </row>
    <row r="2150" spans="1:19" x14ac:dyDescent="0.25">
      <c r="A2150" s="11" t="s">
        <v>2474</v>
      </c>
      <c r="B2150" s="11" t="s">
        <v>1296</v>
      </c>
      <c r="C2150" s="11" t="s">
        <v>1296</v>
      </c>
      <c r="D2150" s="11">
        <v>2013</v>
      </c>
      <c r="E2150" s="11">
        <v>0</v>
      </c>
      <c r="F2150" s="11">
        <v>0</v>
      </c>
      <c r="G2150" s="11">
        <v>0</v>
      </c>
      <c r="H2150" s="11">
        <v>0</v>
      </c>
      <c r="I2150" s="11" t="s">
        <v>1296</v>
      </c>
      <c r="J2150" s="11" t="s">
        <v>1296</v>
      </c>
      <c r="K2150" s="11" t="s">
        <v>1296</v>
      </c>
      <c r="L2150" t="s">
        <v>1303</v>
      </c>
      <c r="M2150" s="11" t="s">
        <v>2469</v>
      </c>
      <c r="N2150" s="11" t="s">
        <v>2469</v>
      </c>
      <c r="O2150" s="11" t="s">
        <v>2469</v>
      </c>
      <c r="P2150" s="11">
        <v>20602722113</v>
      </c>
      <c r="Q2150" s="11">
        <v>2</v>
      </c>
      <c r="R2150" s="11">
        <v>2</v>
      </c>
      <c r="S2150" t="str">
        <f t="shared" si="37"/>
        <v>INSERT INTO public."Vehicles"(plate, mark, model, year_of_production, longitude, height, broad, service_door, category, comment, terms, status, created_at, updated_at, delete_at, business_id, type_id)VALUES ('V7H923','ninguno','ninguno','2013',0,0,0,0,'ninguno','ninguno','ninguno',true,'2022-02-26 05:42:35.22039+08','2022-02-26 05:42:35.22039+08','2022-02-26 05:42:35.22039+08','20602722113',2);</v>
      </c>
    </row>
    <row r="2151" spans="1:19" x14ac:dyDescent="0.25">
      <c r="A2151" t="s">
        <v>2475</v>
      </c>
      <c r="B2151" t="s">
        <v>1296</v>
      </c>
      <c r="C2151" t="s">
        <v>1296</v>
      </c>
      <c r="D2151">
        <v>2009</v>
      </c>
      <c r="E2151">
        <v>0</v>
      </c>
      <c r="F2151">
        <v>0</v>
      </c>
      <c r="G2151">
        <v>0</v>
      </c>
      <c r="H2151">
        <v>0</v>
      </c>
      <c r="I2151" t="s">
        <v>1296</v>
      </c>
      <c r="J2151" t="s">
        <v>1296</v>
      </c>
      <c r="K2151" t="s">
        <v>1296</v>
      </c>
      <c r="L2151" t="s">
        <v>1303</v>
      </c>
      <c r="M2151" t="s">
        <v>2469</v>
      </c>
      <c r="N2151" t="s">
        <v>2469</v>
      </c>
      <c r="O2151" t="s">
        <v>2469</v>
      </c>
      <c r="P2151">
        <v>20602722113</v>
      </c>
      <c r="Q2151">
        <v>1</v>
      </c>
      <c r="R2151">
        <v>1</v>
      </c>
      <c r="S2151" t="str">
        <f t="shared" si="37"/>
        <v>INSERT INTO public."Vehicles"(plate, mark, model, year_of_production, longitude, height, broad, service_door, category, comment, terms, status, created_at, updated_at, delete_at, business_id, type_id)VALUES ('A0B781','ninguno','ninguno','2009',0,0,0,0,'ninguno','ninguno','ninguno',true,'2022-02-26 05:42:35.22039+08','2022-02-26 05:42:35.22039+08','2022-02-26 05:42:35.22039+08','20602722113',1);</v>
      </c>
    </row>
    <row r="2152" spans="1:19" x14ac:dyDescent="0.25">
      <c r="A2152" s="11" t="s">
        <v>2476</v>
      </c>
      <c r="B2152" s="11" t="s">
        <v>1296</v>
      </c>
      <c r="C2152" s="11" t="s">
        <v>1296</v>
      </c>
      <c r="D2152" s="11">
        <v>2012</v>
      </c>
      <c r="E2152" s="11">
        <v>0</v>
      </c>
      <c r="F2152" s="11">
        <v>0</v>
      </c>
      <c r="G2152" s="11">
        <v>0</v>
      </c>
      <c r="H2152" s="11">
        <v>0</v>
      </c>
      <c r="I2152" s="11" t="s">
        <v>1296</v>
      </c>
      <c r="J2152" s="11" t="s">
        <v>1296</v>
      </c>
      <c r="K2152" s="11" t="s">
        <v>1296</v>
      </c>
      <c r="L2152" t="s">
        <v>1303</v>
      </c>
      <c r="M2152" s="11" t="s">
        <v>2469</v>
      </c>
      <c r="N2152" s="11" t="s">
        <v>2469</v>
      </c>
      <c r="O2152" s="11" t="s">
        <v>2469</v>
      </c>
      <c r="P2152" s="11">
        <v>20602722113</v>
      </c>
      <c r="Q2152" s="11">
        <v>4</v>
      </c>
      <c r="R2152" s="11">
        <v>4</v>
      </c>
      <c r="S2152" t="str">
        <f t="shared" si="37"/>
        <v>INSERT INTO public."Vehicles"(plate, mark, model, year_of_production, longitude, height, broad, service_door, category, comment, terms, status, created_at, updated_at, delete_at, business_id, type_id)VALUES ('V6O957','ninguno','ninguno','2012',0,0,0,0,'ninguno','ninguno','ninguno',true,'2022-02-26 05:42:35.22039+08','2022-02-26 05:42:35.22039+08','2022-02-26 05:42:35.22039+08','20602722113',4);</v>
      </c>
    </row>
    <row r="2153" spans="1:19" x14ac:dyDescent="0.25">
      <c r="A2153" t="s">
        <v>2477</v>
      </c>
      <c r="B2153" t="s">
        <v>1296</v>
      </c>
      <c r="C2153" t="s">
        <v>1296</v>
      </c>
      <c r="D2153">
        <v>2010</v>
      </c>
      <c r="E2153">
        <v>0</v>
      </c>
      <c r="F2153">
        <v>0</v>
      </c>
      <c r="G2153">
        <v>0</v>
      </c>
      <c r="H2153">
        <v>0</v>
      </c>
      <c r="I2153" t="s">
        <v>1296</v>
      </c>
      <c r="J2153" t="s">
        <v>1296</v>
      </c>
      <c r="K2153" t="s">
        <v>1296</v>
      </c>
      <c r="L2153" t="s">
        <v>1303</v>
      </c>
      <c r="M2153" t="s">
        <v>2469</v>
      </c>
      <c r="N2153" t="s">
        <v>2469</v>
      </c>
      <c r="O2153" t="s">
        <v>2469</v>
      </c>
      <c r="P2153">
        <v>20602722113</v>
      </c>
      <c r="Q2153">
        <v>1</v>
      </c>
      <c r="R2153">
        <v>1</v>
      </c>
      <c r="S2153" t="str">
        <f t="shared" si="37"/>
        <v>INSERT INTO public."Vehicles"(plate, mark, model, year_of_production, longitude, height, broad, service_door, category, comment, terms, status, created_at, updated_at, delete_at, business_id, type_id)VALUES ('A1T745','ninguno','ninguno','2010',0,0,0,0,'ninguno','ninguno','ninguno',true,'2022-02-26 05:42:35.22039+08','2022-02-26 05:42:35.22039+08','2022-02-26 05:42:35.22039+08','20602722113',1);</v>
      </c>
    </row>
    <row r="2154" spans="1:19" x14ac:dyDescent="0.25">
      <c r="A2154" s="11" t="s">
        <v>2478</v>
      </c>
      <c r="B2154" s="11" t="s">
        <v>1296</v>
      </c>
      <c r="C2154" s="11" t="s">
        <v>1296</v>
      </c>
      <c r="D2154" s="11">
        <v>2015</v>
      </c>
      <c r="E2154" s="11">
        <v>0</v>
      </c>
      <c r="F2154" s="11">
        <v>0</v>
      </c>
      <c r="G2154" s="11">
        <v>0</v>
      </c>
      <c r="H2154" s="11">
        <v>0</v>
      </c>
      <c r="I2154" s="11" t="s">
        <v>1296</v>
      </c>
      <c r="J2154" s="11" t="s">
        <v>1296</v>
      </c>
      <c r="K2154" s="11" t="s">
        <v>1296</v>
      </c>
      <c r="L2154" t="s">
        <v>1303</v>
      </c>
      <c r="M2154" s="11" t="s">
        <v>2469</v>
      </c>
      <c r="N2154" s="11" t="s">
        <v>2469</v>
      </c>
      <c r="O2154" s="11" t="s">
        <v>2469</v>
      </c>
      <c r="P2154" s="11">
        <v>20602722113</v>
      </c>
      <c r="Q2154" s="11">
        <v>2</v>
      </c>
      <c r="R2154" s="11">
        <v>2</v>
      </c>
      <c r="S2154" t="str">
        <f t="shared" si="37"/>
        <v>INSERT INTO public."Vehicles"(plate, mark, model, year_of_production, longitude, height, broad, service_door, category, comment, terms, status, created_at, updated_at, delete_at, business_id, type_id)VALUES ('V8U892','ninguno','ninguno','2015',0,0,0,0,'ninguno','ninguno','ninguno',true,'2022-02-26 05:42:35.22039+08','2022-02-26 05:42:35.22039+08','2022-02-26 05:42:35.22039+08','20602722113',2);</v>
      </c>
    </row>
    <row r="2155" spans="1:19" x14ac:dyDescent="0.25">
      <c r="A2155" t="s">
        <v>2479</v>
      </c>
      <c r="B2155" t="s">
        <v>1296</v>
      </c>
      <c r="C2155" t="s">
        <v>1296</v>
      </c>
      <c r="D2155">
        <v>2010</v>
      </c>
      <c r="E2155">
        <v>0</v>
      </c>
      <c r="F2155">
        <v>0</v>
      </c>
      <c r="G2155">
        <v>0</v>
      </c>
      <c r="H2155">
        <v>0</v>
      </c>
      <c r="I2155" t="s">
        <v>1296</v>
      </c>
      <c r="J2155" t="s">
        <v>1296</v>
      </c>
      <c r="K2155" t="s">
        <v>1296</v>
      </c>
      <c r="L2155" t="s">
        <v>1303</v>
      </c>
      <c r="M2155" t="s">
        <v>2469</v>
      </c>
      <c r="N2155" t="s">
        <v>2469</v>
      </c>
      <c r="O2155" t="s">
        <v>2469</v>
      </c>
      <c r="P2155">
        <v>20602722113</v>
      </c>
      <c r="Q2155">
        <v>4</v>
      </c>
      <c r="R2155">
        <v>4</v>
      </c>
      <c r="S2155" t="str">
        <f t="shared" si="37"/>
        <v>INSERT INTO public."Vehicles"(plate, mark, model, year_of_production, longitude, height, broad, service_door, category, comment, terms, status, created_at, updated_at, delete_at, business_id, type_id)VALUES ('X3G969','ninguno','ninguno','2010',0,0,0,0,'ninguno','ninguno','ninguno',true,'2022-02-26 05:42:35.22039+08','2022-02-26 05:42:35.22039+08','2022-02-26 05:42:35.22039+08','20602722113',4);</v>
      </c>
    </row>
    <row r="2156" spans="1:19" x14ac:dyDescent="0.25">
      <c r="A2156" s="11" t="s">
        <v>2480</v>
      </c>
      <c r="B2156" s="11" t="s">
        <v>1296</v>
      </c>
      <c r="C2156" s="11" t="s">
        <v>1296</v>
      </c>
      <c r="D2156" s="11">
        <v>2010</v>
      </c>
      <c r="E2156" s="11">
        <v>0</v>
      </c>
      <c r="F2156" s="11">
        <v>0</v>
      </c>
      <c r="G2156" s="11">
        <v>0</v>
      </c>
      <c r="H2156" s="11">
        <v>0</v>
      </c>
      <c r="I2156" s="11" t="s">
        <v>1296</v>
      </c>
      <c r="J2156" s="11" t="s">
        <v>1296</v>
      </c>
      <c r="K2156" s="11" t="s">
        <v>1296</v>
      </c>
      <c r="L2156" t="s">
        <v>1303</v>
      </c>
      <c r="M2156" s="11" t="s">
        <v>2469</v>
      </c>
      <c r="N2156" s="11" t="s">
        <v>2469</v>
      </c>
      <c r="O2156" s="11" t="s">
        <v>2469</v>
      </c>
      <c r="P2156" s="11">
        <v>20602722113</v>
      </c>
      <c r="Q2156" s="11">
        <v>2</v>
      </c>
      <c r="R2156" s="11">
        <v>2</v>
      </c>
      <c r="S2156" t="str">
        <f t="shared" si="37"/>
        <v>INSERT INTO public."Vehicles"(plate, mark, model, year_of_production, longitude, height, broad, service_door, category, comment, terms, status, created_at, updated_at, delete_at, business_id, type_id)VALUES ('B1J792','ninguno','ninguno','2010',0,0,0,0,'ninguno','ninguno','ninguno',true,'2022-02-26 05:42:35.22039+08','2022-02-26 05:42:35.22039+08','2022-02-26 05:42:35.22039+08','20602722113',2);</v>
      </c>
    </row>
    <row r="2157" spans="1:19" x14ac:dyDescent="0.25">
      <c r="A2157" t="s">
        <v>2481</v>
      </c>
      <c r="B2157" t="s">
        <v>1296</v>
      </c>
      <c r="C2157" t="s">
        <v>1296</v>
      </c>
      <c r="D2157">
        <v>2014</v>
      </c>
      <c r="E2157">
        <v>0</v>
      </c>
      <c r="F2157">
        <v>0</v>
      </c>
      <c r="G2157">
        <v>0</v>
      </c>
      <c r="H2157">
        <v>0</v>
      </c>
      <c r="I2157" t="s">
        <v>1296</v>
      </c>
      <c r="J2157" t="s">
        <v>1296</v>
      </c>
      <c r="K2157" t="s">
        <v>1296</v>
      </c>
      <c r="L2157" t="s">
        <v>1303</v>
      </c>
      <c r="M2157" t="s">
        <v>2469</v>
      </c>
      <c r="N2157" t="s">
        <v>2469</v>
      </c>
      <c r="O2157" t="s">
        <v>2469</v>
      </c>
      <c r="P2157">
        <v>20602722113</v>
      </c>
      <c r="Q2157">
        <v>2</v>
      </c>
      <c r="R2157">
        <v>2</v>
      </c>
      <c r="S2157" t="str">
        <f t="shared" si="37"/>
        <v>INSERT INTO public."Vehicles"(plate, mark, model, year_of_production, longitude, height, broad, service_door, category, comment, terms, status, created_at, updated_at, delete_at, business_id, type_id)VALUES ('V7Z903','ninguno','ninguno','2014',0,0,0,0,'ninguno','ninguno','ninguno',true,'2022-02-26 05:42:35.22039+08','2022-02-26 05:42:35.22039+08','2022-02-26 05:42:35.22039+08','20602722113',2);</v>
      </c>
    </row>
    <row r="2158" spans="1:19" x14ac:dyDescent="0.25">
      <c r="A2158" s="11" t="s">
        <v>2482</v>
      </c>
      <c r="B2158" s="11" t="s">
        <v>1296</v>
      </c>
      <c r="C2158" s="11" t="s">
        <v>1296</v>
      </c>
      <c r="D2158" s="11">
        <v>2009</v>
      </c>
      <c r="E2158" s="11">
        <v>0</v>
      </c>
      <c r="F2158" s="11">
        <v>0</v>
      </c>
      <c r="G2158" s="11">
        <v>0</v>
      </c>
      <c r="H2158" s="11">
        <v>0</v>
      </c>
      <c r="I2158" s="11" t="s">
        <v>1296</v>
      </c>
      <c r="J2158" s="11" t="s">
        <v>1296</v>
      </c>
      <c r="K2158" s="11" t="s">
        <v>1296</v>
      </c>
      <c r="L2158" t="s">
        <v>1303</v>
      </c>
      <c r="M2158" s="11" t="s">
        <v>2469</v>
      </c>
      <c r="N2158" s="11" t="s">
        <v>2469</v>
      </c>
      <c r="O2158" s="11" t="s">
        <v>2469</v>
      </c>
      <c r="P2158" s="11">
        <v>20602722113</v>
      </c>
      <c r="Q2158" s="11">
        <v>1</v>
      </c>
      <c r="R2158" s="11">
        <v>1</v>
      </c>
      <c r="S2158" t="str">
        <f t="shared" si="37"/>
        <v>INSERT INTO public."Vehicles"(plate, mark, model, year_of_production, longitude, height, broad, service_door, category, comment, terms, status, created_at, updated_at, delete_at, business_id, type_id)VALUES ('F1Q781','ninguno','ninguno','2009',0,0,0,0,'ninguno','ninguno','ninguno',true,'2022-02-26 05:42:35.22039+08','2022-02-26 05:42:35.22039+08','2022-02-26 05:42:35.22039+08','20602722113',1);</v>
      </c>
    </row>
    <row r="2159" spans="1:19" x14ac:dyDescent="0.25">
      <c r="A2159" t="s">
        <v>2483</v>
      </c>
      <c r="B2159" t="s">
        <v>1296</v>
      </c>
      <c r="C2159" t="s">
        <v>1296</v>
      </c>
      <c r="D2159">
        <v>2012</v>
      </c>
      <c r="E2159">
        <v>0</v>
      </c>
      <c r="F2159">
        <v>0</v>
      </c>
      <c r="G2159">
        <v>0</v>
      </c>
      <c r="H2159">
        <v>0</v>
      </c>
      <c r="I2159" t="s">
        <v>1296</v>
      </c>
      <c r="J2159" t="s">
        <v>1296</v>
      </c>
      <c r="K2159" t="s">
        <v>1296</v>
      </c>
      <c r="L2159" t="s">
        <v>1303</v>
      </c>
      <c r="M2159" t="s">
        <v>2469</v>
      </c>
      <c r="N2159" t="s">
        <v>2469</v>
      </c>
      <c r="O2159" t="s">
        <v>2469</v>
      </c>
      <c r="P2159">
        <v>20602722113</v>
      </c>
      <c r="Q2159">
        <v>4</v>
      </c>
      <c r="R2159">
        <v>4</v>
      </c>
      <c r="S2159" t="str">
        <f t="shared" si="37"/>
        <v>INSERT INTO public."Vehicles"(plate, mark, model, year_of_production, longitude, height, broad, service_door, category, comment, terms, status, created_at, updated_at, delete_at, business_id, type_id)VALUES ('V6Z952','ninguno','ninguno','2012',0,0,0,0,'ninguno','ninguno','ninguno',true,'2022-02-26 05:42:35.22039+08','2022-02-26 05:42:35.22039+08','2022-02-26 05:42:35.22039+08','20602722113',4);</v>
      </c>
    </row>
    <row r="2160" spans="1:19" x14ac:dyDescent="0.25">
      <c r="A2160" s="11" t="s">
        <v>2484</v>
      </c>
      <c r="B2160" s="11" t="s">
        <v>1296</v>
      </c>
      <c r="C2160" s="11" t="s">
        <v>1296</v>
      </c>
      <c r="D2160" s="11">
        <v>2014</v>
      </c>
      <c r="E2160" s="11">
        <v>0</v>
      </c>
      <c r="F2160" s="11">
        <v>0</v>
      </c>
      <c r="G2160" s="11">
        <v>0</v>
      </c>
      <c r="H2160" s="11">
        <v>0</v>
      </c>
      <c r="I2160" s="11" t="s">
        <v>1296</v>
      </c>
      <c r="J2160" s="11" t="s">
        <v>1296</v>
      </c>
      <c r="K2160" s="11" t="s">
        <v>1296</v>
      </c>
      <c r="L2160" t="s">
        <v>1303</v>
      </c>
      <c r="M2160" s="11" t="s">
        <v>2469</v>
      </c>
      <c r="N2160" s="11" t="s">
        <v>2469</v>
      </c>
      <c r="O2160" s="11" t="s">
        <v>2469</v>
      </c>
      <c r="P2160" s="11">
        <v>20602722113</v>
      </c>
      <c r="Q2160" s="11">
        <v>4</v>
      </c>
      <c r="R2160" s="11">
        <v>4</v>
      </c>
      <c r="S2160" t="str">
        <f t="shared" si="37"/>
        <v>INSERT INTO public."Vehicles"(plate, mark, model, year_of_production, longitude, height, broad, service_door, category, comment, terms, status, created_at, updated_at, delete_at, business_id, type_id)VALUES ('V7K831','ninguno','ninguno','2014',0,0,0,0,'ninguno','ninguno','ninguno',true,'2022-02-26 05:42:35.22039+08','2022-02-26 05:42:35.22039+08','2022-02-26 05:42:35.22039+08','20602722113',4);</v>
      </c>
    </row>
    <row r="2161" spans="1:19" x14ac:dyDescent="0.25">
      <c r="A2161" t="s">
        <v>2485</v>
      </c>
      <c r="B2161" t="s">
        <v>1296</v>
      </c>
      <c r="C2161" t="s">
        <v>1296</v>
      </c>
      <c r="D2161">
        <v>2012</v>
      </c>
      <c r="E2161">
        <v>0</v>
      </c>
      <c r="F2161">
        <v>0</v>
      </c>
      <c r="G2161">
        <v>0</v>
      </c>
      <c r="H2161">
        <v>0</v>
      </c>
      <c r="I2161" t="s">
        <v>1296</v>
      </c>
      <c r="J2161" t="s">
        <v>1296</v>
      </c>
      <c r="K2161" t="s">
        <v>1296</v>
      </c>
      <c r="L2161" t="s">
        <v>1303</v>
      </c>
      <c r="M2161" t="s">
        <v>2469</v>
      </c>
      <c r="N2161" t="s">
        <v>2469</v>
      </c>
      <c r="O2161" t="s">
        <v>2469</v>
      </c>
      <c r="P2161">
        <v>20602722113</v>
      </c>
      <c r="Q2161">
        <v>3</v>
      </c>
      <c r="R2161">
        <v>3</v>
      </c>
      <c r="S2161" t="str">
        <f t="shared" si="37"/>
        <v>INSERT INTO public."Vehicles"(plate, mark, model, year_of_production, longitude, height, broad, service_door, category, comment, terms, status, created_at, updated_at, delete_at, business_id, type_id)VALUES ('X2S742','ninguno','ninguno','2012',0,0,0,0,'ninguno','ninguno','ninguno',true,'2022-02-26 05:42:35.22039+08','2022-02-26 05:42:35.22039+08','2022-02-26 05:42:35.22039+08','20602722113',3);</v>
      </c>
    </row>
    <row r="2162" spans="1:19" x14ac:dyDescent="0.25">
      <c r="A2162" s="11" t="s">
        <v>2486</v>
      </c>
      <c r="B2162" s="11" t="s">
        <v>1296</v>
      </c>
      <c r="C2162" s="11" t="s">
        <v>1296</v>
      </c>
      <c r="D2162" s="11">
        <v>2010</v>
      </c>
      <c r="E2162" s="11">
        <v>0</v>
      </c>
      <c r="F2162" s="11">
        <v>0</v>
      </c>
      <c r="G2162" s="11">
        <v>0</v>
      </c>
      <c r="H2162" s="11">
        <v>0</v>
      </c>
      <c r="I2162" s="11" t="s">
        <v>1296</v>
      </c>
      <c r="J2162" s="11" t="s">
        <v>1296</v>
      </c>
      <c r="K2162" s="11" t="s">
        <v>1296</v>
      </c>
      <c r="L2162" t="s">
        <v>1303</v>
      </c>
      <c r="M2162" s="11" t="s">
        <v>2469</v>
      </c>
      <c r="N2162" s="11" t="s">
        <v>2469</v>
      </c>
      <c r="O2162" s="11" t="s">
        <v>2469</v>
      </c>
      <c r="P2162" s="11">
        <v>20602722113</v>
      </c>
      <c r="Q2162" s="11">
        <v>1</v>
      </c>
      <c r="R2162" s="11">
        <v>1</v>
      </c>
      <c r="S2162" t="str">
        <f t="shared" si="37"/>
        <v>INSERT INTO public."Vehicles"(plate, mark, model, year_of_production, longitude, height, broad, service_door, category, comment, terms, status, created_at, updated_at, delete_at, business_id, type_id)VALUES ('B1U744','ninguno','ninguno','2010',0,0,0,0,'ninguno','ninguno','ninguno',true,'2022-02-26 05:42:35.22039+08','2022-02-26 05:42:35.22039+08','2022-02-26 05:42:35.22039+08','20602722113',1);</v>
      </c>
    </row>
    <row r="2163" spans="1:19" x14ac:dyDescent="0.25">
      <c r="A2163" t="s">
        <v>2487</v>
      </c>
      <c r="B2163" t="s">
        <v>1296</v>
      </c>
      <c r="C2163" t="s">
        <v>1296</v>
      </c>
      <c r="D2163">
        <v>2011</v>
      </c>
      <c r="E2163">
        <v>0</v>
      </c>
      <c r="F2163">
        <v>0</v>
      </c>
      <c r="G2163">
        <v>0</v>
      </c>
      <c r="H2163">
        <v>0</v>
      </c>
      <c r="I2163" t="s">
        <v>1296</v>
      </c>
      <c r="J2163" t="s">
        <v>1296</v>
      </c>
      <c r="K2163" t="s">
        <v>1296</v>
      </c>
      <c r="L2163" t="s">
        <v>1303</v>
      </c>
      <c r="M2163" t="s">
        <v>2469</v>
      </c>
      <c r="N2163" t="s">
        <v>2469</v>
      </c>
      <c r="O2163" t="s">
        <v>2469</v>
      </c>
      <c r="P2163">
        <v>20602722113</v>
      </c>
      <c r="Q2163">
        <v>2</v>
      </c>
      <c r="R2163">
        <v>2</v>
      </c>
      <c r="S2163" t="str">
        <f t="shared" si="37"/>
        <v>INSERT INTO public."Vehicles"(plate, mark, model, year_of_production, longitude, height, broad, service_door, category, comment, terms, status, created_at, updated_at, delete_at, business_id, type_id)VALUES ('Z2H400','ninguno','ninguno','2011',0,0,0,0,'ninguno','ninguno','ninguno',true,'2022-02-26 05:42:35.22039+08','2022-02-26 05:42:35.22039+08','2022-02-26 05:42:35.22039+08','20602722113',2);</v>
      </c>
    </row>
    <row r="2164" spans="1:19" x14ac:dyDescent="0.25">
      <c r="A2164" s="11" t="s">
        <v>2488</v>
      </c>
      <c r="B2164" s="11" t="s">
        <v>1296</v>
      </c>
      <c r="C2164" s="11" t="s">
        <v>1296</v>
      </c>
      <c r="D2164" s="11">
        <v>2008</v>
      </c>
      <c r="E2164" s="11">
        <v>0</v>
      </c>
      <c r="F2164" s="11">
        <v>0</v>
      </c>
      <c r="G2164" s="11">
        <v>0</v>
      </c>
      <c r="H2164" s="11">
        <v>0</v>
      </c>
      <c r="I2164" s="11" t="s">
        <v>1296</v>
      </c>
      <c r="J2164" s="11" t="s">
        <v>1296</v>
      </c>
      <c r="K2164" s="11" t="s">
        <v>1296</v>
      </c>
      <c r="L2164" t="s">
        <v>1303</v>
      </c>
      <c r="M2164" s="11" t="s">
        <v>2469</v>
      </c>
      <c r="N2164" s="11" t="s">
        <v>2469</v>
      </c>
      <c r="O2164" s="11" t="s">
        <v>2469</v>
      </c>
      <c r="P2164" s="11">
        <v>20602722113</v>
      </c>
      <c r="Q2164" s="11">
        <v>1</v>
      </c>
      <c r="R2164" s="11">
        <v>1</v>
      </c>
      <c r="S2164" t="str">
        <f t="shared" si="37"/>
        <v>INSERT INTO public."Vehicles"(plate, mark, model, year_of_production, longitude, height, broad, service_door, category, comment, terms, status, created_at, updated_at, delete_at, business_id, type_id)VALUES ('D6L799','ninguno','ninguno','2008',0,0,0,0,'ninguno','ninguno','ninguno',true,'2022-02-26 05:42:35.22039+08','2022-02-26 05:42:35.22039+08','2022-02-26 05:42:35.22039+08','20602722113',1);</v>
      </c>
    </row>
    <row r="2165" spans="1:19" x14ac:dyDescent="0.25">
      <c r="A2165" t="s">
        <v>2489</v>
      </c>
      <c r="B2165" t="s">
        <v>1296</v>
      </c>
      <c r="C2165" t="s">
        <v>1296</v>
      </c>
      <c r="D2165">
        <v>2012</v>
      </c>
      <c r="E2165">
        <v>0</v>
      </c>
      <c r="F2165">
        <v>0</v>
      </c>
      <c r="G2165">
        <v>0</v>
      </c>
      <c r="H2165">
        <v>0</v>
      </c>
      <c r="I2165" t="s">
        <v>1296</v>
      </c>
      <c r="J2165" t="s">
        <v>1296</v>
      </c>
      <c r="K2165" t="s">
        <v>1296</v>
      </c>
      <c r="L2165" t="s">
        <v>1303</v>
      </c>
      <c r="M2165" t="s">
        <v>2469</v>
      </c>
      <c r="N2165" t="s">
        <v>2469</v>
      </c>
      <c r="O2165" t="s">
        <v>2469</v>
      </c>
      <c r="P2165">
        <v>20602722113</v>
      </c>
      <c r="Q2165">
        <v>4</v>
      </c>
      <c r="R2165">
        <v>4</v>
      </c>
      <c r="S2165" t="str">
        <f t="shared" si="37"/>
        <v>INSERT INTO public."Vehicles"(plate, mark, model, year_of_production, longitude, height, broad, service_door, category, comment, terms, status, created_at, updated_at, delete_at, business_id, type_id)VALUES ('D2S786','ninguno','ninguno','2012',0,0,0,0,'ninguno','ninguno','ninguno',true,'2022-02-26 05:42:35.22039+08','2022-02-26 05:42:35.22039+08','2022-02-26 05:42:35.22039+08','20602722113',4);</v>
      </c>
    </row>
    <row r="2166" spans="1:19" x14ac:dyDescent="0.25">
      <c r="A2166" s="11" t="s">
        <v>2490</v>
      </c>
      <c r="B2166" s="11" t="s">
        <v>1296</v>
      </c>
      <c r="C2166" s="11" t="s">
        <v>1296</v>
      </c>
      <c r="D2166" s="11">
        <v>2011</v>
      </c>
      <c r="E2166" s="11">
        <v>0</v>
      </c>
      <c r="F2166" s="11">
        <v>0</v>
      </c>
      <c r="G2166" s="11">
        <v>0</v>
      </c>
      <c r="H2166" s="11">
        <v>0</v>
      </c>
      <c r="I2166" s="11" t="s">
        <v>1296</v>
      </c>
      <c r="J2166" s="11" t="s">
        <v>1296</v>
      </c>
      <c r="K2166" s="11" t="s">
        <v>1296</v>
      </c>
      <c r="L2166" t="s">
        <v>1303</v>
      </c>
      <c r="M2166" s="11" t="s">
        <v>2469</v>
      </c>
      <c r="N2166" s="11" t="s">
        <v>2469</v>
      </c>
      <c r="O2166" s="11" t="s">
        <v>2469</v>
      </c>
      <c r="P2166" s="11">
        <v>20602722113</v>
      </c>
      <c r="Q2166" s="11">
        <v>3</v>
      </c>
      <c r="R2166" s="11">
        <v>3</v>
      </c>
      <c r="S2166" t="str">
        <f t="shared" si="37"/>
        <v>INSERT INTO public."Vehicles"(plate, mark, model, year_of_production, longitude, height, broad, service_door, category, comment, terms, status, created_at, updated_at, delete_at, business_id, type_id)VALUES ('D3I731','ninguno','ninguno','2011',0,0,0,0,'ninguno','ninguno','ninguno',true,'2022-02-26 05:42:35.22039+08','2022-02-26 05:42:35.22039+08','2022-02-26 05:42:35.22039+08','20602722113',3);</v>
      </c>
    </row>
    <row r="2167" spans="1:19" x14ac:dyDescent="0.25">
      <c r="A2167" t="s">
        <v>2491</v>
      </c>
      <c r="B2167" t="s">
        <v>1296</v>
      </c>
      <c r="C2167" t="s">
        <v>1296</v>
      </c>
      <c r="D2167">
        <v>2014</v>
      </c>
      <c r="E2167">
        <v>0</v>
      </c>
      <c r="F2167">
        <v>0</v>
      </c>
      <c r="G2167">
        <v>0</v>
      </c>
      <c r="H2167">
        <v>0</v>
      </c>
      <c r="I2167" t="s">
        <v>1296</v>
      </c>
      <c r="J2167" t="s">
        <v>1296</v>
      </c>
      <c r="K2167" t="s">
        <v>1296</v>
      </c>
      <c r="L2167" t="s">
        <v>1303</v>
      </c>
      <c r="M2167" t="s">
        <v>2469</v>
      </c>
      <c r="N2167" t="s">
        <v>2469</v>
      </c>
      <c r="O2167" t="s">
        <v>2469</v>
      </c>
      <c r="P2167">
        <v>20602722113</v>
      </c>
      <c r="Q2167">
        <v>2</v>
      </c>
      <c r="R2167">
        <v>2</v>
      </c>
      <c r="S2167" t="str">
        <f t="shared" si="37"/>
        <v>INSERT INTO public."Vehicles"(plate, mark, model, year_of_production, longitude, height, broad, service_door, category, comment, terms, status, created_at, updated_at, delete_at, business_id, type_id)VALUES ('V8N799','ninguno','ninguno','2014',0,0,0,0,'ninguno','ninguno','ninguno',true,'2022-02-26 05:42:35.22039+08','2022-02-26 05:42:35.22039+08','2022-02-26 05:42:35.22039+08','20602722113',2);</v>
      </c>
    </row>
    <row r="2168" spans="1:19" x14ac:dyDescent="0.25">
      <c r="A2168" s="11" t="s">
        <v>2492</v>
      </c>
      <c r="B2168" s="11" t="s">
        <v>1296</v>
      </c>
      <c r="C2168" s="11" t="s">
        <v>1296</v>
      </c>
      <c r="D2168" s="11">
        <v>2010</v>
      </c>
      <c r="E2168" s="11">
        <v>0</v>
      </c>
      <c r="F2168" s="11">
        <v>0</v>
      </c>
      <c r="G2168" s="11">
        <v>0</v>
      </c>
      <c r="H2168" s="11">
        <v>0</v>
      </c>
      <c r="I2168" s="11" t="s">
        <v>1296</v>
      </c>
      <c r="J2168" s="11" t="s">
        <v>1296</v>
      </c>
      <c r="K2168" s="11" t="s">
        <v>1296</v>
      </c>
      <c r="L2168" t="s">
        <v>1303</v>
      </c>
      <c r="M2168" s="11" t="s">
        <v>2469</v>
      </c>
      <c r="N2168" s="11" t="s">
        <v>2469</v>
      </c>
      <c r="O2168" s="11" t="s">
        <v>2469</v>
      </c>
      <c r="P2168" s="11">
        <v>20602722113</v>
      </c>
      <c r="Q2168" s="11">
        <v>1</v>
      </c>
      <c r="R2168" s="11">
        <v>1</v>
      </c>
      <c r="S2168" t="str">
        <f t="shared" si="37"/>
        <v>INSERT INTO public."Vehicles"(plate, mark, model, year_of_production, longitude, height, broad, service_door, category, comment, terms, status, created_at, updated_at, delete_at, business_id, type_id)VALUES ('X1C793','ninguno','ninguno','2010',0,0,0,0,'ninguno','ninguno','ninguno',true,'2022-02-26 05:42:35.22039+08','2022-02-26 05:42:35.22039+08','2022-02-26 05:42:35.22039+08','20602722113',1);</v>
      </c>
    </row>
    <row r="2169" spans="1:19" x14ac:dyDescent="0.25">
      <c r="A2169" t="s">
        <v>2493</v>
      </c>
      <c r="B2169" t="s">
        <v>1296</v>
      </c>
      <c r="C2169" t="s">
        <v>1296</v>
      </c>
      <c r="D2169">
        <v>2011</v>
      </c>
      <c r="E2169">
        <v>0</v>
      </c>
      <c r="F2169">
        <v>0</v>
      </c>
      <c r="G2169">
        <v>0</v>
      </c>
      <c r="H2169">
        <v>0</v>
      </c>
      <c r="I2169" t="s">
        <v>1296</v>
      </c>
      <c r="J2169" t="s">
        <v>1296</v>
      </c>
      <c r="K2169" t="s">
        <v>1296</v>
      </c>
      <c r="L2169" t="s">
        <v>1303</v>
      </c>
      <c r="M2169" t="s">
        <v>2469</v>
      </c>
      <c r="N2169" t="s">
        <v>2469</v>
      </c>
      <c r="O2169" t="s">
        <v>2469</v>
      </c>
      <c r="P2169">
        <v>20603145608</v>
      </c>
      <c r="Q2169">
        <v>3</v>
      </c>
      <c r="R2169">
        <v>3</v>
      </c>
      <c r="S2169" t="str">
        <f t="shared" si="37"/>
        <v>INSERT INTO public."Vehicles"(plate, mark, model, year_of_production, longitude, height, broad, service_door, category, comment, terms, status, created_at, updated_at, delete_at, business_id, type_id)VALUES ('W1X955','ninguno','ninguno','2011',0,0,0,0,'ninguno','ninguno','ninguno',true,'2022-02-26 05:42:35.22039+08','2022-02-26 05:42:35.22039+08','2022-02-26 05:42:35.22039+08','20603145608',3);</v>
      </c>
    </row>
    <row r="2170" spans="1:19" x14ac:dyDescent="0.25">
      <c r="A2170" s="11" t="s">
        <v>2494</v>
      </c>
      <c r="B2170" s="11" t="s">
        <v>2495</v>
      </c>
      <c r="C2170" s="11" t="s">
        <v>2496</v>
      </c>
      <c r="D2170" s="11">
        <v>2009</v>
      </c>
      <c r="E2170" s="11">
        <v>7.08</v>
      </c>
      <c r="F2170" s="11">
        <v>2.63</v>
      </c>
      <c r="G2170" s="11">
        <v>2.0299999999999998</v>
      </c>
      <c r="H2170" s="11">
        <v>2</v>
      </c>
      <c r="I2170" s="11" t="s">
        <v>2497</v>
      </c>
      <c r="J2170" s="11" t="s">
        <v>1296</v>
      </c>
      <c r="K2170" s="11" t="s">
        <v>1296</v>
      </c>
      <c r="L2170" t="s">
        <v>1303</v>
      </c>
      <c r="M2170" s="11" t="s">
        <v>2469</v>
      </c>
      <c r="N2170" s="11" t="s">
        <v>2469</v>
      </c>
      <c r="O2170" s="11" t="s">
        <v>2469</v>
      </c>
      <c r="P2170" s="11">
        <v>20603145608</v>
      </c>
      <c r="Q2170" s="11">
        <v>1</v>
      </c>
      <c r="R2170" s="11">
        <v>1</v>
      </c>
      <c r="S2170" t="str">
        <f t="shared" si="37"/>
        <v>INSERT INTO public."Vehicles"(plate, mark, model, year_of_production, longitude, height, broad, service_door, category, comment, terms, status, created_at, updated_at, delete_at, business_id, type_id)VALUES ('AC1735','HYUNDAI','COUNTY   ','2009',7.08,2.63,2.03,2,'DIESEL','ninguno','ninguno',true,'2022-02-26 05:42:35.22039+08','2022-02-26 05:42:35.22039+08','2022-02-26 05:42:35.22039+08','20603145608',1);</v>
      </c>
    </row>
    <row r="2171" spans="1:19" x14ac:dyDescent="0.25">
      <c r="A2171" t="s">
        <v>2498</v>
      </c>
      <c r="B2171" t="s">
        <v>2499</v>
      </c>
      <c r="C2171" t="s">
        <v>2500</v>
      </c>
      <c r="D2171">
        <v>2011</v>
      </c>
      <c r="E2171">
        <v>7.5</v>
      </c>
      <c r="F2171">
        <v>2.8</v>
      </c>
      <c r="G2171">
        <v>2.2000000000000002</v>
      </c>
      <c r="H2171">
        <v>2</v>
      </c>
      <c r="I2171" t="s">
        <v>2497</v>
      </c>
      <c r="J2171" t="s">
        <v>1296</v>
      </c>
      <c r="K2171" t="s">
        <v>1296</v>
      </c>
      <c r="L2171" t="s">
        <v>1303</v>
      </c>
      <c r="M2171" t="s">
        <v>2469</v>
      </c>
      <c r="N2171" t="s">
        <v>2469</v>
      </c>
      <c r="O2171" t="s">
        <v>2469</v>
      </c>
      <c r="P2171">
        <v>20603145608</v>
      </c>
      <c r="Q2171">
        <v>1</v>
      </c>
      <c r="R2171">
        <v>1</v>
      </c>
      <c r="S2171" t="str">
        <f t="shared" si="37"/>
        <v>INSERT INTO public."Vehicles"(plate, mark, model, year_of_production, longitude, height, broad, service_door, category, comment, terms, status, created_at, updated_at, delete_at, business_id, type_id)VALUES ('X2D702','WINGS','CITY BUS 8 ','2011',7.5,2.8,2.2,2,'DIESEL','ninguno','ninguno',true,'2022-02-26 05:42:35.22039+08','2022-02-26 05:42:35.22039+08','2022-02-26 05:42:35.22039+08','20603145608',1);</v>
      </c>
    </row>
    <row r="2172" spans="1:19" x14ac:dyDescent="0.25">
      <c r="A2172" s="11" t="s">
        <v>2501</v>
      </c>
      <c r="B2172" s="11" t="s">
        <v>2502</v>
      </c>
      <c r="C2172" s="11" t="s">
        <v>2503</v>
      </c>
      <c r="D2172" s="11">
        <v>2010</v>
      </c>
      <c r="E2172" s="11">
        <v>7.23</v>
      </c>
      <c r="F2172" s="11">
        <v>2.75</v>
      </c>
      <c r="G2172" s="11">
        <v>2.27</v>
      </c>
      <c r="H2172" s="11">
        <v>2</v>
      </c>
      <c r="I2172" s="11" t="s">
        <v>2497</v>
      </c>
      <c r="J2172" s="11" t="s">
        <v>1296</v>
      </c>
      <c r="K2172" s="11" t="s">
        <v>1296</v>
      </c>
      <c r="L2172" t="s">
        <v>1303</v>
      </c>
      <c r="M2172" s="11" t="s">
        <v>2469</v>
      </c>
      <c r="N2172" s="11" t="s">
        <v>2469</v>
      </c>
      <c r="O2172" s="11" t="s">
        <v>2469</v>
      </c>
      <c r="P2172" s="11">
        <v>20603145608</v>
      </c>
      <c r="Q2172" s="11">
        <v>1</v>
      </c>
      <c r="R2172" s="11">
        <v>1</v>
      </c>
      <c r="S2172" t="str">
        <f t="shared" si="37"/>
        <v>INSERT INTO public."Vehicles"(plate, mark, model, year_of_production, longitude, height, broad, service_door, category, comment, terms, status, created_at, updated_at, delete_at, business_id, type_id)VALUES ('X1Q746','HIGER','KLQ6728G   ','2010',7.23,2.75,2.27,2,'DIESEL','ninguno','ninguno',true,'2022-02-26 05:42:35.22039+08','2022-02-26 05:42:35.22039+08','2022-02-26 05:42:35.22039+08','20603145608',1);</v>
      </c>
    </row>
    <row r="2173" spans="1:19" x14ac:dyDescent="0.25">
      <c r="A2173" t="s">
        <v>2504</v>
      </c>
      <c r="B2173" t="s">
        <v>2505</v>
      </c>
      <c r="C2173" t="s">
        <v>2496</v>
      </c>
      <c r="D2173">
        <v>2017</v>
      </c>
      <c r="E2173">
        <v>7.08</v>
      </c>
      <c r="F2173">
        <v>2.63</v>
      </c>
      <c r="G2173">
        <v>2.04</v>
      </c>
      <c r="H2173">
        <v>2</v>
      </c>
      <c r="I2173" t="s">
        <v>2497</v>
      </c>
      <c r="J2173" t="s">
        <v>1296</v>
      </c>
      <c r="K2173" t="s">
        <v>1296</v>
      </c>
      <c r="L2173" t="s">
        <v>1303</v>
      </c>
      <c r="M2173" t="s">
        <v>2469</v>
      </c>
      <c r="N2173" t="s">
        <v>2469</v>
      </c>
      <c r="O2173" t="s">
        <v>2469</v>
      </c>
      <c r="P2173">
        <v>20603145608</v>
      </c>
      <c r="Q2173">
        <v>2</v>
      </c>
      <c r="R2173">
        <v>2</v>
      </c>
      <c r="S2173" t="str">
        <f t="shared" si="37"/>
        <v>INSERT INTO public."Vehicles"(plate, mark, model, year_of_production, longitude, height, broad, service_door, category, comment, terms, status, created_at, updated_at, delete_at, business_id, type_id)VALUES ('V9I843','HYUNDADI','COUNTY   ','2017',7.08,2.63,2.04,2,'DIESEL','ninguno','ninguno',true,'2022-02-26 05:42:35.22039+08','2022-02-26 05:42:35.22039+08','2022-02-26 05:42:35.22039+08','20603145608',2);</v>
      </c>
    </row>
    <row r="2174" spans="1:19" x14ac:dyDescent="0.25">
      <c r="A2174" s="11" t="s">
        <v>2506</v>
      </c>
      <c r="B2174" s="11" t="s">
        <v>2507</v>
      </c>
      <c r="C2174" s="11" t="s">
        <v>2508</v>
      </c>
      <c r="D2174" s="11">
        <v>2008</v>
      </c>
      <c r="E2174" s="11">
        <v>7.72</v>
      </c>
      <c r="F2174" s="11">
        <v>2.7</v>
      </c>
      <c r="G2174" s="11">
        <v>2.0499999999999998</v>
      </c>
      <c r="H2174" s="11">
        <v>2</v>
      </c>
      <c r="I2174" s="11" t="s">
        <v>2497</v>
      </c>
      <c r="J2174" s="11" t="s">
        <v>1296</v>
      </c>
      <c r="K2174" s="11" t="s">
        <v>1296</v>
      </c>
      <c r="L2174" t="s">
        <v>1303</v>
      </c>
      <c r="M2174" s="11" t="s">
        <v>2469</v>
      </c>
      <c r="N2174" s="11" t="s">
        <v>2469</v>
      </c>
      <c r="O2174" s="11" t="s">
        <v>2469</v>
      </c>
      <c r="P2174" s="11">
        <v>20603145608</v>
      </c>
      <c r="Q2174" s="11">
        <v>1</v>
      </c>
      <c r="R2174" s="11">
        <v>1</v>
      </c>
      <c r="S2174" t="str">
        <f t="shared" si="37"/>
        <v>INSERT INTO public."Vehicles"(plate, mark, model, year_of_production, longitude, height, broad, service_door, category, comment, terms, status, created_at, updated_at, delete_at, business_id, type_id)VALUES ('D6W924','MITSUBISHI','FUSO MF-100  ','2008',7.72,2.7,2.05,2,'DIESEL','ninguno','ninguno',true,'2022-02-26 05:42:35.22039+08','2022-02-26 05:42:35.22039+08','2022-02-26 05:42:35.22039+08','20603145608',1);</v>
      </c>
    </row>
    <row r="2175" spans="1:19" x14ac:dyDescent="0.25">
      <c r="A2175" t="s">
        <v>2509</v>
      </c>
      <c r="B2175" t="s">
        <v>2510</v>
      </c>
      <c r="C2175" t="s">
        <v>2511</v>
      </c>
      <c r="D2175">
        <v>2011</v>
      </c>
      <c r="E2175">
        <v>6.5</v>
      </c>
      <c r="F2175">
        <v>2.7</v>
      </c>
      <c r="G2175">
        <v>2.12</v>
      </c>
      <c r="H2175">
        <v>2</v>
      </c>
      <c r="I2175" t="s">
        <v>2497</v>
      </c>
      <c r="J2175" t="s">
        <v>1296</v>
      </c>
      <c r="K2175" t="s">
        <v>1296</v>
      </c>
      <c r="L2175" t="s">
        <v>1303</v>
      </c>
      <c r="M2175" t="s">
        <v>2469</v>
      </c>
      <c r="N2175" t="s">
        <v>2469</v>
      </c>
      <c r="O2175" t="s">
        <v>2469</v>
      </c>
      <c r="P2175">
        <v>20603145608</v>
      </c>
      <c r="Q2175">
        <v>2</v>
      </c>
      <c r="R2175">
        <v>2</v>
      </c>
      <c r="S2175" t="str">
        <f t="shared" si="37"/>
        <v>INSERT INTO public."Vehicles"(plate, mark, model, year_of_production, longitude, height, broad, service_door, category, comment, terms, status, created_at, updated_at, delete_at, business_id, type_id)VALUES ('V2Y476','CHUNZHOU','JNQ6660   ','2011',6.5,2.7,2.12,2,'DIESEL','ninguno','ninguno',true,'2022-02-26 05:42:35.22039+08','2022-02-26 05:42:35.22039+08','2022-02-26 05:42:35.22039+08','20603145608',2);</v>
      </c>
    </row>
    <row r="2176" spans="1:19" x14ac:dyDescent="0.25">
      <c r="A2176" s="11" t="s">
        <v>2512</v>
      </c>
      <c r="B2176" s="11" t="s">
        <v>2495</v>
      </c>
      <c r="C2176" s="11" t="s">
        <v>2496</v>
      </c>
      <c r="D2176" s="11">
        <v>2006</v>
      </c>
      <c r="E2176" s="11">
        <v>7.08</v>
      </c>
      <c r="F2176" s="11">
        <v>2.75</v>
      </c>
      <c r="G2176" s="11">
        <v>2.0299999999999998</v>
      </c>
      <c r="H2176" s="11">
        <v>2</v>
      </c>
      <c r="I2176" s="11" t="s">
        <v>2497</v>
      </c>
      <c r="J2176" s="11" t="s">
        <v>1296</v>
      </c>
      <c r="K2176" s="11" t="s">
        <v>1296</v>
      </c>
      <c r="L2176" t="s">
        <v>1303</v>
      </c>
      <c r="M2176" s="11" t="s">
        <v>2469</v>
      </c>
      <c r="N2176" s="11" t="s">
        <v>2469</v>
      </c>
      <c r="O2176" s="11" t="s">
        <v>2469</v>
      </c>
      <c r="P2176" s="11">
        <v>20602828540</v>
      </c>
      <c r="Q2176" s="11">
        <v>3</v>
      </c>
      <c r="R2176" s="11">
        <v>3</v>
      </c>
      <c r="S2176" t="str">
        <f t="shared" si="37"/>
        <v>INSERT INTO public."Vehicles"(plate, mark, model, year_of_production, longitude, height, broad, service_door, category, comment, terms, status, created_at, updated_at, delete_at, business_id, type_id)VALUES ('D6O715','HYUNDAI','COUNTY   ','2006',7.08,2.75,2.03,2,'DIESEL','ninguno','ninguno',true,'2022-02-26 05:42:35.22039+08','2022-02-26 05:42:35.22039+08','2022-02-26 05:42:35.22039+08','20602828540',3);</v>
      </c>
    </row>
    <row r="2177" spans="1:19" x14ac:dyDescent="0.25">
      <c r="A2177" t="s">
        <v>2513</v>
      </c>
      <c r="B2177" t="s">
        <v>2514</v>
      </c>
      <c r="C2177" t="s">
        <v>2515</v>
      </c>
      <c r="D2177">
        <v>2009</v>
      </c>
      <c r="E2177">
        <v>6.99</v>
      </c>
      <c r="F2177">
        <v>2.02</v>
      </c>
      <c r="G2177">
        <v>2.64</v>
      </c>
      <c r="H2177">
        <v>2</v>
      </c>
      <c r="I2177" t="s">
        <v>2497</v>
      </c>
      <c r="J2177" t="s">
        <v>1296</v>
      </c>
      <c r="K2177" t="s">
        <v>1296</v>
      </c>
      <c r="L2177" t="s">
        <v>1303</v>
      </c>
      <c r="M2177" t="s">
        <v>2469</v>
      </c>
      <c r="N2177" t="s">
        <v>2469</v>
      </c>
      <c r="O2177" t="s">
        <v>2469</v>
      </c>
      <c r="P2177">
        <v>20602828540</v>
      </c>
      <c r="Q2177">
        <v>2</v>
      </c>
      <c r="R2177">
        <v>2</v>
      </c>
      <c r="S2177" t="str">
        <f t="shared" si="37"/>
        <v>INSERT INTO public."Vehicles"(plate, mark, model, year_of_production, longitude, height, broad, service_door, category, comment, terms, status, created_at, updated_at, delete_at, business_id, type_id)VALUES ('B4Y959','JAC','HK6700K2   ','2009',6.99,2.02,2.64,2,'DIESEL','ninguno','ninguno',true,'2022-02-26 05:42:35.22039+08','2022-02-26 05:42:35.22039+08','2022-02-26 05:42:35.22039+08','20602828540',2);</v>
      </c>
    </row>
    <row r="2178" spans="1:19" x14ac:dyDescent="0.25">
      <c r="A2178" s="11" t="s">
        <v>2516</v>
      </c>
      <c r="B2178" s="11" t="s">
        <v>2517</v>
      </c>
      <c r="C2178" s="11" t="s">
        <v>2518</v>
      </c>
      <c r="D2178" s="11">
        <v>2019</v>
      </c>
      <c r="E2178" s="11">
        <v>7.71</v>
      </c>
      <c r="F2178" s="11">
        <v>2.73</v>
      </c>
      <c r="G2178" s="11">
        <v>2.0499999999999998</v>
      </c>
      <c r="H2178" s="11">
        <v>2</v>
      </c>
      <c r="I2178" s="11" t="s">
        <v>2497</v>
      </c>
      <c r="J2178" s="11" t="s">
        <v>1296</v>
      </c>
      <c r="K2178" s="11" t="s">
        <v>1296</v>
      </c>
      <c r="L2178" t="s">
        <v>1303</v>
      </c>
      <c r="M2178" s="11" t="s">
        <v>2469</v>
      </c>
      <c r="N2178" s="11" t="s">
        <v>2469</v>
      </c>
      <c r="O2178" s="11" t="s">
        <v>2469</v>
      </c>
      <c r="P2178" s="11">
        <v>20602828540</v>
      </c>
      <c r="Q2178" s="11">
        <v>1</v>
      </c>
      <c r="R2178" s="11">
        <v>1</v>
      </c>
      <c r="S2178" t="str">
        <f t="shared" si="37"/>
        <v>INSERT INTO public."Vehicles"(plate, mark, model, year_of_production, longitude, height, broad, service_door, category, comment, terms, status, created_at, updated_at, delete_at, business_id, type_id)VALUES ('V0U393','JMMC','JMV6704WDG4   ','2019',7.71,2.73,2.05,2,'DIESEL','ninguno','ninguno',true,'2022-02-26 05:42:35.22039+08','2022-02-26 05:42:35.22039+08','2022-02-26 05:42:35.22039+08','20602828540',1);</v>
      </c>
    </row>
    <row r="2179" spans="1:19" x14ac:dyDescent="0.25">
      <c r="A2179" t="s">
        <v>2519</v>
      </c>
      <c r="B2179" t="s">
        <v>2495</v>
      </c>
      <c r="C2179" t="s">
        <v>2496</v>
      </c>
      <c r="D2179">
        <v>2008</v>
      </c>
      <c r="E2179">
        <v>7.08</v>
      </c>
      <c r="F2179">
        <v>2.75</v>
      </c>
      <c r="G2179">
        <v>2.0299999999999998</v>
      </c>
      <c r="H2179">
        <v>2</v>
      </c>
      <c r="I2179" t="s">
        <v>2497</v>
      </c>
      <c r="J2179" t="s">
        <v>1296</v>
      </c>
      <c r="K2179" t="s">
        <v>1296</v>
      </c>
      <c r="L2179" t="s">
        <v>1303</v>
      </c>
      <c r="M2179" t="s">
        <v>2469</v>
      </c>
      <c r="N2179" t="s">
        <v>2469</v>
      </c>
      <c r="O2179" t="s">
        <v>2469</v>
      </c>
      <c r="P2179">
        <v>20602828540</v>
      </c>
      <c r="Q2179">
        <v>1</v>
      </c>
      <c r="R2179">
        <v>1</v>
      </c>
      <c r="S2179" t="str">
        <f t="shared" si="37"/>
        <v>INSERT INTO public."Vehicles"(plate, mark, model, year_of_production, longitude, height, broad, service_door, category, comment, terms, status, created_at, updated_at, delete_at, business_id, type_id)VALUES ('A9U735','HYUNDAI','COUNTY   ','2008',7.08,2.75,2.03,2,'DIESEL','ninguno','ninguno',true,'2022-02-26 05:42:35.22039+08','2022-02-26 05:42:35.22039+08','2022-02-26 05:42:35.22039+08','20602828540',1);</v>
      </c>
    </row>
    <row r="2180" spans="1:19" x14ac:dyDescent="0.25">
      <c r="A2180" s="11" t="s">
        <v>2520</v>
      </c>
      <c r="B2180" s="11" t="s">
        <v>2502</v>
      </c>
      <c r="C2180" s="11" t="s">
        <v>2503</v>
      </c>
      <c r="D2180" s="11">
        <v>2011</v>
      </c>
      <c r="E2180" s="11">
        <v>7.23</v>
      </c>
      <c r="F2180" s="11">
        <v>2.75</v>
      </c>
      <c r="G2180" s="11">
        <v>2.27</v>
      </c>
      <c r="H2180" s="11">
        <v>2</v>
      </c>
      <c r="I2180" s="11" t="s">
        <v>2497</v>
      </c>
      <c r="J2180" s="11" t="s">
        <v>1296</v>
      </c>
      <c r="K2180" s="11" t="s">
        <v>1296</v>
      </c>
      <c r="L2180" t="s">
        <v>1303</v>
      </c>
      <c r="M2180" s="11" t="s">
        <v>2469</v>
      </c>
      <c r="N2180" s="11" t="s">
        <v>2469</v>
      </c>
      <c r="O2180" s="11" t="s">
        <v>2469</v>
      </c>
      <c r="P2180" s="11">
        <v>20602828540</v>
      </c>
      <c r="Q2180" s="11">
        <v>4</v>
      </c>
      <c r="R2180" s="11">
        <v>4</v>
      </c>
      <c r="S2180" t="str">
        <f t="shared" si="37"/>
        <v>INSERT INTO public."Vehicles"(plate, mark, model, year_of_production, longitude, height, broad, service_door, category, comment, terms, status, created_at, updated_at, delete_at, business_id, type_id)VALUES ('V2P736','HIGER','KLQ6728G   ','2011',7.23,2.75,2.27,2,'DIESEL','ninguno','ninguno',true,'2022-02-26 05:42:35.22039+08','2022-02-26 05:42:35.22039+08','2022-02-26 05:42:35.22039+08','20602828540',4);</v>
      </c>
    </row>
    <row r="2181" spans="1:19" x14ac:dyDescent="0.25">
      <c r="A2181" t="s">
        <v>2521</v>
      </c>
      <c r="B2181" t="s">
        <v>2507</v>
      </c>
      <c r="C2181" t="s">
        <v>2522</v>
      </c>
      <c r="D2181">
        <v>2008</v>
      </c>
      <c r="E2181">
        <v>9</v>
      </c>
      <c r="F2181">
        <v>3</v>
      </c>
      <c r="G2181">
        <v>2.1800000000000002</v>
      </c>
      <c r="H2181">
        <v>2</v>
      </c>
      <c r="I2181" t="s">
        <v>2497</v>
      </c>
      <c r="J2181" t="s">
        <v>1296</v>
      </c>
      <c r="K2181" t="s">
        <v>1296</v>
      </c>
      <c r="L2181" t="s">
        <v>1303</v>
      </c>
      <c r="M2181" t="s">
        <v>2469</v>
      </c>
      <c r="N2181" t="s">
        <v>2469</v>
      </c>
      <c r="O2181" t="s">
        <v>2469</v>
      </c>
      <c r="P2181">
        <v>20602828540</v>
      </c>
      <c r="Q2181">
        <v>2</v>
      </c>
      <c r="R2181">
        <v>2</v>
      </c>
      <c r="S2181" t="str">
        <f t="shared" si="37"/>
        <v>INSERT INTO public."Vehicles"(plate, mark, model, year_of_production, longitude, height, broad, service_door, category, comment, terms, status, created_at, updated_at, delete_at, business_id, type_id)VALUES ('A0B725','MITSUBISHI','FUSO MF 100 ','2008',9,3,2.18,2,'DIESEL','ninguno','ninguno',true,'2022-02-26 05:42:35.22039+08','2022-02-26 05:42:35.22039+08','2022-02-26 05:42:35.22039+08','20602828540',2);</v>
      </c>
    </row>
    <row r="2182" spans="1:19" x14ac:dyDescent="0.25">
      <c r="A2182" s="11" t="s">
        <v>2523</v>
      </c>
      <c r="B2182" s="11" t="s">
        <v>2499</v>
      </c>
      <c r="C2182" s="11" t="s">
        <v>2524</v>
      </c>
      <c r="D2182" s="11">
        <v>2010</v>
      </c>
      <c r="E2182" s="11">
        <v>6.57</v>
      </c>
      <c r="F2182" s="11">
        <v>2.78</v>
      </c>
      <c r="G2182" s="11">
        <v>2.25</v>
      </c>
      <c r="H2182" s="11">
        <v>2</v>
      </c>
      <c r="I2182" s="11" t="s">
        <v>2497</v>
      </c>
      <c r="J2182" s="11" t="s">
        <v>1296</v>
      </c>
      <c r="K2182" s="11" t="s">
        <v>1296</v>
      </c>
      <c r="L2182" t="s">
        <v>1303</v>
      </c>
      <c r="M2182" s="11" t="s">
        <v>2469</v>
      </c>
      <c r="N2182" s="11" t="s">
        <v>2469</v>
      </c>
      <c r="O2182" s="11" t="s">
        <v>2469</v>
      </c>
      <c r="P2182" s="11">
        <v>20602828540</v>
      </c>
      <c r="Q2182" s="11">
        <v>1</v>
      </c>
      <c r="R2182" s="11">
        <v>1</v>
      </c>
      <c r="S2182" t="str">
        <f t="shared" si="37"/>
        <v>INSERT INTO public."Vehicles"(plate, mark, model, year_of_production, longitude, height, broad, service_door, category, comment, terms, status, created_at, updated_at, delete_at, business_id, type_id)VALUES ('X1F745','WINGS','CITY BUS 777 ','2010',6.57,2.78,2.25,2,'DIESEL','ninguno','ninguno',true,'2022-02-26 05:42:35.22039+08','2022-02-26 05:42:35.22039+08','2022-02-26 05:42:35.22039+08','20602828540',1);</v>
      </c>
    </row>
    <row r="2183" spans="1:19" x14ac:dyDescent="0.25">
      <c r="A2183" t="s">
        <v>2525</v>
      </c>
      <c r="B2183" t="s">
        <v>2526</v>
      </c>
      <c r="C2183" t="s">
        <v>2527</v>
      </c>
      <c r="D2183">
        <v>2017</v>
      </c>
      <c r="E2183">
        <v>5.23</v>
      </c>
      <c r="F2183">
        <v>2.2400000000000002</v>
      </c>
      <c r="G2183">
        <v>1.71</v>
      </c>
      <c r="H2183">
        <v>4</v>
      </c>
      <c r="I2183" t="s">
        <v>2497</v>
      </c>
      <c r="J2183" t="s">
        <v>1296</v>
      </c>
      <c r="K2183" t="s">
        <v>1296</v>
      </c>
      <c r="L2183" t="s">
        <v>1303</v>
      </c>
      <c r="M2183" t="s">
        <v>2469</v>
      </c>
      <c r="N2183" t="s">
        <v>2469</v>
      </c>
      <c r="O2183" t="s">
        <v>2469</v>
      </c>
      <c r="P2183">
        <v>20602553486</v>
      </c>
      <c r="Q2183">
        <v>6</v>
      </c>
      <c r="R2183">
        <v>6</v>
      </c>
      <c r="S2183" t="str">
        <f t="shared" si="37"/>
        <v>INSERT INTO public."Vehicles"(plate, mark, model, year_of_production, longitude, height, broad, service_door, category, comment, terms, status, created_at, updated_at, delete_at, business_id, type_id)VALUES ('Z6Q812','FIGHTER','SANTANA   ','2017',5.23,2.24,1.71,4,'DIESEL','ninguno','ninguno',true,'2022-02-26 05:42:35.22039+08','2022-02-26 05:42:35.22039+08','2022-02-26 05:42:35.22039+08','20602553486',6);</v>
      </c>
    </row>
    <row r="2184" spans="1:19" x14ac:dyDescent="0.25">
      <c r="A2184" s="11" t="s">
        <v>2528</v>
      </c>
      <c r="B2184" s="11" t="s">
        <v>2526</v>
      </c>
      <c r="C2184" s="11" t="s">
        <v>2529</v>
      </c>
      <c r="D2184" s="11">
        <v>2016</v>
      </c>
      <c r="E2184" s="11">
        <v>5.34</v>
      </c>
      <c r="F2184" s="11">
        <v>2.2400000000000002</v>
      </c>
      <c r="G2184" s="11">
        <v>1.85</v>
      </c>
      <c r="H2184" s="11">
        <v>4</v>
      </c>
      <c r="I2184" s="11" t="s">
        <v>2497</v>
      </c>
      <c r="J2184" s="11" t="s">
        <v>1296</v>
      </c>
      <c r="K2184" s="11" t="s">
        <v>1296</v>
      </c>
      <c r="L2184" t="s">
        <v>1303</v>
      </c>
      <c r="M2184" s="11" t="s">
        <v>2469</v>
      </c>
      <c r="N2184" s="11" t="s">
        <v>2469</v>
      </c>
      <c r="O2184" s="11" t="s">
        <v>2469</v>
      </c>
      <c r="P2184" s="11">
        <v>20602553486</v>
      </c>
      <c r="Q2184" s="11">
        <v>6</v>
      </c>
      <c r="R2184" s="11">
        <v>6</v>
      </c>
      <c r="S2184" t="str">
        <f t="shared" si="37"/>
        <v>INSERT INTO public."Vehicles"(plate, mark, model, year_of_production, longitude, height, broad, service_door, category, comment, terms, status, created_at, updated_at, delete_at, business_id, type_id)VALUES ('Z6H806','FIGHTER','GDQ6531A1   ','2016',5.34,2.24,1.85,4,'DIESEL','ninguno','ninguno',true,'2022-02-26 05:42:35.22039+08','2022-02-26 05:42:35.22039+08','2022-02-26 05:42:35.22039+08','20602553486',6);</v>
      </c>
    </row>
    <row r="2185" spans="1:19" x14ac:dyDescent="0.25">
      <c r="A2185" t="s">
        <v>2530</v>
      </c>
      <c r="B2185" t="s">
        <v>2531</v>
      </c>
      <c r="C2185" t="s">
        <v>2532</v>
      </c>
      <c r="D2185">
        <v>2015</v>
      </c>
      <c r="E2185">
        <v>5.32</v>
      </c>
      <c r="F2185">
        <v>2.23</v>
      </c>
      <c r="G2185">
        <v>1.69</v>
      </c>
      <c r="H2185">
        <v>4</v>
      </c>
      <c r="I2185" t="s">
        <v>2497</v>
      </c>
      <c r="J2185" t="s">
        <v>1296</v>
      </c>
      <c r="K2185" t="s">
        <v>1296</v>
      </c>
      <c r="L2185" t="s">
        <v>1303</v>
      </c>
      <c r="M2185" t="s">
        <v>2469</v>
      </c>
      <c r="N2185" t="s">
        <v>2469</v>
      </c>
      <c r="O2185" t="s">
        <v>2469</v>
      </c>
      <c r="P2185">
        <v>20602553486</v>
      </c>
      <c r="Q2185">
        <v>5</v>
      </c>
      <c r="R2185">
        <v>5</v>
      </c>
      <c r="S2185" t="str">
        <f t="shared" si="37"/>
        <v>INSERT INTO public."Vehicles"(plate, mark, model, year_of_production, longitude, height, broad, service_door, category, comment, terms, status, created_at, updated_at, delete_at, business_id, type_id)VALUES ('VAP959','FOTON','VIEW   ','2015',5.32,2.23,1.69,4,'DIESEL','ninguno','ninguno',true,'2022-02-26 05:42:35.22039+08','2022-02-26 05:42:35.22039+08','2022-02-26 05:42:35.22039+08','20602553486',5);</v>
      </c>
    </row>
    <row r="2186" spans="1:19" x14ac:dyDescent="0.25">
      <c r="A2186" s="11" t="s">
        <v>2533</v>
      </c>
      <c r="B2186" s="11" t="s">
        <v>2534</v>
      </c>
      <c r="C2186" s="11" t="s">
        <v>2535</v>
      </c>
      <c r="D2186" s="11">
        <v>2012</v>
      </c>
      <c r="E2186" s="11">
        <v>5.26</v>
      </c>
      <c r="F2186" s="11">
        <v>2.2599999999999998</v>
      </c>
      <c r="G2186" s="11">
        <v>1.7</v>
      </c>
      <c r="H2186" s="11">
        <v>4</v>
      </c>
      <c r="I2186" s="11" t="s">
        <v>2497</v>
      </c>
      <c r="J2186" s="11" t="s">
        <v>1296</v>
      </c>
      <c r="K2186" s="11" t="s">
        <v>1296</v>
      </c>
      <c r="L2186" t="s">
        <v>1303</v>
      </c>
      <c r="M2186" s="11" t="s">
        <v>2469</v>
      </c>
      <c r="N2186" s="11" t="s">
        <v>2469</v>
      </c>
      <c r="O2186" s="11" t="s">
        <v>2469</v>
      </c>
      <c r="P2186" s="11">
        <v>20602553486</v>
      </c>
      <c r="Q2186" s="11">
        <v>5</v>
      </c>
      <c r="R2186" s="11">
        <v>5</v>
      </c>
      <c r="S2186" t="str">
        <f t="shared" si="37"/>
        <v>INSERT INTO public."Vehicles"(plate, mark, model, year_of_production, longitude, height, broad, service_door, category, comment, terms, status, created_at, updated_at, delete_at, business_id, type_id)VALUES ('V5Y911','PANTOJA','PANTERA   ','2012',5.26,2.26,1.7,4,'DIESEL','ninguno','ninguno',true,'2022-02-26 05:42:35.22039+08','2022-02-26 05:42:35.22039+08','2022-02-26 05:42:35.22039+08','20602553486',5);</v>
      </c>
    </row>
    <row r="2187" spans="1:19" x14ac:dyDescent="0.25">
      <c r="A2187" t="s">
        <v>2536</v>
      </c>
      <c r="B2187" t="s">
        <v>2537</v>
      </c>
      <c r="C2187" t="s">
        <v>2538</v>
      </c>
      <c r="D2187">
        <v>2016</v>
      </c>
      <c r="E2187">
        <v>5.23</v>
      </c>
      <c r="F2187">
        <v>2.29</v>
      </c>
      <c r="G2187">
        <v>1.88</v>
      </c>
      <c r="H2187">
        <v>0</v>
      </c>
      <c r="I2187" t="s">
        <v>2497</v>
      </c>
      <c r="J2187" t="s">
        <v>1296</v>
      </c>
      <c r="K2187" t="s">
        <v>1296</v>
      </c>
      <c r="L2187" t="s">
        <v>1303</v>
      </c>
      <c r="M2187" t="s">
        <v>2469</v>
      </c>
      <c r="N2187" t="s">
        <v>2469</v>
      </c>
      <c r="O2187" t="s">
        <v>2469</v>
      </c>
      <c r="P2187">
        <v>20602553486</v>
      </c>
      <c r="Q2187">
        <v>5</v>
      </c>
      <c r="R2187">
        <v>5</v>
      </c>
      <c r="S2187" t="str">
        <f t="shared" si="37"/>
        <v>INSERT INTO public."Vehicles"(plate, mark, model, year_of_production, longitude, height, broad, service_door, category, comment, terms, status, created_at, updated_at, delete_at, business_id, type_id)VALUES ('VBC961','NISSAN','URVAN   ','2016',5.23,2.29,1.88,0,'DIESEL','ninguno','ninguno',true,'2022-02-26 05:42:35.22039+08','2022-02-26 05:42:35.22039+08','2022-02-26 05:42:35.22039+08','20602553486',5);</v>
      </c>
    </row>
    <row r="2188" spans="1:19" x14ac:dyDescent="0.25">
      <c r="A2188" s="11" t="s">
        <v>2539</v>
      </c>
      <c r="B2188" s="11" t="s">
        <v>2495</v>
      </c>
      <c r="C2188" s="11" t="s">
        <v>2496</v>
      </c>
      <c r="D2188" s="11">
        <v>2015</v>
      </c>
      <c r="E2188" s="11">
        <v>7.08</v>
      </c>
      <c r="F2188" s="11">
        <v>2.76</v>
      </c>
      <c r="G2188" s="11">
        <v>2.04</v>
      </c>
      <c r="H2188" s="11">
        <v>3</v>
      </c>
      <c r="I2188" s="11" t="s">
        <v>2497</v>
      </c>
      <c r="J2188" s="11" t="s">
        <v>1296</v>
      </c>
      <c r="K2188" s="11" t="s">
        <v>1296</v>
      </c>
      <c r="L2188" t="s">
        <v>1303</v>
      </c>
      <c r="M2188" s="11" t="s">
        <v>2469</v>
      </c>
      <c r="N2188" s="11" t="s">
        <v>2469</v>
      </c>
      <c r="O2188" s="11" t="s">
        <v>2469</v>
      </c>
      <c r="P2188" s="11">
        <v>20602553486</v>
      </c>
      <c r="Q2188" s="11">
        <v>4</v>
      </c>
      <c r="R2188" s="11">
        <v>4</v>
      </c>
      <c r="S2188" t="str">
        <f t="shared" si="37"/>
        <v>INSERT INTO public."Vehicles"(plate, mark, model, year_of_production, longitude, height, broad, service_door, category, comment, terms, status, created_at, updated_at, delete_at, business_id, type_id)VALUES ('D1W953','HYUNDAI','COUNTY   ','2015',7.08,2.76,2.04,3,'DIESEL','ninguno','ninguno',true,'2022-02-26 05:42:35.22039+08','2022-02-26 05:42:35.22039+08','2022-02-26 05:42:35.22039+08','20602553486',4);</v>
      </c>
    </row>
    <row r="2189" spans="1:19" x14ac:dyDescent="0.25">
      <c r="A2189" t="s">
        <v>2540</v>
      </c>
      <c r="B2189" t="s">
        <v>2495</v>
      </c>
      <c r="C2189" t="s">
        <v>2496</v>
      </c>
      <c r="D2189">
        <v>2010</v>
      </c>
      <c r="E2189">
        <v>7.08</v>
      </c>
      <c r="F2189">
        <v>2.75</v>
      </c>
      <c r="G2189">
        <v>2.0299999999999998</v>
      </c>
      <c r="H2189">
        <v>3</v>
      </c>
      <c r="I2189" t="s">
        <v>2541</v>
      </c>
      <c r="J2189" t="s">
        <v>1296</v>
      </c>
      <c r="K2189" t="s">
        <v>1296</v>
      </c>
      <c r="L2189" t="s">
        <v>1303</v>
      </c>
      <c r="M2189" t="s">
        <v>2469</v>
      </c>
      <c r="N2189" t="s">
        <v>2469</v>
      </c>
      <c r="O2189" t="s">
        <v>2469</v>
      </c>
      <c r="P2189">
        <v>20602553486</v>
      </c>
      <c r="Q2189">
        <v>1</v>
      </c>
      <c r="R2189">
        <v>1</v>
      </c>
      <c r="S2189" t="str">
        <f t="shared" si="37"/>
        <v>INSERT INTO public."Vehicles"(plate, mark, model, year_of_production, longitude, height, broad, service_door, category, comment, terms, status, created_at, updated_at, delete_at, business_id, type_id)VALUES ('P1B965','HYUNDAI','COUNTY   ','2010',7.08,2.75,2.03,3,'PETROLEO','ninguno','ninguno',true,'2022-02-26 05:42:35.22039+08','2022-02-26 05:42:35.22039+08','2022-02-26 05:42:35.22039+08','20602553486',1);</v>
      </c>
    </row>
    <row r="2190" spans="1:19" x14ac:dyDescent="0.25">
      <c r="A2190" s="11" t="s">
        <v>2542</v>
      </c>
      <c r="B2190" s="11" t="s">
        <v>2495</v>
      </c>
      <c r="C2190" s="11" t="s">
        <v>2496</v>
      </c>
      <c r="D2190" s="11">
        <v>2017</v>
      </c>
      <c r="E2190" s="11">
        <v>7.08</v>
      </c>
      <c r="F2190" s="11">
        <v>2.76</v>
      </c>
      <c r="G2190" s="11">
        <v>2.04</v>
      </c>
      <c r="H2190" s="11">
        <v>3</v>
      </c>
      <c r="I2190" s="11" t="s">
        <v>2497</v>
      </c>
      <c r="J2190" s="11" t="s">
        <v>1296</v>
      </c>
      <c r="K2190" s="11" t="s">
        <v>1296</v>
      </c>
      <c r="L2190" t="s">
        <v>1303</v>
      </c>
      <c r="M2190" s="11" t="s">
        <v>2469</v>
      </c>
      <c r="N2190" s="11" t="s">
        <v>2469</v>
      </c>
      <c r="O2190" s="11" t="s">
        <v>2469</v>
      </c>
      <c r="P2190" s="11">
        <v>20602553486</v>
      </c>
      <c r="Q2190" s="11">
        <v>4</v>
      </c>
      <c r="R2190" s="11">
        <v>4</v>
      </c>
      <c r="S2190" t="str">
        <f t="shared" si="37"/>
        <v>INSERT INTO public."Vehicles"(plate, mark, model, year_of_production, longitude, height, broad, service_door, category, comment, terms, status, created_at, updated_at, delete_at, business_id, type_id)VALUES ('VCQ968','HYUNDAI','COUNTY   ','2017',7.08,2.76,2.04,3,'DIESEL','ninguno','ninguno',true,'2022-02-26 05:42:35.22039+08','2022-02-26 05:42:35.22039+08','2022-02-26 05:42:35.22039+08','20602553486',4);</v>
      </c>
    </row>
    <row r="2191" spans="1:19" x14ac:dyDescent="0.25">
      <c r="A2191" t="s">
        <v>2543</v>
      </c>
      <c r="B2191" t="s">
        <v>2495</v>
      </c>
      <c r="C2191" t="s">
        <v>2496</v>
      </c>
      <c r="D2191">
        <v>2015</v>
      </c>
      <c r="E2191">
        <v>7.48</v>
      </c>
      <c r="F2191">
        <v>2.76</v>
      </c>
      <c r="G2191">
        <v>2.04</v>
      </c>
      <c r="H2191">
        <v>3</v>
      </c>
      <c r="I2191" t="s">
        <v>2497</v>
      </c>
      <c r="J2191" t="s">
        <v>1296</v>
      </c>
      <c r="K2191" t="s">
        <v>1296</v>
      </c>
      <c r="L2191" t="s">
        <v>1303</v>
      </c>
      <c r="M2191" t="s">
        <v>2469</v>
      </c>
      <c r="N2191" t="s">
        <v>2469</v>
      </c>
      <c r="O2191" t="s">
        <v>2469</v>
      </c>
      <c r="P2191">
        <v>20602553486</v>
      </c>
      <c r="Q2191">
        <v>4</v>
      </c>
      <c r="R2191">
        <v>4</v>
      </c>
      <c r="S2191" t="str">
        <f t="shared" si="37"/>
        <v>INSERT INTO public."Vehicles"(plate, mark, model, year_of_production, longitude, height, broad, service_door, category, comment, terms, status, created_at, updated_at, delete_at, business_id, type_id)VALUES ('C0J953','HYUNDAI','COUNTY   ','2015',7.48,2.76,2.04,3,'DIESEL','ninguno','ninguno',true,'2022-02-26 05:42:35.22039+08','2022-02-26 05:42:35.22039+08','2022-02-26 05:42:35.22039+08','20602553486',4);</v>
      </c>
    </row>
    <row r="2192" spans="1:19" x14ac:dyDescent="0.25">
      <c r="A2192" s="11" t="s">
        <v>2544</v>
      </c>
      <c r="B2192" s="11" t="s">
        <v>2495</v>
      </c>
      <c r="C2192" s="11" t="s">
        <v>2496</v>
      </c>
      <c r="D2192" s="11">
        <v>2010</v>
      </c>
      <c r="E2192" s="11">
        <v>7.08</v>
      </c>
      <c r="F2192" s="11">
        <v>2.63</v>
      </c>
      <c r="G2192" s="11">
        <v>2.0299999999999998</v>
      </c>
      <c r="H2192" s="11">
        <v>3</v>
      </c>
      <c r="I2192" s="11" t="s">
        <v>2497</v>
      </c>
      <c r="J2192" s="11" t="s">
        <v>1296</v>
      </c>
      <c r="K2192" s="11" t="s">
        <v>1296</v>
      </c>
      <c r="L2192" t="s">
        <v>1303</v>
      </c>
      <c r="M2192" s="11" t="s">
        <v>2469</v>
      </c>
      <c r="N2192" s="11" t="s">
        <v>2469</v>
      </c>
      <c r="O2192" s="11" t="s">
        <v>2469</v>
      </c>
      <c r="P2192" s="11">
        <v>20602553486</v>
      </c>
      <c r="Q2192" s="11">
        <v>2</v>
      </c>
      <c r="R2192" s="11">
        <v>2</v>
      </c>
      <c r="S2192" t="str">
        <f t="shared" si="37"/>
        <v>INSERT INTO public."Vehicles"(plate, mark, model, year_of_production, longitude, height, broad, service_door, category, comment, terms, status, created_at, updated_at, delete_at, business_id, type_id)VALUES ('A9S719','HYUNDAI','COUNTY   ','2010',7.08,2.63,2.03,3,'DIESEL','ninguno','ninguno',true,'2022-02-26 05:42:35.22039+08','2022-02-26 05:42:35.22039+08','2022-02-26 05:42:35.22039+08','20602553486',2);</v>
      </c>
    </row>
    <row r="2193" spans="1:19" x14ac:dyDescent="0.25">
      <c r="A2193" t="s">
        <v>2545</v>
      </c>
      <c r="B2193" t="s">
        <v>2495</v>
      </c>
      <c r="C2193" t="s">
        <v>2496</v>
      </c>
      <c r="D2193">
        <v>2010</v>
      </c>
      <c r="E2193">
        <v>7.08</v>
      </c>
      <c r="F2193">
        <v>2.63</v>
      </c>
      <c r="G2193">
        <v>2.0299999999999998</v>
      </c>
      <c r="H2193">
        <v>0</v>
      </c>
      <c r="I2193" t="s">
        <v>2497</v>
      </c>
      <c r="J2193" t="s">
        <v>1296</v>
      </c>
      <c r="K2193" t="s">
        <v>1296</v>
      </c>
      <c r="L2193" t="s">
        <v>1303</v>
      </c>
      <c r="M2193" t="s">
        <v>2469</v>
      </c>
      <c r="N2193" t="s">
        <v>2469</v>
      </c>
      <c r="O2193" t="s">
        <v>2469</v>
      </c>
      <c r="P2193">
        <v>20602825583</v>
      </c>
      <c r="Q2193">
        <v>2</v>
      </c>
      <c r="R2193">
        <v>2</v>
      </c>
      <c r="S2193" t="str">
        <f t="shared" si="37"/>
        <v>INSERT INTO public."Vehicles"(plate, mark, model, year_of_production, longitude, height, broad, service_door, category, comment, terms, status, created_at, updated_at, delete_at, business_id, type_id)VALUES ('A8W751','HYUNDAI','COUNTY   ','2010',7.08,2.63,2.03,0,'DIESEL','ninguno','ninguno',true,'2022-02-26 05:42:35.22039+08','2022-02-26 05:42:35.22039+08','2022-02-26 05:42:35.22039+08','20602825583',2);</v>
      </c>
    </row>
    <row r="2194" spans="1:19" x14ac:dyDescent="0.25">
      <c r="A2194" s="11" t="s">
        <v>2546</v>
      </c>
      <c r="B2194" s="11" t="s">
        <v>2495</v>
      </c>
      <c r="C2194" s="11" t="s">
        <v>2496</v>
      </c>
      <c r="D2194" s="11">
        <v>2008</v>
      </c>
      <c r="E2194" s="11">
        <v>8.3000000000000007</v>
      </c>
      <c r="F2194" s="11">
        <v>2.78</v>
      </c>
      <c r="G2194" s="11">
        <v>2.15</v>
      </c>
      <c r="H2194" s="11">
        <v>0</v>
      </c>
      <c r="I2194" s="11" t="s">
        <v>2497</v>
      </c>
      <c r="J2194" s="11" t="s">
        <v>1296</v>
      </c>
      <c r="K2194" s="11" t="s">
        <v>1296</v>
      </c>
      <c r="L2194" t="s">
        <v>1303</v>
      </c>
      <c r="M2194" s="11" t="s">
        <v>2469</v>
      </c>
      <c r="N2194" s="11" t="s">
        <v>2469</v>
      </c>
      <c r="O2194" s="11" t="s">
        <v>2469</v>
      </c>
      <c r="P2194" s="11">
        <v>20602825583</v>
      </c>
      <c r="Q2194" s="11">
        <v>1</v>
      </c>
      <c r="R2194" s="11">
        <v>1</v>
      </c>
      <c r="S2194" t="str">
        <f t="shared" si="37"/>
        <v>INSERT INTO public."Vehicles"(plate, mark, model, year_of_production, longitude, height, broad, service_door, category, comment, terms, status, created_at, updated_at, delete_at, business_id, type_id)VALUES ('A3L755','HYUNDAI','COUNTY   ','2008',8.3,2.78,2.15,0,'DIESEL','ninguno','ninguno',true,'2022-02-26 05:42:35.22039+08','2022-02-26 05:42:35.22039+08','2022-02-26 05:42:35.22039+08','20602825583',1);</v>
      </c>
    </row>
    <row r="2195" spans="1:19" x14ac:dyDescent="0.25">
      <c r="A2195" t="s">
        <v>2547</v>
      </c>
      <c r="B2195" t="s">
        <v>2507</v>
      </c>
      <c r="C2195" t="s">
        <v>2548</v>
      </c>
      <c r="D2195">
        <v>2007</v>
      </c>
      <c r="E2195">
        <v>7.96</v>
      </c>
      <c r="F2195">
        <v>3.08</v>
      </c>
      <c r="G2195">
        <v>2.2999999999999998</v>
      </c>
      <c r="H2195">
        <v>0</v>
      </c>
      <c r="I2195" t="s">
        <v>2497</v>
      </c>
      <c r="J2195" t="s">
        <v>1296</v>
      </c>
      <c r="K2195" t="s">
        <v>1296</v>
      </c>
      <c r="L2195" t="s">
        <v>1303</v>
      </c>
      <c r="M2195" t="s">
        <v>2469</v>
      </c>
      <c r="N2195" t="s">
        <v>2469</v>
      </c>
      <c r="O2195" t="s">
        <v>2469</v>
      </c>
      <c r="P2195">
        <v>20602825583</v>
      </c>
      <c r="Q2195">
        <v>4</v>
      </c>
      <c r="R2195">
        <v>4</v>
      </c>
      <c r="S2195" t="str">
        <f t="shared" si="37"/>
        <v>INSERT INTO public."Vehicles"(plate, mark, model, year_of_production, longitude, height, broad, service_door, category, comment, terms, status, created_at, updated_at, delete_at, business_id, type_id)VALUES ('X4S951','MITSUBISHI','MF 100  ','2007',7.96,3.08,2.3,0,'DIESEL','ninguno','ninguno',true,'2022-02-26 05:42:35.22039+08','2022-02-26 05:42:35.22039+08','2022-02-26 05:42:35.22039+08','20602825583',4);</v>
      </c>
    </row>
    <row r="2196" spans="1:19" x14ac:dyDescent="0.25">
      <c r="A2196" s="11" t="s">
        <v>2549</v>
      </c>
      <c r="B2196" s="11" t="s">
        <v>2507</v>
      </c>
      <c r="C2196" s="11" t="s">
        <v>2522</v>
      </c>
      <c r="D2196" s="11">
        <v>2021</v>
      </c>
      <c r="E2196" s="11">
        <v>9</v>
      </c>
      <c r="F2196" s="11">
        <v>2.9</v>
      </c>
      <c r="G2196" s="11">
        <v>2.2000000000000002</v>
      </c>
      <c r="H2196" s="11">
        <v>0</v>
      </c>
      <c r="I2196" s="11" t="s">
        <v>2497</v>
      </c>
      <c r="J2196" s="11" t="s">
        <v>1296</v>
      </c>
      <c r="K2196" s="11" t="s">
        <v>1296</v>
      </c>
      <c r="L2196" t="s">
        <v>1303</v>
      </c>
      <c r="M2196" s="11" t="s">
        <v>2469</v>
      </c>
      <c r="N2196" s="11" t="s">
        <v>2469</v>
      </c>
      <c r="O2196" s="11" t="s">
        <v>2469</v>
      </c>
      <c r="P2196" s="11">
        <v>20602825583</v>
      </c>
      <c r="Q2196" s="11">
        <v>1</v>
      </c>
      <c r="R2196" s="11">
        <v>1</v>
      </c>
      <c r="S2196" t="str">
        <f t="shared" si="37"/>
        <v>INSERT INTO public."Vehicles"(plate, mark, model, year_of_production, longitude, height, broad, service_door, category, comment, terms, status, created_at, updated_at, delete_at, business_id, type_id)VALUES ('V0Z219','MITSUBISHI','FUSO MF 100 ','2021',9,2.9,2.2,0,'DIESEL','ninguno','ninguno',true,'2022-02-26 05:42:35.22039+08','2022-02-26 05:42:35.22039+08','2022-02-26 05:42:35.22039+08','20602825583',1);</v>
      </c>
    </row>
    <row r="2197" spans="1:19" x14ac:dyDescent="0.25">
      <c r="A2197" t="s">
        <v>2550</v>
      </c>
      <c r="B2197" t="s">
        <v>2551</v>
      </c>
      <c r="C2197" t="s">
        <v>2552</v>
      </c>
      <c r="D2197">
        <v>2010</v>
      </c>
      <c r="E2197">
        <v>7.2</v>
      </c>
      <c r="F2197">
        <v>2.78</v>
      </c>
      <c r="G2197">
        <v>2.21</v>
      </c>
      <c r="H2197">
        <v>0</v>
      </c>
      <c r="I2197" t="s">
        <v>2497</v>
      </c>
      <c r="J2197" t="s">
        <v>1296</v>
      </c>
      <c r="K2197" t="s">
        <v>1296</v>
      </c>
      <c r="L2197" t="s">
        <v>1303</v>
      </c>
      <c r="M2197" t="s">
        <v>2469</v>
      </c>
      <c r="N2197" t="s">
        <v>2469</v>
      </c>
      <c r="O2197" t="s">
        <v>2469</v>
      </c>
      <c r="P2197">
        <v>20602825583</v>
      </c>
      <c r="Q2197">
        <v>3</v>
      </c>
      <c r="R2197">
        <v>3</v>
      </c>
      <c r="S2197" t="str">
        <f t="shared" si="37"/>
        <v>INSERT INTO public."Vehicles"(plate, mark, model, year_of_production, longitude, height, broad, service_door, category, comment, terms, status, created_at, updated_at, delete_at, business_id, type_id)VALUES ('A0B722','MUDAN','MD 6728  ','2010',7.2,2.78,2.21,0,'DIESEL','ninguno','ninguno',true,'2022-02-26 05:42:35.22039+08','2022-02-26 05:42:35.22039+08','2022-02-26 05:42:35.22039+08','20602825583',3);</v>
      </c>
    </row>
    <row r="2198" spans="1:19" x14ac:dyDescent="0.25">
      <c r="A2198" s="11" t="s">
        <v>2553</v>
      </c>
      <c r="B2198" s="11" t="s">
        <v>2554</v>
      </c>
      <c r="C2198" s="11" t="s">
        <v>2555</v>
      </c>
      <c r="D2198" s="11">
        <v>2011</v>
      </c>
      <c r="E2198" s="11">
        <v>7.36</v>
      </c>
      <c r="F2198" s="11">
        <v>2.87</v>
      </c>
      <c r="G2198" s="11">
        <v>2.2400000000000002</v>
      </c>
      <c r="H2198" s="11">
        <v>0</v>
      </c>
      <c r="I2198" s="11" t="s">
        <v>2497</v>
      </c>
      <c r="J2198" s="11" t="s">
        <v>1296</v>
      </c>
      <c r="K2198" s="11" t="s">
        <v>1296</v>
      </c>
      <c r="L2198" t="s">
        <v>1303</v>
      </c>
      <c r="M2198" s="11" t="s">
        <v>2469</v>
      </c>
      <c r="N2198" s="11" t="s">
        <v>2469</v>
      </c>
      <c r="O2198" s="11" t="s">
        <v>2469</v>
      </c>
      <c r="P2198" s="11">
        <v>20602825583</v>
      </c>
      <c r="Q2198" s="11">
        <v>1</v>
      </c>
      <c r="R2198" s="11">
        <v>1</v>
      </c>
      <c r="S2198" t="str">
        <f t="shared" si="37"/>
        <v>INSERT INTO public."Vehicles"(plate, mark, model, year_of_production, longitude, height, broad, service_door, category, comment, terms, status, created_at, updated_at, delete_at, business_id, type_id)VALUES ('Y1J715','YOUYI','ZGT6742   ','2011',7.36,2.87,2.24,0,'DIESEL','ninguno','ninguno',true,'2022-02-26 05:42:35.22039+08','2022-02-26 05:42:35.22039+08','2022-02-26 05:42:35.22039+08','20602825583',1);</v>
      </c>
    </row>
    <row r="2199" spans="1:19" x14ac:dyDescent="0.25">
      <c r="A2199" t="s">
        <v>2556</v>
      </c>
      <c r="B2199" t="s">
        <v>2507</v>
      </c>
      <c r="C2199" t="s">
        <v>2557</v>
      </c>
      <c r="D2199">
        <v>2013</v>
      </c>
      <c r="E2199">
        <v>7.73</v>
      </c>
      <c r="F2199">
        <v>2.63</v>
      </c>
      <c r="G2199">
        <v>2.0099999999999998</v>
      </c>
      <c r="H2199">
        <v>0</v>
      </c>
      <c r="I2199" t="s">
        <v>2497</v>
      </c>
      <c r="J2199" t="s">
        <v>1296</v>
      </c>
      <c r="K2199" t="s">
        <v>1296</v>
      </c>
      <c r="L2199" t="s">
        <v>1303</v>
      </c>
      <c r="M2199" t="s">
        <v>2469</v>
      </c>
      <c r="N2199" t="s">
        <v>2469</v>
      </c>
      <c r="O2199" t="s">
        <v>2469</v>
      </c>
      <c r="P2199">
        <v>20602825583</v>
      </c>
      <c r="Q2199">
        <v>4</v>
      </c>
      <c r="R2199">
        <v>4</v>
      </c>
      <c r="S2199" t="str">
        <f t="shared" si="37"/>
        <v>INSERT INTO public."Vehicles"(plate, mark, model, year_of_production, longitude, height, broad, service_door, category, comment, terms, status, created_at, updated_at, delete_at, business_id, type_id)VALUES ('X3A788','MITSUBISHI','FUSO ROSA EURO 3','2013',7.73,2.63,2.01,0,'DIESEL','ninguno','ninguno',true,'2022-02-26 05:42:35.22039+08','2022-02-26 05:42:35.22039+08','2022-02-26 05:42:35.22039+08','20602825583',4);</v>
      </c>
    </row>
    <row r="2200" spans="1:19" x14ac:dyDescent="0.25">
      <c r="A2200" s="11" t="s">
        <v>2558</v>
      </c>
      <c r="B2200" s="11" t="s">
        <v>2559</v>
      </c>
      <c r="C2200" s="11" t="s">
        <v>2560</v>
      </c>
      <c r="D2200" s="11">
        <v>2013</v>
      </c>
      <c r="E2200" s="11">
        <v>5.26</v>
      </c>
      <c r="F2200" s="11">
        <v>2.2599999999999998</v>
      </c>
      <c r="G2200" s="11">
        <v>1.7</v>
      </c>
      <c r="H2200" s="11">
        <v>0</v>
      </c>
      <c r="I2200" s="11" t="s">
        <v>2497</v>
      </c>
      <c r="J2200" s="11" t="s">
        <v>1296</v>
      </c>
      <c r="K2200" s="11" t="s">
        <v>1296</v>
      </c>
      <c r="L2200" t="s">
        <v>1303</v>
      </c>
      <c r="M2200" s="11" t="s">
        <v>2469</v>
      </c>
      <c r="N2200" s="11" t="s">
        <v>2469</v>
      </c>
      <c r="O2200" s="11" t="s">
        <v>2469</v>
      </c>
      <c r="P2200" s="11">
        <v>20602825583</v>
      </c>
      <c r="Q2200" s="11">
        <v>5</v>
      </c>
      <c r="R2200" s="11">
        <v>5</v>
      </c>
      <c r="S2200" t="str">
        <f t="shared" si="37"/>
        <v>INSERT INTO public."Vehicles"(plate, mark, model, year_of_production, longitude, height, broad, service_door, category, comment, terms, status, created_at, updated_at, delete_at, business_id, type_id)VALUES ('V6J741','BAW','INCAPOWER COMMUTER  ','2013',5.26,2.26,1.7,0,'DIESEL','ninguno','ninguno',true,'2022-02-26 05:42:35.22039+08','2022-02-26 05:42:35.22039+08','2022-02-26 05:42:35.22039+08','20602825583',5);</v>
      </c>
    </row>
    <row r="2201" spans="1:19" x14ac:dyDescent="0.25">
      <c r="A2201" t="s">
        <v>2561</v>
      </c>
      <c r="B2201" t="s">
        <v>2495</v>
      </c>
      <c r="C2201" t="s">
        <v>2496</v>
      </c>
      <c r="D2201">
        <v>2009</v>
      </c>
      <c r="E2201">
        <v>8.5</v>
      </c>
      <c r="F2201">
        <v>2.8</v>
      </c>
      <c r="G2201">
        <v>2.1</v>
      </c>
      <c r="H2201">
        <v>0</v>
      </c>
      <c r="I2201" t="s">
        <v>2497</v>
      </c>
      <c r="J2201" t="s">
        <v>1296</v>
      </c>
      <c r="K2201" t="s">
        <v>1296</v>
      </c>
      <c r="L2201" t="s">
        <v>1303</v>
      </c>
      <c r="M2201" t="s">
        <v>2469</v>
      </c>
      <c r="N2201" t="s">
        <v>2469</v>
      </c>
      <c r="O2201" t="s">
        <v>2469</v>
      </c>
      <c r="P2201">
        <v>20602825583</v>
      </c>
      <c r="Q2201">
        <v>1</v>
      </c>
      <c r="R2201">
        <v>1</v>
      </c>
      <c r="S2201" t="str">
        <f t="shared" si="37"/>
        <v>INSERT INTO public."Vehicles"(plate, mark, model, year_of_production, longitude, height, broad, service_door, category, comment, terms, status, created_at, updated_at, delete_at, business_id, type_id)VALUES ('A4C708','HYUNDAI','COUNTY   ','2009',8.5,2.8,2.1,0,'DIESEL','ninguno','ninguno',true,'2022-02-26 05:42:35.22039+08','2022-02-26 05:42:35.22039+08','2022-02-26 05:42:35.22039+08','20602825583',1);</v>
      </c>
    </row>
    <row r="2202" spans="1:19" x14ac:dyDescent="0.25">
      <c r="A2202" s="11" t="s">
        <v>2562</v>
      </c>
      <c r="B2202" s="11" t="s">
        <v>2507</v>
      </c>
      <c r="C2202" s="11" t="s">
        <v>2522</v>
      </c>
      <c r="D2202" s="11">
        <v>2019</v>
      </c>
      <c r="E2202" s="11">
        <v>9</v>
      </c>
      <c r="F2202" s="11">
        <v>3.2</v>
      </c>
      <c r="G2202" s="11">
        <v>2.2799999999999998</v>
      </c>
      <c r="H2202" s="11">
        <v>0</v>
      </c>
      <c r="I2202" s="11" t="s">
        <v>2497</v>
      </c>
      <c r="J2202" s="11" t="s">
        <v>1296</v>
      </c>
      <c r="K2202" s="11" t="s">
        <v>1296</v>
      </c>
      <c r="L2202" t="s">
        <v>1303</v>
      </c>
      <c r="M2202" s="11" t="s">
        <v>2469</v>
      </c>
      <c r="N2202" s="11" t="s">
        <v>2469</v>
      </c>
      <c r="O2202" s="11" t="s">
        <v>2469</v>
      </c>
      <c r="P2202" s="11">
        <v>20602825583</v>
      </c>
      <c r="Q2202" s="11">
        <v>2</v>
      </c>
      <c r="R2202" s="11">
        <v>2</v>
      </c>
      <c r="S2202" t="str">
        <f t="shared" si="37"/>
        <v>INSERT INTO public."Vehicles"(plate, mark, model, year_of_production, longitude, height, broad, service_door, category, comment, terms, status, created_at, updated_at, delete_at, business_id, type_id)VALUES ('BCB762','MITSUBISHI','FUSO MF 100 ','2019',9,3.2,2.28,0,'DIESEL','ninguno','ninguno',true,'2022-02-26 05:42:35.22039+08','2022-02-26 05:42:35.22039+08','2022-02-26 05:42:35.22039+08','20602825583',2);</v>
      </c>
    </row>
    <row r="2203" spans="1:19" x14ac:dyDescent="0.25">
      <c r="A2203" t="s">
        <v>2563</v>
      </c>
      <c r="B2203" t="s">
        <v>2510</v>
      </c>
      <c r="C2203" t="s">
        <v>2564</v>
      </c>
      <c r="D2203">
        <v>2009</v>
      </c>
      <c r="E2203">
        <v>6.95</v>
      </c>
      <c r="F2203">
        <v>2.75</v>
      </c>
      <c r="G2203">
        <v>2.04</v>
      </c>
      <c r="H2203">
        <v>0</v>
      </c>
      <c r="I2203" t="s">
        <v>2497</v>
      </c>
      <c r="J2203" t="s">
        <v>1296</v>
      </c>
      <c r="K2203" t="s">
        <v>1296</v>
      </c>
      <c r="L2203" t="s">
        <v>1303</v>
      </c>
      <c r="M2203" t="s">
        <v>2469</v>
      </c>
      <c r="N2203" t="s">
        <v>2469</v>
      </c>
      <c r="O2203" t="s">
        <v>2469</v>
      </c>
      <c r="P2203">
        <v>20602825583</v>
      </c>
      <c r="Q2203">
        <v>1</v>
      </c>
      <c r="R2203">
        <v>1</v>
      </c>
      <c r="S2203" t="str">
        <f t="shared" si="37"/>
        <v>INSERT INTO public."Vehicles"(plate, mark, model, year_of_production, longitude, height, broad, service_door, category, comment, terms, status, created_at, updated_at, delete_at, business_id, type_id)VALUES ('Y1R477','CHUNZHOU','JNQ6701   ','2009',6.95,2.75,2.04,0,'DIESEL','ninguno','ninguno',true,'2022-02-26 05:42:35.22039+08','2022-02-26 05:42:35.22039+08','2022-02-26 05:42:35.22039+08','20602825583',1);</v>
      </c>
    </row>
    <row r="2204" spans="1:19" x14ac:dyDescent="0.25">
      <c r="A2204" s="11" t="s">
        <v>2565</v>
      </c>
      <c r="B2204" s="11" t="s">
        <v>2507</v>
      </c>
      <c r="C2204" s="11" t="s">
        <v>2566</v>
      </c>
      <c r="D2204" s="11">
        <v>2014</v>
      </c>
      <c r="E2204" s="11">
        <v>7.73</v>
      </c>
      <c r="F2204" s="11">
        <v>2.63</v>
      </c>
      <c r="G2204" s="11">
        <v>2.0099999999999998</v>
      </c>
      <c r="H2204" s="11">
        <v>0</v>
      </c>
      <c r="I2204" s="11" t="s">
        <v>2497</v>
      </c>
      <c r="J2204" s="11" t="s">
        <v>1296</v>
      </c>
      <c r="K2204" s="11" t="s">
        <v>1296</v>
      </c>
      <c r="L2204" t="s">
        <v>1303</v>
      </c>
      <c r="M2204" s="11" t="s">
        <v>2469</v>
      </c>
      <c r="N2204" s="11" t="s">
        <v>2469</v>
      </c>
      <c r="O2204" s="11" t="s">
        <v>2469</v>
      </c>
      <c r="P2204" s="11">
        <v>20602825583</v>
      </c>
      <c r="Q2204" s="11">
        <v>4</v>
      </c>
      <c r="R2204" s="11">
        <v>4</v>
      </c>
      <c r="S2204" t="str">
        <f t="shared" si="37"/>
        <v>INSERT INTO public."Vehicles"(plate, mark, model, year_of_production, longitude, height, broad, service_door, category, comment, terms, status, created_at, updated_at, delete_at, business_id, type_id)VALUES ('C5L967','MITSUBISHI','FUSO ROSA  ','2014',7.73,2.63,2.01,0,'DIESEL','ninguno','ninguno',true,'2022-02-26 05:42:35.22039+08','2022-02-26 05:42:35.22039+08','2022-02-26 05:42:35.22039+08','20602825583',4);</v>
      </c>
    </row>
    <row r="2205" spans="1:19" x14ac:dyDescent="0.25">
      <c r="A2205" t="s">
        <v>2567</v>
      </c>
      <c r="B2205" t="s">
        <v>2568</v>
      </c>
      <c r="C2205" t="s">
        <v>2569</v>
      </c>
      <c r="D2205">
        <v>2011</v>
      </c>
      <c r="E2205">
        <v>7.5</v>
      </c>
      <c r="F2205">
        <v>2.73</v>
      </c>
      <c r="G2205">
        <v>2.04</v>
      </c>
      <c r="H2205">
        <v>0</v>
      </c>
      <c r="I2205" t="s">
        <v>2497</v>
      </c>
      <c r="J2205" t="s">
        <v>1296</v>
      </c>
      <c r="K2205" t="s">
        <v>1296</v>
      </c>
      <c r="L2205" t="s">
        <v>1303</v>
      </c>
      <c r="M2205" t="s">
        <v>2469</v>
      </c>
      <c r="N2205" t="s">
        <v>2469</v>
      </c>
      <c r="O2205" t="s">
        <v>2469</v>
      </c>
      <c r="P2205">
        <v>20602825583</v>
      </c>
      <c r="Q2205">
        <v>1</v>
      </c>
      <c r="R2205">
        <v>1</v>
      </c>
      <c r="S2205" t="str">
        <f t="shared" si="37"/>
        <v>INSERT INTO public."Vehicles"(plate, mark, model, year_of_production, longitude, height, broad, service_door, category, comment, terms, status, created_at, updated_at, delete_at, business_id, type_id)VALUES ('M4C952','KINGSTAR','PLUTO JNQ6750  ','2011',7.5,2.73,2.04,0,'DIESEL','ninguno','ninguno',true,'2022-02-26 05:42:35.22039+08','2022-02-26 05:42:35.22039+08','2022-02-26 05:42:35.22039+08','20602825583',1);</v>
      </c>
    </row>
    <row r="2206" spans="1:19" x14ac:dyDescent="0.25">
      <c r="A2206" s="11" t="s">
        <v>2570</v>
      </c>
      <c r="B2206" s="11" t="s">
        <v>2514</v>
      </c>
      <c r="C2206" s="11" t="s">
        <v>2571</v>
      </c>
      <c r="D2206" s="11">
        <v>2009</v>
      </c>
      <c r="E2206" s="11">
        <v>7.31</v>
      </c>
      <c r="F2206" s="11">
        <v>2.74</v>
      </c>
      <c r="G2206" s="11">
        <v>2.12</v>
      </c>
      <c r="H2206" s="11">
        <v>0</v>
      </c>
      <c r="I2206" s="11" t="s">
        <v>2497</v>
      </c>
      <c r="J2206" s="11" t="s">
        <v>1296</v>
      </c>
      <c r="K2206" s="11" t="s">
        <v>1296</v>
      </c>
      <c r="L2206" t="s">
        <v>1303</v>
      </c>
      <c r="M2206" s="11" t="s">
        <v>2469</v>
      </c>
      <c r="N2206" s="11" t="s">
        <v>2469</v>
      </c>
      <c r="O2206" s="11" t="s">
        <v>2469</v>
      </c>
      <c r="P2206" s="11">
        <v>20602825583</v>
      </c>
      <c r="Q2206" s="11">
        <v>1</v>
      </c>
      <c r="R2206" s="11">
        <v>1</v>
      </c>
      <c r="S2206" t="str">
        <f t="shared" si="37"/>
        <v>INSERT INTO public."Vehicles"(plate, mark, model, year_of_production, longitude, height, broad, service_door, category, comment, terms, status, created_at, updated_at, delete_at, business_id, type_id)VALUES ('X1Q789','JAC','HK6730K   ','2009',7.31,2.74,2.12,0,'DIESEL','ninguno','ninguno',true,'2022-02-26 05:42:35.22039+08','2022-02-26 05:42:35.22039+08','2022-02-26 05:42:35.22039+08','20602825583',1);</v>
      </c>
    </row>
    <row r="2207" spans="1:19" x14ac:dyDescent="0.25">
      <c r="A2207" t="s">
        <v>2572</v>
      </c>
      <c r="B2207" t="s">
        <v>2537</v>
      </c>
      <c r="C2207" t="s">
        <v>2573</v>
      </c>
      <c r="D2207">
        <v>2015</v>
      </c>
      <c r="E2207">
        <v>5.23</v>
      </c>
      <c r="F2207">
        <v>2.29</v>
      </c>
      <c r="G2207">
        <v>1.88</v>
      </c>
      <c r="H2207">
        <v>2</v>
      </c>
      <c r="I2207" t="s">
        <v>2497</v>
      </c>
      <c r="J2207" t="s">
        <v>1296</v>
      </c>
      <c r="K2207" t="s">
        <v>1296</v>
      </c>
      <c r="L2207" t="s">
        <v>1303</v>
      </c>
      <c r="M2207" t="s">
        <v>2469</v>
      </c>
      <c r="N2207" t="s">
        <v>2469</v>
      </c>
      <c r="O2207" t="s">
        <v>2469</v>
      </c>
      <c r="P2207">
        <v>20602788157</v>
      </c>
      <c r="Q2207">
        <v>5</v>
      </c>
      <c r="R2207">
        <v>5</v>
      </c>
      <c r="S2207" t="str">
        <f t="shared" si="37"/>
        <v>INSERT INTO public."Vehicles"(plate, mark, model, year_of_production, longitude, height, broad, service_door, category, comment, terms, status, created_at, updated_at, delete_at, business_id, type_id)VALUES ('V0V952','NISSAN','URBAN   ','2015',5.23,2.29,1.88,2,'DIESEL','ninguno','ninguno',true,'2022-02-26 05:42:35.22039+08','2022-02-26 05:42:35.22039+08','2022-02-26 05:42:35.22039+08','20602788157',5);</v>
      </c>
    </row>
    <row r="2208" spans="1:19" x14ac:dyDescent="0.25">
      <c r="A2208" s="11" t="s">
        <v>2574</v>
      </c>
      <c r="B2208" s="11" t="s">
        <v>2559</v>
      </c>
      <c r="C2208" s="11" t="s">
        <v>2560</v>
      </c>
      <c r="D2208" s="11">
        <v>2013</v>
      </c>
      <c r="E2208" s="11">
        <v>5.26</v>
      </c>
      <c r="F2208" s="11">
        <v>2.2599999999999998</v>
      </c>
      <c r="G2208" s="11">
        <v>1.7</v>
      </c>
      <c r="H2208" s="11">
        <v>2</v>
      </c>
      <c r="I2208" s="11" t="s">
        <v>2497</v>
      </c>
      <c r="J2208" s="11" t="s">
        <v>1296</v>
      </c>
      <c r="K2208" s="11" t="s">
        <v>1296</v>
      </c>
      <c r="L2208" t="s">
        <v>1303</v>
      </c>
      <c r="M2208" s="11" t="s">
        <v>2469</v>
      </c>
      <c r="N2208" s="11" t="s">
        <v>2469</v>
      </c>
      <c r="O2208" s="11" t="s">
        <v>2469</v>
      </c>
      <c r="P2208" s="11">
        <v>20602788157</v>
      </c>
      <c r="Q2208" s="11">
        <v>5</v>
      </c>
      <c r="R2208" s="11">
        <v>5</v>
      </c>
      <c r="S2208" t="str">
        <f t="shared" si="37"/>
        <v>INSERT INTO public."Vehicles"(plate, mark, model, year_of_production, longitude, height, broad, service_door, category, comment, terms, status, created_at, updated_at, delete_at, business_id, type_id)VALUES ('F4H870','BAW','INCAPOWER COMMUTER  ','2013',5.26,2.26,1.7,2,'DIESEL','ninguno','ninguno',true,'2022-02-26 05:42:35.22039+08','2022-02-26 05:42:35.22039+08','2022-02-26 05:42:35.22039+08','20602788157',5);</v>
      </c>
    </row>
    <row r="2209" spans="1:19" x14ac:dyDescent="0.25">
      <c r="A2209" t="s">
        <v>2575</v>
      </c>
      <c r="B2209" t="s">
        <v>2576</v>
      </c>
      <c r="C2209" t="s">
        <v>2577</v>
      </c>
      <c r="D2209">
        <v>2016</v>
      </c>
      <c r="E2209">
        <v>5.35</v>
      </c>
      <c r="F2209">
        <v>2.2400000000000002</v>
      </c>
      <c r="G2209">
        <v>1.85</v>
      </c>
      <c r="H2209">
        <v>2</v>
      </c>
      <c r="I2209" t="s">
        <v>2497</v>
      </c>
      <c r="J2209" t="s">
        <v>1296</v>
      </c>
      <c r="K2209" t="s">
        <v>1296</v>
      </c>
      <c r="L2209" t="s">
        <v>1303</v>
      </c>
      <c r="M2209" t="s">
        <v>2469</v>
      </c>
      <c r="N2209" t="s">
        <v>2469</v>
      </c>
      <c r="O2209" t="s">
        <v>2469</v>
      </c>
      <c r="P2209">
        <v>20602788157</v>
      </c>
      <c r="Q2209">
        <v>5</v>
      </c>
      <c r="R2209">
        <v>5</v>
      </c>
      <c r="S2209" t="str">
        <f t="shared" ref="S2209:S2272" si="38">CONCATENATE($A$1,"'",A2209,"','",B2209,"','",C2209,"','",D2209,"',",E2209,",",F2209,",",G2209,",",H2209,",'",I2209,"','",J2209,"','",K2209,"',",L2209,",'",M2209,"','",N2209,"','",O2209,"','",P2209,"',",R2209,");")</f>
        <v>INSERT INTO public."Vehicles"(plate, mark, model, year_of_production, longitude, height, broad, service_door, category, comment, terms, status, created_at, updated_at, delete_at, business_id, type_id)VALUES ('V8M856','SHINE','LAND GDQ6531A1  ','2016',5.35,2.24,1.85,2,'DIESEL','ninguno','ninguno',true,'2022-02-26 05:42:35.22039+08','2022-02-26 05:42:35.22039+08','2022-02-26 05:42:35.22039+08','20602788157',5);</v>
      </c>
    </row>
    <row r="2210" spans="1:19" x14ac:dyDescent="0.25">
      <c r="A2210" s="11" t="s">
        <v>2578</v>
      </c>
      <c r="B2210" s="11" t="s">
        <v>2499</v>
      </c>
      <c r="C2210" s="11" t="s">
        <v>2579</v>
      </c>
      <c r="D2210" s="11">
        <v>2013</v>
      </c>
      <c r="E2210" s="11">
        <v>5.26</v>
      </c>
      <c r="F2210" s="11">
        <v>2.2999999999999998</v>
      </c>
      <c r="G2210" s="11">
        <v>1.7</v>
      </c>
      <c r="H2210" s="11">
        <v>2</v>
      </c>
      <c r="I2210" s="11" t="s">
        <v>2497</v>
      </c>
      <c r="J2210" s="11" t="s">
        <v>1296</v>
      </c>
      <c r="K2210" s="11" t="s">
        <v>1296</v>
      </c>
      <c r="L2210" t="s">
        <v>1303</v>
      </c>
      <c r="M2210" s="11" t="s">
        <v>2469</v>
      </c>
      <c r="N2210" s="11" t="s">
        <v>2469</v>
      </c>
      <c r="O2210" s="11" t="s">
        <v>2469</v>
      </c>
      <c r="P2210" s="11">
        <v>20602788157</v>
      </c>
      <c r="Q2210" s="11">
        <v>5</v>
      </c>
      <c r="R2210" s="11">
        <v>5</v>
      </c>
      <c r="S2210" t="str">
        <f t="shared" si="38"/>
        <v>INSERT INTO public."Vehicles"(plate, mark, model, year_of_production, longitude, height, broad, service_door, category, comment, terms, status, created_at, updated_at, delete_at, business_id, type_id)VALUES ('V8I964','WINGS','CUSTOM VAN  ','2013',5.26,2.3,1.7,2,'DIESEL','ninguno','ninguno',true,'2022-02-26 05:42:35.22039+08','2022-02-26 05:42:35.22039+08','2022-02-26 05:42:35.22039+08','20602788157',5);</v>
      </c>
    </row>
    <row r="2211" spans="1:19" x14ac:dyDescent="0.25">
      <c r="A2211" t="s">
        <v>2580</v>
      </c>
      <c r="B2211" t="s">
        <v>2534</v>
      </c>
      <c r="C2211" t="s">
        <v>2535</v>
      </c>
      <c r="D2211">
        <v>2014</v>
      </c>
      <c r="E2211">
        <v>5.34</v>
      </c>
      <c r="F2211">
        <v>2.2400000000000002</v>
      </c>
      <c r="G2211">
        <v>1.71</v>
      </c>
      <c r="H2211">
        <v>2</v>
      </c>
      <c r="I2211" t="s">
        <v>2497</v>
      </c>
      <c r="J2211" t="s">
        <v>1296</v>
      </c>
      <c r="K2211" t="s">
        <v>1296</v>
      </c>
      <c r="L2211" t="s">
        <v>1303</v>
      </c>
      <c r="M2211" t="s">
        <v>2469</v>
      </c>
      <c r="N2211" t="s">
        <v>2469</v>
      </c>
      <c r="O2211" t="s">
        <v>2469</v>
      </c>
      <c r="P2211">
        <v>20602788157</v>
      </c>
      <c r="Q2211">
        <v>5</v>
      </c>
      <c r="R2211">
        <v>5</v>
      </c>
      <c r="S2211" t="str">
        <f t="shared" si="38"/>
        <v>INSERT INTO public."Vehicles"(plate, mark, model, year_of_production, longitude, height, broad, service_door, category, comment, terms, status, created_at, updated_at, delete_at, business_id, type_id)VALUES ('V9Z963','PANTOJA','PANTERA   ','2014',5.34,2.24,1.71,2,'DIESEL','ninguno','ninguno',true,'2022-02-26 05:42:35.22039+08','2022-02-26 05:42:35.22039+08','2022-02-26 05:42:35.22039+08','20602788157',5);</v>
      </c>
    </row>
    <row r="2212" spans="1:19" x14ac:dyDescent="0.25">
      <c r="A2212" s="11" t="s">
        <v>2581</v>
      </c>
      <c r="B2212" s="11" t="s">
        <v>2531</v>
      </c>
      <c r="C2212" s="11" t="s">
        <v>2532</v>
      </c>
      <c r="D2212" s="11">
        <v>2014</v>
      </c>
      <c r="E2212" s="11">
        <v>5.32</v>
      </c>
      <c r="F2212" s="11">
        <v>2.23</v>
      </c>
      <c r="G2212" s="11">
        <v>1.69</v>
      </c>
      <c r="H2212" s="11">
        <v>2</v>
      </c>
      <c r="I2212" s="11" t="s">
        <v>2497</v>
      </c>
      <c r="J2212" s="11" t="s">
        <v>1296</v>
      </c>
      <c r="K2212" s="11" t="s">
        <v>1296</v>
      </c>
      <c r="L2212" t="s">
        <v>1303</v>
      </c>
      <c r="M2212" s="11" t="s">
        <v>2469</v>
      </c>
      <c r="N2212" s="11" t="s">
        <v>2469</v>
      </c>
      <c r="O2212" s="11" t="s">
        <v>2469</v>
      </c>
      <c r="P2212" s="11">
        <v>20602788157</v>
      </c>
      <c r="Q2212" s="11">
        <v>5</v>
      </c>
      <c r="R2212" s="11">
        <v>5</v>
      </c>
      <c r="S2212" t="str">
        <f t="shared" si="38"/>
        <v>INSERT INTO public."Vehicles"(plate, mark, model, year_of_production, longitude, height, broad, service_door, category, comment, terms, status, created_at, updated_at, delete_at, business_id, type_id)VALUES ('V7Q848','FOTON','VIEW   ','2014',5.32,2.23,1.69,2,'DIESEL','ninguno','ninguno',true,'2022-02-26 05:42:35.22039+08','2022-02-26 05:42:35.22039+08','2022-02-26 05:42:35.22039+08','20602788157',5);</v>
      </c>
    </row>
    <row r="2213" spans="1:19" x14ac:dyDescent="0.25">
      <c r="A2213" t="s">
        <v>2582</v>
      </c>
      <c r="B2213" t="s">
        <v>2507</v>
      </c>
      <c r="C2213" t="s">
        <v>2522</v>
      </c>
      <c r="D2213">
        <v>2019</v>
      </c>
      <c r="E2213">
        <v>9</v>
      </c>
      <c r="F2213">
        <v>2.9</v>
      </c>
      <c r="G2213">
        <v>2.2000000000000002</v>
      </c>
      <c r="H2213">
        <v>2</v>
      </c>
      <c r="I2213" t="s">
        <v>2497</v>
      </c>
      <c r="J2213" t="s">
        <v>1296</v>
      </c>
      <c r="K2213" t="s">
        <v>1296</v>
      </c>
      <c r="L2213" t="s">
        <v>1303</v>
      </c>
      <c r="M2213" t="s">
        <v>2469</v>
      </c>
      <c r="N2213" t="s">
        <v>2469</v>
      </c>
      <c r="O2213" t="s">
        <v>2469</v>
      </c>
      <c r="P2213">
        <v>20602788157</v>
      </c>
      <c r="Q2213">
        <v>2</v>
      </c>
      <c r="R2213">
        <v>2</v>
      </c>
      <c r="S2213" t="str">
        <f t="shared" si="38"/>
        <v>INSERT INTO public."Vehicles"(plate, mark, model, year_of_production, longitude, height, broad, service_door, category, comment, terms, status, created_at, updated_at, delete_at, business_id, type_id)VALUES ('V0X900','MITSUBISHI','FUSO MF 100 ','2019',9,2.9,2.2,2,'DIESEL','ninguno','ninguno',true,'2022-02-26 05:42:35.22039+08','2022-02-26 05:42:35.22039+08','2022-02-26 05:42:35.22039+08','20602788157',2);</v>
      </c>
    </row>
    <row r="2214" spans="1:19" x14ac:dyDescent="0.25">
      <c r="A2214" s="11" t="s">
        <v>2583</v>
      </c>
      <c r="B2214" s="11" t="s">
        <v>2507</v>
      </c>
      <c r="C2214" s="11" t="s">
        <v>2522</v>
      </c>
      <c r="D2214" s="11">
        <v>2014</v>
      </c>
      <c r="E2214" s="11">
        <v>8.3000000000000007</v>
      </c>
      <c r="F2214" s="11">
        <v>3</v>
      </c>
      <c r="G2214" s="11">
        <v>2.2400000000000002</v>
      </c>
      <c r="H2214" s="11">
        <v>2</v>
      </c>
      <c r="I2214" s="11" t="s">
        <v>2497</v>
      </c>
      <c r="J2214" s="11" t="s">
        <v>1296</v>
      </c>
      <c r="K2214" s="11" t="s">
        <v>1296</v>
      </c>
      <c r="L2214" t="s">
        <v>1303</v>
      </c>
      <c r="M2214" s="11" t="s">
        <v>2469</v>
      </c>
      <c r="N2214" s="11" t="s">
        <v>2469</v>
      </c>
      <c r="O2214" s="11" t="s">
        <v>2469</v>
      </c>
      <c r="P2214" s="11">
        <v>20602788157</v>
      </c>
      <c r="Q2214" s="11">
        <v>3</v>
      </c>
      <c r="R2214" s="11">
        <v>3</v>
      </c>
      <c r="S2214" t="str">
        <f t="shared" si="38"/>
        <v>INSERT INTO public."Vehicles"(plate, mark, model, year_of_production, longitude, height, broad, service_door, category, comment, terms, status, created_at, updated_at, delete_at, business_id, type_id)VALUES ('V8E873','MITSUBISHI','FUSO MF 100 ','2014',8.3,3,2.24,2,'DIESEL','ninguno','ninguno',true,'2022-02-26 05:42:35.22039+08','2022-02-26 05:42:35.22039+08','2022-02-26 05:42:35.22039+08','20602788157',3);</v>
      </c>
    </row>
    <row r="2215" spans="1:19" x14ac:dyDescent="0.25">
      <c r="A2215" t="s">
        <v>2584</v>
      </c>
      <c r="B2215" t="s">
        <v>2585</v>
      </c>
      <c r="C2215" t="s">
        <v>2586</v>
      </c>
      <c r="D2215">
        <v>2017</v>
      </c>
      <c r="E2215">
        <v>7.19</v>
      </c>
      <c r="F2215">
        <v>2.85</v>
      </c>
      <c r="G2215">
        <v>2.2400000000000002</v>
      </c>
      <c r="H2215">
        <v>2</v>
      </c>
      <c r="I2215" t="s">
        <v>2497</v>
      </c>
      <c r="J2215" t="s">
        <v>1296</v>
      </c>
      <c r="K2215" t="s">
        <v>1296</v>
      </c>
      <c r="L2215" t="s">
        <v>1303</v>
      </c>
      <c r="M2215" t="s">
        <v>2469</v>
      </c>
      <c r="N2215" t="s">
        <v>2469</v>
      </c>
      <c r="O2215" t="s">
        <v>2469</v>
      </c>
      <c r="P2215">
        <v>20602788157</v>
      </c>
      <c r="Q2215">
        <v>2</v>
      </c>
      <c r="R2215">
        <v>2</v>
      </c>
      <c r="S2215" t="str">
        <f t="shared" si="38"/>
        <v>INSERT INTO public."Vehicles"(plate, mark, model, year_of_production, longitude, height, broad, service_door, category, comment, terms, status, created_at, updated_at, delete_at, business_id, type_id)VALUES ('V9T939','YUTONG','ZK6729DG   ','2017',7.19,2.85,2.24,2,'DIESEL','ninguno','ninguno',true,'2022-02-26 05:42:35.22039+08','2022-02-26 05:42:35.22039+08','2022-02-26 05:42:35.22039+08','20602788157',2);</v>
      </c>
    </row>
    <row r="2216" spans="1:19" x14ac:dyDescent="0.25">
      <c r="A2216" s="11" t="s">
        <v>2587</v>
      </c>
      <c r="B2216" s="11" t="s">
        <v>2507</v>
      </c>
      <c r="C2216" s="11" t="s">
        <v>2566</v>
      </c>
      <c r="D2216" s="11">
        <v>2015</v>
      </c>
      <c r="E2216" s="11">
        <v>7.73</v>
      </c>
      <c r="F2216" s="11">
        <v>2.63</v>
      </c>
      <c r="G2216" s="11">
        <v>2.0099999999999998</v>
      </c>
      <c r="H2216" s="11">
        <v>2</v>
      </c>
      <c r="I2216" s="11" t="s">
        <v>2497</v>
      </c>
      <c r="J2216" s="11" t="s">
        <v>1296</v>
      </c>
      <c r="K2216" s="11" t="s">
        <v>1296</v>
      </c>
      <c r="L2216" t="s">
        <v>1303</v>
      </c>
      <c r="M2216" s="11" t="s">
        <v>2469</v>
      </c>
      <c r="N2216" s="11" t="s">
        <v>2469</v>
      </c>
      <c r="O2216" s="11" t="s">
        <v>2469</v>
      </c>
      <c r="P2216" s="11">
        <v>20602788157</v>
      </c>
      <c r="Q2216" s="11">
        <v>4</v>
      </c>
      <c r="R2216" s="11">
        <v>4</v>
      </c>
      <c r="S2216" t="str">
        <f t="shared" si="38"/>
        <v>INSERT INTO public."Vehicles"(plate, mark, model, year_of_production, longitude, height, broad, service_door, category, comment, terms, status, created_at, updated_at, delete_at, business_id, type_id)VALUES ('V9G715','MITSUBISHI','FUSO ROSA  ','2015',7.73,2.63,2.01,2,'DIESEL','ninguno','ninguno',true,'2022-02-26 05:42:35.22039+08','2022-02-26 05:42:35.22039+08','2022-02-26 05:42:35.22039+08','20602788157',4);</v>
      </c>
    </row>
    <row r="2217" spans="1:19" x14ac:dyDescent="0.25">
      <c r="A2217" t="s">
        <v>2588</v>
      </c>
      <c r="B2217" t="s">
        <v>2589</v>
      </c>
      <c r="C2217" t="s">
        <v>2590</v>
      </c>
      <c r="D2217">
        <v>2018</v>
      </c>
      <c r="E2217">
        <v>9.5500000000000007</v>
      </c>
      <c r="F2217">
        <v>3.23</v>
      </c>
      <c r="G2217">
        <v>2.35</v>
      </c>
      <c r="H2217">
        <v>2</v>
      </c>
      <c r="I2217" t="s">
        <v>2497</v>
      </c>
      <c r="J2217" t="s">
        <v>1296</v>
      </c>
      <c r="K2217" t="s">
        <v>1296</v>
      </c>
      <c r="L2217" t="s">
        <v>1303</v>
      </c>
      <c r="M2217" t="s">
        <v>2469</v>
      </c>
      <c r="N2217" t="s">
        <v>2469</v>
      </c>
      <c r="O2217" t="s">
        <v>2469</v>
      </c>
      <c r="P2217">
        <v>20602788157</v>
      </c>
      <c r="Q2217">
        <v>2</v>
      </c>
      <c r="R2217">
        <v>2</v>
      </c>
      <c r="S2217" t="str">
        <f t="shared" si="38"/>
        <v>INSERT INTO public."Vehicles"(plate, mark, model, year_of_production, longitude, height, broad, service_door, category, comment, terms, status, created_at, updated_at, delete_at, business_id, type_id)VALUES ('V9W896','MERCEDES','BENZ OF 914 ','2018',9.55,3.23,2.35,2,'DIESEL','ninguno','ninguno',true,'2022-02-26 05:42:35.22039+08','2022-02-26 05:42:35.22039+08','2022-02-26 05:42:35.22039+08','20602788157',2);</v>
      </c>
    </row>
    <row r="2218" spans="1:19" x14ac:dyDescent="0.25">
      <c r="A2218" s="11" t="s">
        <v>2591</v>
      </c>
      <c r="B2218" s="11" t="s">
        <v>2507</v>
      </c>
      <c r="C2218" s="11" t="s">
        <v>2566</v>
      </c>
      <c r="D2218" s="11">
        <v>2015</v>
      </c>
      <c r="E2218" s="11">
        <v>7.73</v>
      </c>
      <c r="F2218" s="11">
        <v>2.63</v>
      </c>
      <c r="G2218" s="11">
        <v>2.0099999999999998</v>
      </c>
      <c r="H2218" s="11">
        <v>2</v>
      </c>
      <c r="I2218" s="11" t="s">
        <v>2497</v>
      </c>
      <c r="J2218" s="11" t="s">
        <v>1296</v>
      </c>
      <c r="K2218" s="11" t="s">
        <v>1296</v>
      </c>
      <c r="L2218" t="s">
        <v>1303</v>
      </c>
      <c r="M2218" s="11" t="s">
        <v>2469</v>
      </c>
      <c r="N2218" s="11" t="s">
        <v>2469</v>
      </c>
      <c r="O2218" s="11" t="s">
        <v>2469</v>
      </c>
      <c r="P2218" s="11">
        <v>20602788157</v>
      </c>
      <c r="Q2218" s="11">
        <v>4</v>
      </c>
      <c r="R2218" s="11">
        <v>4</v>
      </c>
      <c r="S2218" t="str">
        <f t="shared" si="38"/>
        <v>INSERT INTO public."Vehicles"(plate, mark, model, year_of_production, longitude, height, broad, service_door, category, comment, terms, status, created_at, updated_at, delete_at, business_id, type_id)VALUES ('V9H763','MITSUBISHI','FUSO ROSA  ','2015',7.73,2.63,2.01,2,'DIESEL','ninguno','ninguno',true,'2022-02-26 05:42:35.22039+08','2022-02-26 05:42:35.22039+08','2022-02-26 05:42:35.22039+08','20602788157',4);</v>
      </c>
    </row>
    <row r="2219" spans="1:19" x14ac:dyDescent="0.25">
      <c r="A2219" t="s">
        <v>2592</v>
      </c>
      <c r="B2219" t="s">
        <v>2495</v>
      </c>
      <c r="C2219" t="s">
        <v>2496</v>
      </c>
      <c r="D2219">
        <v>2012</v>
      </c>
      <c r="E2219">
        <v>7.08</v>
      </c>
      <c r="F2219">
        <v>2.63</v>
      </c>
      <c r="G2219">
        <v>2.0299999999999998</v>
      </c>
      <c r="H2219">
        <v>2</v>
      </c>
      <c r="I2219" t="s">
        <v>2497</v>
      </c>
      <c r="J2219" t="s">
        <v>1296</v>
      </c>
      <c r="K2219" t="s">
        <v>1296</v>
      </c>
      <c r="L2219" t="s">
        <v>1303</v>
      </c>
      <c r="M2219" t="s">
        <v>2469</v>
      </c>
      <c r="N2219" t="s">
        <v>2469</v>
      </c>
      <c r="O2219" t="s">
        <v>2469</v>
      </c>
      <c r="P2219">
        <v>20602788157</v>
      </c>
      <c r="Q2219">
        <v>1</v>
      </c>
      <c r="R2219">
        <v>1</v>
      </c>
      <c r="S2219" t="str">
        <f t="shared" si="38"/>
        <v>INSERT INTO public."Vehicles"(plate, mark, model, year_of_production, longitude, height, broad, service_door, category, comment, terms, status, created_at, updated_at, delete_at, business_id, type_id)VALUES ('Z8A953','HYUNDAI','COUNTY   ','2012',7.08,2.63,2.03,2,'DIESEL','ninguno','ninguno',true,'2022-02-26 05:42:35.22039+08','2022-02-26 05:42:35.22039+08','2022-02-26 05:42:35.22039+08','20602788157',1);</v>
      </c>
    </row>
    <row r="2220" spans="1:19" x14ac:dyDescent="0.25">
      <c r="A2220" s="11" t="s">
        <v>2593</v>
      </c>
      <c r="B2220" s="11" t="s">
        <v>2507</v>
      </c>
      <c r="C2220" s="11" t="s">
        <v>2557</v>
      </c>
      <c r="D2220" s="11">
        <v>2013</v>
      </c>
      <c r="E2220" s="11">
        <v>7.73</v>
      </c>
      <c r="F2220" s="11">
        <v>2.63</v>
      </c>
      <c r="G2220" s="11">
        <v>2.0099999999999998</v>
      </c>
      <c r="H2220" s="11">
        <v>2</v>
      </c>
      <c r="I2220" s="11" t="s">
        <v>2497</v>
      </c>
      <c r="J2220" s="11" t="s">
        <v>1296</v>
      </c>
      <c r="K2220" s="11" t="s">
        <v>1296</v>
      </c>
      <c r="L2220" t="s">
        <v>1303</v>
      </c>
      <c r="M2220" s="11" t="s">
        <v>2469</v>
      </c>
      <c r="N2220" s="11" t="s">
        <v>2469</v>
      </c>
      <c r="O2220" s="11" t="s">
        <v>2469</v>
      </c>
      <c r="P2220" s="11">
        <v>20602788157</v>
      </c>
      <c r="Q2220" s="11">
        <v>4</v>
      </c>
      <c r="R2220" s="11">
        <v>4</v>
      </c>
      <c r="S2220" t="str">
        <f t="shared" si="38"/>
        <v>INSERT INTO public."Vehicles"(plate, mark, model, year_of_production, longitude, height, broad, service_door, category, comment, terms, status, created_at, updated_at, delete_at, business_id, type_id)VALUES ('V5Y935','MITSUBISHI','FUSO ROSA EURO 3','2013',7.73,2.63,2.01,2,'DIESEL','ninguno','ninguno',true,'2022-02-26 05:42:35.22039+08','2022-02-26 05:42:35.22039+08','2022-02-26 05:42:35.22039+08','20602788157',4);</v>
      </c>
    </row>
    <row r="2221" spans="1:19" x14ac:dyDescent="0.25">
      <c r="A2221" t="s">
        <v>2594</v>
      </c>
      <c r="B2221" t="s">
        <v>2495</v>
      </c>
      <c r="C2221" t="s">
        <v>2496</v>
      </c>
      <c r="D2221">
        <v>2011</v>
      </c>
      <c r="E2221">
        <v>8.6</v>
      </c>
      <c r="F2221">
        <v>3.05</v>
      </c>
      <c r="G2221">
        <v>2.2999999999999998</v>
      </c>
      <c r="H2221">
        <v>2</v>
      </c>
      <c r="I2221" t="s">
        <v>2497</v>
      </c>
      <c r="J2221" t="s">
        <v>1296</v>
      </c>
      <c r="K2221" t="s">
        <v>1296</v>
      </c>
      <c r="L2221" t="s">
        <v>1303</v>
      </c>
      <c r="M2221" t="s">
        <v>2469</v>
      </c>
      <c r="N2221" t="s">
        <v>2469</v>
      </c>
      <c r="O2221" t="s">
        <v>2469</v>
      </c>
      <c r="P2221">
        <v>20602788157</v>
      </c>
      <c r="Q2221">
        <v>3</v>
      </c>
      <c r="R2221">
        <v>3</v>
      </c>
      <c r="S2221" t="str">
        <f t="shared" si="38"/>
        <v>INSERT INTO public."Vehicles"(plate, mark, model, year_of_production, longitude, height, broad, service_door, category, comment, terms, status, created_at, updated_at, delete_at, business_id, type_id)VALUES ('D6U760','HYUNDAI','COUNTY   ','2011',8.6,3.05,2.3,2,'DIESEL','ninguno','ninguno',true,'2022-02-26 05:42:35.22039+08','2022-02-26 05:42:35.22039+08','2022-02-26 05:42:35.22039+08','20602788157',3);</v>
      </c>
    </row>
    <row r="2222" spans="1:19" x14ac:dyDescent="0.25">
      <c r="A2222" s="11" t="s">
        <v>2595</v>
      </c>
      <c r="B2222" s="11" t="s">
        <v>2507</v>
      </c>
      <c r="C2222" s="11" t="s">
        <v>2548</v>
      </c>
      <c r="D2222" s="11">
        <v>2019</v>
      </c>
      <c r="E2222" s="11">
        <v>9</v>
      </c>
      <c r="F2222" s="11">
        <v>2.9</v>
      </c>
      <c r="G2222" s="11">
        <v>2.2000000000000002</v>
      </c>
      <c r="H2222" s="11">
        <v>2</v>
      </c>
      <c r="I2222" s="11" t="s">
        <v>2497</v>
      </c>
      <c r="J2222" s="11" t="s">
        <v>1296</v>
      </c>
      <c r="K2222" s="11" t="s">
        <v>1296</v>
      </c>
      <c r="L2222" t="s">
        <v>1303</v>
      </c>
      <c r="M2222" s="11" t="s">
        <v>2469</v>
      </c>
      <c r="N2222" s="11" t="s">
        <v>2469</v>
      </c>
      <c r="O2222" s="11" t="s">
        <v>2469</v>
      </c>
      <c r="P2222" s="11">
        <v>20602788157</v>
      </c>
      <c r="Q2222" s="11">
        <v>1</v>
      </c>
      <c r="R2222" s="11">
        <v>1</v>
      </c>
      <c r="S2222" t="str">
        <f t="shared" si="38"/>
        <v>INSERT INTO public."Vehicles"(plate, mark, model, year_of_production, longitude, height, broad, service_door, category, comment, terms, status, created_at, updated_at, delete_at, business_id, type_id)VALUES ('V0Y739','MITSUBISHI','MF 100  ','2019',9,2.9,2.2,2,'DIESEL','ninguno','ninguno',true,'2022-02-26 05:42:35.22039+08','2022-02-26 05:42:35.22039+08','2022-02-26 05:42:35.22039+08','20602788157',1);</v>
      </c>
    </row>
    <row r="2223" spans="1:19" x14ac:dyDescent="0.25">
      <c r="A2223" t="s">
        <v>2596</v>
      </c>
      <c r="B2223" t="s">
        <v>2507</v>
      </c>
      <c r="C2223" t="s">
        <v>2597</v>
      </c>
      <c r="D2223">
        <v>2017</v>
      </c>
      <c r="E2223">
        <v>9</v>
      </c>
      <c r="F2223">
        <v>2.9</v>
      </c>
      <c r="G2223">
        <v>2.2000000000000002</v>
      </c>
      <c r="H2223">
        <v>2</v>
      </c>
      <c r="I2223" t="s">
        <v>2497</v>
      </c>
      <c r="J2223" t="s">
        <v>1296</v>
      </c>
      <c r="K2223" t="s">
        <v>1296</v>
      </c>
      <c r="L2223" t="s">
        <v>1303</v>
      </c>
      <c r="M2223" t="s">
        <v>2469</v>
      </c>
      <c r="N2223" t="s">
        <v>2469</v>
      </c>
      <c r="O2223" t="s">
        <v>2469</v>
      </c>
      <c r="P2223">
        <v>20602788157</v>
      </c>
      <c r="Q2223">
        <v>4</v>
      </c>
      <c r="R2223">
        <v>4</v>
      </c>
      <c r="S2223" t="str">
        <f t="shared" si="38"/>
        <v>INSERT INTO public."Vehicles"(plate, mark, model, year_of_production, longitude, height, broad, service_door, category, comment, terms, status, created_at, updated_at, delete_at, business_id, type_id)VALUES ('VCK957','MITSUBISHI','FUSO MF100  ','2017',9,2.9,2.2,2,'DIESEL','ninguno','ninguno',true,'2022-02-26 05:42:35.22039+08','2022-02-26 05:42:35.22039+08','2022-02-26 05:42:35.22039+08','20602788157',4);</v>
      </c>
    </row>
    <row r="2224" spans="1:19" x14ac:dyDescent="0.25">
      <c r="A2224" s="11" t="s">
        <v>2598</v>
      </c>
      <c r="B2224" s="11" t="s">
        <v>2507</v>
      </c>
      <c r="C2224" s="11" t="s">
        <v>2522</v>
      </c>
      <c r="D2224" s="11">
        <v>2017</v>
      </c>
      <c r="E2224" s="11">
        <v>0</v>
      </c>
      <c r="F2224" s="11">
        <v>0</v>
      </c>
      <c r="G2224" s="11">
        <v>0</v>
      </c>
      <c r="H2224" s="11">
        <v>2</v>
      </c>
      <c r="I2224" s="11" t="s">
        <v>2497</v>
      </c>
      <c r="J2224" s="11" t="s">
        <v>1296</v>
      </c>
      <c r="K2224" s="11" t="s">
        <v>1296</v>
      </c>
      <c r="L2224" t="s">
        <v>1303</v>
      </c>
      <c r="M2224" s="11" t="s">
        <v>2469</v>
      </c>
      <c r="N2224" s="11" t="s">
        <v>2469</v>
      </c>
      <c r="O2224" s="11" t="s">
        <v>2469</v>
      </c>
      <c r="P2224" s="11">
        <v>20602788157</v>
      </c>
      <c r="Q2224" s="11">
        <v>2</v>
      </c>
      <c r="R2224" s="11">
        <v>2</v>
      </c>
      <c r="S2224" t="str">
        <f t="shared" si="38"/>
        <v>INSERT INTO public."Vehicles"(plate, mark, model, year_of_production, longitude, height, broad, service_door, category, comment, terms, status, created_at, updated_at, delete_at, business_id, type_id)VALUES ('V9T855','MITSUBISHI','FUSO MF 100 ','2017',0,0,0,2,'DIESEL','ninguno','ninguno',true,'2022-02-26 05:42:35.22039+08','2022-02-26 05:42:35.22039+08','2022-02-26 05:42:35.22039+08','20602788157',2);</v>
      </c>
    </row>
    <row r="2225" spans="1:19" x14ac:dyDescent="0.25">
      <c r="A2225" t="s">
        <v>2599</v>
      </c>
      <c r="B2225" t="s">
        <v>2507</v>
      </c>
      <c r="C2225" t="s">
        <v>2557</v>
      </c>
      <c r="D2225">
        <v>2012</v>
      </c>
      <c r="E2225">
        <v>7.73</v>
      </c>
      <c r="F2225">
        <v>2.63</v>
      </c>
      <c r="G2225">
        <v>2.0099999999999998</v>
      </c>
      <c r="H2225">
        <v>2</v>
      </c>
      <c r="I2225" t="s">
        <v>2497</v>
      </c>
      <c r="J2225" t="s">
        <v>1296</v>
      </c>
      <c r="K2225" t="s">
        <v>1296</v>
      </c>
      <c r="L2225" t="s">
        <v>1303</v>
      </c>
      <c r="M2225" t="s">
        <v>2469</v>
      </c>
      <c r="N2225" t="s">
        <v>2469</v>
      </c>
      <c r="O2225" t="s">
        <v>2469</v>
      </c>
      <c r="P2225">
        <v>20602788157</v>
      </c>
      <c r="Q2225">
        <v>3</v>
      </c>
      <c r="R2225">
        <v>3</v>
      </c>
      <c r="S2225" t="str">
        <f t="shared" si="38"/>
        <v>INSERT INTO public."Vehicles"(plate, mark, model, year_of_production, longitude, height, broad, service_door, category, comment, terms, status, created_at, updated_at, delete_at, business_id, type_id)VALUES ('V6V959','MITSUBISHI','FUSO ROSA EURO 3','2012',7.73,2.63,2.01,2,'DIESEL','ninguno','ninguno',true,'2022-02-26 05:42:35.22039+08','2022-02-26 05:42:35.22039+08','2022-02-26 05:42:35.22039+08','20602788157',3);</v>
      </c>
    </row>
    <row r="2226" spans="1:19" x14ac:dyDescent="0.25">
      <c r="A2226" s="11" t="s">
        <v>2600</v>
      </c>
      <c r="B2226" s="11" t="s">
        <v>2507</v>
      </c>
      <c r="C2226" s="11" t="s">
        <v>2522</v>
      </c>
      <c r="D2226" s="11">
        <v>2019</v>
      </c>
      <c r="E2226" s="11">
        <v>9</v>
      </c>
      <c r="F2226" s="11">
        <v>3</v>
      </c>
      <c r="G2226" s="11">
        <v>2.25</v>
      </c>
      <c r="H2226" s="11">
        <v>2</v>
      </c>
      <c r="I2226" s="11" t="s">
        <v>2497</v>
      </c>
      <c r="J2226" s="11" t="s">
        <v>1296</v>
      </c>
      <c r="K2226" s="11" t="s">
        <v>1296</v>
      </c>
      <c r="L2226" t="s">
        <v>1303</v>
      </c>
      <c r="M2226" s="11" t="s">
        <v>2469</v>
      </c>
      <c r="N2226" s="11" t="s">
        <v>2469</v>
      </c>
      <c r="O2226" s="11" t="s">
        <v>2469</v>
      </c>
      <c r="P2226" s="11">
        <v>20602788157</v>
      </c>
      <c r="Q2226" s="11">
        <v>2</v>
      </c>
      <c r="R2226" s="11">
        <v>2</v>
      </c>
      <c r="S2226" t="str">
        <f t="shared" si="38"/>
        <v>INSERT INTO public."Vehicles"(plate, mark, model, year_of_production, longitude, height, broad, service_door, category, comment, terms, status, created_at, updated_at, delete_at, business_id, type_id)VALUES ('BEN739','MITSUBISHI','FUSO MF 100 ','2019',9,3,2.25,2,'DIESEL','ninguno','ninguno',true,'2022-02-26 05:42:35.22039+08','2022-02-26 05:42:35.22039+08','2022-02-26 05:42:35.22039+08','20602788157',2);</v>
      </c>
    </row>
    <row r="2227" spans="1:19" x14ac:dyDescent="0.25">
      <c r="A2227" t="s">
        <v>2601</v>
      </c>
      <c r="B2227" t="s">
        <v>2507</v>
      </c>
      <c r="C2227" t="s">
        <v>2522</v>
      </c>
      <c r="D2227">
        <v>2019</v>
      </c>
      <c r="E2227">
        <v>9</v>
      </c>
      <c r="F2227">
        <v>3</v>
      </c>
      <c r="G2227">
        <v>2.2000000000000002</v>
      </c>
      <c r="H2227">
        <v>2</v>
      </c>
      <c r="I2227" t="s">
        <v>2497</v>
      </c>
      <c r="J2227" t="s">
        <v>1296</v>
      </c>
      <c r="K2227" t="s">
        <v>1296</v>
      </c>
      <c r="L2227" t="s">
        <v>1303</v>
      </c>
      <c r="M2227" t="s">
        <v>2469</v>
      </c>
      <c r="N2227" t="s">
        <v>2469</v>
      </c>
      <c r="O2227" t="s">
        <v>2469</v>
      </c>
      <c r="P2227">
        <v>20602788157</v>
      </c>
      <c r="Q2227">
        <v>2</v>
      </c>
      <c r="R2227">
        <v>2</v>
      </c>
      <c r="S2227" t="str">
        <f t="shared" si="38"/>
        <v>INSERT INTO public."Vehicles"(plate, mark, model, year_of_production, longitude, height, broad, service_door, category, comment, terms, status, created_at, updated_at, delete_at, business_id, type_id)VALUES ('VAC873','MITSUBISHI','FUSO MF 100 ','2019',9,3,2.2,2,'DIESEL','ninguno','ninguno',true,'2022-02-26 05:42:35.22039+08','2022-02-26 05:42:35.22039+08','2022-02-26 05:42:35.22039+08','20602788157',2);</v>
      </c>
    </row>
    <row r="2228" spans="1:19" x14ac:dyDescent="0.25">
      <c r="A2228" s="11" t="s">
        <v>2602</v>
      </c>
      <c r="B2228" s="11" t="s">
        <v>2507</v>
      </c>
      <c r="C2228" s="11" t="s">
        <v>2522</v>
      </c>
      <c r="D2228" s="11">
        <v>2019</v>
      </c>
      <c r="E2228" s="11">
        <v>9</v>
      </c>
      <c r="F2228" s="11">
        <v>3.1</v>
      </c>
      <c r="G2228" s="11">
        <v>2.2999999999999998</v>
      </c>
      <c r="H2228" s="11">
        <v>2</v>
      </c>
      <c r="I2228" s="11" t="s">
        <v>2497</v>
      </c>
      <c r="J2228" s="11" t="s">
        <v>1296</v>
      </c>
      <c r="K2228" s="11" t="s">
        <v>1296</v>
      </c>
      <c r="L2228" t="s">
        <v>1303</v>
      </c>
      <c r="M2228" s="11" t="s">
        <v>2469</v>
      </c>
      <c r="N2228" s="11" t="s">
        <v>2469</v>
      </c>
      <c r="O2228" s="11" t="s">
        <v>2469</v>
      </c>
      <c r="P2228" s="11">
        <v>20602788157</v>
      </c>
      <c r="Q2228" s="11">
        <v>2</v>
      </c>
      <c r="R2228" s="11">
        <v>2</v>
      </c>
      <c r="S2228" t="str">
        <f t="shared" si="38"/>
        <v>INSERT INTO public."Vehicles"(plate, mark, model, year_of_production, longitude, height, broad, service_door, category, comment, terms, status, created_at, updated_at, delete_at, business_id, type_id)VALUES ('BTI369','MITSUBISHI','FUSO MF 100 ','2019',9,3.1,2.3,2,'DIESEL','ninguno','ninguno',true,'2022-02-26 05:42:35.22039+08','2022-02-26 05:42:35.22039+08','2022-02-26 05:42:35.22039+08','20602788157',2);</v>
      </c>
    </row>
    <row r="2229" spans="1:19" x14ac:dyDescent="0.25">
      <c r="A2229" t="s">
        <v>2603</v>
      </c>
      <c r="B2229" t="s">
        <v>2495</v>
      </c>
      <c r="C2229" t="s">
        <v>2604</v>
      </c>
      <c r="D2229">
        <v>2015</v>
      </c>
      <c r="E2229">
        <v>8.8000000000000007</v>
      </c>
      <c r="F2229">
        <v>2.9</v>
      </c>
      <c r="G2229">
        <v>2.2000000000000002</v>
      </c>
      <c r="H2229">
        <v>2</v>
      </c>
      <c r="I2229" t="s">
        <v>2497</v>
      </c>
      <c r="J2229" t="s">
        <v>1296</v>
      </c>
      <c r="K2229" t="s">
        <v>1296</v>
      </c>
      <c r="L2229" t="s">
        <v>1303</v>
      </c>
      <c r="M2229" t="s">
        <v>2469</v>
      </c>
      <c r="N2229" t="s">
        <v>2469</v>
      </c>
      <c r="O2229" t="s">
        <v>2469</v>
      </c>
      <c r="P2229">
        <v>20602788157</v>
      </c>
      <c r="Q2229">
        <v>2</v>
      </c>
      <c r="R2229">
        <v>2</v>
      </c>
      <c r="S2229" t="str">
        <f t="shared" si="38"/>
        <v>INSERT INTO public."Vehicles"(plate, mark, model, year_of_production, longitude, height, broad, service_door, category, comment, terms, status, created_at, updated_at, delete_at, business_id, type_id)VALUES (' V8Z831','HYUNDAI','COUNTY III  ','2015',8.8,2.9,2.2,2,'DIESEL','ninguno','ninguno',true,'2022-02-26 05:42:35.22039+08','2022-02-26 05:42:35.22039+08','2022-02-26 05:42:35.22039+08','20602788157',2);</v>
      </c>
    </row>
    <row r="2230" spans="1:19" x14ac:dyDescent="0.25">
      <c r="A2230" s="11" t="s">
        <v>2605</v>
      </c>
      <c r="B2230" s="11" t="s">
        <v>2585</v>
      </c>
      <c r="C2230" s="11" t="s">
        <v>2586</v>
      </c>
      <c r="D2230" s="11">
        <v>2017</v>
      </c>
      <c r="E2230" s="11">
        <v>7.19</v>
      </c>
      <c r="F2230" s="11">
        <v>2.85</v>
      </c>
      <c r="G2230" s="11">
        <v>2.2400000000000002</v>
      </c>
      <c r="H2230" s="11">
        <v>2</v>
      </c>
      <c r="I2230" s="11" t="s">
        <v>2497</v>
      </c>
      <c r="J2230" s="11" t="s">
        <v>1296</v>
      </c>
      <c r="K2230" s="11" t="s">
        <v>1296</v>
      </c>
      <c r="L2230" t="s">
        <v>1303</v>
      </c>
      <c r="M2230" s="11" t="s">
        <v>2469</v>
      </c>
      <c r="N2230" s="11" t="s">
        <v>2469</v>
      </c>
      <c r="O2230" s="11" t="s">
        <v>2469</v>
      </c>
      <c r="P2230" s="11">
        <v>20602788157</v>
      </c>
      <c r="Q2230" s="11">
        <v>2</v>
      </c>
      <c r="R2230" s="11">
        <v>2</v>
      </c>
      <c r="S2230" t="str">
        <f t="shared" si="38"/>
        <v>INSERT INTO public."Vehicles"(plate, mark, model, year_of_production, longitude, height, broad, service_door, category, comment, terms, status, created_at, updated_at, delete_at, business_id, type_id)VALUES ('V0N470','YUTONG','ZK6729DG   ','2017',7.19,2.85,2.24,2,'DIESEL','ninguno','ninguno',true,'2022-02-26 05:42:35.22039+08','2022-02-26 05:42:35.22039+08','2022-02-26 05:42:35.22039+08','20602788157',2);</v>
      </c>
    </row>
    <row r="2231" spans="1:19" x14ac:dyDescent="0.25">
      <c r="A2231" t="s">
        <v>2606</v>
      </c>
      <c r="B2231" t="s">
        <v>2585</v>
      </c>
      <c r="C2231" t="s">
        <v>2586</v>
      </c>
      <c r="D2231">
        <v>2017</v>
      </c>
      <c r="E2231">
        <v>7.19</v>
      </c>
      <c r="F2231">
        <v>2.85</v>
      </c>
      <c r="G2231">
        <v>2.2400000000000002</v>
      </c>
      <c r="H2231">
        <v>2</v>
      </c>
      <c r="I2231" t="s">
        <v>2497</v>
      </c>
      <c r="J2231" t="s">
        <v>1296</v>
      </c>
      <c r="K2231" t="s">
        <v>1296</v>
      </c>
      <c r="L2231" t="s">
        <v>1303</v>
      </c>
      <c r="M2231" t="s">
        <v>2469</v>
      </c>
      <c r="N2231" t="s">
        <v>2469</v>
      </c>
      <c r="O2231" t="s">
        <v>2469</v>
      </c>
      <c r="P2231">
        <v>20602788157</v>
      </c>
      <c r="Q2231">
        <v>2</v>
      </c>
      <c r="R2231">
        <v>2</v>
      </c>
      <c r="S2231" t="str">
        <f t="shared" si="38"/>
        <v>INSERT INTO public."Vehicles"(plate, mark, model, year_of_production, longitude, height, broad, service_door, category, comment, terms, status, created_at, updated_at, delete_at, business_id, type_id)VALUES ('V0N218','YUTONG','ZK6729DG   ','2017',7.19,2.85,2.24,2,'DIESEL','ninguno','ninguno',true,'2022-02-26 05:42:35.22039+08','2022-02-26 05:42:35.22039+08','2022-02-26 05:42:35.22039+08','20602788157',2);</v>
      </c>
    </row>
    <row r="2232" spans="1:19" x14ac:dyDescent="0.25">
      <c r="A2232" s="11" t="s">
        <v>2607</v>
      </c>
      <c r="B2232" s="11" t="s">
        <v>2585</v>
      </c>
      <c r="C2232" s="11" t="s">
        <v>2586</v>
      </c>
      <c r="D2232" s="11">
        <v>2017</v>
      </c>
      <c r="E2232" s="11">
        <v>7.19</v>
      </c>
      <c r="F2232" s="11">
        <v>2.85</v>
      </c>
      <c r="G2232" s="11">
        <v>2.2400000000000002</v>
      </c>
      <c r="H2232" s="11">
        <v>2</v>
      </c>
      <c r="I2232" s="11" t="s">
        <v>2497</v>
      </c>
      <c r="J2232" s="11" t="s">
        <v>1296</v>
      </c>
      <c r="K2232" s="11" t="s">
        <v>1296</v>
      </c>
      <c r="L2232" t="s">
        <v>1303</v>
      </c>
      <c r="M2232" s="11" t="s">
        <v>2469</v>
      </c>
      <c r="N2232" s="11" t="s">
        <v>2469</v>
      </c>
      <c r="O2232" s="11" t="s">
        <v>2469</v>
      </c>
      <c r="P2232" s="11">
        <v>20602788157</v>
      </c>
      <c r="Q2232" s="11">
        <v>2</v>
      </c>
      <c r="R2232" s="11">
        <v>2</v>
      </c>
      <c r="S2232" t="str">
        <f t="shared" si="38"/>
        <v>INSERT INTO public."Vehicles"(plate, mark, model, year_of_production, longitude, height, broad, service_door, category, comment, terms, status, created_at, updated_at, delete_at, business_id, type_id)VALUES ('V0O371','YUTONG','ZK6729DG   ','2017',7.19,2.85,2.24,2,'DIESEL','ninguno','ninguno',true,'2022-02-26 05:42:35.22039+08','2022-02-26 05:42:35.22039+08','2022-02-26 05:42:35.22039+08','20602788157',2);</v>
      </c>
    </row>
    <row r="2233" spans="1:19" x14ac:dyDescent="0.25">
      <c r="A2233" t="s">
        <v>2608</v>
      </c>
      <c r="B2233" t="s">
        <v>2585</v>
      </c>
      <c r="C2233" t="s">
        <v>2586</v>
      </c>
      <c r="D2233">
        <v>2017</v>
      </c>
      <c r="E2233">
        <v>7.19</v>
      </c>
      <c r="F2233">
        <v>2.85</v>
      </c>
      <c r="G2233">
        <v>2.2400000000000002</v>
      </c>
      <c r="H2233">
        <v>2</v>
      </c>
      <c r="I2233" t="s">
        <v>2497</v>
      </c>
      <c r="J2233" t="s">
        <v>1296</v>
      </c>
      <c r="K2233" t="s">
        <v>1296</v>
      </c>
      <c r="L2233" t="s">
        <v>1303</v>
      </c>
      <c r="M2233" t="s">
        <v>2469</v>
      </c>
      <c r="N2233" t="s">
        <v>2469</v>
      </c>
      <c r="O2233" t="s">
        <v>2469</v>
      </c>
      <c r="P2233">
        <v>20602788157</v>
      </c>
      <c r="Q2233">
        <v>4</v>
      </c>
      <c r="R2233">
        <v>4</v>
      </c>
      <c r="S2233" t="str">
        <f t="shared" si="38"/>
        <v>INSERT INTO public."Vehicles"(plate, mark, model, year_of_production, longitude, height, broad, service_door, category, comment, terms, status, created_at, updated_at, delete_at, business_id, type_id)VALUES ('V0L287','YUTONG','ZK6729DG   ','2017',7.19,2.85,2.24,2,'DIESEL','ninguno','ninguno',true,'2022-02-26 05:42:35.22039+08','2022-02-26 05:42:35.22039+08','2022-02-26 05:42:35.22039+08','20602788157',4);</v>
      </c>
    </row>
    <row r="2234" spans="1:19" x14ac:dyDescent="0.25">
      <c r="A2234" s="11" t="s">
        <v>2609</v>
      </c>
      <c r="B2234" s="11" t="s">
        <v>2610</v>
      </c>
      <c r="C2234" s="11" t="s">
        <v>2611</v>
      </c>
      <c r="D2234" s="11">
        <v>2017</v>
      </c>
      <c r="E2234" s="11">
        <v>7.48</v>
      </c>
      <c r="F2234" s="11">
        <v>2.99</v>
      </c>
      <c r="G2234" s="11">
        <v>2.33</v>
      </c>
      <c r="H2234" s="11">
        <v>2</v>
      </c>
      <c r="I2234" s="11" t="s">
        <v>2497</v>
      </c>
      <c r="J2234" s="11" t="s">
        <v>1296</v>
      </c>
      <c r="K2234" s="11" t="s">
        <v>1296</v>
      </c>
      <c r="L2234" t="s">
        <v>1303</v>
      </c>
      <c r="M2234" s="11" t="s">
        <v>2469</v>
      </c>
      <c r="N2234" s="11" t="s">
        <v>2469</v>
      </c>
      <c r="O2234" s="11" t="s">
        <v>2469</v>
      </c>
      <c r="P2234" s="11">
        <v>20602788157</v>
      </c>
      <c r="Q2234" s="11">
        <v>2</v>
      </c>
      <c r="R2234" s="11">
        <v>2</v>
      </c>
      <c r="S2234" t="str">
        <f t="shared" si="38"/>
        <v>INSERT INTO public."Vehicles"(plate, mark, model, year_of_production, longitude, height, broad, service_door, category, comment, terms, status, created_at, updated_at, delete_at, business_id, type_id)VALUES ('V9B895','SHAOLIN','SLG6750C3F   ','2017',7.48,2.99,2.33,2,'DIESEL','ninguno','ninguno',true,'2022-02-26 05:42:35.22039+08','2022-02-26 05:42:35.22039+08','2022-02-26 05:42:35.22039+08','20602788157',2);</v>
      </c>
    </row>
    <row r="2235" spans="1:19" x14ac:dyDescent="0.25">
      <c r="A2235" t="s">
        <v>2612</v>
      </c>
      <c r="B2235" t="s">
        <v>2613</v>
      </c>
      <c r="C2235" t="s">
        <v>2614</v>
      </c>
      <c r="D2235">
        <v>2016</v>
      </c>
      <c r="E2235">
        <v>7.33</v>
      </c>
      <c r="F2235">
        <v>2.93</v>
      </c>
      <c r="G2235">
        <v>2.2400000000000002</v>
      </c>
      <c r="H2235">
        <v>2</v>
      </c>
      <c r="I2235" t="s">
        <v>2497</v>
      </c>
      <c r="J2235" t="s">
        <v>1296</v>
      </c>
      <c r="K2235" t="s">
        <v>1296</v>
      </c>
      <c r="L2235" t="s">
        <v>1303</v>
      </c>
      <c r="M2235" t="s">
        <v>2469</v>
      </c>
      <c r="N2235" t="s">
        <v>2469</v>
      </c>
      <c r="O2235" t="s">
        <v>2469</v>
      </c>
      <c r="P2235">
        <v>20602788157</v>
      </c>
      <c r="Q2235">
        <v>2</v>
      </c>
      <c r="R2235">
        <v>2</v>
      </c>
      <c r="S2235" t="str">
        <f t="shared" si="38"/>
        <v>INSERT INTO public."Vehicles"(plate, mark, model, year_of_production, longitude, height, broad, service_door, category, comment, terms, status, created_at, updated_at, delete_at, business_id, type_id)VALUES ('V9F810','PMS','MOTORS PATRON7300-154  ','2016',7.33,2.93,2.24,2,'DIESEL','ninguno','ninguno',true,'2022-02-26 05:42:35.22039+08','2022-02-26 05:42:35.22039+08','2022-02-26 05:42:35.22039+08','20602788157',2);</v>
      </c>
    </row>
    <row r="2236" spans="1:19" x14ac:dyDescent="0.25">
      <c r="A2236" s="11" t="s">
        <v>2615</v>
      </c>
      <c r="B2236" s="11" t="s">
        <v>2495</v>
      </c>
      <c r="C2236" s="11" t="s">
        <v>2496</v>
      </c>
      <c r="D2236" s="11">
        <v>2010</v>
      </c>
      <c r="E2236" s="11">
        <v>7.08</v>
      </c>
      <c r="F2236" s="11">
        <v>2.63</v>
      </c>
      <c r="G2236" s="11">
        <v>2.0299999999999998</v>
      </c>
      <c r="H2236" s="11">
        <v>2</v>
      </c>
      <c r="I2236" s="11" t="s">
        <v>2497</v>
      </c>
      <c r="J2236" s="11" t="s">
        <v>1296</v>
      </c>
      <c r="K2236" s="11" t="s">
        <v>1296</v>
      </c>
      <c r="L2236" t="s">
        <v>1303</v>
      </c>
      <c r="M2236" s="11" t="s">
        <v>2469</v>
      </c>
      <c r="N2236" s="11" t="s">
        <v>2469</v>
      </c>
      <c r="O2236" s="11" t="s">
        <v>2469</v>
      </c>
      <c r="P2236" s="11">
        <v>20602788157</v>
      </c>
      <c r="Q2236" s="11">
        <v>2</v>
      </c>
      <c r="R2236" s="11">
        <v>2</v>
      </c>
      <c r="S2236" t="str">
        <f t="shared" si="38"/>
        <v>INSERT INTO public."Vehicles"(plate, mark, model, year_of_production, longitude, height, broad, service_door, category, comment, terms, status, created_at, updated_at, delete_at, business_id, type_id)VALUES ('A9K756','HYUNDAI','COUNTY   ','2010',7.08,2.63,2.03,2,'DIESEL','ninguno','ninguno',true,'2022-02-26 05:42:35.22039+08','2022-02-26 05:42:35.22039+08','2022-02-26 05:42:35.22039+08','20602788157',2);</v>
      </c>
    </row>
    <row r="2237" spans="1:19" x14ac:dyDescent="0.25">
      <c r="A2237" t="s">
        <v>2616</v>
      </c>
      <c r="B2237" t="s">
        <v>2495</v>
      </c>
      <c r="C2237" t="s">
        <v>2604</v>
      </c>
      <c r="D2237">
        <v>2015</v>
      </c>
      <c r="E2237">
        <v>9</v>
      </c>
      <c r="F2237">
        <v>3.04</v>
      </c>
      <c r="G2237">
        <v>2.2000000000000002</v>
      </c>
      <c r="H2237">
        <v>2</v>
      </c>
      <c r="I2237" t="s">
        <v>2497</v>
      </c>
      <c r="J2237" t="s">
        <v>1296</v>
      </c>
      <c r="K2237" t="s">
        <v>1296</v>
      </c>
      <c r="L2237" t="s">
        <v>1303</v>
      </c>
      <c r="M2237" t="s">
        <v>2469</v>
      </c>
      <c r="N2237" t="s">
        <v>2469</v>
      </c>
      <c r="O2237" t="s">
        <v>2469</v>
      </c>
      <c r="P2237">
        <v>20602788157</v>
      </c>
      <c r="Q2237">
        <v>2</v>
      </c>
      <c r="R2237">
        <v>2</v>
      </c>
      <c r="S2237" t="str">
        <f t="shared" si="38"/>
        <v>INSERT INTO public."Vehicles"(plate, mark, model, year_of_production, longitude, height, broad, service_door, category, comment, terms, status, created_at, updated_at, delete_at, business_id, type_id)VALUES ('ANR748','HYUNDAI','COUNTY III  ','2015',9,3.04,2.2,2,'DIESEL','ninguno','ninguno',true,'2022-02-26 05:42:35.22039+08','2022-02-26 05:42:35.22039+08','2022-02-26 05:42:35.22039+08','20602788157',2);</v>
      </c>
    </row>
    <row r="2238" spans="1:19" x14ac:dyDescent="0.25">
      <c r="A2238" s="11" t="s">
        <v>2617</v>
      </c>
      <c r="B2238" s="11" t="s">
        <v>2618</v>
      </c>
      <c r="C2238" s="11" t="s">
        <v>1296</v>
      </c>
      <c r="D2238" s="11">
        <v>2018</v>
      </c>
      <c r="E2238" s="11">
        <v>7.35</v>
      </c>
      <c r="F2238" s="11">
        <v>3.01</v>
      </c>
      <c r="G2238" s="11">
        <v>2.39</v>
      </c>
      <c r="H2238" s="11">
        <v>2</v>
      </c>
      <c r="I2238" s="11" t="s">
        <v>2497</v>
      </c>
      <c r="J2238" s="11" t="s">
        <v>1296</v>
      </c>
      <c r="K2238" s="11" t="s">
        <v>1296</v>
      </c>
      <c r="L2238" t="s">
        <v>1303</v>
      </c>
      <c r="M2238" s="11" t="s">
        <v>2469</v>
      </c>
      <c r="N2238" s="11" t="s">
        <v>2469</v>
      </c>
      <c r="O2238" s="11" t="s">
        <v>2469</v>
      </c>
      <c r="P2238" s="11">
        <v>20602788157</v>
      </c>
      <c r="Q2238" s="11">
        <v>2</v>
      </c>
      <c r="R2238" s="11">
        <v>2</v>
      </c>
      <c r="S2238" t="str">
        <f t="shared" si="38"/>
        <v>INSERT INTO public."Vehicles"(plate, mark, model, year_of_production, longitude, height, broad, service_door, category, comment, terms, status, created_at, updated_at, delete_at, business_id, type_id)VALUES ('V0C916','CHANGAN','ninguno','2018',7.35,3.01,2.39,2,'DIESEL','ninguno','ninguno',true,'2022-02-26 05:42:35.22039+08','2022-02-26 05:42:35.22039+08','2022-02-26 05:42:35.22039+08','20602788157',2);</v>
      </c>
    </row>
    <row r="2239" spans="1:19" x14ac:dyDescent="0.25">
      <c r="A2239" t="s">
        <v>2619</v>
      </c>
      <c r="B2239" t="s">
        <v>2585</v>
      </c>
      <c r="C2239" t="s">
        <v>2620</v>
      </c>
      <c r="D2239">
        <v>2019</v>
      </c>
      <c r="E2239">
        <v>9</v>
      </c>
      <c r="F2239">
        <v>3</v>
      </c>
      <c r="G2239">
        <v>2.31</v>
      </c>
      <c r="H2239">
        <v>2</v>
      </c>
      <c r="I2239" t="s">
        <v>2497</v>
      </c>
      <c r="J2239" t="s">
        <v>1296</v>
      </c>
      <c r="K2239" t="s">
        <v>1296</v>
      </c>
      <c r="L2239" t="s">
        <v>1303</v>
      </c>
      <c r="M2239" t="s">
        <v>2469</v>
      </c>
      <c r="N2239" t="s">
        <v>2469</v>
      </c>
      <c r="O2239" t="s">
        <v>2469</v>
      </c>
      <c r="P2239">
        <v>20602788157</v>
      </c>
      <c r="Q2239">
        <v>2</v>
      </c>
      <c r="R2239">
        <v>2</v>
      </c>
      <c r="S2239" t="str">
        <f t="shared" si="38"/>
        <v>INSERT INTO public."Vehicles"(plate, mark, model, year_of_production, longitude, height, broad, service_door, category, comment, terms, status, created_at, updated_at, delete_at, business_id, type_id)VALUES ('V0Y171','YUTONG','ZK6760DC   ','2019',9,3,2.31,2,'DIESEL','ninguno','ninguno',true,'2022-02-26 05:42:35.22039+08','2022-02-26 05:42:35.22039+08','2022-02-26 05:42:35.22039+08','20602788157',2);</v>
      </c>
    </row>
    <row r="2240" spans="1:19" x14ac:dyDescent="0.25">
      <c r="A2240" s="11" t="s">
        <v>2621</v>
      </c>
      <c r="B2240" s="11" t="s">
        <v>2495</v>
      </c>
      <c r="C2240" s="11" t="s">
        <v>2604</v>
      </c>
      <c r="D2240" s="11">
        <v>2014</v>
      </c>
      <c r="E2240" s="11">
        <v>8.9</v>
      </c>
      <c r="F2240" s="11">
        <v>3.05</v>
      </c>
      <c r="G2240" s="11">
        <v>2.1</v>
      </c>
      <c r="H2240" s="11">
        <v>2</v>
      </c>
      <c r="I2240" s="11" t="s">
        <v>2497</v>
      </c>
      <c r="J2240" s="11" t="s">
        <v>1296</v>
      </c>
      <c r="K2240" s="11" t="s">
        <v>1296</v>
      </c>
      <c r="L2240" t="s">
        <v>1303</v>
      </c>
      <c r="M2240" s="11" t="s">
        <v>2469</v>
      </c>
      <c r="N2240" s="11" t="s">
        <v>2469</v>
      </c>
      <c r="O2240" s="11" t="s">
        <v>2469</v>
      </c>
      <c r="P2240" s="11">
        <v>20602788157</v>
      </c>
      <c r="Q2240" s="11">
        <v>1</v>
      </c>
      <c r="R2240" s="11">
        <v>1</v>
      </c>
      <c r="S2240" t="str">
        <f t="shared" si="38"/>
        <v>INSERT INTO public."Vehicles"(plate, mark, model, year_of_production, longitude, height, broad, service_door, category, comment, terms, status, created_at, updated_at, delete_at, business_id, type_id)VALUES ('V8G842','HYUNDAI','COUNTY III  ','2014',8.9,3.05,2.1,2,'DIESEL','ninguno','ninguno',true,'2022-02-26 05:42:35.22039+08','2022-02-26 05:42:35.22039+08','2022-02-26 05:42:35.22039+08','20602788157',1);</v>
      </c>
    </row>
    <row r="2241" spans="1:19" x14ac:dyDescent="0.25">
      <c r="A2241" t="s">
        <v>2622</v>
      </c>
      <c r="B2241" t="s">
        <v>2610</v>
      </c>
      <c r="C2241" t="s">
        <v>2611</v>
      </c>
      <c r="D2241">
        <v>2018</v>
      </c>
      <c r="E2241">
        <v>7.48</v>
      </c>
      <c r="F2241">
        <v>2.99</v>
      </c>
      <c r="G2241">
        <v>2.33</v>
      </c>
      <c r="H2241">
        <v>2</v>
      </c>
      <c r="I2241" t="s">
        <v>2497</v>
      </c>
      <c r="J2241" t="s">
        <v>1296</v>
      </c>
      <c r="K2241" t="s">
        <v>1296</v>
      </c>
      <c r="L2241" t="s">
        <v>1303</v>
      </c>
      <c r="M2241" t="s">
        <v>2469</v>
      </c>
      <c r="N2241" t="s">
        <v>2469</v>
      </c>
      <c r="O2241" t="s">
        <v>2469</v>
      </c>
      <c r="P2241">
        <v>20602788157</v>
      </c>
      <c r="Q2241">
        <v>2</v>
      </c>
      <c r="R2241">
        <v>2</v>
      </c>
      <c r="S2241" t="str">
        <f t="shared" si="38"/>
        <v>INSERT INTO public."Vehicles"(plate, mark, model, year_of_production, longitude, height, broad, service_door, category, comment, terms, status, created_at, updated_at, delete_at, business_id, type_id)VALUES ('V9T911','SHAOLIN','SLG6750C3F   ','2018',7.48,2.99,2.33,2,'DIESEL','ninguno','ninguno',true,'2022-02-26 05:42:35.22039+08','2022-02-26 05:42:35.22039+08','2022-02-26 05:42:35.22039+08','20602788157',2);</v>
      </c>
    </row>
    <row r="2242" spans="1:19" x14ac:dyDescent="0.25">
      <c r="A2242" s="11" t="s">
        <v>2623</v>
      </c>
      <c r="B2242" s="11" t="s">
        <v>2507</v>
      </c>
      <c r="C2242" s="11" t="s">
        <v>2597</v>
      </c>
      <c r="D2242" s="11">
        <v>2016</v>
      </c>
      <c r="E2242" s="11">
        <v>9</v>
      </c>
      <c r="F2242" s="11">
        <v>2.9</v>
      </c>
      <c r="G2242" s="11">
        <v>2.2000000000000002</v>
      </c>
      <c r="H2242" s="11">
        <v>2</v>
      </c>
      <c r="I2242" s="11" t="s">
        <v>2497</v>
      </c>
      <c r="J2242" s="11" t="s">
        <v>1296</v>
      </c>
      <c r="K2242" s="11" t="s">
        <v>1296</v>
      </c>
      <c r="L2242" t="s">
        <v>1303</v>
      </c>
      <c r="M2242" s="11" t="s">
        <v>2469</v>
      </c>
      <c r="N2242" s="11" t="s">
        <v>2469</v>
      </c>
      <c r="O2242" s="11" t="s">
        <v>2469</v>
      </c>
      <c r="P2242" s="11">
        <v>20602788157</v>
      </c>
      <c r="Q2242" s="11">
        <v>2</v>
      </c>
      <c r="R2242" s="11">
        <v>2</v>
      </c>
      <c r="S2242" t="str">
        <f t="shared" si="38"/>
        <v>INSERT INTO public."Vehicles"(plate, mark, model, year_of_production, longitude, height, broad, service_door, category, comment, terms, status, created_at, updated_at, delete_at, business_id, type_id)VALUES ('V9D877','MITSUBISHI','FUSO MF100  ','2016',9,2.9,2.2,2,'DIESEL','ninguno','ninguno',true,'2022-02-26 05:42:35.22039+08','2022-02-26 05:42:35.22039+08','2022-02-26 05:42:35.22039+08','20602788157',2);</v>
      </c>
    </row>
    <row r="2243" spans="1:19" x14ac:dyDescent="0.25">
      <c r="A2243" t="s">
        <v>2624</v>
      </c>
      <c r="B2243" t="s">
        <v>2554</v>
      </c>
      <c r="C2243" t="s">
        <v>2625</v>
      </c>
      <c r="D2243">
        <v>2016</v>
      </c>
      <c r="E2243">
        <v>7.4</v>
      </c>
      <c r="F2243">
        <v>2.78</v>
      </c>
      <c r="G2243">
        <v>2.0299999999999998</v>
      </c>
      <c r="H2243">
        <v>2</v>
      </c>
      <c r="I2243" t="s">
        <v>2497</v>
      </c>
      <c r="J2243" t="s">
        <v>1296</v>
      </c>
      <c r="K2243" t="s">
        <v>1296</v>
      </c>
      <c r="L2243" t="s">
        <v>1303</v>
      </c>
      <c r="M2243" t="s">
        <v>2469</v>
      </c>
      <c r="N2243" t="s">
        <v>2469</v>
      </c>
      <c r="O2243" t="s">
        <v>2469</v>
      </c>
      <c r="P2243">
        <v>20602788157</v>
      </c>
      <c r="Q2243">
        <v>3</v>
      </c>
      <c r="R2243">
        <v>3</v>
      </c>
      <c r="S2243" t="str">
        <f t="shared" si="38"/>
        <v>INSERT INTO public."Vehicles"(plate, mark, model, year_of_production, longitude, height, broad, service_door, category, comment, terms, status, created_at, updated_at, delete_at, business_id, type_id)VALUES ('ATY828','YOUYI','ZGT6700   ','2016',7.4,2.78,2.03,2,'DIESEL','ninguno','ninguno',true,'2022-02-26 05:42:35.22039+08','2022-02-26 05:42:35.22039+08','2022-02-26 05:42:35.22039+08','20602788157',3);</v>
      </c>
    </row>
    <row r="2244" spans="1:19" x14ac:dyDescent="0.25">
      <c r="A2244" s="11" t="s">
        <v>2626</v>
      </c>
      <c r="B2244" s="11" t="s">
        <v>2627</v>
      </c>
      <c r="C2244" s="11" t="s">
        <v>2628</v>
      </c>
      <c r="D2244" s="11">
        <v>2013</v>
      </c>
      <c r="E2244" s="11">
        <v>8.1999999999999993</v>
      </c>
      <c r="F2244" s="11">
        <v>2.79</v>
      </c>
      <c r="G2244" s="11">
        <v>2.2400000000000002</v>
      </c>
      <c r="H2244" s="11">
        <v>2</v>
      </c>
      <c r="I2244" s="11" t="s">
        <v>2497</v>
      </c>
      <c r="J2244" s="11" t="s">
        <v>1296</v>
      </c>
      <c r="K2244" s="11" t="s">
        <v>1296</v>
      </c>
      <c r="L2244" t="s">
        <v>1303</v>
      </c>
      <c r="M2244" s="11" t="s">
        <v>2469</v>
      </c>
      <c r="N2244" s="11" t="s">
        <v>2469</v>
      </c>
      <c r="O2244" s="11" t="s">
        <v>2469</v>
      </c>
      <c r="P2244" s="11">
        <v>20602788157</v>
      </c>
      <c r="Q2244" s="11">
        <v>3</v>
      </c>
      <c r="R2244" s="11">
        <v>3</v>
      </c>
      <c r="S2244" t="str">
        <f t="shared" si="38"/>
        <v>INSERT INTO public."Vehicles"(plate, mark, model, year_of_production, longitude, height, broad, service_door, category, comment, terms, status, created_at, updated_at, delete_at, business_id, type_id)VALUES ('F7V720','ROBAL','ZGT6718   ','2013',8.2,2.79,2.24,2,'DIESEL','ninguno','ninguno',true,'2022-02-26 05:42:35.22039+08','2022-02-26 05:42:35.22039+08','2022-02-26 05:42:35.22039+08','20602788157',3);</v>
      </c>
    </row>
    <row r="2245" spans="1:19" x14ac:dyDescent="0.25">
      <c r="A2245" t="s">
        <v>2629</v>
      </c>
      <c r="B2245" t="s">
        <v>2495</v>
      </c>
      <c r="C2245" t="s">
        <v>2496</v>
      </c>
      <c r="D2245">
        <v>2018</v>
      </c>
      <c r="E2245">
        <v>7.08</v>
      </c>
      <c r="F2245">
        <v>2.63</v>
      </c>
      <c r="G2245">
        <v>2.04</v>
      </c>
      <c r="H2245">
        <v>2</v>
      </c>
      <c r="I2245" t="s">
        <v>2497</v>
      </c>
      <c r="J2245" t="s">
        <v>1296</v>
      </c>
      <c r="K2245" t="s">
        <v>1296</v>
      </c>
      <c r="L2245" t="s">
        <v>1303</v>
      </c>
      <c r="M2245" t="s">
        <v>2469</v>
      </c>
      <c r="N2245" t="s">
        <v>2469</v>
      </c>
      <c r="O2245" t="s">
        <v>2469</v>
      </c>
      <c r="P2245">
        <v>20602788157</v>
      </c>
      <c r="Q2245">
        <v>2</v>
      </c>
      <c r="R2245">
        <v>2</v>
      </c>
      <c r="S2245" t="str">
        <f t="shared" si="38"/>
        <v>INSERT INTO public."Vehicles"(plate, mark, model, year_of_production, longitude, height, broad, service_door, category, comment, terms, status, created_at, updated_at, delete_at, business_id, type_id)VALUES ('V9V929','HYUNDAI','COUNTY   ','2018',7.08,2.63,2.04,2,'DIESEL','ninguno','ninguno',true,'2022-02-26 05:42:35.22039+08','2022-02-26 05:42:35.22039+08','2022-02-26 05:42:35.22039+08','20602788157',2);</v>
      </c>
    </row>
    <row r="2246" spans="1:19" x14ac:dyDescent="0.25">
      <c r="A2246" s="11" t="s">
        <v>2630</v>
      </c>
      <c r="B2246" s="11" t="s">
        <v>2610</v>
      </c>
      <c r="C2246" s="11" t="s">
        <v>2611</v>
      </c>
      <c r="D2246" s="11">
        <v>2017</v>
      </c>
      <c r="E2246" s="11">
        <v>7.48</v>
      </c>
      <c r="F2246" s="11">
        <v>2.99</v>
      </c>
      <c r="G2246" s="11">
        <v>2.33</v>
      </c>
      <c r="H2246" s="11">
        <v>2</v>
      </c>
      <c r="I2246" s="11" t="s">
        <v>2497</v>
      </c>
      <c r="J2246" s="11" t="s">
        <v>1296</v>
      </c>
      <c r="K2246" s="11" t="s">
        <v>1296</v>
      </c>
      <c r="L2246" t="s">
        <v>1303</v>
      </c>
      <c r="M2246" s="11" t="s">
        <v>2469</v>
      </c>
      <c r="N2246" s="11" t="s">
        <v>2469</v>
      </c>
      <c r="O2246" s="11" t="s">
        <v>2469</v>
      </c>
      <c r="P2246" s="11">
        <v>20602788157</v>
      </c>
      <c r="Q2246" s="11">
        <v>2</v>
      </c>
      <c r="R2246" s="11">
        <v>2</v>
      </c>
      <c r="S2246" t="str">
        <f t="shared" si="38"/>
        <v>INSERT INTO public."Vehicles"(plate, mark, model, year_of_production, longitude, height, broad, service_door, category, comment, terms, status, created_at, updated_at, delete_at, business_id, type_id)VALUES ('V9H780','SHAOLIN','SLG6750C3F   ','2017',7.48,2.99,2.33,2,'DIESEL','ninguno','ninguno',true,'2022-02-26 05:42:35.22039+08','2022-02-26 05:42:35.22039+08','2022-02-26 05:42:35.22039+08','20602788157',2);</v>
      </c>
    </row>
    <row r="2247" spans="1:19" x14ac:dyDescent="0.25">
      <c r="A2247" t="s">
        <v>2631</v>
      </c>
      <c r="B2247" t="s">
        <v>2507</v>
      </c>
      <c r="C2247" t="s">
        <v>2597</v>
      </c>
      <c r="D2247">
        <v>2014</v>
      </c>
      <c r="E2247">
        <v>9</v>
      </c>
      <c r="F2247">
        <v>3</v>
      </c>
      <c r="G2247">
        <v>2.2999999999999998</v>
      </c>
      <c r="H2247">
        <v>2</v>
      </c>
      <c r="I2247" t="s">
        <v>2497</v>
      </c>
      <c r="J2247" t="s">
        <v>1296</v>
      </c>
      <c r="K2247" t="s">
        <v>1296</v>
      </c>
      <c r="L2247" t="s">
        <v>1303</v>
      </c>
      <c r="M2247" t="s">
        <v>2469</v>
      </c>
      <c r="N2247" t="s">
        <v>2469</v>
      </c>
      <c r="O2247" t="s">
        <v>2469</v>
      </c>
      <c r="P2247">
        <v>20602788157</v>
      </c>
      <c r="Q2247">
        <v>2</v>
      </c>
      <c r="R2247">
        <v>2</v>
      </c>
      <c r="S2247" t="str">
        <f t="shared" si="38"/>
        <v>INSERT INTO public."Vehicles"(plate, mark, model, year_of_production, longitude, height, broad, service_door, category, comment, terms, status, created_at, updated_at, delete_at, business_id, type_id)VALUES ('ANH754','MITSUBISHI','FUSO MF100  ','2014',9,3,2.3,2,'DIESEL','ninguno','ninguno',true,'2022-02-26 05:42:35.22039+08','2022-02-26 05:42:35.22039+08','2022-02-26 05:42:35.22039+08','20602788157',2);</v>
      </c>
    </row>
    <row r="2248" spans="1:19" x14ac:dyDescent="0.25">
      <c r="A2248" s="11" t="s">
        <v>2632</v>
      </c>
      <c r="B2248" s="11" t="s">
        <v>2633</v>
      </c>
      <c r="C2248" s="11" t="s">
        <v>2634</v>
      </c>
      <c r="D2248" s="11">
        <v>2019</v>
      </c>
      <c r="E2248" s="11">
        <v>7.92</v>
      </c>
      <c r="F2248" s="11">
        <v>3.06</v>
      </c>
      <c r="G2248" s="11">
        <v>2.4300000000000002</v>
      </c>
      <c r="H2248" s="11">
        <v>2</v>
      </c>
      <c r="I2248" s="11" t="s">
        <v>2497</v>
      </c>
      <c r="J2248" s="11" t="s">
        <v>1296</v>
      </c>
      <c r="K2248" s="11" t="s">
        <v>1296</v>
      </c>
      <c r="L2248" t="s">
        <v>1303</v>
      </c>
      <c r="M2248" s="11" t="s">
        <v>2469</v>
      </c>
      <c r="N2248" s="11" t="s">
        <v>2469</v>
      </c>
      <c r="O2248" s="11" t="s">
        <v>2469</v>
      </c>
      <c r="P2248" s="11">
        <v>20602788157</v>
      </c>
      <c r="Q2248" s="11">
        <v>2</v>
      </c>
      <c r="R2248" s="11">
        <v>2</v>
      </c>
      <c r="S2248" t="str">
        <f t="shared" si="38"/>
        <v>INSERT INTO public."Vehicles"(plate, mark, model, year_of_production, longitude, height, broad, service_door, category, comment, terms, status, created_at, updated_at, delete_at, business_id, type_id)VALUES ('V0V845','DONGFENG','EQ6790PT   ','2019',7.92,3.06,2.43,2,'DIESEL','ninguno','ninguno',true,'2022-02-26 05:42:35.22039+08','2022-02-26 05:42:35.22039+08','2022-02-26 05:42:35.22039+08','20602788157',2);</v>
      </c>
    </row>
    <row r="2249" spans="1:19" x14ac:dyDescent="0.25">
      <c r="A2249" t="s">
        <v>2635</v>
      </c>
      <c r="B2249" t="s">
        <v>2610</v>
      </c>
      <c r="C2249" t="s">
        <v>2636</v>
      </c>
      <c r="D2249">
        <v>2018</v>
      </c>
      <c r="E2249">
        <v>7.48</v>
      </c>
      <c r="F2249">
        <v>3.03</v>
      </c>
      <c r="G2249">
        <v>2.33</v>
      </c>
      <c r="H2249">
        <v>2</v>
      </c>
      <c r="I2249" t="s">
        <v>2497</v>
      </c>
      <c r="J2249" t="s">
        <v>1296</v>
      </c>
      <c r="K2249" t="s">
        <v>1296</v>
      </c>
      <c r="L2249" t="s">
        <v>1303</v>
      </c>
      <c r="M2249" t="s">
        <v>2469</v>
      </c>
      <c r="N2249" t="s">
        <v>2469</v>
      </c>
      <c r="O2249" t="s">
        <v>2469</v>
      </c>
      <c r="P2249">
        <v>20602929419</v>
      </c>
      <c r="Q2249">
        <v>2</v>
      </c>
      <c r="R2249">
        <v>2</v>
      </c>
      <c r="S2249" t="str">
        <f t="shared" si="38"/>
        <v>INSERT INTO public."Vehicles"(plate, mark, model, year_of_production, longitude, height, broad, service_door, category, comment, terms, status, created_at, updated_at, delete_at, business_id, type_id)VALUES ('V9Z746','SHAOLIN','SLG6750C4E   ','2018',7.48,3.03,2.33,2,'DIESEL','ninguno','ninguno',true,'2022-02-26 05:42:35.22039+08','2022-02-26 05:42:35.22039+08','2022-02-26 05:42:35.22039+08','20602929419',2);</v>
      </c>
    </row>
    <row r="2250" spans="1:19" x14ac:dyDescent="0.25">
      <c r="A2250" s="11" t="s">
        <v>2637</v>
      </c>
      <c r="B2250" s="11" t="s">
        <v>2495</v>
      </c>
      <c r="C2250" s="11" t="s">
        <v>2496</v>
      </c>
      <c r="D2250" s="11">
        <v>2013</v>
      </c>
      <c r="E2250" s="11">
        <v>8.4499999999999993</v>
      </c>
      <c r="F2250" s="11">
        <v>3.3</v>
      </c>
      <c r="G2250" s="11">
        <v>2.2999999999999998</v>
      </c>
      <c r="H2250" s="11">
        <v>1</v>
      </c>
      <c r="I2250" s="11" t="s">
        <v>2497</v>
      </c>
      <c r="J2250" s="11" t="s">
        <v>1296</v>
      </c>
      <c r="K2250" s="11" t="s">
        <v>1296</v>
      </c>
      <c r="L2250" t="s">
        <v>1303</v>
      </c>
      <c r="M2250" s="11" t="s">
        <v>2469</v>
      </c>
      <c r="N2250" s="11" t="s">
        <v>2469</v>
      </c>
      <c r="O2250" s="11" t="s">
        <v>2469</v>
      </c>
      <c r="P2250" s="11">
        <v>20602929419</v>
      </c>
      <c r="Q2250" s="11">
        <v>2</v>
      </c>
      <c r="R2250" s="11">
        <v>2</v>
      </c>
      <c r="S2250" t="str">
        <f t="shared" si="38"/>
        <v>INSERT INTO public."Vehicles"(plate, mark, model, year_of_production, longitude, height, broad, service_door, category, comment, terms, status, created_at, updated_at, delete_at, business_id, type_id)VALUES ('C0W954','HYUNDAI','COUNTY   ','2013',8.45,3.3,2.3,1,'DIESEL','ninguno','ninguno',true,'2022-02-26 05:42:35.22039+08','2022-02-26 05:42:35.22039+08','2022-02-26 05:42:35.22039+08','20602929419',2);</v>
      </c>
    </row>
    <row r="2251" spans="1:19" x14ac:dyDescent="0.25">
      <c r="A2251" t="s">
        <v>2638</v>
      </c>
      <c r="B2251" t="s">
        <v>2495</v>
      </c>
      <c r="C2251" t="s">
        <v>2496</v>
      </c>
      <c r="D2251">
        <v>2011</v>
      </c>
      <c r="E2251">
        <v>9</v>
      </c>
      <c r="F2251">
        <v>3</v>
      </c>
      <c r="G2251">
        <v>2.2000000000000002</v>
      </c>
      <c r="H2251">
        <v>2</v>
      </c>
      <c r="I2251" t="s">
        <v>2497</v>
      </c>
      <c r="J2251" t="s">
        <v>1296</v>
      </c>
      <c r="K2251" t="s">
        <v>1296</v>
      </c>
      <c r="L2251" t="s">
        <v>1303</v>
      </c>
      <c r="M2251" t="s">
        <v>2469</v>
      </c>
      <c r="N2251" t="s">
        <v>2469</v>
      </c>
      <c r="O2251" t="s">
        <v>2469</v>
      </c>
      <c r="P2251">
        <v>20602929419</v>
      </c>
      <c r="Q2251">
        <v>3</v>
      </c>
      <c r="R2251">
        <v>3</v>
      </c>
      <c r="S2251" t="str">
        <f t="shared" si="38"/>
        <v>INSERT INTO public."Vehicles"(plate, mark, model, year_of_production, longitude, height, broad, service_door, category, comment, terms, status, created_at, updated_at, delete_at, business_id, type_id)VALUES ('C6P512','HYUNDAI','COUNTY   ','2011',9,3,2.2,2,'DIESEL','ninguno','ninguno',true,'2022-02-26 05:42:35.22039+08','2022-02-26 05:42:35.22039+08','2022-02-26 05:42:35.22039+08','20602929419',3);</v>
      </c>
    </row>
    <row r="2252" spans="1:19" x14ac:dyDescent="0.25">
      <c r="A2252" s="11" t="s">
        <v>2639</v>
      </c>
      <c r="B2252" s="11" t="s">
        <v>1296</v>
      </c>
      <c r="C2252" s="11" t="s">
        <v>1296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 t="s">
        <v>1296</v>
      </c>
      <c r="K2252" s="11" t="s">
        <v>1296</v>
      </c>
      <c r="L2252" t="s">
        <v>1303</v>
      </c>
      <c r="M2252" s="11" t="s">
        <v>2469</v>
      </c>
      <c r="N2252" s="11" t="s">
        <v>2469</v>
      </c>
      <c r="O2252" s="11" t="s">
        <v>2469</v>
      </c>
      <c r="P2252" s="11">
        <v>20602929419</v>
      </c>
      <c r="Q2252" s="11">
        <v>7</v>
      </c>
      <c r="R2252" s="11">
        <v>7</v>
      </c>
      <c r="S2252" t="str">
        <f t="shared" si="38"/>
        <v>INSERT INTO public."Vehicles"(plate, mark, model, year_of_production, longitude, height, broad, service_door, category, comment, terms, status, created_at, updated_at, delete_at, business_id, type_id)VALUES ('V0J984','ninguno','ninguno','0',0,0,0,0,'0','ninguno','ninguno',true,'2022-02-26 05:42:35.22039+08','2022-02-26 05:42:35.22039+08','2022-02-26 05:42:35.22039+08','20602929419',7);</v>
      </c>
    </row>
    <row r="2253" spans="1:19" x14ac:dyDescent="0.25">
      <c r="A2253" t="s">
        <v>2640</v>
      </c>
      <c r="B2253" t="s">
        <v>2495</v>
      </c>
      <c r="C2253" t="s">
        <v>2496</v>
      </c>
      <c r="D2253">
        <v>2013</v>
      </c>
      <c r="E2253">
        <v>9</v>
      </c>
      <c r="F2253">
        <v>2.9</v>
      </c>
      <c r="G2253">
        <v>2.2000000000000002</v>
      </c>
      <c r="H2253">
        <v>2</v>
      </c>
      <c r="I2253" t="s">
        <v>2497</v>
      </c>
      <c r="J2253" t="s">
        <v>1296</v>
      </c>
      <c r="K2253" t="s">
        <v>1296</v>
      </c>
      <c r="L2253" t="s">
        <v>1303</v>
      </c>
      <c r="M2253" t="s">
        <v>2469</v>
      </c>
      <c r="N2253" t="s">
        <v>2469</v>
      </c>
      <c r="O2253" t="s">
        <v>2469</v>
      </c>
      <c r="P2253">
        <v>20602929419</v>
      </c>
      <c r="Q2253">
        <v>1</v>
      </c>
      <c r="R2253">
        <v>1</v>
      </c>
      <c r="S2253" t="str">
        <f t="shared" si="38"/>
        <v>INSERT INTO public."Vehicles"(plate, mark, model, year_of_production, longitude, height, broad, service_door, category, comment, terms, status, created_at, updated_at, delete_at, business_id, type_id)VALUES ('AFI949','HYUNDAI','COUNTY   ','2013',9,2.9,2.2,2,'DIESEL','ninguno','ninguno',true,'2022-02-26 05:42:35.22039+08','2022-02-26 05:42:35.22039+08','2022-02-26 05:42:35.22039+08','20602929419',1);</v>
      </c>
    </row>
    <row r="2254" spans="1:19" x14ac:dyDescent="0.25">
      <c r="A2254" s="11" t="s">
        <v>2641</v>
      </c>
      <c r="B2254" s="11" t="s">
        <v>2495</v>
      </c>
      <c r="C2254" s="11" t="s">
        <v>2604</v>
      </c>
      <c r="D2254" s="11">
        <v>2019</v>
      </c>
      <c r="E2254" s="11">
        <v>9</v>
      </c>
      <c r="F2254" s="11">
        <v>2.9</v>
      </c>
      <c r="G2254" s="11">
        <v>2.2000000000000002</v>
      </c>
      <c r="H2254" s="11">
        <v>2</v>
      </c>
      <c r="I2254" s="11" t="s">
        <v>2497</v>
      </c>
      <c r="J2254" s="11" t="s">
        <v>1296</v>
      </c>
      <c r="K2254" s="11" t="s">
        <v>1296</v>
      </c>
      <c r="L2254" t="s">
        <v>1303</v>
      </c>
      <c r="M2254" s="11" t="s">
        <v>2469</v>
      </c>
      <c r="N2254" s="11" t="s">
        <v>2469</v>
      </c>
      <c r="O2254" s="11" t="s">
        <v>2469</v>
      </c>
      <c r="P2254" s="11">
        <v>20602929419</v>
      </c>
      <c r="Q2254" s="11">
        <v>1</v>
      </c>
      <c r="R2254" s="11">
        <v>1</v>
      </c>
      <c r="S2254" t="str">
        <f t="shared" si="38"/>
        <v>INSERT INTO public."Vehicles"(plate, mark, model, year_of_production, longitude, height, broad, service_door, category, comment, terms, status, created_at, updated_at, delete_at, business_id, type_id)VALUES ('V0W934','HYUNDAI','COUNTY III  ','2019',9,2.9,2.2,2,'DIESEL','ninguno','ninguno',true,'2022-02-26 05:42:35.22039+08','2022-02-26 05:42:35.22039+08','2022-02-26 05:42:35.22039+08','20602929419',1);</v>
      </c>
    </row>
    <row r="2255" spans="1:19" x14ac:dyDescent="0.25">
      <c r="A2255" t="s">
        <v>2642</v>
      </c>
      <c r="B2255" t="s">
        <v>2495</v>
      </c>
      <c r="C2255" t="s">
        <v>2496</v>
      </c>
      <c r="D2255">
        <v>2015</v>
      </c>
      <c r="E2255">
        <v>7.48</v>
      </c>
      <c r="F2255">
        <v>2.76</v>
      </c>
      <c r="G2255">
        <v>2.04</v>
      </c>
      <c r="H2255">
        <v>0</v>
      </c>
      <c r="I2255" t="s">
        <v>2497</v>
      </c>
      <c r="J2255" t="s">
        <v>1296</v>
      </c>
      <c r="K2255" t="s">
        <v>1296</v>
      </c>
      <c r="L2255" t="s">
        <v>1303</v>
      </c>
      <c r="M2255" t="s">
        <v>2469</v>
      </c>
      <c r="N2255" t="s">
        <v>2469</v>
      </c>
      <c r="O2255" t="s">
        <v>2469</v>
      </c>
      <c r="P2255">
        <v>20602722113</v>
      </c>
      <c r="Q2255">
        <v>1</v>
      </c>
      <c r="R2255">
        <v>1</v>
      </c>
      <c r="S2255" t="str">
        <f t="shared" si="38"/>
        <v>INSERT INTO public."Vehicles"(plate, mark, model, year_of_production, longitude, height, broad, service_door, category, comment, terms, status, created_at, updated_at, delete_at, business_id, type_id)VALUES ('V8L907','HYUNDAI','COUNTY   ','2015',7.48,2.76,2.04,0,'DIESEL','ninguno','ninguno',true,'2022-02-26 05:42:35.22039+08','2022-02-26 05:42:35.22039+08','2022-02-26 05:42:35.22039+08','20602722113',1);</v>
      </c>
    </row>
    <row r="2256" spans="1:19" x14ac:dyDescent="0.25">
      <c r="A2256" s="11" t="s">
        <v>2643</v>
      </c>
      <c r="B2256" s="11" t="s">
        <v>2644</v>
      </c>
      <c r="C2256" s="11" t="s">
        <v>2645</v>
      </c>
      <c r="D2256" s="11">
        <v>2016</v>
      </c>
      <c r="E2256" s="11">
        <v>7.5</v>
      </c>
      <c r="F2256" s="11">
        <v>2.73</v>
      </c>
      <c r="G2256" s="11">
        <v>2.04</v>
      </c>
      <c r="H2256" s="11">
        <v>0</v>
      </c>
      <c r="I2256" s="11" t="s">
        <v>2497</v>
      </c>
      <c r="J2256" s="11" t="s">
        <v>1296</v>
      </c>
      <c r="K2256" s="11" t="s">
        <v>1296</v>
      </c>
      <c r="L2256" t="s">
        <v>1303</v>
      </c>
      <c r="M2256" s="11" t="s">
        <v>2469</v>
      </c>
      <c r="N2256" s="11" t="s">
        <v>2469</v>
      </c>
      <c r="O2256" s="11" t="s">
        <v>2469</v>
      </c>
      <c r="P2256" s="11">
        <v>20602722113</v>
      </c>
      <c r="Q2256" s="11">
        <v>2</v>
      </c>
      <c r="R2256" s="11">
        <v>2</v>
      </c>
      <c r="S2256" t="str">
        <f t="shared" si="38"/>
        <v>INSERT INTO public."Vehicles"(plate, mark, model, year_of_production, longitude, height, broad, service_door, category, comment, terms, status, created_at, updated_at, delete_at, business_id, type_id)VALUES ('V8Q771','JOAQUIN','CJC7500   ','2016',7.5,2.73,2.04,0,'DIESEL','ninguno','ninguno',true,'2022-02-26 05:42:35.22039+08','2022-02-26 05:42:35.22039+08','2022-02-26 05:42:35.22039+08','20602722113',2);</v>
      </c>
    </row>
    <row r="2257" spans="1:19" x14ac:dyDescent="0.25">
      <c r="A2257" t="s">
        <v>2646</v>
      </c>
      <c r="B2257" t="s">
        <v>2507</v>
      </c>
      <c r="C2257" t="s">
        <v>2557</v>
      </c>
      <c r="D2257">
        <v>2013</v>
      </c>
      <c r="E2257">
        <v>7.73</v>
      </c>
      <c r="F2257">
        <v>2.63</v>
      </c>
      <c r="G2257">
        <v>2.0099999999999998</v>
      </c>
      <c r="H2257">
        <v>0</v>
      </c>
      <c r="I2257" t="s">
        <v>2497</v>
      </c>
      <c r="J2257" t="s">
        <v>1296</v>
      </c>
      <c r="K2257" t="s">
        <v>1296</v>
      </c>
      <c r="L2257" t="s">
        <v>1303</v>
      </c>
      <c r="M2257" t="s">
        <v>2469</v>
      </c>
      <c r="N2257" t="s">
        <v>2469</v>
      </c>
      <c r="O2257" t="s">
        <v>2469</v>
      </c>
      <c r="P2257">
        <v>20602722113</v>
      </c>
      <c r="Q2257">
        <v>4</v>
      </c>
      <c r="R2257">
        <v>4</v>
      </c>
      <c r="S2257" t="str">
        <f t="shared" si="38"/>
        <v>INSERT INTO public."Vehicles"(plate, mark, model, year_of_production, longitude, height, broad, service_door, category, comment, terms, status, created_at, updated_at, delete_at, business_id, type_id)VALUES ('V5L743','MITSUBISHI','FUSO ROSA EURO 3','2013',7.73,2.63,2.01,0,'DIESEL','ninguno','ninguno',true,'2022-02-26 05:42:35.22039+08','2022-02-26 05:42:35.22039+08','2022-02-26 05:42:35.22039+08','20602722113',4);</v>
      </c>
    </row>
    <row r="2258" spans="1:19" x14ac:dyDescent="0.25">
      <c r="A2258" s="11" t="s">
        <v>2647</v>
      </c>
      <c r="B2258" s="11" t="s">
        <v>1296</v>
      </c>
      <c r="C2258" s="11" t="s">
        <v>1296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 t="s">
        <v>1296</v>
      </c>
      <c r="J2258" s="11" t="s">
        <v>1296</v>
      </c>
      <c r="K2258" s="11" t="s">
        <v>1296</v>
      </c>
      <c r="L2258" t="s">
        <v>1303</v>
      </c>
      <c r="M2258" s="11" t="s">
        <v>2469</v>
      </c>
      <c r="N2258" s="11" t="s">
        <v>2469</v>
      </c>
      <c r="O2258" s="11" t="s">
        <v>2469</v>
      </c>
      <c r="P2258" s="11">
        <v>20602722113</v>
      </c>
      <c r="Q2258" s="11">
        <v>7</v>
      </c>
      <c r="R2258" s="11">
        <v>7</v>
      </c>
      <c r="S2258" t="str">
        <f t="shared" si="38"/>
        <v>INSERT INTO public."Vehicles"(plate, mark, model, year_of_production, longitude, height, broad, service_door, category, comment, terms, status, created_at, updated_at, delete_at, business_id, type_id)VALUES ('X3N954','ninguno','ninguno','0',0,0,0,0,'ninguno','ninguno','ninguno',true,'2022-02-26 05:42:35.22039+08','2022-02-26 05:42:35.22039+08','2022-02-26 05:42:35.22039+08','20602722113',7);</v>
      </c>
    </row>
    <row r="2259" spans="1:19" x14ac:dyDescent="0.25">
      <c r="A2259" t="s">
        <v>2648</v>
      </c>
      <c r="B2259" t="s">
        <v>1296</v>
      </c>
      <c r="C2259" t="s">
        <v>1296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1296</v>
      </c>
      <c r="J2259" t="s">
        <v>1296</v>
      </c>
      <c r="K2259" t="s">
        <v>1296</v>
      </c>
      <c r="L2259" t="s">
        <v>1303</v>
      </c>
      <c r="M2259" t="s">
        <v>2469</v>
      </c>
      <c r="N2259" t="s">
        <v>2469</v>
      </c>
      <c r="O2259" t="s">
        <v>2469</v>
      </c>
      <c r="P2259">
        <v>20602722113</v>
      </c>
      <c r="Q2259">
        <v>7</v>
      </c>
      <c r="R2259">
        <v>7</v>
      </c>
      <c r="S2259" t="str">
        <f t="shared" si="38"/>
        <v>INSERT INTO public."Vehicles"(plate, mark, model, year_of_production, longitude, height, broad, service_door, category, comment, terms, status, created_at, updated_at, delete_at, business_id, type_id)VALUES ('C0U269','ninguno','ninguno','0',0,0,0,0,'ninguno','ninguno','ninguno',true,'2022-02-26 05:42:35.22039+08','2022-02-26 05:42:35.22039+08','2022-02-26 05:42:35.22039+08','20602722113',7);</v>
      </c>
    </row>
    <row r="2260" spans="1:19" x14ac:dyDescent="0.25">
      <c r="A2260" s="11" t="s">
        <v>2649</v>
      </c>
      <c r="B2260" s="11" t="s">
        <v>1296</v>
      </c>
      <c r="C2260" s="11" t="s">
        <v>1296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 t="s">
        <v>1296</v>
      </c>
      <c r="J2260" s="11" t="s">
        <v>1296</v>
      </c>
      <c r="K2260" s="11" t="s">
        <v>1296</v>
      </c>
      <c r="L2260" t="s">
        <v>1303</v>
      </c>
      <c r="M2260" s="11" t="s">
        <v>2469</v>
      </c>
      <c r="N2260" s="11" t="s">
        <v>2469</v>
      </c>
      <c r="O2260" s="11" t="s">
        <v>2469</v>
      </c>
      <c r="P2260" s="11">
        <v>20602722113</v>
      </c>
      <c r="Q2260" s="11">
        <v>7</v>
      </c>
      <c r="R2260" s="11">
        <v>7</v>
      </c>
      <c r="S2260" t="str">
        <f t="shared" si="38"/>
        <v>INSERT INTO public."Vehicles"(plate, mark, model, year_of_production, longitude, height, broad, service_door, category, comment, terms, status, created_at, updated_at, delete_at, business_id, type_id)VALUES ('A5Q782','ninguno','ninguno','0',0,0,0,0,'ninguno','ninguno','ninguno',true,'2022-02-26 05:42:35.22039+08','2022-02-26 05:42:35.22039+08','2022-02-26 05:42:35.22039+08','20602722113',7);</v>
      </c>
    </row>
    <row r="2261" spans="1:19" x14ac:dyDescent="0.25">
      <c r="A2261" t="s">
        <v>2650</v>
      </c>
      <c r="B2261" t="s">
        <v>1296</v>
      </c>
      <c r="C2261" t="s">
        <v>1296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1296</v>
      </c>
      <c r="J2261" t="s">
        <v>1296</v>
      </c>
      <c r="K2261" t="s">
        <v>1296</v>
      </c>
      <c r="L2261" t="s">
        <v>1303</v>
      </c>
      <c r="M2261" t="s">
        <v>2469</v>
      </c>
      <c r="N2261" t="s">
        <v>2469</v>
      </c>
      <c r="O2261" t="s">
        <v>2469</v>
      </c>
      <c r="P2261">
        <v>20602722113</v>
      </c>
      <c r="Q2261">
        <v>7</v>
      </c>
      <c r="R2261">
        <v>7</v>
      </c>
      <c r="S2261" t="str">
        <f t="shared" si="38"/>
        <v>INSERT INTO public."Vehicles"(plate, mark, model, year_of_production, longitude, height, broad, service_door, category, comment, terms, status, created_at, updated_at, delete_at, business_id, type_id)VALUES ('V9I899','ninguno','ninguno','0',0,0,0,0,'ninguno','ninguno','ninguno',true,'2022-02-26 05:42:35.22039+08','2022-02-26 05:42:35.22039+08','2022-02-26 05:42:35.22039+08','20602722113',7);</v>
      </c>
    </row>
    <row r="2262" spans="1:19" x14ac:dyDescent="0.25">
      <c r="A2262" s="11" t="s">
        <v>2651</v>
      </c>
      <c r="B2262" s="11" t="s">
        <v>1296</v>
      </c>
      <c r="C2262" s="11" t="s">
        <v>1296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 t="s">
        <v>1296</v>
      </c>
      <c r="J2262" s="11" t="s">
        <v>1296</v>
      </c>
      <c r="K2262" s="11" t="s">
        <v>1296</v>
      </c>
      <c r="L2262" t="s">
        <v>1303</v>
      </c>
      <c r="M2262" s="11" t="s">
        <v>2469</v>
      </c>
      <c r="N2262" s="11" t="s">
        <v>2469</v>
      </c>
      <c r="O2262" s="11" t="s">
        <v>2469</v>
      </c>
      <c r="P2262" s="11">
        <v>20602722113</v>
      </c>
      <c r="Q2262" s="11">
        <v>7</v>
      </c>
      <c r="R2262" s="11">
        <v>7</v>
      </c>
      <c r="S2262" t="str">
        <f t="shared" si="38"/>
        <v>INSERT INTO public."Vehicles"(plate, mark, model, year_of_production, longitude, height, broad, service_door, category, comment, terms, status, created_at, updated_at, delete_at, business_id, type_id)VALUES ('V1U799','ninguno','ninguno','0',0,0,0,0,'ninguno','ninguno','ninguno',true,'2022-02-26 05:42:35.22039+08','2022-02-26 05:42:35.22039+08','2022-02-26 05:42:35.22039+08','20602722113',7);</v>
      </c>
    </row>
    <row r="2263" spans="1:19" x14ac:dyDescent="0.25">
      <c r="A2263" t="s">
        <v>2652</v>
      </c>
      <c r="B2263" t="s">
        <v>1296</v>
      </c>
      <c r="C2263" t="s">
        <v>1296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1296</v>
      </c>
      <c r="J2263" t="s">
        <v>1296</v>
      </c>
      <c r="K2263" t="s">
        <v>1296</v>
      </c>
      <c r="L2263" t="s">
        <v>1303</v>
      </c>
      <c r="M2263" t="s">
        <v>2469</v>
      </c>
      <c r="N2263" t="s">
        <v>2469</v>
      </c>
      <c r="O2263" t="s">
        <v>2469</v>
      </c>
      <c r="P2263">
        <v>20602722113</v>
      </c>
      <c r="Q2263">
        <v>7</v>
      </c>
      <c r="R2263">
        <v>7</v>
      </c>
      <c r="S2263" t="str">
        <f t="shared" si="38"/>
        <v>INSERT INTO public."Vehicles"(plate, mark, model, year_of_production, longitude, height, broad, service_door, category, comment, terms, status, created_at, updated_at, delete_at, business_id, type_id)VALUES ('A1B732','ninguno','ninguno','0',0,0,0,0,'ninguno','ninguno','ninguno',true,'2022-02-26 05:42:35.22039+08','2022-02-26 05:42:35.22039+08','2022-02-26 05:42:35.22039+08','20602722113',7);</v>
      </c>
    </row>
    <row r="2264" spans="1:19" x14ac:dyDescent="0.25">
      <c r="A2264" s="11" t="s">
        <v>2653</v>
      </c>
      <c r="B2264" s="11" t="s">
        <v>1296</v>
      </c>
      <c r="C2264" s="11" t="s">
        <v>1296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 t="s">
        <v>1296</v>
      </c>
      <c r="J2264" s="11" t="s">
        <v>1296</v>
      </c>
      <c r="K2264" s="11" t="s">
        <v>1296</v>
      </c>
      <c r="L2264" t="s">
        <v>1303</v>
      </c>
      <c r="M2264" s="11" t="s">
        <v>2469</v>
      </c>
      <c r="N2264" s="11" t="s">
        <v>2469</v>
      </c>
      <c r="O2264" s="11" t="s">
        <v>2469</v>
      </c>
      <c r="P2264" s="11">
        <v>20602722113</v>
      </c>
      <c r="Q2264" s="11">
        <v>7</v>
      </c>
      <c r="R2264" s="11">
        <v>7</v>
      </c>
      <c r="S2264" t="str">
        <f t="shared" si="38"/>
        <v>INSERT INTO public."Vehicles"(plate, mark, model, year_of_production, longitude, height, broad, service_door, category, comment, terms, status, created_at, updated_at, delete_at, business_id, type_id)VALUES ('V8I932','ninguno','ninguno','0',0,0,0,0,'ninguno','ninguno','ninguno',true,'2022-02-26 05:42:35.22039+08','2022-02-26 05:42:35.22039+08','2022-02-26 05:42:35.22039+08','20602722113',7);</v>
      </c>
    </row>
    <row r="2265" spans="1:19" x14ac:dyDescent="0.25">
      <c r="A2265" t="s">
        <v>2654</v>
      </c>
      <c r="B2265" t="s">
        <v>1296</v>
      </c>
      <c r="C2265" t="s">
        <v>1296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1296</v>
      </c>
      <c r="J2265" t="s">
        <v>1296</v>
      </c>
      <c r="K2265" t="s">
        <v>1296</v>
      </c>
      <c r="L2265" t="s">
        <v>1303</v>
      </c>
      <c r="M2265" t="s">
        <v>2469</v>
      </c>
      <c r="N2265" t="s">
        <v>2469</v>
      </c>
      <c r="O2265" t="s">
        <v>2469</v>
      </c>
      <c r="P2265">
        <v>20602722113</v>
      </c>
      <c r="Q2265">
        <v>7</v>
      </c>
      <c r="R2265">
        <v>7</v>
      </c>
      <c r="S2265" t="str">
        <f t="shared" si="38"/>
        <v>INSERT INTO public."Vehicles"(plate, mark, model, year_of_production, longitude, height, broad, service_door, category, comment, terms, status, created_at, updated_at, delete_at, business_id, type_id)VALUES ('V1E798','ninguno','ninguno','0',0,0,0,0,'ninguno','ninguno','ninguno',true,'2022-02-26 05:42:35.22039+08','2022-02-26 05:42:35.22039+08','2022-02-26 05:42:35.22039+08','20602722113',7);</v>
      </c>
    </row>
    <row r="2266" spans="1:19" x14ac:dyDescent="0.25">
      <c r="A2266" s="11" t="s">
        <v>2655</v>
      </c>
      <c r="B2266" s="11" t="s">
        <v>1296</v>
      </c>
      <c r="C2266" s="11" t="s">
        <v>1296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 t="s">
        <v>1296</v>
      </c>
      <c r="J2266" s="11" t="s">
        <v>1296</v>
      </c>
      <c r="K2266" s="11" t="s">
        <v>1296</v>
      </c>
      <c r="L2266" t="s">
        <v>1303</v>
      </c>
      <c r="M2266" s="11" t="s">
        <v>2469</v>
      </c>
      <c r="N2266" s="11" t="s">
        <v>2469</v>
      </c>
      <c r="O2266" s="11" t="s">
        <v>2469</v>
      </c>
      <c r="P2266" s="11">
        <v>20602722113</v>
      </c>
      <c r="Q2266" s="11">
        <v>7</v>
      </c>
      <c r="R2266" s="11">
        <v>7</v>
      </c>
      <c r="S2266" t="str">
        <f t="shared" si="38"/>
        <v>INSERT INTO public."Vehicles"(plate, mark, model, year_of_production, longitude, height, broad, service_door, category, comment, terms, status, created_at, updated_at, delete_at, business_id, type_id)VALUES ('Z3C721','ninguno','ninguno','0',0,0,0,0,'ninguno','ninguno','ninguno',true,'2022-02-26 05:42:35.22039+08','2022-02-26 05:42:35.22039+08','2022-02-26 05:42:35.22039+08','20602722113',7);</v>
      </c>
    </row>
    <row r="2267" spans="1:19" x14ac:dyDescent="0.25">
      <c r="A2267" t="s">
        <v>2656</v>
      </c>
      <c r="B2267" t="s">
        <v>1296</v>
      </c>
      <c r="C2267" t="s">
        <v>1296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1296</v>
      </c>
      <c r="J2267" t="s">
        <v>1296</v>
      </c>
      <c r="K2267" t="s">
        <v>1296</v>
      </c>
      <c r="L2267" t="s">
        <v>1303</v>
      </c>
      <c r="M2267" t="s">
        <v>2469</v>
      </c>
      <c r="N2267" t="s">
        <v>2469</v>
      </c>
      <c r="O2267" t="s">
        <v>2469</v>
      </c>
      <c r="P2267">
        <v>20602722113</v>
      </c>
      <c r="Q2267">
        <v>7</v>
      </c>
      <c r="R2267">
        <v>7</v>
      </c>
      <c r="S2267" t="str">
        <f t="shared" si="38"/>
        <v>INSERT INTO public."Vehicles"(plate, mark, model, year_of_production, longitude, height, broad, service_door, category, comment, terms, status, created_at, updated_at, delete_at, business_id, type_id)VALUES ('Z4L318','ninguno','ninguno','0',0,0,0,0,'ninguno','ninguno','ninguno',true,'2022-02-26 05:42:35.22039+08','2022-02-26 05:42:35.22039+08','2022-02-26 05:42:35.22039+08','20602722113',7);</v>
      </c>
    </row>
    <row r="2268" spans="1:19" x14ac:dyDescent="0.25">
      <c r="A2268" s="11" t="s">
        <v>2657</v>
      </c>
      <c r="B2268" s="11" t="s">
        <v>1296</v>
      </c>
      <c r="C2268" s="11" t="s">
        <v>1296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 t="s">
        <v>1296</v>
      </c>
      <c r="J2268" s="11" t="s">
        <v>1296</v>
      </c>
      <c r="K2268" s="11" t="s">
        <v>1296</v>
      </c>
      <c r="L2268" t="s">
        <v>1303</v>
      </c>
      <c r="M2268" s="11" t="s">
        <v>2469</v>
      </c>
      <c r="N2268" s="11" t="s">
        <v>2469</v>
      </c>
      <c r="O2268" s="11" t="s">
        <v>2469</v>
      </c>
      <c r="P2268" s="11">
        <v>20602722113</v>
      </c>
      <c r="Q2268" s="11">
        <v>7</v>
      </c>
      <c r="R2268" s="11">
        <v>7</v>
      </c>
      <c r="S2268" t="str">
        <f t="shared" si="38"/>
        <v>INSERT INTO public."Vehicles"(plate, mark, model, year_of_production, longitude, height, broad, service_door, category, comment, terms, status, created_at, updated_at, delete_at, business_id, type_id)VALUES ('B9U778','ninguno','ninguno','0',0,0,0,0,'ninguno','ninguno','ninguno',true,'2022-02-26 05:42:35.22039+08','2022-02-26 05:42:35.22039+08','2022-02-26 05:42:35.22039+08','20602722113',7);</v>
      </c>
    </row>
    <row r="2269" spans="1:19" x14ac:dyDescent="0.25">
      <c r="A2269" t="s">
        <v>2658</v>
      </c>
      <c r="B2269" t="s">
        <v>1296</v>
      </c>
      <c r="C2269" t="s">
        <v>1296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1296</v>
      </c>
      <c r="J2269" t="s">
        <v>1296</v>
      </c>
      <c r="K2269" t="s">
        <v>1296</v>
      </c>
      <c r="L2269" t="s">
        <v>1303</v>
      </c>
      <c r="M2269" t="s">
        <v>2469</v>
      </c>
      <c r="N2269" t="s">
        <v>2469</v>
      </c>
      <c r="O2269" t="s">
        <v>2469</v>
      </c>
      <c r="P2269">
        <v>20602722113</v>
      </c>
      <c r="Q2269">
        <v>7</v>
      </c>
      <c r="R2269">
        <v>7</v>
      </c>
      <c r="S2269" t="str">
        <f t="shared" si="38"/>
        <v>INSERT INTO public."Vehicles"(plate, mark, model, year_of_production, longitude, height, broad, service_door, category, comment, terms, status, created_at, updated_at, delete_at, business_id, type_id)VALUES ('Y1H714','ninguno','ninguno','0',0,0,0,0,'ninguno','ninguno','ninguno',true,'2022-02-26 05:42:35.22039+08','2022-02-26 05:42:35.22039+08','2022-02-26 05:42:35.22039+08','20602722113',7);</v>
      </c>
    </row>
    <row r="2270" spans="1:19" x14ac:dyDescent="0.25">
      <c r="A2270" s="11" t="s">
        <v>2659</v>
      </c>
      <c r="B2270" s="11" t="s">
        <v>1296</v>
      </c>
      <c r="C2270" s="11" t="s">
        <v>1296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 t="s">
        <v>1296</v>
      </c>
      <c r="J2270" s="11" t="s">
        <v>1296</v>
      </c>
      <c r="K2270" s="11" t="s">
        <v>1296</v>
      </c>
      <c r="L2270" t="s">
        <v>1303</v>
      </c>
      <c r="M2270" s="11" t="s">
        <v>2469</v>
      </c>
      <c r="N2270" s="11" t="s">
        <v>2469</v>
      </c>
      <c r="O2270" s="11" t="s">
        <v>2469</v>
      </c>
      <c r="P2270" s="11">
        <v>20602722113</v>
      </c>
      <c r="Q2270" s="11">
        <v>7</v>
      </c>
      <c r="R2270" s="11">
        <v>7</v>
      </c>
      <c r="S2270" t="str">
        <f t="shared" si="38"/>
        <v>INSERT INTO public."Vehicles"(plate, mark, model, year_of_production, longitude, height, broad, service_door, category, comment, terms, status, created_at, updated_at, delete_at, business_id, type_id)VALUES ('X1H783','ninguno','ninguno','0',0,0,0,0,'ninguno','ninguno','ninguno',true,'2022-02-26 05:42:35.22039+08','2022-02-26 05:42:35.22039+08','2022-02-26 05:42:35.22039+08','20602722113',7);</v>
      </c>
    </row>
    <row r="2271" spans="1:19" x14ac:dyDescent="0.25">
      <c r="A2271" t="s">
        <v>2660</v>
      </c>
      <c r="B2271" t="s">
        <v>1296</v>
      </c>
      <c r="C2271" t="s">
        <v>1296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1296</v>
      </c>
      <c r="J2271" t="s">
        <v>1296</v>
      </c>
      <c r="K2271" t="s">
        <v>1296</v>
      </c>
      <c r="L2271" t="s">
        <v>1303</v>
      </c>
      <c r="M2271" t="s">
        <v>2469</v>
      </c>
      <c r="N2271" t="s">
        <v>2469</v>
      </c>
      <c r="O2271" t="s">
        <v>2469</v>
      </c>
      <c r="P2271">
        <v>20602722113</v>
      </c>
      <c r="Q2271">
        <v>7</v>
      </c>
      <c r="R2271">
        <v>7</v>
      </c>
      <c r="S2271" t="str">
        <f t="shared" si="38"/>
        <v>INSERT INTO public."Vehicles"(plate, mark, model, year_of_production, longitude, height, broad, service_door, category, comment, terms, status, created_at, updated_at, delete_at, business_id, type_id)VALUES ('V7O709','ninguno','ninguno','0',0,0,0,0,'ninguno','ninguno','ninguno',true,'2022-02-26 05:42:35.22039+08','2022-02-26 05:42:35.22039+08','2022-02-26 05:42:35.22039+08','20602722113',7);</v>
      </c>
    </row>
    <row r="2272" spans="1:19" x14ac:dyDescent="0.25">
      <c r="A2272" s="11" t="s">
        <v>2661</v>
      </c>
      <c r="B2272" s="11" t="s">
        <v>1296</v>
      </c>
      <c r="C2272" s="11" t="s">
        <v>1296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 t="s">
        <v>1296</v>
      </c>
      <c r="J2272" s="11" t="s">
        <v>1296</v>
      </c>
      <c r="K2272" s="11" t="s">
        <v>1296</v>
      </c>
      <c r="L2272" t="s">
        <v>1303</v>
      </c>
      <c r="M2272" s="11" t="s">
        <v>2469</v>
      </c>
      <c r="N2272" s="11" t="s">
        <v>2469</v>
      </c>
      <c r="O2272" s="11" t="s">
        <v>2469</v>
      </c>
      <c r="P2272" s="11">
        <v>20602722113</v>
      </c>
      <c r="Q2272" s="11">
        <v>7</v>
      </c>
      <c r="R2272" s="11">
        <v>7</v>
      </c>
      <c r="S2272" t="str">
        <f t="shared" si="38"/>
        <v>INSERT INTO public."Vehicles"(plate, mark, model, year_of_production, longitude, height, broad, service_door, category, comment, terms, status, created_at, updated_at, delete_at, business_id, type_id)VALUES ('V1J798','ninguno','ninguno','0',0,0,0,0,'ninguno','ninguno','ninguno',true,'2022-02-26 05:42:35.22039+08','2022-02-26 05:42:35.22039+08','2022-02-26 05:42:35.22039+08','20602722113',7);</v>
      </c>
    </row>
    <row r="2273" spans="1:19" x14ac:dyDescent="0.25">
      <c r="A2273" t="s">
        <v>2662</v>
      </c>
      <c r="B2273" t="s">
        <v>1296</v>
      </c>
      <c r="C2273" t="s">
        <v>1296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1296</v>
      </c>
      <c r="J2273" t="s">
        <v>1296</v>
      </c>
      <c r="K2273" t="s">
        <v>1296</v>
      </c>
      <c r="L2273" t="s">
        <v>1303</v>
      </c>
      <c r="M2273" t="s">
        <v>2469</v>
      </c>
      <c r="N2273" t="s">
        <v>2469</v>
      </c>
      <c r="O2273" t="s">
        <v>2469</v>
      </c>
      <c r="P2273">
        <v>20602722113</v>
      </c>
      <c r="Q2273">
        <v>7</v>
      </c>
      <c r="R2273">
        <v>7</v>
      </c>
      <c r="S2273" t="str">
        <f t="shared" ref="S2273:S2284" si="39">CONCATENATE($A$1,"'",A2273,"','",B2273,"','",C2273,"','",D2273,"',",E2273,",",F2273,",",G2273,",",H2273,",'",I2273,"','",J2273,"','",K2273,"',",L2273,",'",M2273,"','",N2273,"','",O2273,"','",P2273,"',",R2273,");")</f>
        <v>INSERT INTO public."Vehicles"(plate, mark, model, year_of_production, longitude, height, broad, service_door, category, comment, terms, status, created_at, updated_at, delete_at, business_id, type_id)VALUES ('B4K425','ninguno','ninguno','0',0,0,0,0,'ninguno','ninguno','ninguno',true,'2022-02-26 05:42:35.22039+08','2022-02-26 05:42:35.22039+08','2022-02-26 05:42:35.22039+08','20602722113',7);</v>
      </c>
    </row>
    <row r="2274" spans="1:19" x14ac:dyDescent="0.25">
      <c r="A2274" s="11" t="s">
        <v>2663</v>
      </c>
      <c r="B2274" s="11" t="s">
        <v>1296</v>
      </c>
      <c r="C2274" s="11" t="s">
        <v>1296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 t="s">
        <v>1296</v>
      </c>
      <c r="J2274" s="11" t="s">
        <v>1296</v>
      </c>
      <c r="K2274" s="11" t="s">
        <v>1296</v>
      </c>
      <c r="L2274" t="s">
        <v>1303</v>
      </c>
      <c r="M2274" s="11" t="s">
        <v>2469</v>
      </c>
      <c r="N2274" s="11" t="s">
        <v>2469</v>
      </c>
      <c r="O2274" s="11" t="s">
        <v>2469</v>
      </c>
      <c r="P2274" s="11">
        <v>20602722113</v>
      </c>
      <c r="Q2274" s="11">
        <v>7</v>
      </c>
      <c r="R2274" s="11">
        <v>7</v>
      </c>
      <c r="S2274" t="str">
        <f t="shared" si="39"/>
        <v>INSERT INTO public."Vehicles"(plate, mark, model, year_of_production, longitude, height, broad, service_door, category, comment, terms, status, created_at, updated_at, delete_at, business_id, type_id)VALUES ('A3F768','ninguno','ninguno','0',0,0,0,0,'ninguno','ninguno','ninguno',true,'2022-02-26 05:42:35.22039+08','2022-02-26 05:42:35.22039+08','2022-02-26 05:42:35.22039+08','20602722113',7);</v>
      </c>
    </row>
    <row r="2275" spans="1:19" x14ac:dyDescent="0.25">
      <c r="A2275" t="s">
        <v>2664</v>
      </c>
      <c r="B2275" t="s">
        <v>1296</v>
      </c>
      <c r="C2275" t="s">
        <v>1296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1296</v>
      </c>
      <c r="J2275" t="s">
        <v>1296</v>
      </c>
      <c r="K2275" t="s">
        <v>1296</v>
      </c>
      <c r="L2275" t="s">
        <v>1303</v>
      </c>
      <c r="M2275" t="s">
        <v>2469</v>
      </c>
      <c r="N2275" t="s">
        <v>2469</v>
      </c>
      <c r="O2275" t="s">
        <v>2469</v>
      </c>
      <c r="P2275">
        <v>20602722113</v>
      </c>
      <c r="Q2275">
        <v>7</v>
      </c>
      <c r="R2275">
        <v>7</v>
      </c>
      <c r="S2275" t="str">
        <f t="shared" si="39"/>
        <v>INSERT INTO public."Vehicles"(plate, mark, model, year_of_production, longitude, height, broad, service_door, category, comment, terms, status, created_at, updated_at, delete_at, business_id, type_id)VALUES ('V8U787','ninguno','ninguno','0',0,0,0,0,'ninguno','ninguno','ninguno',true,'2022-02-26 05:42:35.22039+08','2022-02-26 05:42:35.22039+08','2022-02-26 05:42:35.22039+08','20602722113',7);</v>
      </c>
    </row>
    <row r="2276" spans="1:19" x14ac:dyDescent="0.25">
      <c r="A2276" s="11" t="s">
        <v>2665</v>
      </c>
      <c r="B2276" s="11" t="s">
        <v>1296</v>
      </c>
      <c r="C2276" s="11" t="s">
        <v>1296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 t="s">
        <v>1296</v>
      </c>
      <c r="J2276" s="11" t="s">
        <v>1296</v>
      </c>
      <c r="K2276" s="11" t="s">
        <v>1296</v>
      </c>
      <c r="L2276" t="s">
        <v>1303</v>
      </c>
      <c r="M2276" s="11" t="s">
        <v>2469</v>
      </c>
      <c r="N2276" s="11" t="s">
        <v>2469</v>
      </c>
      <c r="O2276" s="11" t="s">
        <v>2469</v>
      </c>
      <c r="P2276" s="11">
        <v>20602722113</v>
      </c>
      <c r="Q2276" s="11">
        <v>7</v>
      </c>
      <c r="R2276" s="11">
        <v>7</v>
      </c>
      <c r="S2276" t="str">
        <f t="shared" si="39"/>
        <v>INSERT INTO public."Vehicles"(plate, mark, model, year_of_production, longitude, height, broad, service_door, category, comment, terms, status, created_at, updated_at, delete_at, business_id, type_id)VALUES ('C1O955','ninguno','ninguno','0',0,0,0,0,'ninguno','ninguno','ninguno',true,'2022-02-26 05:42:35.22039+08','2022-02-26 05:42:35.22039+08','2022-02-26 05:42:35.22039+08','20602722113',7);</v>
      </c>
    </row>
    <row r="2277" spans="1:19" x14ac:dyDescent="0.25">
      <c r="A2277" t="s">
        <v>2666</v>
      </c>
      <c r="B2277" t="s">
        <v>1296</v>
      </c>
      <c r="C2277" t="s">
        <v>1296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1296</v>
      </c>
      <c r="J2277" t="s">
        <v>1296</v>
      </c>
      <c r="K2277" t="s">
        <v>1296</v>
      </c>
      <c r="L2277" t="s">
        <v>1303</v>
      </c>
      <c r="M2277" t="s">
        <v>2469</v>
      </c>
      <c r="N2277" t="s">
        <v>2469</v>
      </c>
      <c r="O2277" t="s">
        <v>2469</v>
      </c>
      <c r="P2277">
        <v>20602722113</v>
      </c>
      <c r="Q2277">
        <v>7</v>
      </c>
      <c r="R2277">
        <v>7</v>
      </c>
      <c r="S2277" t="str">
        <f t="shared" si="39"/>
        <v>INSERT INTO public."Vehicles"(plate, mark, model, year_of_production, longitude, height, broad, service_door, category, comment, terms, status, created_at, updated_at, delete_at, business_id, type_id)VALUES ('B5K768','ninguno','ninguno','0',0,0,0,0,'ninguno','ninguno','ninguno',true,'2022-02-26 05:42:35.22039+08','2022-02-26 05:42:35.22039+08','2022-02-26 05:42:35.22039+08','20602722113',7);</v>
      </c>
    </row>
    <row r="2278" spans="1:19" x14ac:dyDescent="0.25">
      <c r="A2278" s="11" t="s">
        <v>2667</v>
      </c>
      <c r="B2278" s="11" t="s">
        <v>1296</v>
      </c>
      <c r="C2278" s="11" t="s">
        <v>1296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 t="s">
        <v>1296</v>
      </c>
      <c r="J2278" s="11" t="s">
        <v>1296</v>
      </c>
      <c r="K2278" s="11" t="s">
        <v>1296</v>
      </c>
      <c r="L2278" t="s">
        <v>1303</v>
      </c>
      <c r="M2278" s="11" t="s">
        <v>2469</v>
      </c>
      <c r="N2278" s="11" t="s">
        <v>2469</v>
      </c>
      <c r="O2278" s="11" t="s">
        <v>2469</v>
      </c>
      <c r="P2278" s="11">
        <v>20602722113</v>
      </c>
      <c r="Q2278" s="11">
        <v>7</v>
      </c>
      <c r="R2278" s="11">
        <v>7</v>
      </c>
      <c r="S2278" t="str">
        <f t="shared" si="39"/>
        <v>INSERT INTO public."Vehicles"(plate, mark, model, year_of_production, longitude, height, broad, service_door, category, comment, terms, status, created_at, updated_at, delete_at, business_id, type_id)VALUES ('V8T921','ninguno','ninguno','0',0,0,0,0,'ninguno','ninguno','ninguno',true,'2022-02-26 05:42:35.22039+08','2022-02-26 05:42:35.22039+08','2022-02-26 05:42:35.22039+08','20602722113',7);</v>
      </c>
    </row>
    <row r="2279" spans="1:19" x14ac:dyDescent="0.25">
      <c r="A2279" t="s">
        <v>2668</v>
      </c>
      <c r="B2279" t="s">
        <v>1296</v>
      </c>
      <c r="C2279" t="s">
        <v>1296</v>
      </c>
      <c r="D2279">
        <v>0</v>
      </c>
      <c r="E2279">
        <v>0</v>
      </c>
      <c r="F2279">
        <v>0</v>
      </c>
      <c r="G2279">
        <v>0</v>
      </c>
      <c r="H2279">
        <v>0</v>
      </c>
      <c r="I2279" t="s">
        <v>1296</v>
      </c>
      <c r="J2279" t="s">
        <v>1296</v>
      </c>
      <c r="K2279" t="s">
        <v>1296</v>
      </c>
      <c r="L2279" t="s">
        <v>1303</v>
      </c>
      <c r="M2279" t="s">
        <v>2469</v>
      </c>
      <c r="N2279" t="s">
        <v>2469</v>
      </c>
      <c r="O2279" t="s">
        <v>2469</v>
      </c>
      <c r="P2279">
        <v>20602722113</v>
      </c>
      <c r="Q2279">
        <v>7</v>
      </c>
      <c r="R2279">
        <v>7</v>
      </c>
      <c r="S2279" t="str">
        <f t="shared" si="39"/>
        <v>INSERT INTO public."Vehicles"(plate, mark, model, year_of_production, longitude, height, broad, service_door, category, comment, terms, status, created_at, updated_at, delete_at, business_id, type_id)VALUES ('V7S959','ninguno','ninguno','0',0,0,0,0,'ninguno','ninguno','ninguno',true,'2022-02-26 05:42:35.22039+08','2022-02-26 05:42:35.22039+08','2022-02-26 05:42:35.22039+08','20602722113',7);</v>
      </c>
    </row>
    <row r="2280" spans="1:19" x14ac:dyDescent="0.25">
      <c r="A2280" s="11" t="s">
        <v>2669</v>
      </c>
      <c r="B2280" s="11" t="s">
        <v>1296</v>
      </c>
      <c r="C2280" s="11" t="s">
        <v>1296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 t="s">
        <v>1296</v>
      </c>
      <c r="J2280" s="11" t="s">
        <v>1296</v>
      </c>
      <c r="K2280" s="11" t="s">
        <v>1296</v>
      </c>
      <c r="L2280" t="s">
        <v>1303</v>
      </c>
      <c r="M2280" s="11" t="s">
        <v>2469</v>
      </c>
      <c r="N2280" s="11" t="s">
        <v>2469</v>
      </c>
      <c r="O2280" s="11" t="s">
        <v>2469</v>
      </c>
      <c r="P2280" s="11">
        <v>20602722113</v>
      </c>
      <c r="Q2280" s="11">
        <v>7</v>
      </c>
      <c r="R2280" s="11">
        <v>7</v>
      </c>
      <c r="S2280" t="str">
        <f t="shared" si="39"/>
        <v>INSERT INTO public."Vehicles"(plate, mark, model, year_of_production, longitude, height, broad, service_door, category, comment, terms, status, created_at, updated_at, delete_at, business_id, type_id)VALUES ('V7I781','ninguno','ninguno','0',0,0,0,0,'ninguno','ninguno','ninguno',true,'2022-02-26 05:42:35.22039+08','2022-02-26 05:42:35.22039+08','2022-02-26 05:42:35.22039+08','20602722113',7);</v>
      </c>
    </row>
    <row r="2281" spans="1:19" x14ac:dyDescent="0.25">
      <c r="A2281" t="s">
        <v>2670</v>
      </c>
      <c r="B2281" t="s">
        <v>1296</v>
      </c>
      <c r="C2281" t="s">
        <v>1296</v>
      </c>
      <c r="D2281">
        <v>0</v>
      </c>
      <c r="E2281">
        <v>0</v>
      </c>
      <c r="F2281">
        <v>0</v>
      </c>
      <c r="G2281">
        <v>0</v>
      </c>
      <c r="H2281">
        <v>0</v>
      </c>
      <c r="I2281" t="s">
        <v>1296</v>
      </c>
      <c r="J2281" t="s">
        <v>1296</v>
      </c>
      <c r="K2281" t="s">
        <v>1296</v>
      </c>
      <c r="L2281" t="s">
        <v>1303</v>
      </c>
      <c r="M2281" t="s">
        <v>2469</v>
      </c>
      <c r="N2281" t="s">
        <v>2469</v>
      </c>
      <c r="O2281" t="s">
        <v>2469</v>
      </c>
      <c r="P2281">
        <v>20602722113</v>
      </c>
      <c r="Q2281">
        <v>7</v>
      </c>
      <c r="R2281">
        <v>7</v>
      </c>
      <c r="S2281" t="str">
        <f t="shared" si="39"/>
        <v>INSERT INTO public."Vehicles"(plate, mark, model, year_of_production, longitude, height, broad, service_door, category, comment, terms, status, created_at, updated_at, delete_at, business_id, type_id)VALUES ('V6V922','ninguno','ninguno','0',0,0,0,0,'ninguno','ninguno','ninguno',true,'2022-02-26 05:42:35.22039+08','2022-02-26 05:42:35.22039+08','2022-02-26 05:42:35.22039+08','20602722113',7);</v>
      </c>
    </row>
    <row r="2282" spans="1:19" x14ac:dyDescent="0.25">
      <c r="A2282" s="11" t="s">
        <v>2671</v>
      </c>
      <c r="B2282" s="11" t="s">
        <v>1296</v>
      </c>
      <c r="C2282" s="11" t="s">
        <v>1296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 t="s">
        <v>1296</v>
      </c>
      <c r="J2282" s="11" t="s">
        <v>1296</v>
      </c>
      <c r="K2282" s="11" t="s">
        <v>1296</v>
      </c>
      <c r="L2282" t="s">
        <v>1303</v>
      </c>
      <c r="M2282" s="11" t="s">
        <v>2469</v>
      </c>
      <c r="N2282" s="11" t="s">
        <v>2469</v>
      </c>
      <c r="O2282" s="11" t="s">
        <v>2469</v>
      </c>
      <c r="P2282" s="11">
        <v>20602722113</v>
      </c>
      <c r="Q2282" s="11">
        <v>7</v>
      </c>
      <c r="R2282" s="11">
        <v>7</v>
      </c>
      <c r="S2282" t="str">
        <f t="shared" si="39"/>
        <v>INSERT INTO public."Vehicles"(plate, mark, model, year_of_production, longitude, height, broad, service_door, category, comment, terms, status, created_at, updated_at, delete_at, business_id, type_id)VALUES ('V2V702','ninguno','ninguno','0',0,0,0,0,'ninguno','ninguno','ninguno',true,'2022-02-26 05:42:35.22039+08','2022-02-26 05:42:35.22039+08','2022-02-26 05:42:35.22039+08','20602722113',7);</v>
      </c>
    </row>
    <row r="2283" spans="1:19" x14ac:dyDescent="0.25">
      <c r="A2283" t="s">
        <v>2672</v>
      </c>
      <c r="B2283" t="s">
        <v>1296</v>
      </c>
      <c r="C2283" t="s">
        <v>1296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1296</v>
      </c>
      <c r="J2283" t="s">
        <v>1296</v>
      </c>
      <c r="K2283" t="s">
        <v>1296</v>
      </c>
      <c r="L2283" t="s">
        <v>1303</v>
      </c>
      <c r="M2283" t="s">
        <v>2469</v>
      </c>
      <c r="N2283" t="s">
        <v>2469</v>
      </c>
      <c r="O2283" t="s">
        <v>2469</v>
      </c>
      <c r="P2283">
        <v>20602722113</v>
      </c>
      <c r="Q2283">
        <v>7</v>
      </c>
      <c r="R2283">
        <v>7</v>
      </c>
      <c r="S2283" t="str">
        <f t="shared" si="39"/>
        <v>INSERT INTO public."Vehicles"(plate, mark, model, year_of_production, longitude, height, broad, service_door, category, comment, terms, status, created_at, updated_at, delete_at, business_id, type_id)VALUES ('F8L782','ninguno','ninguno','0',0,0,0,0,'ninguno','ninguno','ninguno',true,'2022-02-26 05:42:35.22039+08','2022-02-26 05:42:35.22039+08','2022-02-26 05:42:35.22039+08','20602722113',7);</v>
      </c>
    </row>
    <row r="2284" spans="1:19" x14ac:dyDescent="0.25">
      <c r="A2284" s="12" t="s">
        <v>2673</v>
      </c>
      <c r="B2284" s="12" t="s">
        <v>1296</v>
      </c>
      <c r="C2284" s="12" t="s">
        <v>1296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 t="s">
        <v>1296</v>
      </c>
      <c r="J2284" s="12" t="s">
        <v>1296</v>
      </c>
      <c r="K2284" s="12" t="s">
        <v>1296</v>
      </c>
      <c r="L2284" t="s">
        <v>1303</v>
      </c>
      <c r="M2284" s="12" t="s">
        <v>2469</v>
      </c>
      <c r="N2284" s="12" t="s">
        <v>2469</v>
      </c>
      <c r="O2284" s="12" t="s">
        <v>2469</v>
      </c>
      <c r="P2284" s="12">
        <v>20602722113</v>
      </c>
      <c r="Q2284" s="12">
        <v>7</v>
      </c>
      <c r="R2284" s="12">
        <v>7</v>
      </c>
      <c r="S2284" t="str">
        <f t="shared" si="39"/>
        <v>INSERT INTO public."Vehicles"(plate, mark, model, year_of_production, longitude, height, broad, service_door, category, comment, terms, status, created_at, updated_at, delete_at, business_id, type_id)VALUES ('V8J842','ninguno','ninguno','0',0,0,0,0,'ninguno','ninguno','ninguno',true,'2022-02-26 05:42:35.22039+08','2022-02-26 05:42:35.22039+08','2022-02-26 05:42:35.22039+08','20602722113',7);</v>
      </c>
    </row>
  </sheetData>
  <phoneticPr fontId="5" type="noConversion"/>
  <conditionalFormatting sqref="A2:A1296">
    <cfRule type="duplicateValues" dxfId="4" priority="85"/>
  </conditionalFormatting>
  <conditionalFormatting sqref="A2:A2031">
    <cfRule type="duplicateValues" dxfId="1" priority="93"/>
  </conditionalFormatting>
  <conditionalFormatting sqref="A2:A2143">
    <cfRule type="duplicateValues" dxfId="0" priority="9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3A8A-7FDF-4AA7-9F9B-9648A9CAE662}">
  <dimension ref="A1:C1296"/>
  <sheetViews>
    <sheetView workbookViewId="0"/>
  </sheetViews>
  <sheetFormatPr baseColWidth="10" defaultRowHeight="15" x14ac:dyDescent="0.25"/>
  <sheetData>
    <row r="1" spans="1:3" x14ac:dyDescent="0.25">
      <c r="A1" t="s">
        <v>1306</v>
      </c>
    </row>
    <row r="2" spans="1:3" x14ac:dyDescent="0.25">
      <c r="A2" t="s">
        <v>1</v>
      </c>
      <c r="B2">
        <v>99999999</v>
      </c>
      <c r="C2" t="str">
        <f>CONCATENATE($A$1,"'",A2,"','",B2,"');")</f>
        <v>INSERT INTO public."Vehicles_owners"(vehicles_id, people_id)VALUES ('V9Q844','99999999');</v>
      </c>
    </row>
    <row r="3" spans="1:3" x14ac:dyDescent="0.25">
      <c r="A3" t="s">
        <v>2</v>
      </c>
      <c r="B3">
        <v>99999999</v>
      </c>
      <c r="C3" t="str">
        <f t="shared" ref="C3:C66" si="0">CONCATENATE($A$1,"'",A3,"','",B3,"');")</f>
        <v>INSERT INTO public."Vehicles_owners"(vehicles_id, people_id)VALUES ('V9S798','99999999');</v>
      </c>
    </row>
    <row r="4" spans="1:3" x14ac:dyDescent="0.25">
      <c r="A4" t="s">
        <v>3</v>
      </c>
      <c r="B4">
        <v>99999999</v>
      </c>
      <c r="C4" t="str">
        <f t="shared" si="0"/>
        <v>INSERT INTO public."Vehicles_owners"(vehicles_id, people_id)VALUES ('A8U705','99999999');</v>
      </c>
    </row>
    <row r="5" spans="1:3" x14ac:dyDescent="0.25">
      <c r="A5" t="s">
        <v>4</v>
      </c>
      <c r="B5">
        <v>99999999</v>
      </c>
      <c r="C5" t="str">
        <f t="shared" si="0"/>
        <v>INSERT INTO public."Vehicles_owners"(vehicles_id, people_id)VALUES ('V9R711','99999999');</v>
      </c>
    </row>
    <row r="6" spans="1:3" x14ac:dyDescent="0.25">
      <c r="A6" t="s">
        <v>5</v>
      </c>
      <c r="B6">
        <v>99999999</v>
      </c>
      <c r="C6" t="str">
        <f t="shared" si="0"/>
        <v>INSERT INTO public."Vehicles_owners"(vehicles_id, people_id)VALUES ('V9R896','99999999');</v>
      </c>
    </row>
    <row r="7" spans="1:3" x14ac:dyDescent="0.25">
      <c r="A7" t="s">
        <v>6</v>
      </c>
      <c r="B7">
        <v>99999999</v>
      </c>
      <c r="C7" t="str">
        <f t="shared" si="0"/>
        <v>INSERT INTO public."Vehicles_owners"(vehicles_id, people_id)VALUES ('V7Z702','99999999');</v>
      </c>
    </row>
    <row r="8" spans="1:3" x14ac:dyDescent="0.25">
      <c r="A8" t="s">
        <v>7</v>
      </c>
      <c r="B8">
        <v>99999999</v>
      </c>
      <c r="C8" t="str">
        <f t="shared" si="0"/>
        <v>INSERT INTO public."Vehicles_owners"(vehicles_id, people_id)VALUES ('V9R888','99999999');</v>
      </c>
    </row>
    <row r="9" spans="1:3" x14ac:dyDescent="0.25">
      <c r="A9" t="s">
        <v>8</v>
      </c>
      <c r="B9">
        <v>99999999</v>
      </c>
      <c r="C9" t="str">
        <f t="shared" si="0"/>
        <v>INSERT INTO public."Vehicles_owners"(vehicles_id, people_id)VALUES ('V0E782','99999999');</v>
      </c>
    </row>
    <row r="10" spans="1:3" x14ac:dyDescent="0.25">
      <c r="A10" t="s">
        <v>9</v>
      </c>
      <c r="B10">
        <v>99999999</v>
      </c>
      <c r="C10" t="str">
        <f t="shared" si="0"/>
        <v>INSERT INTO public."Vehicles_owners"(vehicles_id, people_id)VALUES ('V0I777','99999999');</v>
      </c>
    </row>
    <row r="11" spans="1:3" x14ac:dyDescent="0.25">
      <c r="A11" t="s">
        <v>10</v>
      </c>
      <c r="B11">
        <v>99999999</v>
      </c>
      <c r="C11" t="str">
        <f t="shared" si="0"/>
        <v>INSERT INTO public."Vehicles_owners"(vehicles_id, people_id)VALUES ('Z6H786','99999999');</v>
      </c>
    </row>
    <row r="12" spans="1:3" x14ac:dyDescent="0.25">
      <c r="A12" t="s">
        <v>11</v>
      </c>
      <c r="B12">
        <v>99999999</v>
      </c>
      <c r="C12" t="str">
        <f t="shared" si="0"/>
        <v>INSERT INTO public."Vehicles_owners"(vehicles_id, people_id)VALUES ('V9R773','99999999');</v>
      </c>
    </row>
    <row r="13" spans="1:3" x14ac:dyDescent="0.25">
      <c r="A13" t="s">
        <v>12</v>
      </c>
      <c r="B13">
        <v>99999999</v>
      </c>
      <c r="C13" t="str">
        <f t="shared" si="0"/>
        <v>INSERT INTO public."Vehicles_owners"(vehicles_id, people_id)VALUES ('V0E783','99999999');</v>
      </c>
    </row>
    <row r="14" spans="1:3" x14ac:dyDescent="0.25">
      <c r="A14" t="s">
        <v>13</v>
      </c>
      <c r="B14">
        <v>99999999</v>
      </c>
      <c r="C14" t="str">
        <f t="shared" si="0"/>
        <v>INSERT INTO public."Vehicles_owners"(vehicles_id, people_id)VALUES ('V9R776','99999999');</v>
      </c>
    </row>
    <row r="15" spans="1:3" x14ac:dyDescent="0.25">
      <c r="A15" t="s">
        <v>14</v>
      </c>
      <c r="B15">
        <v>99999999</v>
      </c>
      <c r="C15" t="str">
        <f t="shared" si="0"/>
        <v>INSERT INTO public."Vehicles_owners"(vehicles_id, people_id)VALUES ('V9R812','99999999');</v>
      </c>
    </row>
    <row r="16" spans="1:3" x14ac:dyDescent="0.25">
      <c r="A16" t="s">
        <v>15</v>
      </c>
      <c r="B16">
        <v>99999999</v>
      </c>
      <c r="C16" t="str">
        <f t="shared" si="0"/>
        <v>INSERT INTO public."Vehicles_owners"(vehicles_id, people_id)VALUES ('V0D891','99999999');</v>
      </c>
    </row>
    <row r="17" spans="1:3" x14ac:dyDescent="0.25">
      <c r="A17" t="s">
        <v>16</v>
      </c>
      <c r="B17">
        <v>99999999</v>
      </c>
      <c r="C17" t="str">
        <f t="shared" si="0"/>
        <v>INSERT INTO public."Vehicles_owners"(vehicles_id, people_id)VALUES ('V7B748','99999999');</v>
      </c>
    </row>
    <row r="18" spans="1:3" x14ac:dyDescent="0.25">
      <c r="A18" t="s">
        <v>17</v>
      </c>
      <c r="B18">
        <v>99999999</v>
      </c>
      <c r="C18" t="str">
        <f t="shared" si="0"/>
        <v>INSERT INTO public."Vehicles_owners"(vehicles_id, people_id)VALUES ('V9R775','99999999');</v>
      </c>
    </row>
    <row r="19" spans="1:3" x14ac:dyDescent="0.25">
      <c r="A19" t="s">
        <v>18</v>
      </c>
      <c r="B19">
        <v>99999999</v>
      </c>
      <c r="C19" t="str">
        <f t="shared" si="0"/>
        <v>INSERT INTO public."Vehicles_owners"(vehicles_id, people_id)VALUES ('V9R862','99999999');</v>
      </c>
    </row>
    <row r="20" spans="1:3" x14ac:dyDescent="0.25">
      <c r="A20" t="s">
        <v>19</v>
      </c>
      <c r="B20">
        <v>99999999</v>
      </c>
      <c r="C20" t="str">
        <f t="shared" si="0"/>
        <v>INSERT INTO public."Vehicles_owners"(vehicles_id, people_id)VALUES ('V0C931','99999999');</v>
      </c>
    </row>
    <row r="21" spans="1:3" x14ac:dyDescent="0.25">
      <c r="A21" t="s">
        <v>20</v>
      </c>
      <c r="B21">
        <v>99999999</v>
      </c>
      <c r="C21" t="str">
        <f t="shared" si="0"/>
        <v>INSERT INTO public."Vehicles_owners"(vehicles_id, people_id)VALUES ('V9R906','99999999');</v>
      </c>
    </row>
    <row r="22" spans="1:3" x14ac:dyDescent="0.25">
      <c r="A22" t="s">
        <v>21</v>
      </c>
      <c r="B22">
        <v>99999999</v>
      </c>
      <c r="C22" t="str">
        <f t="shared" si="0"/>
        <v>INSERT INTO public."Vehicles_owners"(vehicles_id, people_id)VALUES ('V9Q916','99999999');</v>
      </c>
    </row>
    <row r="23" spans="1:3" x14ac:dyDescent="0.25">
      <c r="A23" t="s">
        <v>22</v>
      </c>
      <c r="B23">
        <v>99999999</v>
      </c>
      <c r="C23" t="str">
        <f t="shared" si="0"/>
        <v>INSERT INTO public."Vehicles_owners"(vehicles_id, people_id)VALUES ('V9R907','99999999');</v>
      </c>
    </row>
    <row r="24" spans="1:3" x14ac:dyDescent="0.25">
      <c r="A24" t="s">
        <v>23</v>
      </c>
      <c r="B24">
        <v>99999999</v>
      </c>
      <c r="C24" t="str">
        <f t="shared" si="0"/>
        <v>INSERT INTO public."Vehicles_owners"(vehicles_id, people_id)VALUES ('V0E826','99999999');</v>
      </c>
    </row>
    <row r="25" spans="1:3" x14ac:dyDescent="0.25">
      <c r="A25" t="s">
        <v>24</v>
      </c>
      <c r="B25">
        <v>99999999</v>
      </c>
      <c r="C25" t="str">
        <f t="shared" si="0"/>
        <v>INSERT INTO public."Vehicles_owners"(vehicles_id, people_id)VALUES ('V0G850','99999999');</v>
      </c>
    </row>
    <row r="26" spans="1:3" x14ac:dyDescent="0.25">
      <c r="A26" t="s">
        <v>25</v>
      </c>
      <c r="B26">
        <v>99999999</v>
      </c>
      <c r="C26" t="str">
        <f t="shared" si="0"/>
        <v>INSERT INTO public."Vehicles_owners"(vehicles_id, people_id)VALUES ('V0E888','99999999');</v>
      </c>
    </row>
    <row r="27" spans="1:3" x14ac:dyDescent="0.25">
      <c r="A27" t="s">
        <v>26</v>
      </c>
      <c r="B27">
        <v>99999999</v>
      </c>
      <c r="C27" t="str">
        <f t="shared" si="0"/>
        <v>INSERT INTO public."Vehicles_owners"(vehicles_id, people_id)VALUES ('V0B806','99999999');</v>
      </c>
    </row>
    <row r="28" spans="1:3" x14ac:dyDescent="0.25">
      <c r="A28" t="s">
        <v>27</v>
      </c>
      <c r="B28">
        <v>99999999</v>
      </c>
      <c r="C28" t="str">
        <f t="shared" si="0"/>
        <v>INSERT INTO public."Vehicles_owners"(vehicles_id, people_id)VALUES ('V9R772','99999999');</v>
      </c>
    </row>
    <row r="29" spans="1:3" x14ac:dyDescent="0.25">
      <c r="A29" t="s">
        <v>28</v>
      </c>
      <c r="B29">
        <v>99999999</v>
      </c>
      <c r="C29" t="str">
        <f t="shared" si="0"/>
        <v>INSERT INTO public."Vehicles_owners"(vehicles_id, people_id)VALUES ('V9R752','99999999');</v>
      </c>
    </row>
    <row r="30" spans="1:3" x14ac:dyDescent="0.25">
      <c r="A30" t="s">
        <v>29</v>
      </c>
      <c r="B30">
        <v>99999999</v>
      </c>
      <c r="C30" t="str">
        <f t="shared" si="0"/>
        <v>INSERT INTO public."Vehicles_owners"(vehicles_id, people_id)VALUES ('V8I915','99999999');</v>
      </c>
    </row>
    <row r="31" spans="1:3" x14ac:dyDescent="0.25">
      <c r="A31" t="s">
        <v>30</v>
      </c>
      <c r="B31">
        <v>99999999</v>
      </c>
      <c r="C31" t="str">
        <f t="shared" si="0"/>
        <v>INSERT INTO public."Vehicles_owners"(vehicles_id, people_id)VALUES ('V9R755','99999999');</v>
      </c>
    </row>
    <row r="32" spans="1:3" x14ac:dyDescent="0.25">
      <c r="A32" t="s">
        <v>31</v>
      </c>
      <c r="B32">
        <v>99999999</v>
      </c>
      <c r="C32" t="str">
        <f t="shared" si="0"/>
        <v>INSERT INTO public."Vehicles_owners"(vehicles_id, people_id)VALUES ('V9R908','99999999');</v>
      </c>
    </row>
    <row r="33" spans="1:3" x14ac:dyDescent="0.25">
      <c r="A33" t="s">
        <v>32</v>
      </c>
      <c r="B33">
        <v>99999999</v>
      </c>
      <c r="C33" t="str">
        <f t="shared" si="0"/>
        <v>INSERT INTO public."Vehicles_owners"(vehicles_id, people_id)VALUES ('V0D762','99999999');</v>
      </c>
    </row>
    <row r="34" spans="1:3" x14ac:dyDescent="0.25">
      <c r="A34" t="s">
        <v>33</v>
      </c>
      <c r="B34">
        <v>99999999</v>
      </c>
      <c r="C34" t="str">
        <f t="shared" si="0"/>
        <v>INSERT INTO public."Vehicles_owners"(vehicles_id, people_id)VALUES ('V8R876','99999999');</v>
      </c>
    </row>
    <row r="35" spans="1:3" x14ac:dyDescent="0.25">
      <c r="A35" t="s">
        <v>34</v>
      </c>
      <c r="B35">
        <v>99999999</v>
      </c>
      <c r="C35" t="str">
        <f t="shared" si="0"/>
        <v>INSERT INTO public."Vehicles_owners"(vehicles_id, people_id)VALUES ('V0E889','99999999');</v>
      </c>
    </row>
    <row r="36" spans="1:3" x14ac:dyDescent="0.25">
      <c r="A36" t="s">
        <v>35</v>
      </c>
      <c r="B36">
        <v>99999999</v>
      </c>
      <c r="C36" t="str">
        <f t="shared" si="0"/>
        <v>INSERT INTO public."Vehicles_owners"(vehicles_id, people_id)VALUES ('V6I942','99999999');</v>
      </c>
    </row>
    <row r="37" spans="1:3" x14ac:dyDescent="0.25">
      <c r="A37" t="s">
        <v>36</v>
      </c>
      <c r="B37">
        <v>99999999</v>
      </c>
      <c r="C37" t="str">
        <f t="shared" si="0"/>
        <v>INSERT INTO public."Vehicles_owners"(vehicles_id, people_id)VALUES ('V3U566','99999999');</v>
      </c>
    </row>
    <row r="38" spans="1:3" x14ac:dyDescent="0.25">
      <c r="A38" t="s">
        <v>37</v>
      </c>
      <c r="B38">
        <v>99999999</v>
      </c>
      <c r="C38" t="str">
        <f t="shared" si="0"/>
        <v>INSERT INTO public."Vehicles_owners"(vehicles_id, people_id)VALUES ('V0E771','99999999');</v>
      </c>
    </row>
    <row r="39" spans="1:3" x14ac:dyDescent="0.25">
      <c r="A39" t="s">
        <v>38</v>
      </c>
      <c r="B39">
        <v>99999999</v>
      </c>
      <c r="C39" t="str">
        <f t="shared" si="0"/>
        <v>INSERT INTO public."Vehicles_owners"(vehicles_id, people_id)VALUES ('V9R809','99999999');</v>
      </c>
    </row>
    <row r="40" spans="1:3" x14ac:dyDescent="0.25">
      <c r="A40" t="s">
        <v>39</v>
      </c>
      <c r="B40">
        <v>99999999</v>
      </c>
      <c r="C40" t="str">
        <f t="shared" si="0"/>
        <v>INSERT INTO public."Vehicles_owners"(vehicles_id, people_id)VALUES ('V0Q833','99999999');</v>
      </c>
    </row>
    <row r="41" spans="1:3" x14ac:dyDescent="0.25">
      <c r="A41" t="s">
        <v>40</v>
      </c>
      <c r="B41">
        <v>99999999</v>
      </c>
      <c r="C41" t="str">
        <f t="shared" si="0"/>
        <v>INSERT INTO public."Vehicles_owners"(vehicles_id, people_id)VALUES ('V0I761','99999999');</v>
      </c>
    </row>
    <row r="42" spans="1:3" x14ac:dyDescent="0.25">
      <c r="A42" t="s">
        <v>41</v>
      </c>
      <c r="B42">
        <v>99999999</v>
      </c>
      <c r="C42" t="str">
        <f t="shared" si="0"/>
        <v>INSERT INTO public."Vehicles_owners"(vehicles_id, people_id)VALUES ('V9U756','99999999');</v>
      </c>
    </row>
    <row r="43" spans="1:3" x14ac:dyDescent="0.25">
      <c r="A43" t="s">
        <v>42</v>
      </c>
      <c r="B43">
        <v>99999999</v>
      </c>
      <c r="C43" t="str">
        <f t="shared" si="0"/>
        <v>INSERT INTO public."Vehicles_owners"(vehicles_id, people_id)VALUES ('V9R754','99999999');</v>
      </c>
    </row>
    <row r="44" spans="1:3" x14ac:dyDescent="0.25">
      <c r="A44" t="s">
        <v>43</v>
      </c>
      <c r="B44">
        <v>99999999</v>
      </c>
      <c r="C44" t="str">
        <f t="shared" si="0"/>
        <v>INSERT INTO public."Vehicles_owners"(vehicles_id, people_id)VALUES ('D8E245','99999999');</v>
      </c>
    </row>
    <row r="45" spans="1:3" x14ac:dyDescent="0.25">
      <c r="A45" t="s">
        <v>44</v>
      </c>
      <c r="B45">
        <v>99999999</v>
      </c>
      <c r="C45" t="str">
        <f t="shared" si="0"/>
        <v>INSERT INTO public."Vehicles_owners"(vehicles_id, people_id)VALUES ('V3E958','99999999');</v>
      </c>
    </row>
    <row r="46" spans="1:3" x14ac:dyDescent="0.25">
      <c r="A46" t="s">
        <v>45</v>
      </c>
      <c r="B46">
        <v>99999999</v>
      </c>
      <c r="C46" t="str">
        <f t="shared" si="0"/>
        <v>INSERT INTO public."Vehicles_owners"(vehicles_id, people_id)VALUES ('V0M700','99999999');</v>
      </c>
    </row>
    <row r="47" spans="1:3" x14ac:dyDescent="0.25">
      <c r="A47" t="s">
        <v>46</v>
      </c>
      <c r="B47">
        <v>99999999</v>
      </c>
      <c r="C47" t="str">
        <f t="shared" si="0"/>
        <v>INSERT INTO public."Vehicles_owners"(vehicles_id, people_id)VALUES ('A2N792','99999999');</v>
      </c>
    </row>
    <row r="48" spans="1:3" x14ac:dyDescent="0.25">
      <c r="A48" t="s">
        <v>47</v>
      </c>
      <c r="B48">
        <v>99999999</v>
      </c>
      <c r="C48" t="str">
        <f t="shared" si="0"/>
        <v>INSERT INTO public."Vehicles_owners"(vehicles_id, people_id)VALUES ('V0Q906','99999999');</v>
      </c>
    </row>
    <row r="49" spans="1:3" x14ac:dyDescent="0.25">
      <c r="A49" t="s">
        <v>48</v>
      </c>
      <c r="B49">
        <v>99999999</v>
      </c>
      <c r="C49" t="str">
        <f t="shared" si="0"/>
        <v>INSERT INTO public."Vehicles_owners"(vehicles_id, people_id)VALUES ('V6F125','99999999');</v>
      </c>
    </row>
    <row r="50" spans="1:3" x14ac:dyDescent="0.25">
      <c r="A50" t="s">
        <v>49</v>
      </c>
      <c r="B50">
        <v>99999999</v>
      </c>
      <c r="C50" t="str">
        <f t="shared" si="0"/>
        <v>INSERT INTO public."Vehicles_owners"(vehicles_id, people_id)VALUES ('A2X784','99999999');</v>
      </c>
    </row>
    <row r="51" spans="1:3" x14ac:dyDescent="0.25">
      <c r="A51" t="s">
        <v>50</v>
      </c>
      <c r="B51">
        <v>99999999</v>
      </c>
      <c r="C51" t="str">
        <f t="shared" si="0"/>
        <v>INSERT INTO public."Vehicles_owners"(vehicles_id, people_id)VALUES ('V9W793','99999999');</v>
      </c>
    </row>
    <row r="52" spans="1:3" x14ac:dyDescent="0.25">
      <c r="A52" t="s">
        <v>51</v>
      </c>
      <c r="B52">
        <v>99999999</v>
      </c>
      <c r="C52" t="str">
        <f t="shared" si="0"/>
        <v>INSERT INTO public."Vehicles_owners"(vehicles_id, people_id)VALUES ('V5S832','99999999');</v>
      </c>
    </row>
    <row r="53" spans="1:3" x14ac:dyDescent="0.25">
      <c r="A53" t="s">
        <v>52</v>
      </c>
      <c r="B53">
        <v>99999999</v>
      </c>
      <c r="C53" t="str">
        <f t="shared" si="0"/>
        <v>INSERT INTO public."Vehicles_owners"(vehicles_id, people_id)VALUES ('V3D969','99999999');</v>
      </c>
    </row>
    <row r="54" spans="1:3" x14ac:dyDescent="0.25">
      <c r="A54" t="s">
        <v>53</v>
      </c>
      <c r="B54">
        <v>99999999</v>
      </c>
      <c r="C54" t="str">
        <f t="shared" si="0"/>
        <v>INSERT INTO public."Vehicles_owners"(vehicles_id, people_id)VALUES ('V1V966','99999999');</v>
      </c>
    </row>
    <row r="55" spans="1:3" x14ac:dyDescent="0.25">
      <c r="A55" t="s">
        <v>54</v>
      </c>
      <c r="B55">
        <v>99999999</v>
      </c>
      <c r="C55" t="str">
        <f t="shared" si="0"/>
        <v>INSERT INTO public."Vehicles_owners"(vehicles_id, people_id)VALUES ('V9R851','99999999');</v>
      </c>
    </row>
    <row r="56" spans="1:3" x14ac:dyDescent="0.25">
      <c r="A56" t="s">
        <v>55</v>
      </c>
      <c r="B56">
        <v>99999999</v>
      </c>
      <c r="C56" t="str">
        <f t="shared" si="0"/>
        <v>INSERT INTO public."Vehicles_owners"(vehicles_id, people_id)VALUES ('V8C795','99999999');</v>
      </c>
    </row>
    <row r="57" spans="1:3" x14ac:dyDescent="0.25">
      <c r="A57" t="s">
        <v>56</v>
      </c>
      <c r="B57">
        <v>99999999</v>
      </c>
      <c r="C57" t="str">
        <f t="shared" si="0"/>
        <v>INSERT INTO public."Vehicles_owners"(vehicles_id, people_id)VALUES ('V5U938','99999999');</v>
      </c>
    </row>
    <row r="58" spans="1:3" x14ac:dyDescent="0.25">
      <c r="A58" t="s">
        <v>57</v>
      </c>
      <c r="B58">
        <v>99999999</v>
      </c>
      <c r="C58" t="str">
        <f t="shared" si="0"/>
        <v>INSERT INTO public."Vehicles_owners"(vehicles_id, people_id)VALUES ('X1N717','99999999');</v>
      </c>
    </row>
    <row r="59" spans="1:3" x14ac:dyDescent="0.25">
      <c r="A59" t="s">
        <v>58</v>
      </c>
      <c r="B59">
        <v>99999999</v>
      </c>
      <c r="C59" t="str">
        <f t="shared" si="0"/>
        <v>INSERT INTO public."Vehicles_owners"(vehicles_id, people_id)VALUES ('V7W673','99999999');</v>
      </c>
    </row>
    <row r="60" spans="1:3" x14ac:dyDescent="0.25">
      <c r="A60" t="s">
        <v>59</v>
      </c>
      <c r="B60">
        <v>99999999</v>
      </c>
      <c r="C60" t="str">
        <f t="shared" si="0"/>
        <v>INSERT INTO public."Vehicles_owners"(vehicles_id, people_id)VALUES ('V8V719','99999999');</v>
      </c>
    </row>
    <row r="61" spans="1:3" x14ac:dyDescent="0.25">
      <c r="A61" t="s">
        <v>60</v>
      </c>
      <c r="B61">
        <v>99999999</v>
      </c>
      <c r="C61" t="str">
        <f t="shared" si="0"/>
        <v>INSERT INTO public."Vehicles_owners"(vehicles_id, people_id)VALUES ('V3M781','99999999');</v>
      </c>
    </row>
    <row r="62" spans="1:3" x14ac:dyDescent="0.25">
      <c r="A62" t="s">
        <v>61</v>
      </c>
      <c r="B62">
        <v>99999999</v>
      </c>
      <c r="C62" t="str">
        <f t="shared" si="0"/>
        <v>INSERT INTO public."Vehicles_owners"(vehicles_id, people_id)VALUES ('V6S700','99999999');</v>
      </c>
    </row>
    <row r="63" spans="1:3" x14ac:dyDescent="0.25">
      <c r="A63" t="s">
        <v>62</v>
      </c>
      <c r="B63">
        <v>99999999</v>
      </c>
      <c r="C63" t="str">
        <f t="shared" si="0"/>
        <v>INSERT INTO public."Vehicles_owners"(vehicles_id, people_id)VALUES ('V7B875','99999999');</v>
      </c>
    </row>
    <row r="64" spans="1:3" x14ac:dyDescent="0.25">
      <c r="A64" t="s">
        <v>63</v>
      </c>
      <c r="B64">
        <v>99999999</v>
      </c>
      <c r="C64" t="str">
        <f t="shared" si="0"/>
        <v>INSERT INTO public."Vehicles_owners"(vehicles_id, people_id)VALUES ('V7O824','99999999');</v>
      </c>
    </row>
    <row r="65" spans="1:3" x14ac:dyDescent="0.25">
      <c r="A65" t="s">
        <v>64</v>
      </c>
      <c r="B65">
        <v>99999999</v>
      </c>
      <c r="C65" t="str">
        <f t="shared" si="0"/>
        <v>INSERT INTO public."Vehicles_owners"(vehicles_id, people_id)VALUES ('V8C922','99999999');</v>
      </c>
    </row>
    <row r="66" spans="1:3" x14ac:dyDescent="0.25">
      <c r="A66" t="s">
        <v>65</v>
      </c>
      <c r="B66">
        <v>99999999</v>
      </c>
      <c r="C66" t="str">
        <f t="shared" si="0"/>
        <v>INSERT INTO public."Vehicles_owners"(vehicles_id, people_id)VALUES ('V8O802','99999999');</v>
      </c>
    </row>
    <row r="67" spans="1:3" x14ac:dyDescent="0.25">
      <c r="A67" t="s">
        <v>66</v>
      </c>
      <c r="B67">
        <v>99999999</v>
      </c>
      <c r="C67" t="str">
        <f t="shared" ref="C67:C130" si="1">CONCATENATE($A$1,"'",A67,"','",B67,"');")</f>
        <v>INSERT INTO public."Vehicles_owners"(vehicles_id, people_id)VALUES ('V8R754','99999999');</v>
      </c>
    </row>
    <row r="68" spans="1:3" x14ac:dyDescent="0.25">
      <c r="A68" t="s">
        <v>67</v>
      </c>
      <c r="B68">
        <v>99999999</v>
      </c>
      <c r="C68" t="str">
        <f t="shared" si="1"/>
        <v>INSERT INTO public."Vehicles_owners"(vehicles_id, people_id)VALUES ('V8R844','99999999');</v>
      </c>
    </row>
    <row r="69" spans="1:3" x14ac:dyDescent="0.25">
      <c r="A69" t="s">
        <v>68</v>
      </c>
      <c r="B69">
        <v>99999999</v>
      </c>
      <c r="C69" t="str">
        <f t="shared" si="1"/>
        <v>INSERT INTO public."Vehicles_owners"(vehicles_id, people_id)VALUES ('V8S723','99999999');</v>
      </c>
    </row>
    <row r="70" spans="1:3" x14ac:dyDescent="0.25">
      <c r="A70" t="s">
        <v>69</v>
      </c>
      <c r="B70">
        <v>99999999</v>
      </c>
      <c r="C70" t="str">
        <f t="shared" si="1"/>
        <v>INSERT INTO public."Vehicles_owners"(vehicles_id, people_id)VALUES ('V8S849','99999999');</v>
      </c>
    </row>
    <row r="71" spans="1:3" x14ac:dyDescent="0.25">
      <c r="A71" t="s">
        <v>70</v>
      </c>
      <c r="B71">
        <v>99999999</v>
      </c>
      <c r="C71" t="str">
        <f t="shared" si="1"/>
        <v>INSERT INTO public."Vehicles_owners"(vehicles_id, people_id)VALUES ('V8Y806','99999999');</v>
      </c>
    </row>
    <row r="72" spans="1:3" x14ac:dyDescent="0.25">
      <c r="A72" t="s">
        <v>71</v>
      </c>
      <c r="B72">
        <v>99999999</v>
      </c>
      <c r="C72" t="str">
        <f t="shared" si="1"/>
        <v>INSERT INTO public."Vehicles_owners"(vehicles_id, people_id)VALUES ('V8Z891','99999999');</v>
      </c>
    </row>
    <row r="73" spans="1:3" x14ac:dyDescent="0.25">
      <c r="A73" t="s">
        <v>72</v>
      </c>
      <c r="B73">
        <v>99999999</v>
      </c>
      <c r="C73" t="str">
        <f t="shared" si="1"/>
        <v>INSERT INTO public."Vehicles_owners"(vehicles_id, people_id)VALUES ('V8Z898','99999999');</v>
      </c>
    </row>
    <row r="74" spans="1:3" x14ac:dyDescent="0.25">
      <c r="A74" t="s">
        <v>73</v>
      </c>
      <c r="B74">
        <v>99999999</v>
      </c>
      <c r="C74" t="str">
        <f t="shared" si="1"/>
        <v>INSERT INTO public."Vehicles_owners"(vehicles_id, people_id)VALUES ('V8Z945','99999999');</v>
      </c>
    </row>
    <row r="75" spans="1:3" x14ac:dyDescent="0.25">
      <c r="A75" t="s">
        <v>74</v>
      </c>
      <c r="B75">
        <v>99999999</v>
      </c>
      <c r="C75" t="str">
        <f t="shared" si="1"/>
        <v>INSERT INTO public."Vehicles_owners"(vehicles_id, people_id)VALUES ('V9C767','99999999');</v>
      </c>
    </row>
    <row r="76" spans="1:3" x14ac:dyDescent="0.25">
      <c r="A76" t="s">
        <v>75</v>
      </c>
      <c r="B76">
        <v>99999999</v>
      </c>
      <c r="C76" t="str">
        <f t="shared" si="1"/>
        <v>INSERT INTO public."Vehicles_owners"(vehicles_id, people_id)VALUES ('V9C895','99999999');</v>
      </c>
    </row>
    <row r="77" spans="1:3" x14ac:dyDescent="0.25">
      <c r="A77" t="s">
        <v>76</v>
      </c>
      <c r="B77">
        <v>99999999</v>
      </c>
      <c r="C77" t="str">
        <f t="shared" si="1"/>
        <v>INSERT INTO public."Vehicles_owners"(vehicles_id, people_id)VALUES ('V9D758','99999999');</v>
      </c>
    </row>
    <row r="78" spans="1:3" x14ac:dyDescent="0.25">
      <c r="A78" t="s">
        <v>77</v>
      </c>
      <c r="B78">
        <v>99999999</v>
      </c>
      <c r="C78" t="str">
        <f t="shared" si="1"/>
        <v>INSERT INTO public."Vehicles_owners"(vehicles_id, people_id)VALUES ('V9D869','99999999');</v>
      </c>
    </row>
    <row r="79" spans="1:3" x14ac:dyDescent="0.25">
      <c r="A79" t="s">
        <v>78</v>
      </c>
      <c r="B79">
        <v>99999999</v>
      </c>
      <c r="C79" t="str">
        <f t="shared" si="1"/>
        <v>INSERT INTO public."Vehicles_owners"(vehicles_id, people_id)VALUES ('V9F716','99999999');</v>
      </c>
    </row>
    <row r="80" spans="1:3" x14ac:dyDescent="0.25">
      <c r="A80" t="s">
        <v>79</v>
      </c>
      <c r="B80">
        <v>99999999</v>
      </c>
      <c r="C80" t="str">
        <f t="shared" si="1"/>
        <v>INSERT INTO public."Vehicles_owners"(vehicles_id, people_id)VALUES ('V9H707','99999999');</v>
      </c>
    </row>
    <row r="81" spans="1:3" x14ac:dyDescent="0.25">
      <c r="A81" t="s">
        <v>80</v>
      </c>
      <c r="B81">
        <v>99999999</v>
      </c>
      <c r="C81" t="str">
        <f t="shared" si="1"/>
        <v>INSERT INTO public."Vehicles_owners"(vehicles_id, people_id)VALUES ('C9U326','99999999');</v>
      </c>
    </row>
    <row r="82" spans="1:3" x14ac:dyDescent="0.25">
      <c r="A82" t="s">
        <v>81</v>
      </c>
      <c r="B82">
        <v>99999999</v>
      </c>
      <c r="C82" t="str">
        <f t="shared" si="1"/>
        <v>INSERT INTO public."Vehicles_owners"(vehicles_id, people_id)VALUES ('V9H806','99999999');</v>
      </c>
    </row>
    <row r="83" spans="1:3" x14ac:dyDescent="0.25">
      <c r="A83" t="s">
        <v>82</v>
      </c>
      <c r="B83">
        <v>99999999</v>
      </c>
      <c r="C83" t="str">
        <f t="shared" si="1"/>
        <v>INSERT INTO public."Vehicles_owners"(vehicles_id, people_id)VALUES ('V9N836','99999999');</v>
      </c>
    </row>
    <row r="84" spans="1:3" x14ac:dyDescent="0.25">
      <c r="A84" t="s">
        <v>83</v>
      </c>
      <c r="B84">
        <v>99999999</v>
      </c>
      <c r="C84" t="str">
        <f t="shared" si="1"/>
        <v>INSERT INTO public."Vehicles_owners"(vehicles_id, people_id)VALUES ('X3O783','99999999');</v>
      </c>
    </row>
    <row r="85" spans="1:3" x14ac:dyDescent="0.25">
      <c r="A85" t="s">
        <v>84</v>
      </c>
      <c r="B85">
        <v>99999999</v>
      </c>
      <c r="C85" t="str">
        <f t="shared" si="1"/>
        <v>INSERT INTO public."Vehicles_owners"(vehicles_id, people_id)VALUES ('X3U936','99999999');</v>
      </c>
    </row>
    <row r="86" spans="1:3" x14ac:dyDescent="0.25">
      <c r="A86" t="s">
        <v>85</v>
      </c>
      <c r="B86">
        <v>99999999</v>
      </c>
      <c r="C86" t="str">
        <f t="shared" si="1"/>
        <v>INSERT INTO public."Vehicles_owners"(vehicles_id, people_id)VALUES ('Z6H875','99999999');</v>
      </c>
    </row>
    <row r="87" spans="1:3" x14ac:dyDescent="0.25">
      <c r="A87" t="s">
        <v>86</v>
      </c>
      <c r="B87">
        <v>99999999</v>
      </c>
      <c r="C87" t="str">
        <f t="shared" si="1"/>
        <v>INSERT INTO public."Vehicles_owners"(vehicles_id, people_id)VALUES ('Z6H895','99999999');</v>
      </c>
    </row>
    <row r="88" spans="1:3" x14ac:dyDescent="0.25">
      <c r="A88" t="s">
        <v>87</v>
      </c>
      <c r="B88">
        <v>99999999</v>
      </c>
      <c r="C88" t="str">
        <f t="shared" si="1"/>
        <v>INSERT INTO public."Vehicles_owners"(vehicles_id, people_id)VALUES ('V9V787','99999999');</v>
      </c>
    </row>
    <row r="89" spans="1:3" x14ac:dyDescent="0.25">
      <c r="A89" t="s">
        <v>88</v>
      </c>
      <c r="B89">
        <v>99999999</v>
      </c>
      <c r="C89" t="str">
        <f t="shared" si="1"/>
        <v>INSERT INTO public."Vehicles_owners"(vehicles_id, people_id)VALUES ('V9B819','99999999');</v>
      </c>
    </row>
    <row r="90" spans="1:3" x14ac:dyDescent="0.25">
      <c r="A90" t="s">
        <v>89</v>
      </c>
      <c r="B90">
        <v>99999999</v>
      </c>
      <c r="C90" t="str">
        <f t="shared" si="1"/>
        <v>INSERT INTO public."Vehicles_owners"(vehicles_id, people_id)VALUES ('V9V904','99999999');</v>
      </c>
    </row>
    <row r="91" spans="1:3" x14ac:dyDescent="0.25">
      <c r="A91" t="s">
        <v>90</v>
      </c>
      <c r="B91">
        <v>99999999</v>
      </c>
      <c r="C91" t="str">
        <f t="shared" si="1"/>
        <v>INSERT INTO public."Vehicles_owners"(vehicles_id, people_id)VALUES ('V8U903','99999999');</v>
      </c>
    </row>
    <row r="92" spans="1:3" x14ac:dyDescent="0.25">
      <c r="A92" t="s">
        <v>91</v>
      </c>
      <c r="B92">
        <v>99999999</v>
      </c>
      <c r="C92" t="str">
        <f t="shared" si="1"/>
        <v>INSERT INTO public."Vehicles_owners"(vehicles_id, people_id)VALUES ('V5P929','99999999');</v>
      </c>
    </row>
    <row r="93" spans="1:3" x14ac:dyDescent="0.25">
      <c r="A93" t="s">
        <v>92</v>
      </c>
      <c r="B93">
        <v>99999999</v>
      </c>
      <c r="C93" t="str">
        <f t="shared" si="1"/>
        <v>INSERT INTO public."Vehicles_owners"(vehicles_id, people_id)VALUES ('X3L875','99999999');</v>
      </c>
    </row>
    <row r="94" spans="1:3" x14ac:dyDescent="0.25">
      <c r="A94" t="s">
        <v>93</v>
      </c>
      <c r="B94">
        <v>99999999</v>
      </c>
      <c r="C94" t="str">
        <f t="shared" si="1"/>
        <v>INSERT INTO public."Vehicles_owners"(vehicles_id, people_id)VALUES ('V8M889','99999999');</v>
      </c>
    </row>
    <row r="95" spans="1:3" x14ac:dyDescent="0.25">
      <c r="A95" t="s">
        <v>94</v>
      </c>
      <c r="B95">
        <v>99999999</v>
      </c>
      <c r="C95" t="str">
        <f t="shared" si="1"/>
        <v>INSERT INTO public."Vehicles_owners"(vehicles_id, people_id)VALUES ('V0A771','99999999');</v>
      </c>
    </row>
    <row r="96" spans="1:3" x14ac:dyDescent="0.25">
      <c r="A96" t="s">
        <v>95</v>
      </c>
      <c r="B96">
        <v>99999999</v>
      </c>
      <c r="C96" t="str">
        <f t="shared" si="1"/>
        <v>INSERT INTO public."Vehicles_owners"(vehicles_id, people_id)VALUES ('V8O894','99999999');</v>
      </c>
    </row>
    <row r="97" spans="1:3" x14ac:dyDescent="0.25">
      <c r="A97" t="s">
        <v>96</v>
      </c>
      <c r="B97">
        <v>99999999</v>
      </c>
      <c r="C97" t="str">
        <f t="shared" si="1"/>
        <v>INSERT INTO public."Vehicles_owners"(vehicles_id, people_id)VALUES ('B2C769','99999999');</v>
      </c>
    </row>
    <row r="98" spans="1:3" x14ac:dyDescent="0.25">
      <c r="A98" t="s">
        <v>97</v>
      </c>
      <c r="B98">
        <v>99999999</v>
      </c>
      <c r="C98" t="str">
        <f t="shared" si="1"/>
        <v>INSERT INTO public."Vehicles_owners"(vehicles_id, people_id)VALUES ('V0G942','99999999');</v>
      </c>
    </row>
    <row r="99" spans="1:3" x14ac:dyDescent="0.25">
      <c r="A99" t="s">
        <v>98</v>
      </c>
      <c r="B99">
        <v>99999999</v>
      </c>
      <c r="C99" t="str">
        <f t="shared" si="1"/>
        <v>INSERT INTO public."Vehicles_owners"(vehicles_id, people_id)VALUES ('X3F718','99999999');</v>
      </c>
    </row>
    <row r="100" spans="1:3" x14ac:dyDescent="0.25">
      <c r="A100" t="s">
        <v>99</v>
      </c>
      <c r="B100">
        <v>99999999</v>
      </c>
      <c r="C100" t="str">
        <f t="shared" si="1"/>
        <v>INSERT INTO public."Vehicles_owners"(vehicles_id, people_id)VALUES ('V0J927','99999999');</v>
      </c>
    </row>
    <row r="101" spans="1:3" x14ac:dyDescent="0.25">
      <c r="A101" t="s">
        <v>100</v>
      </c>
      <c r="B101">
        <v>99999999</v>
      </c>
      <c r="C101" t="str">
        <f t="shared" si="1"/>
        <v>INSERT INTO public."Vehicles_owners"(vehicles_id, people_id)VALUES ('V9I760','99999999');</v>
      </c>
    </row>
    <row r="102" spans="1:3" x14ac:dyDescent="0.25">
      <c r="A102" t="s">
        <v>101</v>
      </c>
      <c r="B102">
        <v>99999999</v>
      </c>
      <c r="C102" t="str">
        <f t="shared" si="1"/>
        <v>INSERT INTO public."Vehicles_owners"(vehicles_id, people_id)VALUES ('V0M919','99999999');</v>
      </c>
    </row>
    <row r="103" spans="1:3" x14ac:dyDescent="0.25">
      <c r="A103" t="s">
        <v>102</v>
      </c>
      <c r="B103">
        <v>99999999</v>
      </c>
      <c r="C103" t="str">
        <f t="shared" si="1"/>
        <v>INSERT INTO public."Vehicles_owners"(vehicles_id, people_id)VALUES ('V9F825','99999999');</v>
      </c>
    </row>
    <row r="104" spans="1:3" x14ac:dyDescent="0.25">
      <c r="A104" t="s">
        <v>103</v>
      </c>
      <c r="B104">
        <v>99999999</v>
      </c>
      <c r="C104" t="str">
        <f t="shared" si="1"/>
        <v>INSERT INTO public."Vehicles_owners"(vehicles_id, people_id)VALUES ('V9E864','99999999');</v>
      </c>
    </row>
    <row r="105" spans="1:3" x14ac:dyDescent="0.25">
      <c r="A105" t="s">
        <v>104</v>
      </c>
      <c r="B105">
        <v>99999999</v>
      </c>
      <c r="C105" t="str">
        <f t="shared" si="1"/>
        <v>INSERT INTO public."Vehicles_owners"(vehicles_id, people_id)VALUES ('ANB937','99999999');</v>
      </c>
    </row>
    <row r="106" spans="1:3" x14ac:dyDescent="0.25">
      <c r="A106" t="s">
        <v>105</v>
      </c>
      <c r="B106">
        <v>99999999</v>
      </c>
      <c r="C106" t="str">
        <f t="shared" si="1"/>
        <v>INSERT INTO public."Vehicles_owners"(vehicles_id, people_id)VALUES ('X3J927','99999999');</v>
      </c>
    </row>
    <row r="107" spans="1:3" x14ac:dyDescent="0.25">
      <c r="A107" t="s">
        <v>106</v>
      </c>
      <c r="B107">
        <v>99999999</v>
      </c>
      <c r="C107" t="str">
        <f t="shared" si="1"/>
        <v>INSERT INTO public."Vehicles_owners"(vehicles_id, people_id)VALUES ('V4Q755','99999999');</v>
      </c>
    </row>
    <row r="108" spans="1:3" x14ac:dyDescent="0.25">
      <c r="A108" t="s">
        <v>107</v>
      </c>
      <c r="B108">
        <v>99999999</v>
      </c>
      <c r="C108" t="str">
        <f t="shared" si="1"/>
        <v>INSERT INTO public."Vehicles_owners"(vehicles_id, people_id)VALUES ('C7B067','99999999');</v>
      </c>
    </row>
    <row r="109" spans="1:3" x14ac:dyDescent="0.25">
      <c r="A109" t="s">
        <v>108</v>
      </c>
      <c r="B109">
        <v>99999999</v>
      </c>
      <c r="C109" t="str">
        <f t="shared" si="1"/>
        <v>INSERT INTO public."Vehicles_owners"(vehicles_id, people_id)VALUES ('D4B244','99999999');</v>
      </c>
    </row>
    <row r="110" spans="1:3" x14ac:dyDescent="0.25">
      <c r="A110" t="s">
        <v>109</v>
      </c>
      <c r="B110">
        <v>99999999</v>
      </c>
      <c r="C110" t="str">
        <f t="shared" si="1"/>
        <v>INSERT INTO public."Vehicles_owners"(vehicles_id, people_id)VALUES ('A6X779','99999999');</v>
      </c>
    </row>
    <row r="111" spans="1:3" x14ac:dyDescent="0.25">
      <c r="A111" t="s">
        <v>110</v>
      </c>
      <c r="B111">
        <v>99999999</v>
      </c>
      <c r="C111" t="str">
        <f t="shared" si="1"/>
        <v>INSERT INTO public."Vehicles_owners"(vehicles_id, people_id)VALUES ('AAK763','99999999');</v>
      </c>
    </row>
    <row r="112" spans="1:3" x14ac:dyDescent="0.25">
      <c r="A112" t="s">
        <v>111</v>
      </c>
      <c r="B112">
        <v>99999999</v>
      </c>
      <c r="C112" t="str">
        <f t="shared" si="1"/>
        <v>INSERT INTO public."Vehicles_owners"(vehicles_id, people_id)VALUES ('V7U951','99999999');</v>
      </c>
    </row>
    <row r="113" spans="1:3" x14ac:dyDescent="0.25">
      <c r="A113" t="s">
        <v>112</v>
      </c>
      <c r="B113">
        <v>99999999</v>
      </c>
      <c r="C113" t="str">
        <f t="shared" si="1"/>
        <v>INSERT INTO public."Vehicles_owners"(vehicles_id, people_id)VALUES ('V6I747','99999999');</v>
      </c>
    </row>
    <row r="114" spans="1:3" x14ac:dyDescent="0.25">
      <c r="A114" t="s">
        <v>113</v>
      </c>
      <c r="B114">
        <v>99999999</v>
      </c>
      <c r="C114" t="str">
        <f t="shared" si="1"/>
        <v>INSERT INTO public."Vehicles_owners"(vehicles_id, people_id)VALUES ('V1U771','99999999');</v>
      </c>
    </row>
    <row r="115" spans="1:3" x14ac:dyDescent="0.25">
      <c r="A115" t="s">
        <v>114</v>
      </c>
      <c r="B115">
        <v>99999999</v>
      </c>
      <c r="C115" t="str">
        <f t="shared" si="1"/>
        <v>INSERT INTO public."Vehicles_owners"(vehicles_id, people_id)VALUES ('X1B785','99999999');</v>
      </c>
    </row>
    <row r="116" spans="1:3" x14ac:dyDescent="0.25">
      <c r="A116" t="s">
        <v>115</v>
      </c>
      <c r="B116">
        <v>99999999</v>
      </c>
      <c r="C116" t="str">
        <f t="shared" si="1"/>
        <v>INSERT INTO public."Vehicles_owners"(vehicles_id, people_id)VALUES ('X2X906','99999999');</v>
      </c>
    </row>
    <row r="117" spans="1:3" x14ac:dyDescent="0.25">
      <c r="A117" t="s">
        <v>116</v>
      </c>
      <c r="B117">
        <v>99999999</v>
      </c>
      <c r="C117" t="str">
        <f t="shared" si="1"/>
        <v>INSERT INTO public."Vehicles_owners"(vehicles_id, people_id)VALUES ('V0N844','99999999');</v>
      </c>
    </row>
    <row r="118" spans="1:3" x14ac:dyDescent="0.25">
      <c r="A118" t="s">
        <v>117</v>
      </c>
      <c r="B118">
        <v>99999999</v>
      </c>
      <c r="C118" t="str">
        <f t="shared" si="1"/>
        <v>INSERT INTO public."Vehicles_owners"(vehicles_id, people_id)VALUES ('B1D738','99999999');</v>
      </c>
    </row>
    <row r="119" spans="1:3" x14ac:dyDescent="0.25">
      <c r="A119" t="s">
        <v>118</v>
      </c>
      <c r="B119">
        <v>99999999</v>
      </c>
      <c r="C119" t="str">
        <f t="shared" si="1"/>
        <v>INSERT INTO public."Vehicles_owners"(vehicles_id, people_id)VALUES ('C6U702','99999999');</v>
      </c>
    </row>
    <row r="120" spans="1:3" x14ac:dyDescent="0.25">
      <c r="A120" t="s">
        <v>119</v>
      </c>
      <c r="B120">
        <v>99999999</v>
      </c>
      <c r="C120" t="str">
        <f t="shared" si="1"/>
        <v>INSERT INTO public."Vehicles_owners"(vehicles_id, people_id)VALUES ('V3M205','99999999');</v>
      </c>
    </row>
    <row r="121" spans="1:3" x14ac:dyDescent="0.25">
      <c r="A121" t="s">
        <v>120</v>
      </c>
      <c r="B121">
        <v>99999999</v>
      </c>
      <c r="C121" t="str">
        <f t="shared" si="1"/>
        <v>INSERT INTO public."Vehicles_owners"(vehicles_id, people_id)VALUES ('V4X795','99999999');</v>
      </c>
    </row>
    <row r="122" spans="1:3" x14ac:dyDescent="0.25">
      <c r="A122" t="s">
        <v>121</v>
      </c>
      <c r="B122">
        <v>99999999</v>
      </c>
      <c r="C122" t="str">
        <f t="shared" si="1"/>
        <v>INSERT INTO public."Vehicles_owners"(vehicles_id, people_id)VALUES ('X1K760','99999999');</v>
      </c>
    </row>
    <row r="123" spans="1:3" x14ac:dyDescent="0.25">
      <c r="A123" t="s">
        <v>122</v>
      </c>
      <c r="B123">
        <v>99999999</v>
      </c>
      <c r="C123" t="str">
        <f t="shared" si="1"/>
        <v>INSERT INTO public."Vehicles_owners"(vehicles_id, people_id)VALUES ('B9U965','99999999');</v>
      </c>
    </row>
    <row r="124" spans="1:3" x14ac:dyDescent="0.25">
      <c r="A124" t="s">
        <v>123</v>
      </c>
      <c r="B124">
        <v>99999999</v>
      </c>
      <c r="C124" t="str">
        <f t="shared" si="1"/>
        <v>INSERT INTO public."Vehicles_owners"(vehicles_id, people_id)VALUES ('A9Q729','99999999');</v>
      </c>
    </row>
    <row r="125" spans="1:3" x14ac:dyDescent="0.25">
      <c r="A125" t="s">
        <v>124</v>
      </c>
      <c r="B125">
        <v>99999999</v>
      </c>
      <c r="C125" t="str">
        <f t="shared" si="1"/>
        <v>INSERT INTO public."Vehicles_owners"(vehicles_id, people_id)VALUES ('X3D764','99999999');</v>
      </c>
    </row>
    <row r="126" spans="1:3" x14ac:dyDescent="0.25">
      <c r="A126" t="s">
        <v>125</v>
      </c>
      <c r="B126">
        <v>99999999</v>
      </c>
      <c r="C126" t="str">
        <f t="shared" si="1"/>
        <v>INSERT INTO public."Vehicles_owners"(vehicles_id, people_id)VALUES ('F1G852','99999999');</v>
      </c>
    </row>
    <row r="127" spans="1:3" x14ac:dyDescent="0.25">
      <c r="A127" t="s">
        <v>126</v>
      </c>
      <c r="B127">
        <v>99999999</v>
      </c>
      <c r="C127" t="str">
        <f t="shared" si="1"/>
        <v>INSERT INTO public."Vehicles_owners"(vehicles_id, people_id)VALUES ('A8U765','99999999');</v>
      </c>
    </row>
    <row r="128" spans="1:3" x14ac:dyDescent="0.25">
      <c r="A128" t="s">
        <v>127</v>
      </c>
      <c r="B128">
        <v>99999999</v>
      </c>
      <c r="C128" t="str">
        <f t="shared" si="1"/>
        <v>INSERT INTO public."Vehicles_owners"(vehicles_id, people_id)VALUES ('A9F963','99999999');</v>
      </c>
    </row>
    <row r="129" spans="1:3" x14ac:dyDescent="0.25">
      <c r="A129" t="s">
        <v>128</v>
      </c>
      <c r="B129">
        <v>99999999</v>
      </c>
      <c r="C129" t="str">
        <f t="shared" si="1"/>
        <v>INSERT INTO public."Vehicles_owners"(vehicles_id, people_id)VALUES ('V0A884','99999999');</v>
      </c>
    </row>
    <row r="130" spans="1:3" x14ac:dyDescent="0.25">
      <c r="A130" t="s">
        <v>129</v>
      </c>
      <c r="B130">
        <v>99999999</v>
      </c>
      <c r="C130" t="str">
        <f t="shared" si="1"/>
        <v>INSERT INTO public."Vehicles_owners"(vehicles_id, people_id)VALUES ('A4X771','99999999');</v>
      </c>
    </row>
    <row r="131" spans="1:3" x14ac:dyDescent="0.25">
      <c r="A131" t="s">
        <v>130</v>
      </c>
      <c r="B131">
        <v>99999999</v>
      </c>
      <c r="C131" t="str">
        <f t="shared" ref="C131:C194" si="2">CONCATENATE($A$1,"'",A131,"','",B131,"');")</f>
        <v>INSERT INTO public."Vehicles_owners"(vehicles_id, people_id)VALUES ('V0Q874','99999999');</v>
      </c>
    </row>
    <row r="132" spans="1:3" x14ac:dyDescent="0.25">
      <c r="A132" t="s">
        <v>131</v>
      </c>
      <c r="B132">
        <v>99999999</v>
      </c>
      <c r="C132" t="str">
        <f t="shared" si="2"/>
        <v>INSERT INTO public."Vehicles_owners"(vehicles_id, people_id)VALUES ('V9Q922','99999999');</v>
      </c>
    </row>
    <row r="133" spans="1:3" x14ac:dyDescent="0.25">
      <c r="A133" t="s">
        <v>132</v>
      </c>
      <c r="B133">
        <v>99999999</v>
      </c>
      <c r="C133" t="str">
        <f t="shared" si="2"/>
        <v>INSERT INTO public."Vehicles_owners"(vehicles_id, people_id)VALUES ('V9N727','99999999');</v>
      </c>
    </row>
    <row r="134" spans="1:3" x14ac:dyDescent="0.25">
      <c r="A134" t="s">
        <v>133</v>
      </c>
      <c r="B134">
        <v>99999999</v>
      </c>
      <c r="C134" t="str">
        <f t="shared" si="2"/>
        <v>INSERT INTO public."Vehicles_owners"(vehicles_id, people_id)VALUES ('V9B824','99999999');</v>
      </c>
    </row>
    <row r="135" spans="1:3" x14ac:dyDescent="0.25">
      <c r="A135" t="s">
        <v>134</v>
      </c>
      <c r="B135">
        <v>99999999</v>
      </c>
      <c r="C135" t="str">
        <f t="shared" si="2"/>
        <v>INSERT INTO public."Vehicles_owners"(vehicles_id, people_id)VALUES ('Z6H802','99999999');</v>
      </c>
    </row>
    <row r="136" spans="1:3" x14ac:dyDescent="0.25">
      <c r="A136" t="s">
        <v>135</v>
      </c>
      <c r="B136">
        <v>99999999</v>
      </c>
      <c r="C136" t="str">
        <f t="shared" si="2"/>
        <v>INSERT INTO public."Vehicles_owners"(vehicles_id, people_id)VALUES ('V8I661','99999999');</v>
      </c>
    </row>
    <row r="137" spans="1:3" x14ac:dyDescent="0.25">
      <c r="A137" t="s">
        <v>136</v>
      </c>
      <c r="B137">
        <v>99999999</v>
      </c>
      <c r="C137" t="str">
        <f t="shared" si="2"/>
        <v>INSERT INTO public."Vehicles_owners"(vehicles_id, people_id)VALUES ('ASY915','99999999');</v>
      </c>
    </row>
    <row r="138" spans="1:3" x14ac:dyDescent="0.25">
      <c r="A138" t="s">
        <v>137</v>
      </c>
      <c r="B138">
        <v>99999999</v>
      </c>
      <c r="C138" t="str">
        <f t="shared" si="2"/>
        <v>INSERT INTO public."Vehicles_owners"(vehicles_id, people_id)VALUES ('V8Q729','99999999');</v>
      </c>
    </row>
    <row r="139" spans="1:3" x14ac:dyDescent="0.25">
      <c r="A139" t="s">
        <v>138</v>
      </c>
      <c r="B139">
        <v>99999999</v>
      </c>
      <c r="C139" t="str">
        <f t="shared" si="2"/>
        <v>INSERT INTO public."Vehicles_owners"(vehicles_id, people_id)VALUES ('V8K714','99999999');</v>
      </c>
    </row>
    <row r="140" spans="1:3" x14ac:dyDescent="0.25">
      <c r="A140" t="s">
        <v>139</v>
      </c>
      <c r="B140">
        <v>99999999</v>
      </c>
      <c r="C140" t="str">
        <f t="shared" si="2"/>
        <v>INSERT INTO public."Vehicles_owners"(vehicles_id, people_id)VALUES ('V8F924','99999999');</v>
      </c>
    </row>
    <row r="141" spans="1:3" x14ac:dyDescent="0.25">
      <c r="A141" t="s">
        <v>140</v>
      </c>
      <c r="B141">
        <v>99999999</v>
      </c>
      <c r="C141" t="str">
        <f t="shared" si="2"/>
        <v>INSERT INTO public."Vehicles_owners"(vehicles_id, people_id)VALUES ('X3U934','99999999');</v>
      </c>
    </row>
    <row r="142" spans="1:3" x14ac:dyDescent="0.25">
      <c r="A142" t="s">
        <v>141</v>
      </c>
      <c r="B142">
        <v>99999999</v>
      </c>
      <c r="C142" t="str">
        <f t="shared" si="2"/>
        <v>INSERT INTO public."Vehicles_owners"(vehicles_id, people_id)VALUES ('V8I952','99999999');</v>
      </c>
    </row>
    <row r="143" spans="1:3" x14ac:dyDescent="0.25">
      <c r="A143" t="s">
        <v>142</v>
      </c>
      <c r="B143">
        <v>99999999</v>
      </c>
      <c r="C143" t="str">
        <f t="shared" si="2"/>
        <v>INSERT INTO public."Vehicles_owners"(vehicles_id, people_id)VALUES ('V5O718','99999999');</v>
      </c>
    </row>
    <row r="144" spans="1:3" x14ac:dyDescent="0.25">
      <c r="A144" t="s">
        <v>143</v>
      </c>
      <c r="B144">
        <v>99999999</v>
      </c>
      <c r="C144" t="str">
        <f t="shared" si="2"/>
        <v>INSERT INTO public."Vehicles_owners"(vehicles_id, people_id)VALUES ('Z2U393','99999999');</v>
      </c>
    </row>
    <row r="145" spans="1:3" x14ac:dyDescent="0.25">
      <c r="A145" t="s">
        <v>144</v>
      </c>
      <c r="B145">
        <v>99999999</v>
      </c>
      <c r="C145" t="str">
        <f t="shared" si="2"/>
        <v>INSERT INTO public."Vehicles_owners"(vehicles_id, people_id)VALUES ('X2X819','99999999');</v>
      </c>
    </row>
    <row r="146" spans="1:3" x14ac:dyDescent="0.25">
      <c r="A146" t="s">
        <v>145</v>
      </c>
      <c r="B146">
        <v>99999999</v>
      </c>
      <c r="C146" t="str">
        <f t="shared" si="2"/>
        <v>INSERT INTO public."Vehicles_owners"(vehicles_id, people_id)VALUES ('V3S748','99999999');</v>
      </c>
    </row>
    <row r="147" spans="1:3" x14ac:dyDescent="0.25">
      <c r="A147" t="s">
        <v>146</v>
      </c>
      <c r="B147">
        <v>99999999</v>
      </c>
      <c r="C147" t="str">
        <f t="shared" si="2"/>
        <v>INSERT INTO public."Vehicles_owners"(vehicles_id, people_id)VALUES ('C9P495','99999999');</v>
      </c>
    </row>
    <row r="148" spans="1:3" x14ac:dyDescent="0.25">
      <c r="A148" t="s">
        <v>147</v>
      </c>
      <c r="B148">
        <v>99999999</v>
      </c>
      <c r="C148" t="str">
        <f t="shared" si="2"/>
        <v>INSERT INTO public."Vehicles_owners"(vehicles_id, people_id)VALUES ('X2C704','99999999');</v>
      </c>
    </row>
    <row r="149" spans="1:3" x14ac:dyDescent="0.25">
      <c r="A149" t="s">
        <v>148</v>
      </c>
      <c r="B149">
        <v>99999999</v>
      </c>
      <c r="C149" t="str">
        <f t="shared" si="2"/>
        <v>INSERT INTO public."Vehicles_owners"(vehicles_id, people_id)VALUES ('X1X954','99999999');</v>
      </c>
    </row>
    <row r="150" spans="1:3" x14ac:dyDescent="0.25">
      <c r="A150" t="s">
        <v>149</v>
      </c>
      <c r="B150">
        <v>99999999</v>
      </c>
      <c r="C150" t="str">
        <f t="shared" si="2"/>
        <v>INSERT INTO public."Vehicles_owners"(vehicles_id, people_id)VALUES ('V2Q958','99999999');</v>
      </c>
    </row>
    <row r="151" spans="1:3" x14ac:dyDescent="0.25">
      <c r="A151" t="s">
        <v>150</v>
      </c>
      <c r="B151">
        <v>99999999</v>
      </c>
      <c r="C151" t="str">
        <f t="shared" si="2"/>
        <v>INSERT INTO public."Vehicles_owners"(vehicles_id, people_id)VALUES ('A2S790','99999999');</v>
      </c>
    </row>
    <row r="152" spans="1:3" x14ac:dyDescent="0.25">
      <c r="A152" t="s">
        <v>151</v>
      </c>
      <c r="B152">
        <v>99999999</v>
      </c>
      <c r="C152" t="str">
        <f t="shared" si="2"/>
        <v>INSERT INTO public."Vehicles_owners"(vehicles_id, people_id)VALUES ('V1N715','99999999');</v>
      </c>
    </row>
    <row r="153" spans="1:3" x14ac:dyDescent="0.25">
      <c r="A153" t="s">
        <v>152</v>
      </c>
      <c r="B153">
        <v>99999999</v>
      </c>
      <c r="C153" t="str">
        <f t="shared" si="2"/>
        <v>INSERT INTO public."Vehicles_owners"(vehicles_id, people_id)VALUES ('X1N751','99999999');</v>
      </c>
    </row>
    <row r="154" spans="1:3" x14ac:dyDescent="0.25">
      <c r="A154" t="s">
        <v>153</v>
      </c>
      <c r="B154">
        <v>99999999</v>
      </c>
      <c r="C154" t="str">
        <f t="shared" si="2"/>
        <v>INSERT INTO public."Vehicles_owners"(vehicles_id, people_id)VALUES ('W2A953','99999999');</v>
      </c>
    </row>
    <row r="155" spans="1:3" x14ac:dyDescent="0.25">
      <c r="A155" t="s">
        <v>154</v>
      </c>
      <c r="B155">
        <v>99999999</v>
      </c>
      <c r="C155" t="str">
        <f t="shared" si="2"/>
        <v>INSERT INTO public."Vehicles_owners"(vehicles_id, people_id)VALUES ('T2Y965','99999999');</v>
      </c>
    </row>
    <row r="156" spans="1:3" x14ac:dyDescent="0.25">
      <c r="A156" t="s">
        <v>155</v>
      </c>
      <c r="B156">
        <v>99999999</v>
      </c>
      <c r="C156" t="str">
        <f t="shared" si="2"/>
        <v>INSERT INTO public."Vehicles_owners"(vehicles_id, people_id)VALUES ('B2K734','99999999');</v>
      </c>
    </row>
    <row r="157" spans="1:3" x14ac:dyDescent="0.25">
      <c r="A157" t="s">
        <v>156</v>
      </c>
      <c r="B157">
        <v>99999999</v>
      </c>
      <c r="C157" t="str">
        <f t="shared" si="2"/>
        <v>INSERT INTO public."Vehicles_owners"(vehicles_id, people_id)VALUES ('X1B744','99999999');</v>
      </c>
    </row>
    <row r="158" spans="1:3" x14ac:dyDescent="0.25">
      <c r="A158" t="s">
        <v>157</v>
      </c>
      <c r="B158">
        <v>99999999</v>
      </c>
      <c r="C158" t="str">
        <f t="shared" si="2"/>
        <v>INSERT INTO public."Vehicles_owners"(vehicles_id, people_id)VALUES ('V8A766','99999999');</v>
      </c>
    </row>
    <row r="159" spans="1:3" x14ac:dyDescent="0.25">
      <c r="A159" t="s">
        <v>158</v>
      </c>
      <c r="B159">
        <v>99999999</v>
      </c>
      <c r="C159" t="str">
        <f t="shared" si="2"/>
        <v>INSERT INTO public."Vehicles_owners"(vehicles_id, people_id)VALUES ('A0K709','99999999');</v>
      </c>
    </row>
    <row r="160" spans="1:3" x14ac:dyDescent="0.25">
      <c r="A160" t="s">
        <v>159</v>
      </c>
      <c r="B160">
        <v>99999999</v>
      </c>
      <c r="C160" t="str">
        <f t="shared" si="2"/>
        <v>INSERT INTO public."Vehicles_owners"(vehicles_id, people_id)VALUES ('V3E783','99999999');</v>
      </c>
    </row>
    <row r="161" spans="1:3" x14ac:dyDescent="0.25">
      <c r="A161" t="s">
        <v>160</v>
      </c>
      <c r="B161">
        <v>99999999</v>
      </c>
      <c r="C161" t="str">
        <f t="shared" si="2"/>
        <v>INSERT INTO public."Vehicles_owners"(vehicles_id, people_id)VALUES ('V5I775','99999999');</v>
      </c>
    </row>
    <row r="162" spans="1:3" x14ac:dyDescent="0.25">
      <c r="A162" t="s">
        <v>161</v>
      </c>
      <c r="B162">
        <v>99999999</v>
      </c>
      <c r="C162" t="str">
        <f t="shared" si="2"/>
        <v>INSERT INTO public."Vehicles_owners"(vehicles_id, people_id)VALUES ('V0I965','99999999');</v>
      </c>
    </row>
    <row r="163" spans="1:3" x14ac:dyDescent="0.25">
      <c r="A163" t="s">
        <v>162</v>
      </c>
      <c r="B163">
        <v>99999999</v>
      </c>
      <c r="C163" t="str">
        <f t="shared" si="2"/>
        <v>INSERT INTO public."Vehicles_owners"(vehicles_id, people_id)VALUES ('V9E843','99999999');</v>
      </c>
    </row>
    <row r="164" spans="1:3" x14ac:dyDescent="0.25">
      <c r="A164" t="s">
        <v>163</v>
      </c>
      <c r="B164">
        <v>99999999</v>
      </c>
      <c r="C164" t="str">
        <f t="shared" si="2"/>
        <v>INSERT INTO public."Vehicles_owners"(vehicles_id, people_id)VALUES ('V1Y715','99999999');</v>
      </c>
    </row>
    <row r="165" spans="1:3" x14ac:dyDescent="0.25">
      <c r="A165" t="s">
        <v>164</v>
      </c>
      <c r="B165">
        <v>99999999</v>
      </c>
      <c r="C165" t="str">
        <f t="shared" si="2"/>
        <v>INSERT INTO public."Vehicles_owners"(vehicles_id, people_id)VALUES ('V1L750','99999999');</v>
      </c>
    </row>
    <row r="166" spans="1:3" x14ac:dyDescent="0.25">
      <c r="A166" t="s">
        <v>165</v>
      </c>
      <c r="B166">
        <v>99999999</v>
      </c>
      <c r="C166" t="str">
        <f t="shared" si="2"/>
        <v>INSERT INTO public."Vehicles_owners"(vehicles_id, people_id)VALUES ('D0I904','99999999');</v>
      </c>
    </row>
    <row r="167" spans="1:3" x14ac:dyDescent="0.25">
      <c r="A167" t="s">
        <v>166</v>
      </c>
      <c r="B167">
        <v>99999999</v>
      </c>
      <c r="C167" t="str">
        <f t="shared" si="2"/>
        <v>INSERT INTO public."Vehicles_owners"(vehicles_id, people_id)VALUES ('V9C807','99999999');</v>
      </c>
    </row>
    <row r="168" spans="1:3" x14ac:dyDescent="0.25">
      <c r="A168" t="s">
        <v>167</v>
      </c>
      <c r="B168">
        <v>99999999</v>
      </c>
      <c r="C168" t="str">
        <f t="shared" si="2"/>
        <v>INSERT INTO public."Vehicles_owners"(vehicles_id, people_id)VALUES ('V8J870','99999999');</v>
      </c>
    </row>
    <row r="169" spans="1:3" x14ac:dyDescent="0.25">
      <c r="A169" t="s">
        <v>168</v>
      </c>
      <c r="B169">
        <v>99999999</v>
      </c>
      <c r="C169" t="str">
        <f t="shared" si="2"/>
        <v>INSERT INTO public."Vehicles_owners"(vehicles_id, people_id)VALUES ('V7V864','99999999');</v>
      </c>
    </row>
    <row r="170" spans="1:3" x14ac:dyDescent="0.25">
      <c r="A170" t="s">
        <v>169</v>
      </c>
      <c r="B170">
        <v>99999999</v>
      </c>
      <c r="C170" t="str">
        <f t="shared" si="2"/>
        <v>INSERT INTO public."Vehicles_owners"(vehicles_id, people_id)VALUES ('V9H878','99999999');</v>
      </c>
    </row>
    <row r="171" spans="1:3" x14ac:dyDescent="0.25">
      <c r="A171" t="s">
        <v>170</v>
      </c>
      <c r="B171">
        <v>99999999</v>
      </c>
      <c r="C171" t="str">
        <f t="shared" si="2"/>
        <v>INSERT INTO public."Vehicles_owners"(vehicles_id, people_id)VALUES ('V7V820','99999999');</v>
      </c>
    </row>
    <row r="172" spans="1:3" x14ac:dyDescent="0.25">
      <c r="A172" t="s">
        <v>171</v>
      </c>
      <c r="B172">
        <v>99999999</v>
      </c>
      <c r="C172" t="str">
        <f t="shared" si="2"/>
        <v>INSERT INTO public."Vehicles_owners"(vehicles_id, people_id)VALUES ('X1V720','99999999');</v>
      </c>
    </row>
    <row r="173" spans="1:3" x14ac:dyDescent="0.25">
      <c r="A173" t="s">
        <v>172</v>
      </c>
      <c r="B173">
        <v>99999999</v>
      </c>
      <c r="C173" t="str">
        <f t="shared" si="2"/>
        <v>INSERT INTO public."Vehicles_owners"(vehicles_id, people_id)VALUES ('V6S967','99999999');</v>
      </c>
    </row>
    <row r="174" spans="1:3" x14ac:dyDescent="0.25">
      <c r="A174" t="s">
        <v>173</v>
      </c>
      <c r="B174">
        <v>99999999</v>
      </c>
      <c r="C174" t="str">
        <f t="shared" si="2"/>
        <v>INSERT INTO public."Vehicles_owners"(vehicles_id, people_id)VALUES ('V9B770','99999999');</v>
      </c>
    </row>
    <row r="175" spans="1:3" x14ac:dyDescent="0.25">
      <c r="A175" t="s">
        <v>174</v>
      </c>
      <c r="B175">
        <v>99999999</v>
      </c>
      <c r="C175" t="str">
        <f t="shared" si="2"/>
        <v>INSERT INTO public."Vehicles_owners"(vehicles_id, people_id)VALUES ('X2D773','99999999');</v>
      </c>
    </row>
    <row r="176" spans="1:3" x14ac:dyDescent="0.25">
      <c r="A176" t="s">
        <v>175</v>
      </c>
      <c r="B176">
        <v>99999999</v>
      </c>
      <c r="C176" t="str">
        <f t="shared" si="2"/>
        <v>INSERT INTO public."Vehicles_owners"(vehicles_id, people_id)VALUES ('V9E823','99999999');</v>
      </c>
    </row>
    <row r="177" spans="1:3" x14ac:dyDescent="0.25">
      <c r="A177" t="s">
        <v>176</v>
      </c>
      <c r="B177">
        <v>99999999</v>
      </c>
      <c r="C177" t="str">
        <f t="shared" si="2"/>
        <v>INSERT INTO public."Vehicles_owners"(vehicles_id, people_id)VALUES ('V1Q966','99999999');</v>
      </c>
    </row>
    <row r="178" spans="1:3" x14ac:dyDescent="0.25">
      <c r="A178" t="s">
        <v>177</v>
      </c>
      <c r="B178">
        <v>99999999</v>
      </c>
      <c r="C178" t="str">
        <f t="shared" si="2"/>
        <v>INSERT INTO public."Vehicles_owners"(vehicles_id, people_id)VALUES ('A0C729','99999999');</v>
      </c>
    </row>
    <row r="179" spans="1:3" x14ac:dyDescent="0.25">
      <c r="A179" t="s">
        <v>178</v>
      </c>
      <c r="B179">
        <v>99999999</v>
      </c>
      <c r="C179" t="str">
        <f t="shared" si="2"/>
        <v>INSERT INTO public."Vehicles_owners"(vehicles_id, people_id)VALUES ('X1Z957','99999999');</v>
      </c>
    </row>
    <row r="180" spans="1:3" x14ac:dyDescent="0.25">
      <c r="A180" t="s">
        <v>179</v>
      </c>
      <c r="B180">
        <v>99999999</v>
      </c>
      <c r="C180" t="str">
        <f t="shared" si="2"/>
        <v>INSERT INTO public."Vehicles_owners"(vehicles_id, people_id)VALUES ('C9J786','99999999');</v>
      </c>
    </row>
    <row r="181" spans="1:3" x14ac:dyDescent="0.25">
      <c r="A181" t="s">
        <v>180</v>
      </c>
      <c r="B181">
        <v>99999999</v>
      </c>
      <c r="C181" t="str">
        <f t="shared" si="2"/>
        <v>INSERT INTO public."Vehicles_owners"(vehicles_id, people_id)VALUES ('V3J756','99999999');</v>
      </c>
    </row>
    <row r="182" spans="1:3" x14ac:dyDescent="0.25">
      <c r="A182" t="s">
        <v>181</v>
      </c>
      <c r="B182">
        <v>99999999</v>
      </c>
      <c r="C182" t="str">
        <f t="shared" si="2"/>
        <v>INSERT INTO public."Vehicles_owners"(vehicles_id, people_id)VALUES ('V9A863','99999999');</v>
      </c>
    </row>
    <row r="183" spans="1:3" x14ac:dyDescent="0.25">
      <c r="A183" t="s">
        <v>182</v>
      </c>
      <c r="B183">
        <v>99999999</v>
      </c>
      <c r="C183" t="str">
        <f t="shared" si="2"/>
        <v>INSERT INTO public."Vehicles_owners"(vehicles_id, people_id)VALUES ('V1Y765','99999999');</v>
      </c>
    </row>
    <row r="184" spans="1:3" x14ac:dyDescent="0.25">
      <c r="A184" t="s">
        <v>183</v>
      </c>
      <c r="B184">
        <v>99999999</v>
      </c>
      <c r="C184" t="str">
        <f t="shared" si="2"/>
        <v>INSERT INTO public."Vehicles_owners"(vehicles_id, people_id)VALUES ('V3L952','99999999');</v>
      </c>
    </row>
    <row r="185" spans="1:3" x14ac:dyDescent="0.25">
      <c r="A185" t="s">
        <v>184</v>
      </c>
      <c r="B185">
        <v>99999999</v>
      </c>
      <c r="C185" t="str">
        <f t="shared" si="2"/>
        <v>INSERT INTO public."Vehicles_owners"(vehicles_id, people_id)VALUES ('V1V763','99999999');</v>
      </c>
    </row>
    <row r="186" spans="1:3" x14ac:dyDescent="0.25">
      <c r="A186" t="s">
        <v>185</v>
      </c>
      <c r="B186">
        <v>99999999</v>
      </c>
      <c r="C186" t="str">
        <f t="shared" si="2"/>
        <v>INSERT INTO public."Vehicles_owners"(vehicles_id, people_id)VALUES ('V8J809','99999999');</v>
      </c>
    </row>
    <row r="187" spans="1:3" x14ac:dyDescent="0.25">
      <c r="A187" t="s">
        <v>186</v>
      </c>
      <c r="B187">
        <v>99999999</v>
      </c>
      <c r="C187" t="str">
        <f t="shared" si="2"/>
        <v>INSERT INTO public."Vehicles_owners"(vehicles_id, people_id)VALUES ('V8W819','99999999');</v>
      </c>
    </row>
    <row r="188" spans="1:3" x14ac:dyDescent="0.25">
      <c r="A188" t="s">
        <v>187</v>
      </c>
      <c r="B188">
        <v>99999999</v>
      </c>
      <c r="C188" t="str">
        <f t="shared" si="2"/>
        <v>INSERT INTO public."Vehicles_owners"(vehicles_id, people_id)VALUES ('V0X767','99999999');</v>
      </c>
    </row>
    <row r="189" spans="1:3" x14ac:dyDescent="0.25">
      <c r="A189" t="s">
        <v>188</v>
      </c>
      <c r="B189">
        <v>99999999</v>
      </c>
      <c r="C189" t="str">
        <f t="shared" si="2"/>
        <v>INSERT INTO public."Vehicles_owners"(vehicles_id, people_id)VALUES ('D6U818','99999999');</v>
      </c>
    </row>
    <row r="190" spans="1:3" x14ac:dyDescent="0.25">
      <c r="A190" t="s">
        <v>189</v>
      </c>
      <c r="B190">
        <v>99999999</v>
      </c>
      <c r="C190" t="str">
        <f t="shared" si="2"/>
        <v>INSERT INTO public."Vehicles_owners"(vehicles_id, people_id)VALUES ('A1M732','99999999');</v>
      </c>
    </row>
    <row r="191" spans="1:3" x14ac:dyDescent="0.25">
      <c r="A191" t="s">
        <v>190</v>
      </c>
      <c r="B191">
        <v>99999999</v>
      </c>
      <c r="C191" t="str">
        <f t="shared" si="2"/>
        <v>INSERT INTO public."Vehicles_owners"(vehicles_id, people_id)VALUES ('ABB893','99999999');</v>
      </c>
    </row>
    <row r="192" spans="1:3" x14ac:dyDescent="0.25">
      <c r="A192" t="s">
        <v>191</v>
      </c>
      <c r="B192">
        <v>99999999</v>
      </c>
      <c r="C192" t="str">
        <f t="shared" si="2"/>
        <v>INSERT INTO public."Vehicles_owners"(vehicles_id, people_id)VALUES ('X1A767','99999999');</v>
      </c>
    </row>
    <row r="193" spans="1:3" x14ac:dyDescent="0.25">
      <c r="A193" t="s">
        <v>192</v>
      </c>
      <c r="B193">
        <v>99999999</v>
      </c>
      <c r="C193" t="str">
        <f t="shared" si="2"/>
        <v>INSERT INTO public."Vehicles_owners"(vehicles_id, people_id)VALUES ('VCE962','99999999');</v>
      </c>
    </row>
    <row r="194" spans="1:3" x14ac:dyDescent="0.25">
      <c r="A194" t="s">
        <v>193</v>
      </c>
      <c r="B194">
        <v>99999999</v>
      </c>
      <c r="C194" t="str">
        <f t="shared" si="2"/>
        <v>INSERT INTO public."Vehicles_owners"(vehicles_id, people_id)VALUES ('APE792','99999999');</v>
      </c>
    </row>
    <row r="195" spans="1:3" x14ac:dyDescent="0.25">
      <c r="A195" t="s">
        <v>194</v>
      </c>
      <c r="B195">
        <v>99999999</v>
      </c>
      <c r="C195" t="str">
        <f t="shared" ref="C195:C258" si="3">CONCATENATE($A$1,"'",A195,"','",B195,"');")</f>
        <v>INSERT INTO public."Vehicles_owners"(vehicles_id, people_id)VALUES ('V8P965','99999999');</v>
      </c>
    </row>
    <row r="196" spans="1:3" x14ac:dyDescent="0.25">
      <c r="A196" t="s">
        <v>195</v>
      </c>
      <c r="B196">
        <v>99999999</v>
      </c>
      <c r="C196" t="str">
        <f t="shared" si="3"/>
        <v>INSERT INTO public."Vehicles_owners"(vehicles_id, people_id)VALUES ('V0I867','99999999');</v>
      </c>
    </row>
    <row r="197" spans="1:3" x14ac:dyDescent="0.25">
      <c r="A197" t="s">
        <v>196</v>
      </c>
      <c r="B197">
        <v>99999999</v>
      </c>
      <c r="C197" t="str">
        <f t="shared" si="3"/>
        <v>INSERT INTO public."Vehicles_owners"(vehicles_id, people_id)VALUES ('X1A740','99999999');</v>
      </c>
    </row>
    <row r="198" spans="1:3" x14ac:dyDescent="0.25">
      <c r="A198" t="s">
        <v>197</v>
      </c>
      <c r="B198">
        <v>99999999</v>
      </c>
      <c r="C198" t="str">
        <f t="shared" si="3"/>
        <v>INSERT INTO public."Vehicles_owners"(vehicles_id, people_id)VALUES ('X4X964','99999999');</v>
      </c>
    </row>
    <row r="199" spans="1:3" x14ac:dyDescent="0.25">
      <c r="A199" t="s">
        <v>198</v>
      </c>
      <c r="B199">
        <v>99999999</v>
      </c>
      <c r="C199" t="str">
        <f t="shared" si="3"/>
        <v>INSERT INTO public."Vehicles_owners"(vehicles_id, people_id)VALUES ('V9Q889','99999999');</v>
      </c>
    </row>
    <row r="200" spans="1:3" x14ac:dyDescent="0.25">
      <c r="A200" t="s">
        <v>199</v>
      </c>
      <c r="B200">
        <v>99999999</v>
      </c>
      <c r="C200" t="str">
        <f t="shared" si="3"/>
        <v>INSERT INTO public."Vehicles_owners"(vehicles_id, people_id)VALUES ('V0N845','99999999');</v>
      </c>
    </row>
    <row r="201" spans="1:3" x14ac:dyDescent="0.25">
      <c r="A201" t="s">
        <v>200</v>
      </c>
      <c r="B201">
        <v>99999999</v>
      </c>
      <c r="C201" t="str">
        <f t="shared" si="3"/>
        <v>INSERT INTO public."Vehicles_owners"(vehicles_id, people_id)VALUES ('Z6H804','99999999');</v>
      </c>
    </row>
    <row r="202" spans="1:3" x14ac:dyDescent="0.25">
      <c r="A202" t="s">
        <v>201</v>
      </c>
      <c r="B202">
        <v>99999999</v>
      </c>
      <c r="C202" t="str">
        <f t="shared" si="3"/>
        <v>INSERT INTO public."Vehicles_owners"(vehicles_id, people_id)VALUES ('V9Z806','99999999');</v>
      </c>
    </row>
    <row r="203" spans="1:3" x14ac:dyDescent="0.25">
      <c r="A203" t="s">
        <v>202</v>
      </c>
      <c r="B203">
        <v>99999999</v>
      </c>
      <c r="C203" t="str">
        <f t="shared" si="3"/>
        <v>INSERT INTO public."Vehicles_owners"(vehicles_id, people_id)VALUES ('APS835','99999999');</v>
      </c>
    </row>
    <row r="204" spans="1:3" x14ac:dyDescent="0.25">
      <c r="A204" t="s">
        <v>203</v>
      </c>
      <c r="B204">
        <v>99999999</v>
      </c>
      <c r="C204" t="str">
        <f t="shared" si="3"/>
        <v>INSERT INTO public."Vehicles_owners"(vehicles_id, people_id)VALUES ('V6A709','99999999');</v>
      </c>
    </row>
    <row r="205" spans="1:3" x14ac:dyDescent="0.25">
      <c r="A205" t="s">
        <v>204</v>
      </c>
      <c r="B205">
        <v>99999999</v>
      </c>
      <c r="C205" t="str">
        <f t="shared" si="3"/>
        <v>INSERT INTO public."Vehicles_owners"(vehicles_id, people_id)VALUES ('A1D799','99999999');</v>
      </c>
    </row>
    <row r="206" spans="1:3" x14ac:dyDescent="0.25">
      <c r="A206" t="s">
        <v>205</v>
      </c>
      <c r="B206">
        <v>99999999</v>
      </c>
      <c r="C206" t="str">
        <f t="shared" si="3"/>
        <v>INSERT INTO public."Vehicles_owners"(vehicles_id, people_id)VALUES ('X3L797','99999999');</v>
      </c>
    </row>
    <row r="207" spans="1:3" x14ac:dyDescent="0.25">
      <c r="A207" t="s">
        <v>206</v>
      </c>
      <c r="B207">
        <v>99999999</v>
      </c>
      <c r="C207" t="str">
        <f t="shared" si="3"/>
        <v>INSERT INTO public."Vehicles_owners"(vehicles_id, people_id)VALUES ('V2A794','99999999');</v>
      </c>
    </row>
    <row r="208" spans="1:3" x14ac:dyDescent="0.25">
      <c r="A208" t="s">
        <v>207</v>
      </c>
      <c r="B208">
        <v>99999999</v>
      </c>
      <c r="C208" t="str">
        <f t="shared" si="3"/>
        <v>INSERT INTO public."Vehicles_owners"(vehicles_id, people_id)VALUES ('V7Q911','99999999');</v>
      </c>
    </row>
    <row r="209" spans="1:3" x14ac:dyDescent="0.25">
      <c r="A209" t="s">
        <v>208</v>
      </c>
      <c r="B209">
        <v>99999999</v>
      </c>
      <c r="C209" t="str">
        <f t="shared" si="3"/>
        <v>INSERT INTO public."Vehicles_owners"(vehicles_id, people_id)VALUES ('B8F548','99999999');</v>
      </c>
    </row>
    <row r="210" spans="1:3" x14ac:dyDescent="0.25">
      <c r="A210" t="s">
        <v>209</v>
      </c>
      <c r="B210">
        <v>99999999</v>
      </c>
      <c r="C210" t="str">
        <f t="shared" si="3"/>
        <v>INSERT INTO public."Vehicles_owners"(vehicles_id, people_id)VALUES ('V5Y892','99999999');</v>
      </c>
    </row>
    <row r="211" spans="1:3" x14ac:dyDescent="0.25">
      <c r="A211" t="s">
        <v>210</v>
      </c>
      <c r="B211">
        <v>99999999</v>
      </c>
      <c r="C211" t="str">
        <f t="shared" si="3"/>
        <v>INSERT INTO public."Vehicles_owners"(vehicles_id, people_id)VALUES ('A6X753','99999999');</v>
      </c>
    </row>
    <row r="212" spans="1:3" x14ac:dyDescent="0.25">
      <c r="A212" t="s">
        <v>211</v>
      </c>
      <c r="B212">
        <v>99999999</v>
      </c>
      <c r="C212" t="str">
        <f t="shared" si="3"/>
        <v>INSERT INTO public."Vehicles_owners"(vehicles_id, people_id)VALUES ('X3Y814','99999999');</v>
      </c>
    </row>
    <row r="213" spans="1:3" x14ac:dyDescent="0.25">
      <c r="A213" t="s">
        <v>212</v>
      </c>
      <c r="B213">
        <v>99999999</v>
      </c>
      <c r="C213" t="str">
        <f t="shared" si="3"/>
        <v>INSERT INTO public."Vehicles_owners"(vehicles_id, people_id)VALUES ('V7U919','99999999');</v>
      </c>
    </row>
    <row r="214" spans="1:3" x14ac:dyDescent="0.25">
      <c r="A214" t="s">
        <v>213</v>
      </c>
      <c r="B214">
        <v>99999999</v>
      </c>
      <c r="C214" t="str">
        <f t="shared" si="3"/>
        <v>INSERT INTO public."Vehicles_owners"(vehicles_id, people_id)VALUES ('V7S779','99999999');</v>
      </c>
    </row>
    <row r="215" spans="1:3" x14ac:dyDescent="0.25">
      <c r="A215" t="s">
        <v>214</v>
      </c>
      <c r="B215">
        <v>99999999</v>
      </c>
      <c r="C215" t="str">
        <f t="shared" si="3"/>
        <v>INSERT INTO public."Vehicles_owners"(vehicles_id, people_id)VALUES ('V1O739','99999999');</v>
      </c>
    </row>
    <row r="216" spans="1:3" x14ac:dyDescent="0.25">
      <c r="A216" t="s">
        <v>215</v>
      </c>
      <c r="B216">
        <v>99999999</v>
      </c>
      <c r="C216" t="str">
        <f t="shared" si="3"/>
        <v>INSERT INTO public."Vehicles_owners"(vehicles_id, people_id)VALUES ('ARG876','99999999');</v>
      </c>
    </row>
    <row r="217" spans="1:3" x14ac:dyDescent="0.25">
      <c r="A217" t="s">
        <v>216</v>
      </c>
      <c r="B217">
        <v>99999999</v>
      </c>
      <c r="C217" t="str">
        <f t="shared" si="3"/>
        <v>INSERT INTO public."Vehicles_owners"(vehicles_id, people_id)VALUES ('F4H938','99999999');</v>
      </c>
    </row>
    <row r="218" spans="1:3" x14ac:dyDescent="0.25">
      <c r="A218" t="s">
        <v>217</v>
      </c>
      <c r="B218">
        <v>99999999</v>
      </c>
      <c r="C218" t="str">
        <f t="shared" si="3"/>
        <v>INSERT INTO public."Vehicles_owners"(vehicles_id, people_id)VALUES ('V6A960','99999999');</v>
      </c>
    </row>
    <row r="219" spans="1:3" x14ac:dyDescent="0.25">
      <c r="A219" t="s">
        <v>218</v>
      </c>
      <c r="B219">
        <v>99999999</v>
      </c>
      <c r="C219" t="str">
        <f t="shared" si="3"/>
        <v>INSERT INTO public."Vehicles_owners"(vehicles_id, people_id)VALUES ('X3E888','99999999');</v>
      </c>
    </row>
    <row r="220" spans="1:3" x14ac:dyDescent="0.25">
      <c r="A220" t="s">
        <v>219</v>
      </c>
      <c r="B220">
        <v>99999999</v>
      </c>
      <c r="C220" t="str">
        <f t="shared" si="3"/>
        <v>INSERT INTO public."Vehicles_owners"(vehicles_id, people_id)VALUES ('C8W714','99999999');</v>
      </c>
    </row>
    <row r="221" spans="1:3" x14ac:dyDescent="0.25">
      <c r="A221" t="s">
        <v>220</v>
      </c>
      <c r="B221">
        <v>99999999</v>
      </c>
      <c r="C221" t="str">
        <f t="shared" si="3"/>
        <v>INSERT INTO public."Vehicles_owners"(vehicles_id, people_id)VALUES ('C9F958','99999999');</v>
      </c>
    </row>
    <row r="222" spans="1:3" x14ac:dyDescent="0.25">
      <c r="A222" t="s">
        <v>221</v>
      </c>
      <c r="B222">
        <v>99999999</v>
      </c>
      <c r="C222" t="str">
        <f t="shared" si="3"/>
        <v>INSERT INTO public."Vehicles_owners"(vehicles_id, people_id)VALUES ('V7B771','99999999');</v>
      </c>
    </row>
    <row r="223" spans="1:3" x14ac:dyDescent="0.25">
      <c r="A223" t="s">
        <v>222</v>
      </c>
      <c r="B223">
        <v>99999999</v>
      </c>
      <c r="C223" t="str">
        <f t="shared" si="3"/>
        <v>INSERT INTO public."Vehicles_owners"(vehicles_id, people_id)VALUES ('V1Z716','99999999');</v>
      </c>
    </row>
    <row r="224" spans="1:3" x14ac:dyDescent="0.25">
      <c r="A224" t="s">
        <v>223</v>
      </c>
      <c r="B224">
        <v>99999999</v>
      </c>
      <c r="C224" t="str">
        <f t="shared" si="3"/>
        <v>INSERT INTO public."Vehicles_owners"(vehicles_id, people_id)VALUES ('V9D756','99999999');</v>
      </c>
    </row>
    <row r="225" spans="1:3" x14ac:dyDescent="0.25">
      <c r="A225" t="s">
        <v>224</v>
      </c>
      <c r="B225">
        <v>99999999</v>
      </c>
      <c r="C225" t="str">
        <f t="shared" si="3"/>
        <v>INSERT INTO public."Vehicles_owners"(vehicles_id, people_id)VALUES ('C6D732','99999999');</v>
      </c>
    </row>
    <row r="226" spans="1:3" x14ac:dyDescent="0.25">
      <c r="A226" t="s">
        <v>225</v>
      </c>
      <c r="B226">
        <v>99999999</v>
      </c>
      <c r="C226" t="str">
        <f t="shared" si="3"/>
        <v>INSERT INTO public."Vehicles_owners"(vehicles_id, people_id)VALUES ('V9Z956','99999999');</v>
      </c>
    </row>
    <row r="227" spans="1:3" x14ac:dyDescent="0.25">
      <c r="A227" t="s">
        <v>226</v>
      </c>
      <c r="B227">
        <v>99999999</v>
      </c>
      <c r="C227" t="str">
        <f t="shared" si="3"/>
        <v>INSERT INTO public."Vehicles_owners"(vehicles_id, people_id)VALUES ('D4M344','99999999');</v>
      </c>
    </row>
    <row r="228" spans="1:3" x14ac:dyDescent="0.25">
      <c r="A228" t="s">
        <v>227</v>
      </c>
      <c r="B228">
        <v>99999999</v>
      </c>
      <c r="C228" t="str">
        <f t="shared" si="3"/>
        <v>INSERT INTO public."Vehicles_owners"(vehicles_id, people_id)VALUES ('X2J758','99999999');</v>
      </c>
    </row>
    <row r="229" spans="1:3" x14ac:dyDescent="0.25">
      <c r="A229" t="s">
        <v>228</v>
      </c>
      <c r="B229">
        <v>99999999</v>
      </c>
      <c r="C229" t="str">
        <f t="shared" si="3"/>
        <v>INSERT INTO public."Vehicles_owners"(vehicles_id, people_id)VALUES ('A5P771','99999999');</v>
      </c>
    </row>
    <row r="230" spans="1:3" x14ac:dyDescent="0.25">
      <c r="A230" t="s">
        <v>229</v>
      </c>
      <c r="B230">
        <v>99999999</v>
      </c>
      <c r="C230" t="str">
        <f t="shared" si="3"/>
        <v>INSERT INTO public."Vehicles_owners"(vehicles_id, people_id)VALUES ('AKL750','99999999');</v>
      </c>
    </row>
    <row r="231" spans="1:3" x14ac:dyDescent="0.25">
      <c r="A231" t="s">
        <v>230</v>
      </c>
      <c r="B231">
        <v>99999999</v>
      </c>
      <c r="C231" t="str">
        <f t="shared" si="3"/>
        <v>INSERT INTO public."Vehicles_owners"(vehicles_id, people_id)VALUES ('B9H955','99999999');</v>
      </c>
    </row>
    <row r="232" spans="1:3" x14ac:dyDescent="0.25">
      <c r="A232" t="s">
        <v>231</v>
      </c>
      <c r="B232">
        <v>99999999</v>
      </c>
      <c r="C232" t="str">
        <f t="shared" si="3"/>
        <v>INSERT INTO public."Vehicles_owners"(vehicles_id, people_id)VALUES ('V5X872','99999999');</v>
      </c>
    </row>
    <row r="233" spans="1:3" x14ac:dyDescent="0.25">
      <c r="A233" t="s">
        <v>232</v>
      </c>
      <c r="B233">
        <v>99999999</v>
      </c>
      <c r="C233" t="str">
        <f t="shared" si="3"/>
        <v>INSERT INTO public."Vehicles_owners"(vehicles_id, people_id)VALUES ('X1S764','99999999');</v>
      </c>
    </row>
    <row r="234" spans="1:3" x14ac:dyDescent="0.25">
      <c r="A234" t="s">
        <v>233</v>
      </c>
      <c r="B234">
        <v>99999999</v>
      </c>
      <c r="C234" t="str">
        <f t="shared" si="3"/>
        <v>INSERT INTO public."Vehicles_owners"(vehicles_id, people_id)VALUES ('V9I945','99999999');</v>
      </c>
    </row>
    <row r="235" spans="1:3" x14ac:dyDescent="0.25">
      <c r="A235" t="s">
        <v>234</v>
      </c>
      <c r="B235">
        <v>99999999</v>
      </c>
      <c r="C235" t="str">
        <f t="shared" si="3"/>
        <v>INSERT INTO public."Vehicles_owners"(vehicles_id, people_id)VALUES ('A2T735','99999999');</v>
      </c>
    </row>
    <row r="236" spans="1:3" x14ac:dyDescent="0.25">
      <c r="A236" t="s">
        <v>235</v>
      </c>
      <c r="B236">
        <v>99999999</v>
      </c>
      <c r="C236" t="str">
        <f t="shared" si="3"/>
        <v>INSERT INTO public."Vehicles_owners"(vehicles_id, people_id)VALUES ('V9W957','99999999');</v>
      </c>
    </row>
    <row r="237" spans="1:3" x14ac:dyDescent="0.25">
      <c r="A237" t="s">
        <v>236</v>
      </c>
      <c r="B237">
        <v>99999999</v>
      </c>
      <c r="C237" t="str">
        <f t="shared" si="3"/>
        <v>INSERT INTO public."Vehicles_owners"(vehicles_id, people_id)VALUES ('V8W759','99999999');</v>
      </c>
    </row>
    <row r="238" spans="1:3" x14ac:dyDescent="0.25">
      <c r="A238" t="s">
        <v>237</v>
      </c>
      <c r="B238">
        <v>99999999</v>
      </c>
      <c r="C238" t="str">
        <f t="shared" si="3"/>
        <v>INSERT INTO public."Vehicles_owners"(vehicles_id, people_id)VALUES ('D6V827','99999999');</v>
      </c>
    </row>
    <row r="239" spans="1:3" x14ac:dyDescent="0.25">
      <c r="A239" t="s">
        <v>238</v>
      </c>
      <c r="B239">
        <v>99999999</v>
      </c>
      <c r="C239" t="str">
        <f t="shared" si="3"/>
        <v>INSERT INTO public."Vehicles_owners"(vehicles_id, people_id)VALUES ('V3M734','99999999');</v>
      </c>
    </row>
    <row r="240" spans="1:3" x14ac:dyDescent="0.25">
      <c r="A240" t="s">
        <v>239</v>
      </c>
      <c r="B240">
        <v>99999999</v>
      </c>
      <c r="C240" t="str">
        <f t="shared" si="3"/>
        <v>INSERT INTO public."Vehicles_owners"(vehicles_id, people_id)VALUES ('X1U710','99999999');</v>
      </c>
    </row>
    <row r="241" spans="1:3" x14ac:dyDescent="0.25">
      <c r="A241" t="s">
        <v>240</v>
      </c>
      <c r="B241">
        <v>99999999</v>
      </c>
      <c r="C241" t="str">
        <f t="shared" si="3"/>
        <v>INSERT INTO public."Vehicles_owners"(vehicles_id, people_id)VALUES ('V8Y873','99999999');</v>
      </c>
    </row>
    <row r="242" spans="1:3" x14ac:dyDescent="0.25">
      <c r="A242" t="s">
        <v>241</v>
      </c>
      <c r="B242">
        <v>99999999</v>
      </c>
      <c r="C242" t="str">
        <f t="shared" si="3"/>
        <v>INSERT INTO public."Vehicles_owners"(vehicles_id, people_id)VALUES ('V7C926','99999999');</v>
      </c>
    </row>
    <row r="243" spans="1:3" x14ac:dyDescent="0.25">
      <c r="A243" t="s">
        <v>242</v>
      </c>
      <c r="B243">
        <v>99999999</v>
      </c>
      <c r="C243" t="str">
        <f t="shared" si="3"/>
        <v>INSERT INTO public."Vehicles_owners"(vehicles_id, people_id)VALUES ('V8L843','99999999');</v>
      </c>
    </row>
    <row r="244" spans="1:3" x14ac:dyDescent="0.25">
      <c r="A244" t="s">
        <v>243</v>
      </c>
      <c r="B244">
        <v>99999999</v>
      </c>
      <c r="C244" t="str">
        <f t="shared" si="3"/>
        <v>INSERT INTO public."Vehicles_owners"(vehicles_id, people_id)VALUES ('X1U745','99999999');</v>
      </c>
    </row>
    <row r="245" spans="1:3" x14ac:dyDescent="0.25">
      <c r="A245" t="s">
        <v>244</v>
      </c>
      <c r="B245">
        <v>99999999</v>
      </c>
      <c r="C245" t="str">
        <f t="shared" si="3"/>
        <v>INSERT INTO public."Vehicles_owners"(vehicles_id, people_id)VALUES ('D0B931','99999999');</v>
      </c>
    </row>
    <row r="246" spans="1:3" x14ac:dyDescent="0.25">
      <c r="A246" t="s">
        <v>245</v>
      </c>
      <c r="B246">
        <v>99999999</v>
      </c>
      <c r="C246" t="str">
        <f t="shared" si="3"/>
        <v>INSERT INTO public."Vehicles_owners"(vehicles_id, people_id)VALUES ('V5P836','99999999');</v>
      </c>
    </row>
    <row r="247" spans="1:3" x14ac:dyDescent="0.25">
      <c r="A247" t="s">
        <v>246</v>
      </c>
      <c r="B247">
        <v>99999999</v>
      </c>
      <c r="C247" t="str">
        <f t="shared" si="3"/>
        <v>INSERT INTO public."Vehicles_owners"(vehicles_id, people_id)VALUES ('V5H739','99999999');</v>
      </c>
    </row>
    <row r="248" spans="1:3" x14ac:dyDescent="0.25">
      <c r="A248" t="s">
        <v>247</v>
      </c>
      <c r="B248">
        <v>99999999</v>
      </c>
      <c r="C248" t="str">
        <f t="shared" si="3"/>
        <v>INSERT INTO public."Vehicles_owners"(vehicles_id, people_id)VALUES ('V6M962','99999999');</v>
      </c>
    </row>
    <row r="249" spans="1:3" x14ac:dyDescent="0.25">
      <c r="A249" t="s">
        <v>248</v>
      </c>
      <c r="B249">
        <v>99999999</v>
      </c>
      <c r="C249" t="str">
        <f t="shared" si="3"/>
        <v>INSERT INTO public."Vehicles_owners"(vehicles_id, people_id)VALUES ('X2U964','99999999');</v>
      </c>
    </row>
    <row r="250" spans="1:3" x14ac:dyDescent="0.25">
      <c r="A250" t="s">
        <v>249</v>
      </c>
      <c r="B250">
        <v>99999999</v>
      </c>
      <c r="C250" t="str">
        <f t="shared" si="3"/>
        <v>INSERT INTO public."Vehicles_owners"(vehicles_id, people_id)VALUES ('AHQ884','99999999');</v>
      </c>
    </row>
    <row r="251" spans="1:3" x14ac:dyDescent="0.25">
      <c r="A251" t="s">
        <v>250</v>
      </c>
      <c r="B251">
        <v>99999999</v>
      </c>
      <c r="C251" t="str">
        <f t="shared" si="3"/>
        <v>INSERT INTO public."Vehicles_owners"(vehicles_id, people_id)VALUES ('V1L714','99999999');</v>
      </c>
    </row>
    <row r="252" spans="1:3" x14ac:dyDescent="0.25">
      <c r="A252" t="s">
        <v>251</v>
      </c>
      <c r="B252">
        <v>99999999</v>
      </c>
      <c r="C252" t="str">
        <f t="shared" si="3"/>
        <v>INSERT INTO public."Vehicles_owners"(vehicles_id, people_id)VALUES ('F2I513','99999999');</v>
      </c>
    </row>
    <row r="253" spans="1:3" x14ac:dyDescent="0.25">
      <c r="A253" t="s">
        <v>252</v>
      </c>
      <c r="B253">
        <v>99999999</v>
      </c>
      <c r="C253" t="str">
        <f t="shared" si="3"/>
        <v>INSERT INTO public."Vehicles_owners"(vehicles_id, people_id)VALUES ('X1G736','99999999');</v>
      </c>
    </row>
    <row r="254" spans="1:3" x14ac:dyDescent="0.25">
      <c r="A254" t="s">
        <v>253</v>
      </c>
      <c r="B254">
        <v>99999999</v>
      </c>
      <c r="C254" t="str">
        <f t="shared" si="3"/>
        <v>INSERT INTO public."Vehicles_owners"(vehicles_id, people_id)VALUES ('V9L878','99999999');</v>
      </c>
    </row>
    <row r="255" spans="1:3" x14ac:dyDescent="0.25">
      <c r="A255" t="s">
        <v>254</v>
      </c>
      <c r="B255">
        <v>99999999</v>
      </c>
      <c r="C255" t="str">
        <f t="shared" si="3"/>
        <v>INSERT INTO public."Vehicles_owners"(vehicles_id, people_id)VALUES ('V2Y001','99999999');</v>
      </c>
    </row>
    <row r="256" spans="1:3" x14ac:dyDescent="0.25">
      <c r="A256" t="s">
        <v>255</v>
      </c>
      <c r="B256">
        <v>99999999</v>
      </c>
      <c r="C256" t="str">
        <f t="shared" si="3"/>
        <v>INSERT INTO public."Vehicles_owners"(vehicles_id, people_id)VALUES ('A8W742','99999999');</v>
      </c>
    </row>
    <row r="257" spans="1:3" x14ac:dyDescent="0.25">
      <c r="A257" t="s">
        <v>256</v>
      </c>
      <c r="B257">
        <v>99999999</v>
      </c>
      <c r="C257" t="str">
        <f t="shared" si="3"/>
        <v>INSERT INTO public."Vehicles_owners"(vehicles_id, people_id)VALUES ('X1G705','99999999');</v>
      </c>
    </row>
    <row r="258" spans="1:3" x14ac:dyDescent="0.25">
      <c r="A258" t="s">
        <v>257</v>
      </c>
      <c r="B258">
        <v>99999999</v>
      </c>
      <c r="C258" t="str">
        <f t="shared" si="3"/>
        <v>INSERT INTO public."Vehicles_owners"(vehicles_id, people_id)VALUES ('A8G725','99999999');</v>
      </c>
    </row>
    <row r="259" spans="1:3" x14ac:dyDescent="0.25">
      <c r="A259" t="s">
        <v>258</v>
      </c>
      <c r="B259">
        <v>99999999</v>
      </c>
      <c r="C259" t="str">
        <f t="shared" ref="C259:C322" si="4">CONCATENATE($A$1,"'",A259,"','",B259,"');")</f>
        <v>INSERT INTO public."Vehicles_owners"(vehicles_id, people_id)VALUES ('V3U969','99999999');</v>
      </c>
    </row>
    <row r="260" spans="1:3" x14ac:dyDescent="0.25">
      <c r="A260" t="s">
        <v>259</v>
      </c>
      <c r="B260">
        <v>99999999</v>
      </c>
      <c r="C260" t="str">
        <f t="shared" si="4"/>
        <v>INSERT INTO public."Vehicles_owners"(vehicles_id, people_id)VALUES ('V1Y781','99999999');</v>
      </c>
    </row>
    <row r="261" spans="1:3" x14ac:dyDescent="0.25">
      <c r="A261" t="s">
        <v>260</v>
      </c>
      <c r="B261">
        <v>99999999</v>
      </c>
      <c r="C261" t="str">
        <f t="shared" si="4"/>
        <v>INSERT INTO public."Vehicles_owners"(vehicles_id, people_id)VALUES ('D7R525','99999999');</v>
      </c>
    </row>
    <row r="262" spans="1:3" x14ac:dyDescent="0.25">
      <c r="A262" t="s">
        <v>261</v>
      </c>
      <c r="B262">
        <v>99999999</v>
      </c>
      <c r="C262" t="str">
        <f t="shared" si="4"/>
        <v>INSERT INTO public."Vehicles_owners"(vehicles_id, people_id)VALUES ('V7V873','99999999');</v>
      </c>
    </row>
    <row r="263" spans="1:3" x14ac:dyDescent="0.25">
      <c r="A263" t="s">
        <v>262</v>
      </c>
      <c r="B263">
        <v>99999999</v>
      </c>
      <c r="C263" t="str">
        <f t="shared" si="4"/>
        <v>INSERT INTO public."Vehicles_owners"(vehicles_id, people_id)VALUES ('V9W903','99999999');</v>
      </c>
    </row>
    <row r="264" spans="1:3" x14ac:dyDescent="0.25">
      <c r="A264" t="s">
        <v>263</v>
      </c>
      <c r="B264">
        <v>99999999</v>
      </c>
      <c r="C264" t="str">
        <f t="shared" si="4"/>
        <v>INSERT INTO public."Vehicles_owners"(vehicles_id, people_id)VALUES ('A7O957','99999999');</v>
      </c>
    </row>
    <row r="265" spans="1:3" x14ac:dyDescent="0.25">
      <c r="A265" t="s">
        <v>264</v>
      </c>
      <c r="B265">
        <v>99999999</v>
      </c>
      <c r="C265" t="str">
        <f t="shared" si="4"/>
        <v>INSERT INTO public."Vehicles_owners"(vehicles_id, people_id)VALUES ('A2K708','99999999');</v>
      </c>
    </row>
    <row r="266" spans="1:3" x14ac:dyDescent="0.25">
      <c r="A266" t="s">
        <v>265</v>
      </c>
      <c r="B266">
        <v>99999999</v>
      </c>
      <c r="C266" t="str">
        <f t="shared" si="4"/>
        <v>INSERT INTO public."Vehicles_owners"(vehicles_id, people_id)VALUES ('V5L314','99999999');</v>
      </c>
    </row>
    <row r="267" spans="1:3" x14ac:dyDescent="0.25">
      <c r="A267" t="s">
        <v>266</v>
      </c>
      <c r="B267">
        <v>99999999</v>
      </c>
      <c r="C267" t="str">
        <f t="shared" si="4"/>
        <v>INSERT INTO public."Vehicles_owners"(vehicles_id, people_id)VALUES ('C6Q381','99999999');</v>
      </c>
    </row>
    <row r="268" spans="1:3" x14ac:dyDescent="0.25">
      <c r="A268" t="s">
        <v>267</v>
      </c>
      <c r="B268">
        <v>99999999</v>
      </c>
      <c r="C268" t="str">
        <f t="shared" si="4"/>
        <v>INSERT INTO public."Vehicles_owners"(vehicles_id, people_id)VALUES ('V6M724','99999999');</v>
      </c>
    </row>
    <row r="269" spans="1:3" x14ac:dyDescent="0.25">
      <c r="A269" t="s">
        <v>268</v>
      </c>
      <c r="B269">
        <v>99999999</v>
      </c>
      <c r="C269" t="str">
        <f t="shared" si="4"/>
        <v>INSERT INTO public."Vehicles_owners"(vehicles_id, people_id)VALUES ('B9L506','99999999');</v>
      </c>
    </row>
    <row r="270" spans="1:3" x14ac:dyDescent="0.25">
      <c r="A270" t="s">
        <v>269</v>
      </c>
      <c r="B270">
        <v>99999999</v>
      </c>
      <c r="C270" t="str">
        <f t="shared" si="4"/>
        <v>INSERT INTO public."Vehicles_owners"(vehicles_id, people_id)VALUES ('V6G753','99999999');</v>
      </c>
    </row>
    <row r="271" spans="1:3" x14ac:dyDescent="0.25">
      <c r="A271" t="s">
        <v>270</v>
      </c>
      <c r="B271">
        <v>99999999</v>
      </c>
      <c r="C271" t="str">
        <f t="shared" si="4"/>
        <v>INSERT INTO public."Vehicles_owners"(vehicles_id, people_id)VALUES ('V7X835','99999999');</v>
      </c>
    </row>
    <row r="272" spans="1:3" x14ac:dyDescent="0.25">
      <c r="A272" t="s">
        <v>271</v>
      </c>
      <c r="B272">
        <v>99999999</v>
      </c>
      <c r="C272" t="str">
        <f t="shared" si="4"/>
        <v>INSERT INTO public."Vehicles_owners"(vehicles_id, people_id)VALUES ('V1Y774','99999999');</v>
      </c>
    </row>
    <row r="273" spans="1:3" x14ac:dyDescent="0.25">
      <c r="A273" t="s">
        <v>272</v>
      </c>
      <c r="B273">
        <v>99999999</v>
      </c>
      <c r="C273" t="str">
        <f t="shared" si="4"/>
        <v>INSERT INTO public."Vehicles_owners"(vehicles_id, people_id)VALUES ('V3Y578','99999999');</v>
      </c>
    </row>
    <row r="274" spans="1:3" x14ac:dyDescent="0.25">
      <c r="A274" t="s">
        <v>273</v>
      </c>
      <c r="B274">
        <v>99999999</v>
      </c>
      <c r="C274" t="str">
        <f t="shared" si="4"/>
        <v>INSERT INTO public."Vehicles_owners"(vehicles_id, people_id)VALUES ('A0B733','99999999');</v>
      </c>
    </row>
    <row r="275" spans="1:3" x14ac:dyDescent="0.25">
      <c r="A275" t="s">
        <v>274</v>
      </c>
      <c r="B275">
        <v>99999999</v>
      </c>
      <c r="C275" t="str">
        <f t="shared" si="4"/>
        <v>INSERT INTO public."Vehicles_owners"(vehicles_id, people_id)VALUES ('B1H782','99999999');</v>
      </c>
    </row>
    <row r="276" spans="1:3" x14ac:dyDescent="0.25">
      <c r="A276" t="s">
        <v>275</v>
      </c>
      <c r="B276">
        <v>99999999</v>
      </c>
      <c r="C276" t="str">
        <f t="shared" si="4"/>
        <v>INSERT INTO public."Vehicles_owners"(vehicles_id, people_id)VALUES ('V9N963','99999999');</v>
      </c>
    </row>
    <row r="277" spans="1:3" x14ac:dyDescent="0.25">
      <c r="A277" t="s">
        <v>276</v>
      </c>
      <c r="B277">
        <v>99999999</v>
      </c>
      <c r="C277" t="str">
        <f t="shared" si="4"/>
        <v>INSERT INTO public."Vehicles_owners"(vehicles_id, people_id)VALUES ('V7P926','99999999');</v>
      </c>
    </row>
    <row r="278" spans="1:3" x14ac:dyDescent="0.25">
      <c r="A278" t="s">
        <v>277</v>
      </c>
      <c r="B278">
        <v>99999999</v>
      </c>
      <c r="C278" t="str">
        <f t="shared" si="4"/>
        <v>INSERT INTO public."Vehicles_owners"(vehicles_id, people_id)VALUES ('C5G217','99999999');</v>
      </c>
    </row>
    <row r="279" spans="1:3" x14ac:dyDescent="0.25">
      <c r="A279" t="s">
        <v>278</v>
      </c>
      <c r="B279">
        <v>99999999</v>
      </c>
      <c r="C279" t="str">
        <f t="shared" si="4"/>
        <v>INSERT INTO public."Vehicles_owners"(vehicles_id, people_id)VALUES ('V6O724','99999999');</v>
      </c>
    </row>
    <row r="280" spans="1:3" x14ac:dyDescent="0.25">
      <c r="A280" t="s">
        <v>279</v>
      </c>
      <c r="B280">
        <v>99999999</v>
      </c>
      <c r="C280" t="str">
        <f t="shared" si="4"/>
        <v>INSERT INTO public."Vehicles_owners"(vehicles_id, people_id)VALUES ('ARX917','99999999');</v>
      </c>
    </row>
    <row r="281" spans="1:3" x14ac:dyDescent="0.25">
      <c r="A281" t="s">
        <v>280</v>
      </c>
      <c r="B281">
        <v>99999999</v>
      </c>
      <c r="C281" t="str">
        <f t="shared" si="4"/>
        <v>INSERT INTO public."Vehicles_owners"(vehicles_id, people_id)VALUES ('V2C791','99999999');</v>
      </c>
    </row>
    <row r="282" spans="1:3" x14ac:dyDescent="0.25">
      <c r="A282" t="s">
        <v>281</v>
      </c>
      <c r="B282">
        <v>99999999</v>
      </c>
      <c r="C282" t="str">
        <f t="shared" si="4"/>
        <v>INSERT INTO public."Vehicles_owners"(vehicles_id, people_id)VALUES ('V8Q784','99999999');</v>
      </c>
    </row>
    <row r="283" spans="1:3" x14ac:dyDescent="0.25">
      <c r="A283" t="s">
        <v>282</v>
      </c>
      <c r="B283">
        <v>99999999</v>
      </c>
      <c r="C283" t="str">
        <f t="shared" si="4"/>
        <v>INSERT INTO public."Vehicles_owners"(vehicles_id, people_id)VALUES ('V8Y895','99999999');</v>
      </c>
    </row>
    <row r="284" spans="1:3" x14ac:dyDescent="0.25">
      <c r="A284" t="s">
        <v>283</v>
      </c>
      <c r="B284">
        <v>99999999</v>
      </c>
      <c r="C284" t="str">
        <f t="shared" si="4"/>
        <v>INSERT INTO public."Vehicles_owners"(vehicles_id, people_id)VALUES ('V5P762','99999999');</v>
      </c>
    </row>
    <row r="285" spans="1:3" x14ac:dyDescent="0.25">
      <c r="A285" t="s">
        <v>284</v>
      </c>
      <c r="B285">
        <v>99999999</v>
      </c>
      <c r="C285" t="str">
        <f t="shared" si="4"/>
        <v>INSERT INTO public."Vehicles_owners"(vehicles_id, people_id)VALUES ('V7V750','99999999');</v>
      </c>
    </row>
    <row r="286" spans="1:3" x14ac:dyDescent="0.25">
      <c r="A286" t="s">
        <v>285</v>
      </c>
      <c r="B286">
        <v>99999999</v>
      </c>
      <c r="C286" t="str">
        <f t="shared" si="4"/>
        <v>INSERT INTO public."Vehicles_owners"(vehicles_id, people_id)VALUES ('V7Y951','99999999');</v>
      </c>
    </row>
    <row r="287" spans="1:3" x14ac:dyDescent="0.25">
      <c r="A287" t="s">
        <v>286</v>
      </c>
      <c r="B287">
        <v>99999999</v>
      </c>
      <c r="C287" t="str">
        <f t="shared" si="4"/>
        <v>INSERT INTO public."Vehicles_owners"(vehicles_id, people_id)VALUES ('VBC964','99999999');</v>
      </c>
    </row>
    <row r="288" spans="1:3" x14ac:dyDescent="0.25">
      <c r="A288" t="s">
        <v>287</v>
      </c>
      <c r="B288">
        <v>99999999</v>
      </c>
      <c r="C288" t="str">
        <f t="shared" si="4"/>
        <v>INSERT INTO public."Vehicles_owners"(vehicles_id, people_id)VALUES ('V1P720','99999999');</v>
      </c>
    </row>
    <row r="289" spans="1:3" x14ac:dyDescent="0.25">
      <c r="A289" t="s">
        <v>288</v>
      </c>
      <c r="B289">
        <v>99999999</v>
      </c>
      <c r="C289" t="str">
        <f t="shared" si="4"/>
        <v>INSERT INTO public."Vehicles_owners"(vehicles_id, people_id)VALUES ('V9I717','99999999');</v>
      </c>
    </row>
    <row r="290" spans="1:3" x14ac:dyDescent="0.25">
      <c r="A290" t="s">
        <v>289</v>
      </c>
      <c r="B290">
        <v>99999999</v>
      </c>
      <c r="C290" t="str">
        <f t="shared" si="4"/>
        <v>INSERT INTO public."Vehicles_owners"(vehicles_id, people_id)VALUES ('F3F150','99999999');</v>
      </c>
    </row>
    <row r="291" spans="1:3" x14ac:dyDescent="0.25">
      <c r="A291" t="s">
        <v>290</v>
      </c>
      <c r="B291">
        <v>99999999</v>
      </c>
      <c r="C291" t="str">
        <f t="shared" si="4"/>
        <v>INSERT INTO public."Vehicles_owners"(vehicles_id, people_id)VALUES ('X1F965','99999999');</v>
      </c>
    </row>
    <row r="292" spans="1:3" x14ac:dyDescent="0.25">
      <c r="A292" t="s">
        <v>291</v>
      </c>
      <c r="B292">
        <v>99999999</v>
      </c>
      <c r="C292" t="str">
        <f t="shared" si="4"/>
        <v>INSERT INTO public."Vehicles_owners"(vehicles_id, people_id)VALUES ('V8D757','99999999');</v>
      </c>
    </row>
    <row r="293" spans="1:3" x14ac:dyDescent="0.25">
      <c r="A293" t="s">
        <v>292</v>
      </c>
      <c r="B293">
        <v>99999999</v>
      </c>
      <c r="C293" t="str">
        <f t="shared" si="4"/>
        <v>INSERT INTO public."Vehicles_owners"(vehicles_id, people_id)VALUES ('A4Y737','99999999');</v>
      </c>
    </row>
    <row r="294" spans="1:3" x14ac:dyDescent="0.25">
      <c r="A294" t="s">
        <v>293</v>
      </c>
      <c r="B294">
        <v>99999999</v>
      </c>
      <c r="C294" t="str">
        <f t="shared" si="4"/>
        <v>INSERT INTO public."Vehicles_owners"(vehicles_id, people_id)VALUES ('V3B330','99999999');</v>
      </c>
    </row>
    <row r="295" spans="1:3" x14ac:dyDescent="0.25">
      <c r="A295" t="s">
        <v>294</v>
      </c>
      <c r="B295">
        <v>99999999</v>
      </c>
      <c r="C295" t="str">
        <f t="shared" si="4"/>
        <v>INSERT INTO public."Vehicles_owners"(vehicles_id, people_id)VALUES ('V2R779','99999999');</v>
      </c>
    </row>
    <row r="296" spans="1:3" x14ac:dyDescent="0.25">
      <c r="A296" t="s">
        <v>295</v>
      </c>
      <c r="B296">
        <v>99999999</v>
      </c>
      <c r="C296" t="str">
        <f t="shared" si="4"/>
        <v>INSERT INTO public."Vehicles_owners"(vehicles_id, people_id)VALUES ('X2W863','99999999');</v>
      </c>
    </row>
    <row r="297" spans="1:3" x14ac:dyDescent="0.25">
      <c r="A297" t="s">
        <v>296</v>
      </c>
      <c r="B297">
        <v>99999999</v>
      </c>
      <c r="C297" t="str">
        <f t="shared" si="4"/>
        <v>INSERT INTO public."Vehicles_owners"(vehicles_id, people_id)VALUES ('V9T817','99999999');</v>
      </c>
    </row>
    <row r="298" spans="1:3" x14ac:dyDescent="0.25">
      <c r="A298" t="s">
        <v>297</v>
      </c>
      <c r="B298">
        <v>99999999</v>
      </c>
      <c r="C298" t="str">
        <f t="shared" si="4"/>
        <v>INSERT INTO public."Vehicles_owners"(vehicles_id, people_id)VALUES ('A4V731','99999999');</v>
      </c>
    </row>
    <row r="299" spans="1:3" x14ac:dyDescent="0.25">
      <c r="A299" t="s">
        <v>298</v>
      </c>
      <c r="B299">
        <v>99999999</v>
      </c>
      <c r="C299" t="str">
        <f t="shared" si="4"/>
        <v>INSERT INTO public."Vehicles_owners"(vehicles_id, people_id)VALUES ('V9C836','99999999');</v>
      </c>
    </row>
    <row r="300" spans="1:3" x14ac:dyDescent="0.25">
      <c r="A300" t="s">
        <v>299</v>
      </c>
      <c r="B300">
        <v>99999999</v>
      </c>
      <c r="C300" t="str">
        <f t="shared" si="4"/>
        <v>INSERT INTO public."Vehicles_owners"(vehicles_id, people_id)VALUES ('Z4Z960','99999999');</v>
      </c>
    </row>
    <row r="301" spans="1:3" x14ac:dyDescent="0.25">
      <c r="A301" t="s">
        <v>300</v>
      </c>
      <c r="B301">
        <v>99999999</v>
      </c>
      <c r="C301" t="str">
        <f t="shared" si="4"/>
        <v>INSERT INTO public."Vehicles_owners"(vehicles_id, people_id)VALUES ('X1I743','99999999');</v>
      </c>
    </row>
    <row r="302" spans="1:3" x14ac:dyDescent="0.25">
      <c r="A302" t="s">
        <v>301</v>
      </c>
      <c r="B302">
        <v>99999999</v>
      </c>
      <c r="C302" t="str">
        <f t="shared" si="4"/>
        <v>INSERT INTO public."Vehicles_owners"(vehicles_id, people_id)VALUES ('V9K701','99999999');</v>
      </c>
    </row>
    <row r="303" spans="1:3" x14ac:dyDescent="0.25">
      <c r="A303" t="s">
        <v>302</v>
      </c>
      <c r="B303">
        <v>99999999</v>
      </c>
      <c r="C303" t="str">
        <f t="shared" si="4"/>
        <v>INSERT INTO public."Vehicles_owners"(vehicles_id, people_id)VALUES ('V0H960','99999999');</v>
      </c>
    </row>
    <row r="304" spans="1:3" x14ac:dyDescent="0.25">
      <c r="A304" t="s">
        <v>303</v>
      </c>
      <c r="B304">
        <v>99999999</v>
      </c>
      <c r="C304" t="str">
        <f t="shared" si="4"/>
        <v>INSERT INTO public."Vehicles_owners"(vehicles_id, people_id)VALUES ('B3R109','99999999');</v>
      </c>
    </row>
    <row r="305" spans="1:3" x14ac:dyDescent="0.25">
      <c r="A305" t="s">
        <v>304</v>
      </c>
      <c r="B305">
        <v>99999999</v>
      </c>
      <c r="C305" t="str">
        <f t="shared" si="4"/>
        <v>INSERT INTO public."Vehicles_owners"(vehicles_id, people_id)VALUES ('V8J886','99999999');</v>
      </c>
    </row>
    <row r="306" spans="1:3" x14ac:dyDescent="0.25">
      <c r="A306" t="s">
        <v>305</v>
      </c>
      <c r="B306">
        <v>99999999</v>
      </c>
      <c r="C306" t="str">
        <f t="shared" si="4"/>
        <v>INSERT INTO public."Vehicles_owners"(vehicles_id, people_id)VALUES ('V9M817','99999999');</v>
      </c>
    </row>
    <row r="307" spans="1:3" x14ac:dyDescent="0.25">
      <c r="A307" t="s">
        <v>306</v>
      </c>
      <c r="B307">
        <v>99999999</v>
      </c>
      <c r="C307" t="str">
        <f t="shared" si="4"/>
        <v>INSERT INTO public."Vehicles_owners"(vehicles_id, people_id)VALUES ('X1R751','99999999');</v>
      </c>
    </row>
    <row r="308" spans="1:3" x14ac:dyDescent="0.25">
      <c r="A308" t="s">
        <v>307</v>
      </c>
      <c r="B308">
        <v>99999999</v>
      </c>
      <c r="C308" t="str">
        <f t="shared" si="4"/>
        <v>INSERT INTO public."Vehicles_owners"(vehicles_id, people_id)VALUES ('Z5Z918','99999999');</v>
      </c>
    </row>
    <row r="309" spans="1:3" x14ac:dyDescent="0.25">
      <c r="A309" t="s">
        <v>308</v>
      </c>
      <c r="B309">
        <v>99999999</v>
      </c>
      <c r="C309" t="str">
        <f t="shared" si="4"/>
        <v>INSERT INTO public."Vehicles_owners"(vehicles_id, people_id)VALUES ('V0D714','99999999');</v>
      </c>
    </row>
    <row r="310" spans="1:3" x14ac:dyDescent="0.25">
      <c r="A310" t="s">
        <v>309</v>
      </c>
      <c r="B310">
        <v>99999999</v>
      </c>
      <c r="C310" t="str">
        <f t="shared" si="4"/>
        <v>INSERT INTO public."Vehicles_owners"(vehicles_id, people_id)VALUES ('V9M721','99999999');</v>
      </c>
    </row>
    <row r="311" spans="1:3" x14ac:dyDescent="0.25">
      <c r="A311" t="s">
        <v>310</v>
      </c>
      <c r="B311">
        <v>99999999</v>
      </c>
      <c r="C311" t="str">
        <f t="shared" si="4"/>
        <v>INSERT INTO public."Vehicles_owners"(vehicles_id, people_id)VALUES ('AAT006','99999999');</v>
      </c>
    </row>
    <row r="312" spans="1:3" x14ac:dyDescent="0.25">
      <c r="A312" t="s">
        <v>311</v>
      </c>
      <c r="B312">
        <v>99999999</v>
      </c>
      <c r="C312" t="str">
        <f t="shared" si="4"/>
        <v>INSERT INTO public."Vehicles_owners"(vehicles_id, people_id)VALUES ('X1F760','99999999');</v>
      </c>
    </row>
    <row r="313" spans="1:3" x14ac:dyDescent="0.25">
      <c r="A313" t="s">
        <v>312</v>
      </c>
      <c r="B313">
        <v>99999999</v>
      </c>
      <c r="C313" t="str">
        <f t="shared" si="4"/>
        <v>INSERT INTO public."Vehicles_owners"(vehicles_id, people_id)VALUES ('A9M753','99999999');</v>
      </c>
    </row>
    <row r="314" spans="1:3" x14ac:dyDescent="0.25">
      <c r="A314" t="s">
        <v>313</v>
      </c>
      <c r="B314">
        <v>99999999</v>
      </c>
      <c r="C314" t="str">
        <f t="shared" si="4"/>
        <v>INSERT INTO public."Vehicles_owners"(vehicles_id, people_id)VALUES ('B7W965','99999999');</v>
      </c>
    </row>
    <row r="315" spans="1:3" x14ac:dyDescent="0.25">
      <c r="A315" t="s">
        <v>314</v>
      </c>
      <c r="B315">
        <v>99999999</v>
      </c>
      <c r="C315" t="str">
        <f t="shared" si="4"/>
        <v>INSERT INTO public."Vehicles_owners"(vehicles_id, people_id)VALUES ('X1R732','99999999');</v>
      </c>
    </row>
    <row r="316" spans="1:3" x14ac:dyDescent="0.25">
      <c r="A316" t="s">
        <v>315</v>
      </c>
      <c r="B316">
        <v>99999999</v>
      </c>
      <c r="C316" t="str">
        <f t="shared" si="4"/>
        <v>INSERT INTO public."Vehicles_owners"(vehicles_id, people_id)VALUES ('AVS744','99999999');</v>
      </c>
    </row>
    <row r="317" spans="1:3" x14ac:dyDescent="0.25">
      <c r="A317" t="s">
        <v>316</v>
      </c>
      <c r="B317">
        <v>99999999</v>
      </c>
      <c r="C317" t="str">
        <f t="shared" si="4"/>
        <v>INSERT INTO public."Vehicles_owners"(vehicles_id, people_id)VALUES ('V7Q826','99999999');</v>
      </c>
    </row>
    <row r="318" spans="1:3" x14ac:dyDescent="0.25">
      <c r="A318" t="s">
        <v>317</v>
      </c>
      <c r="B318">
        <v>99999999</v>
      </c>
      <c r="C318" t="str">
        <f t="shared" si="4"/>
        <v>INSERT INTO public."Vehicles_owners"(vehicles_id, people_id)VALUES ('V9V961','99999999');</v>
      </c>
    </row>
    <row r="319" spans="1:3" x14ac:dyDescent="0.25">
      <c r="A319" t="s">
        <v>318</v>
      </c>
      <c r="B319">
        <v>99999999</v>
      </c>
      <c r="C319" t="str">
        <f t="shared" si="4"/>
        <v>INSERT INTO public."Vehicles_owners"(vehicles_id, people_id)VALUES ('V0Q866','99999999');</v>
      </c>
    </row>
    <row r="320" spans="1:3" x14ac:dyDescent="0.25">
      <c r="A320" t="s">
        <v>319</v>
      </c>
      <c r="B320">
        <v>99999999</v>
      </c>
      <c r="C320" t="str">
        <f t="shared" si="4"/>
        <v>INSERT INTO public."Vehicles_owners"(vehicles_id, people_id)VALUES ('C8O967','99999999');</v>
      </c>
    </row>
    <row r="321" spans="1:3" x14ac:dyDescent="0.25">
      <c r="A321" t="s">
        <v>320</v>
      </c>
      <c r="B321">
        <v>99999999</v>
      </c>
      <c r="C321" t="str">
        <f t="shared" si="4"/>
        <v>INSERT INTO public."Vehicles_owners"(vehicles_id, people_id)VALUES ('AKQ701','99999999');</v>
      </c>
    </row>
    <row r="322" spans="1:3" x14ac:dyDescent="0.25">
      <c r="A322" t="s">
        <v>321</v>
      </c>
      <c r="B322">
        <v>99999999</v>
      </c>
      <c r="C322" t="str">
        <f t="shared" si="4"/>
        <v>INSERT INTO public."Vehicles_owners"(vehicles_id, people_id)VALUES ('V0T700','99999999');</v>
      </c>
    </row>
    <row r="323" spans="1:3" x14ac:dyDescent="0.25">
      <c r="A323" t="s">
        <v>322</v>
      </c>
      <c r="B323">
        <v>99999999</v>
      </c>
      <c r="C323" t="str">
        <f t="shared" ref="C323:C386" si="5">CONCATENATE($A$1,"'",A323,"','",B323,"');")</f>
        <v>INSERT INTO public."Vehicles_owners"(vehicles_id, people_id)VALUES ('T6M968','99999999');</v>
      </c>
    </row>
    <row r="324" spans="1:3" x14ac:dyDescent="0.25">
      <c r="A324" t="s">
        <v>323</v>
      </c>
      <c r="B324">
        <v>99999999</v>
      </c>
      <c r="C324" t="str">
        <f t="shared" si="5"/>
        <v>INSERT INTO public."Vehicles_owners"(vehicles_id, people_id)VALUES ('V0A723','99999999');</v>
      </c>
    </row>
    <row r="325" spans="1:3" x14ac:dyDescent="0.25">
      <c r="A325" t="s">
        <v>324</v>
      </c>
      <c r="B325">
        <v>99999999</v>
      </c>
      <c r="C325" t="str">
        <f t="shared" si="5"/>
        <v>INSERT INTO public."Vehicles_owners"(vehicles_id, people_id)VALUES ('V6E778','99999999');</v>
      </c>
    </row>
    <row r="326" spans="1:3" x14ac:dyDescent="0.25">
      <c r="A326" t="s">
        <v>325</v>
      </c>
      <c r="B326">
        <v>99999999</v>
      </c>
      <c r="C326" t="str">
        <f t="shared" si="5"/>
        <v>INSERT INTO public."Vehicles_owners"(vehicles_id, people_id)VALUES ('V3Z745','99999999');</v>
      </c>
    </row>
    <row r="327" spans="1:3" x14ac:dyDescent="0.25">
      <c r="A327" t="s">
        <v>326</v>
      </c>
      <c r="B327">
        <v>99999999</v>
      </c>
      <c r="C327" t="str">
        <f t="shared" si="5"/>
        <v>INSERT INTO public."Vehicles_owners"(vehicles_id, people_id)VALUES ('V4P967','99999999');</v>
      </c>
    </row>
    <row r="328" spans="1:3" x14ac:dyDescent="0.25">
      <c r="A328" t="s">
        <v>327</v>
      </c>
      <c r="B328">
        <v>99999999</v>
      </c>
      <c r="C328" t="str">
        <f t="shared" si="5"/>
        <v>INSERT INTO public."Vehicles_owners"(vehicles_id, people_id)VALUES ('V8B840','99999999');</v>
      </c>
    </row>
    <row r="329" spans="1:3" x14ac:dyDescent="0.25">
      <c r="A329" t="s">
        <v>328</v>
      </c>
      <c r="B329">
        <v>99999999</v>
      </c>
      <c r="C329" t="str">
        <f t="shared" si="5"/>
        <v>INSERT INTO public."Vehicles_owners"(vehicles_id, people_id)VALUES ('V0V960','99999999');</v>
      </c>
    </row>
    <row r="330" spans="1:3" x14ac:dyDescent="0.25">
      <c r="A330" t="s">
        <v>329</v>
      </c>
      <c r="B330">
        <v>99999999</v>
      </c>
      <c r="C330" t="str">
        <f t="shared" si="5"/>
        <v>INSERT INTO public."Vehicles_owners"(vehicles_id, people_id)VALUES ('V8B915','99999999');</v>
      </c>
    </row>
    <row r="331" spans="1:3" x14ac:dyDescent="0.25">
      <c r="A331" t="s">
        <v>330</v>
      </c>
      <c r="B331">
        <v>99999999</v>
      </c>
      <c r="C331" t="str">
        <f t="shared" si="5"/>
        <v>INSERT INTO public."Vehicles_owners"(vehicles_id, people_id)VALUES ('V0V772','99999999');</v>
      </c>
    </row>
    <row r="332" spans="1:3" x14ac:dyDescent="0.25">
      <c r="A332" t="s">
        <v>331</v>
      </c>
      <c r="B332">
        <v>99999999</v>
      </c>
      <c r="C332" t="str">
        <f t="shared" si="5"/>
        <v>INSERT INTO public."Vehicles_owners"(vehicles_id, people_id)VALUES ('V9M724','99999999');</v>
      </c>
    </row>
    <row r="333" spans="1:3" x14ac:dyDescent="0.25">
      <c r="A333" t="s">
        <v>332</v>
      </c>
      <c r="B333">
        <v>99999999</v>
      </c>
      <c r="C333" t="str">
        <f t="shared" si="5"/>
        <v>INSERT INTO public."Vehicles_owners"(vehicles_id, people_id)VALUES ('V0O040','99999999');</v>
      </c>
    </row>
    <row r="334" spans="1:3" x14ac:dyDescent="0.25">
      <c r="A334" t="s">
        <v>333</v>
      </c>
      <c r="B334">
        <v>99999999</v>
      </c>
      <c r="C334" t="str">
        <f t="shared" si="5"/>
        <v>INSERT INTO public."Vehicles_owners"(vehicles_id, people_id)VALUES ('VAA812','99999999');</v>
      </c>
    </row>
    <row r="335" spans="1:3" x14ac:dyDescent="0.25">
      <c r="A335" t="s">
        <v>334</v>
      </c>
      <c r="B335">
        <v>99999999</v>
      </c>
      <c r="C335" t="str">
        <f t="shared" si="5"/>
        <v>INSERT INTO public."Vehicles_owners"(vehicles_id, people_id)VALUES ('V8R467','99999999');</v>
      </c>
    </row>
    <row r="336" spans="1:3" x14ac:dyDescent="0.25">
      <c r="A336" t="s">
        <v>335</v>
      </c>
      <c r="B336">
        <v>99999999</v>
      </c>
      <c r="C336" t="str">
        <f t="shared" si="5"/>
        <v>INSERT INTO public."Vehicles_owners"(vehicles_id, people_id)VALUES ('V9T784','99999999');</v>
      </c>
    </row>
    <row r="337" spans="1:3" x14ac:dyDescent="0.25">
      <c r="A337" t="s">
        <v>336</v>
      </c>
      <c r="B337">
        <v>99999999</v>
      </c>
      <c r="C337" t="str">
        <f t="shared" si="5"/>
        <v>INSERT INTO public."Vehicles_owners"(vehicles_id, people_id)VALUES ('V0J721','99999999');</v>
      </c>
    </row>
    <row r="338" spans="1:3" x14ac:dyDescent="0.25">
      <c r="A338" t="s">
        <v>337</v>
      </c>
      <c r="B338">
        <v>99999999</v>
      </c>
      <c r="C338" t="str">
        <f t="shared" si="5"/>
        <v>INSERT INTO public."Vehicles_owners"(vehicles_id, people_id)VALUES ('V7Y751','99999999');</v>
      </c>
    </row>
    <row r="339" spans="1:3" x14ac:dyDescent="0.25">
      <c r="A339" t="s">
        <v>338</v>
      </c>
      <c r="B339">
        <v>99999999</v>
      </c>
      <c r="C339" t="str">
        <f t="shared" si="5"/>
        <v>INSERT INTO public."Vehicles_owners"(vehicles_id, people_id)VALUES ('V2K329','99999999');</v>
      </c>
    </row>
    <row r="340" spans="1:3" x14ac:dyDescent="0.25">
      <c r="A340" t="s">
        <v>339</v>
      </c>
      <c r="B340">
        <v>99999999</v>
      </c>
      <c r="C340" t="str">
        <f t="shared" si="5"/>
        <v>INSERT INTO public."Vehicles_owners"(vehicles_id, people_id)VALUES ('Z5M042','99999999');</v>
      </c>
    </row>
    <row r="341" spans="1:3" x14ac:dyDescent="0.25">
      <c r="A341" t="s">
        <v>340</v>
      </c>
      <c r="B341">
        <v>99999999</v>
      </c>
      <c r="C341" t="str">
        <f t="shared" si="5"/>
        <v>INSERT INTO public."Vehicles_owners"(vehicles_id, people_id)VALUES ('D9C737','99999999');</v>
      </c>
    </row>
    <row r="342" spans="1:3" x14ac:dyDescent="0.25">
      <c r="A342" t="s">
        <v>341</v>
      </c>
      <c r="B342">
        <v>99999999</v>
      </c>
      <c r="C342" t="str">
        <f t="shared" si="5"/>
        <v>INSERT INTO public."Vehicles_owners"(vehicles_id, people_id)VALUES ('V0L769','99999999');</v>
      </c>
    </row>
    <row r="343" spans="1:3" x14ac:dyDescent="0.25">
      <c r="A343" t="s">
        <v>342</v>
      </c>
      <c r="B343">
        <v>99999999</v>
      </c>
      <c r="C343" t="str">
        <f t="shared" si="5"/>
        <v>INSERT INTO public."Vehicles_owners"(vehicles_id, people_id)VALUES ('AEZ891','99999999');</v>
      </c>
    </row>
    <row r="344" spans="1:3" x14ac:dyDescent="0.25">
      <c r="A344" t="s">
        <v>343</v>
      </c>
      <c r="B344">
        <v>99999999</v>
      </c>
      <c r="C344" t="str">
        <f t="shared" si="5"/>
        <v>INSERT INTO public."Vehicles_owners"(vehicles_id, people_id)VALUES ('X2E763','99999999');</v>
      </c>
    </row>
    <row r="345" spans="1:3" x14ac:dyDescent="0.25">
      <c r="A345" t="s">
        <v>344</v>
      </c>
      <c r="B345">
        <v>99999999</v>
      </c>
      <c r="C345" t="str">
        <f t="shared" si="5"/>
        <v>INSERT INTO public."Vehicles_owners"(vehicles_id, people_id)VALUES ('C6B716','99999999');</v>
      </c>
    </row>
    <row r="346" spans="1:3" x14ac:dyDescent="0.25">
      <c r="A346" t="s">
        <v>345</v>
      </c>
      <c r="B346">
        <v>99999999</v>
      </c>
      <c r="C346" t="str">
        <f t="shared" si="5"/>
        <v>INSERT INTO public."Vehicles_owners"(vehicles_id, people_id)VALUES ('A6J768','99999999');</v>
      </c>
    </row>
    <row r="347" spans="1:3" x14ac:dyDescent="0.25">
      <c r="A347" t="s">
        <v>346</v>
      </c>
      <c r="B347">
        <v>99999999</v>
      </c>
      <c r="C347" t="str">
        <f t="shared" si="5"/>
        <v>INSERT INTO public."Vehicles_owners"(vehicles_id, people_id)VALUES ('V1S736','99999999');</v>
      </c>
    </row>
    <row r="348" spans="1:3" x14ac:dyDescent="0.25">
      <c r="A348" t="s">
        <v>347</v>
      </c>
      <c r="B348">
        <v>99999999</v>
      </c>
      <c r="C348" t="str">
        <f t="shared" si="5"/>
        <v>INSERT INTO public."Vehicles_owners"(vehicles_id, people_id)VALUES ('X1D773','99999999');</v>
      </c>
    </row>
    <row r="349" spans="1:3" x14ac:dyDescent="0.25">
      <c r="A349" t="s">
        <v>348</v>
      </c>
      <c r="B349">
        <v>99999999</v>
      </c>
      <c r="C349" t="str">
        <f t="shared" si="5"/>
        <v>INSERT INTO public."Vehicles_owners"(vehicles_id, people_id)VALUES ('V0V709','99999999');</v>
      </c>
    </row>
    <row r="350" spans="1:3" x14ac:dyDescent="0.25">
      <c r="A350" t="s">
        <v>349</v>
      </c>
      <c r="B350">
        <v>99999999</v>
      </c>
      <c r="C350" t="str">
        <f t="shared" si="5"/>
        <v>INSERT INTO public."Vehicles_owners"(vehicles_id, people_id)VALUES ('V8P822','99999999');</v>
      </c>
    </row>
    <row r="351" spans="1:3" x14ac:dyDescent="0.25">
      <c r="A351" t="s">
        <v>350</v>
      </c>
      <c r="B351">
        <v>99999999</v>
      </c>
      <c r="C351" t="str">
        <f t="shared" si="5"/>
        <v>INSERT INTO public."Vehicles_owners"(vehicles_id, people_id)VALUES ('X2X844','99999999');</v>
      </c>
    </row>
    <row r="352" spans="1:3" x14ac:dyDescent="0.25">
      <c r="A352" t="s">
        <v>351</v>
      </c>
      <c r="B352">
        <v>99999999</v>
      </c>
      <c r="C352" t="str">
        <f t="shared" si="5"/>
        <v>INSERT INTO public."Vehicles_owners"(vehicles_id, people_id)VALUES ('ACN824','99999999');</v>
      </c>
    </row>
    <row r="353" spans="1:3" x14ac:dyDescent="0.25">
      <c r="A353" t="s">
        <v>352</v>
      </c>
      <c r="B353">
        <v>99999999</v>
      </c>
      <c r="C353" t="str">
        <f t="shared" si="5"/>
        <v>INSERT INTO public."Vehicles_owners"(vehicles_id, people_id)VALUES ('V0C953','99999999');</v>
      </c>
    </row>
    <row r="354" spans="1:3" x14ac:dyDescent="0.25">
      <c r="A354" t="s">
        <v>353</v>
      </c>
      <c r="B354">
        <v>99999999</v>
      </c>
      <c r="C354" t="str">
        <f t="shared" si="5"/>
        <v>INSERT INTO public."Vehicles_owners"(vehicles_id, people_id)VALUES ('V7W810','99999999');</v>
      </c>
    </row>
    <row r="355" spans="1:3" x14ac:dyDescent="0.25">
      <c r="A355" t="s">
        <v>354</v>
      </c>
      <c r="B355">
        <v>99999999</v>
      </c>
      <c r="C355" t="str">
        <f t="shared" si="5"/>
        <v>INSERT INTO public."Vehicles_owners"(vehicles_id, people_id)VALUES ('V6W144','99999999');</v>
      </c>
    </row>
    <row r="356" spans="1:3" x14ac:dyDescent="0.25">
      <c r="A356" t="s">
        <v>355</v>
      </c>
      <c r="B356">
        <v>99999999</v>
      </c>
      <c r="C356" t="str">
        <f t="shared" si="5"/>
        <v>INSERT INTO public."Vehicles_owners"(vehicles_id, people_id)VALUES ('B1Q740','99999999');</v>
      </c>
    </row>
    <row r="357" spans="1:3" x14ac:dyDescent="0.25">
      <c r="A357" t="s">
        <v>356</v>
      </c>
      <c r="B357">
        <v>99999999</v>
      </c>
      <c r="C357" t="str">
        <f t="shared" si="5"/>
        <v>INSERT INTO public."Vehicles_owners"(vehicles_id, people_id)VALUES ('V3K708','99999999');</v>
      </c>
    </row>
    <row r="358" spans="1:3" x14ac:dyDescent="0.25">
      <c r="A358" t="s">
        <v>357</v>
      </c>
      <c r="B358">
        <v>99999999</v>
      </c>
      <c r="C358" t="str">
        <f t="shared" si="5"/>
        <v>INSERT INTO public."Vehicles_owners"(vehicles_id, people_id)VALUES ('D9R320','99999999');</v>
      </c>
    </row>
    <row r="359" spans="1:3" x14ac:dyDescent="0.25">
      <c r="A359" t="s">
        <v>358</v>
      </c>
      <c r="B359">
        <v>99999999</v>
      </c>
      <c r="C359" t="str">
        <f t="shared" si="5"/>
        <v>INSERT INTO public."Vehicles_owners"(vehicles_id, people_id)VALUES ('V5R806','99999999');</v>
      </c>
    </row>
    <row r="360" spans="1:3" x14ac:dyDescent="0.25">
      <c r="A360" t="s">
        <v>359</v>
      </c>
      <c r="B360">
        <v>99999999</v>
      </c>
      <c r="C360" t="str">
        <f t="shared" si="5"/>
        <v>INSERT INTO public."Vehicles_owners"(vehicles_id, people_id)VALUES ('Z2X725','99999999');</v>
      </c>
    </row>
    <row r="361" spans="1:3" x14ac:dyDescent="0.25">
      <c r="A361" t="s">
        <v>360</v>
      </c>
      <c r="B361">
        <v>99999999</v>
      </c>
      <c r="C361" t="str">
        <f t="shared" si="5"/>
        <v>INSERT INTO public."Vehicles_owners"(vehicles_id, people_id)VALUES ('V6T858','99999999');</v>
      </c>
    </row>
    <row r="362" spans="1:3" x14ac:dyDescent="0.25">
      <c r="A362" t="s">
        <v>361</v>
      </c>
      <c r="B362">
        <v>99999999</v>
      </c>
      <c r="C362" t="str">
        <f t="shared" si="5"/>
        <v>INSERT INTO public."Vehicles_owners"(vehicles_id, people_id)VALUES ('C3P322','99999999');</v>
      </c>
    </row>
    <row r="363" spans="1:3" x14ac:dyDescent="0.25">
      <c r="A363" t="s">
        <v>362</v>
      </c>
      <c r="B363">
        <v>99999999</v>
      </c>
      <c r="C363" t="str">
        <f t="shared" si="5"/>
        <v>INSERT INTO public."Vehicles_owners"(vehicles_id, people_id)VALUES ('V6R965','99999999');</v>
      </c>
    </row>
    <row r="364" spans="1:3" x14ac:dyDescent="0.25">
      <c r="A364" t="s">
        <v>363</v>
      </c>
      <c r="B364">
        <v>99999999</v>
      </c>
      <c r="C364" t="str">
        <f t="shared" si="5"/>
        <v>INSERT INTO public."Vehicles_owners"(vehicles_id, people_id)VALUES ('Z4C892','99999999');</v>
      </c>
    </row>
    <row r="365" spans="1:3" x14ac:dyDescent="0.25">
      <c r="A365" t="s">
        <v>364</v>
      </c>
      <c r="B365">
        <v>99999999</v>
      </c>
      <c r="C365" t="str">
        <f t="shared" si="5"/>
        <v>INSERT INTO public."Vehicles_owners"(vehicles_id, people_id)VALUES ('V6O819','99999999');</v>
      </c>
    </row>
    <row r="366" spans="1:3" x14ac:dyDescent="0.25">
      <c r="A366" t="s">
        <v>365</v>
      </c>
      <c r="B366">
        <v>99999999</v>
      </c>
      <c r="C366" t="str">
        <f t="shared" si="5"/>
        <v>INSERT INTO public."Vehicles_owners"(vehicles_id, people_id)VALUES ('V7U926','99999999');</v>
      </c>
    </row>
    <row r="367" spans="1:3" x14ac:dyDescent="0.25">
      <c r="A367" t="s">
        <v>366</v>
      </c>
      <c r="B367">
        <v>99999999</v>
      </c>
      <c r="C367" t="str">
        <f t="shared" si="5"/>
        <v>INSERT INTO public."Vehicles_owners"(vehicles_id, people_id)VALUES ('V8G885','99999999');</v>
      </c>
    </row>
    <row r="368" spans="1:3" x14ac:dyDescent="0.25">
      <c r="A368" t="s">
        <v>367</v>
      </c>
      <c r="B368">
        <v>99999999</v>
      </c>
      <c r="C368" t="str">
        <f t="shared" si="5"/>
        <v>INSERT INTO public."Vehicles_owners"(vehicles_id, people_id)VALUES ('V8F877','99999999');</v>
      </c>
    </row>
    <row r="369" spans="1:3" x14ac:dyDescent="0.25">
      <c r="A369" t="s">
        <v>368</v>
      </c>
      <c r="B369">
        <v>99999999</v>
      </c>
      <c r="C369" t="str">
        <f t="shared" si="5"/>
        <v>INSERT INTO public."Vehicles_owners"(vehicles_id, people_id)VALUES ('F7F770','99999999');</v>
      </c>
    </row>
    <row r="370" spans="1:3" x14ac:dyDescent="0.25">
      <c r="A370" t="s">
        <v>369</v>
      </c>
      <c r="B370">
        <v>99999999</v>
      </c>
      <c r="C370" t="str">
        <f t="shared" si="5"/>
        <v>INSERT INTO public."Vehicles_owners"(vehicles_id, people_id)VALUES ('ALC890','99999999');</v>
      </c>
    </row>
    <row r="371" spans="1:3" x14ac:dyDescent="0.25">
      <c r="A371" t="s">
        <v>370</v>
      </c>
      <c r="B371">
        <v>99999999</v>
      </c>
      <c r="C371" t="str">
        <f t="shared" si="5"/>
        <v>INSERT INTO public."Vehicles_owners"(vehicles_id, people_id)VALUES ('V5E789','99999999');</v>
      </c>
    </row>
    <row r="372" spans="1:3" x14ac:dyDescent="0.25">
      <c r="A372" t="s">
        <v>371</v>
      </c>
      <c r="B372">
        <v>99999999</v>
      </c>
      <c r="C372" t="str">
        <f t="shared" si="5"/>
        <v>INSERT INTO public."Vehicles_owners"(vehicles_id, people_id)VALUES ('V8H757','99999999');</v>
      </c>
    </row>
    <row r="373" spans="1:3" x14ac:dyDescent="0.25">
      <c r="A373" t="s">
        <v>372</v>
      </c>
      <c r="B373">
        <v>99999999</v>
      </c>
      <c r="C373" t="str">
        <f t="shared" si="5"/>
        <v>INSERT INTO public."Vehicles_owners"(vehicles_id, people_id)VALUES ('ALB923','99999999');</v>
      </c>
    </row>
    <row r="374" spans="1:3" x14ac:dyDescent="0.25">
      <c r="A374" t="s">
        <v>373</v>
      </c>
      <c r="B374">
        <v>99999999</v>
      </c>
      <c r="C374" t="str">
        <f t="shared" si="5"/>
        <v>INSERT INTO public."Vehicles_owners"(vehicles_id, people_id)VALUES ('V4B748','99999999');</v>
      </c>
    </row>
    <row r="375" spans="1:3" x14ac:dyDescent="0.25">
      <c r="A375" t="s">
        <v>374</v>
      </c>
      <c r="B375">
        <v>99999999</v>
      </c>
      <c r="C375" t="str">
        <f t="shared" si="5"/>
        <v>INSERT INTO public."Vehicles_owners"(vehicles_id, people_id)VALUES ('V1R789','99999999');</v>
      </c>
    </row>
    <row r="376" spans="1:3" x14ac:dyDescent="0.25">
      <c r="A376" t="s">
        <v>375</v>
      </c>
      <c r="B376">
        <v>99999999</v>
      </c>
      <c r="C376" t="str">
        <f t="shared" si="5"/>
        <v>INSERT INTO public."Vehicles_owners"(vehicles_id, people_id)VALUES ('V6P732','99999999');</v>
      </c>
    </row>
    <row r="377" spans="1:3" x14ac:dyDescent="0.25">
      <c r="A377" t="s">
        <v>376</v>
      </c>
      <c r="B377">
        <v>99999999</v>
      </c>
      <c r="C377" t="str">
        <f t="shared" si="5"/>
        <v>INSERT INTO public."Vehicles_owners"(vehicles_id, people_id)VALUES ('V7I862','99999999');</v>
      </c>
    </row>
    <row r="378" spans="1:3" x14ac:dyDescent="0.25">
      <c r="A378" t="s">
        <v>377</v>
      </c>
      <c r="B378">
        <v>99999999</v>
      </c>
      <c r="C378" t="str">
        <f t="shared" si="5"/>
        <v>INSERT INTO public."Vehicles_owners"(vehicles_id, people_id)VALUES ('V7F750','99999999');</v>
      </c>
    </row>
    <row r="379" spans="1:3" x14ac:dyDescent="0.25">
      <c r="A379" t="s">
        <v>378</v>
      </c>
      <c r="B379">
        <v>99999999</v>
      </c>
      <c r="C379" t="str">
        <f t="shared" si="5"/>
        <v>INSERT INTO public."Vehicles_owners"(vehicles_id, people_id)VALUES ('V4S786','99999999');</v>
      </c>
    </row>
    <row r="380" spans="1:3" x14ac:dyDescent="0.25">
      <c r="A380" t="s">
        <v>379</v>
      </c>
      <c r="B380">
        <v>99999999</v>
      </c>
      <c r="C380" t="str">
        <f t="shared" si="5"/>
        <v>INSERT INTO public."Vehicles_owners"(vehicles_id, people_id)VALUES ('Z9W969','99999999');</v>
      </c>
    </row>
    <row r="381" spans="1:3" x14ac:dyDescent="0.25">
      <c r="A381" t="s">
        <v>380</v>
      </c>
      <c r="B381">
        <v>99999999</v>
      </c>
      <c r="C381" t="str">
        <f t="shared" si="5"/>
        <v>INSERT INTO public."Vehicles_owners"(vehicles_id, people_id)VALUES ('V6T797','99999999');</v>
      </c>
    </row>
    <row r="382" spans="1:3" x14ac:dyDescent="0.25">
      <c r="A382" t="s">
        <v>381</v>
      </c>
      <c r="B382">
        <v>99999999</v>
      </c>
      <c r="C382" t="str">
        <f t="shared" si="5"/>
        <v>INSERT INTO public."Vehicles_owners"(vehicles_id, people_id)VALUES ('A20780','99999999');</v>
      </c>
    </row>
    <row r="383" spans="1:3" x14ac:dyDescent="0.25">
      <c r="A383" t="s">
        <v>382</v>
      </c>
      <c r="B383">
        <v>99999999</v>
      </c>
      <c r="C383" t="str">
        <f t="shared" si="5"/>
        <v>INSERT INTO public."Vehicles_owners"(vehicles_id, people_id)VALUES ('V7G886','99999999');</v>
      </c>
    </row>
    <row r="384" spans="1:3" x14ac:dyDescent="0.25">
      <c r="A384" t="s">
        <v>383</v>
      </c>
      <c r="B384">
        <v>99999999</v>
      </c>
      <c r="C384" t="str">
        <f t="shared" si="5"/>
        <v>INSERT INTO public."Vehicles_owners"(vehicles_id, people_id)VALUES ('A9Z-774','99999999');</v>
      </c>
    </row>
    <row r="385" spans="1:3" x14ac:dyDescent="0.25">
      <c r="A385" t="s">
        <v>384</v>
      </c>
      <c r="B385">
        <v>99999999</v>
      </c>
      <c r="C385" t="str">
        <f t="shared" si="5"/>
        <v>INSERT INTO public."Vehicles_owners"(vehicles_id, people_id)VALUES ('V5S-829','99999999');</v>
      </c>
    </row>
    <row r="386" spans="1:3" x14ac:dyDescent="0.25">
      <c r="A386" t="s">
        <v>385</v>
      </c>
      <c r="B386">
        <v>99999999</v>
      </c>
      <c r="C386" t="str">
        <f t="shared" si="5"/>
        <v>INSERT INTO public."Vehicles_owners"(vehicles_id, people_id)VALUES ('B9G-767','99999999');</v>
      </c>
    </row>
    <row r="387" spans="1:3" x14ac:dyDescent="0.25">
      <c r="A387" t="s">
        <v>386</v>
      </c>
      <c r="B387">
        <v>99999999</v>
      </c>
      <c r="C387" t="str">
        <f t="shared" ref="C387:C450" si="6">CONCATENATE($A$1,"'",A387,"','",B387,"');")</f>
        <v>INSERT INTO public."Vehicles_owners"(vehicles_id, people_id)VALUES ('A9X-763','99999999');</v>
      </c>
    </row>
    <row r="388" spans="1:3" x14ac:dyDescent="0.25">
      <c r="A388" t="s">
        <v>387</v>
      </c>
      <c r="B388">
        <v>99999999</v>
      </c>
      <c r="C388" t="str">
        <f t="shared" si="6"/>
        <v>INSERT INTO public."Vehicles_owners"(vehicles_id, people_id)VALUES ('V7P-922','99999999');</v>
      </c>
    </row>
    <row r="389" spans="1:3" x14ac:dyDescent="0.25">
      <c r="A389" t="s">
        <v>388</v>
      </c>
      <c r="B389">
        <v>99999999</v>
      </c>
      <c r="C389" t="str">
        <f t="shared" si="6"/>
        <v>INSERT INTO public."Vehicles_owners"(vehicles_id, people_id)VALUES ('F6R937','99999999');</v>
      </c>
    </row>
    <row r="390" spans="1:3" x14ac:dyDescent="0.25">
      <c r="A390" t="s">
        <v>389</v>
      </c>
      <c r="B390">
        <v>99999999</v>
      </c>
      <c r="C390" t="str">
        <f t="shared" si="6"/>
        <v>INSERT INTO public."Vehicles_owners"(vehicles_id, people_id)VALUES ('F4U-811','99999999');</v>
      </c>
    </row>
    <row r="391" spans="1:3" x14ac:dyDescent="0.25">
      <c r="A391" t="s">
        <v>390</v>
      </c>
      <c r="B391">
        <v>99999999</v>
      </c>
      <c r="C391" t="str">
        <f t="shared" si="6"/>
        <v>INSERT INTO public."Vehicles_owners"(vehicles_id, people_id)VALUES ('V8B-708','99999999');</v>
      </c>
    </row>
    <row r="392" spans="1:3" x14ac:dyDescent="0.25">
      <c r="A392" t="s">
        <v>391</v>
      </c>
      <c r="B392">
        <v>99999999</v>
      </c>
      <c r="C392" t="str">
        <f t="shared" si="6"/>
        <v>INSERT INTO public."Vehicles_owners"(vehicles_id, people_id)VALUES ('ALU714','99999999');</v>
      </c>
    </row>
    <row r="393" spans="1:3" x14ac:dyDescent="0.25">
      <c r="A393" t="s">
        <v>392</v>
      </c>
      <c r="B393">
        <v>99999999</v>
      </c>
      <c r="C393" t="str">
        <f t="shared" si="6"/>
        <v>INSERT INTO public."Vehicles_owners"(vehicles_id, people_id)VALUES ('V7F-829','99999999');</v>
      </c>
    </row>
    <row r="394" spans="1:3" x14ac:dyDescent="0.25">
      <c r="A394" t="s">
        <v>393</v>
      </c>
      <c r="B394">
        <v>99999999</v>
      </c>
      <c r="C394" t="str">
        <f t="shared" si="6"/>
        <v>INSERT INTO public."Vehicles_owners"(vehicles_id, people_id)VALUES ('D1D-719','99999999');</v>
      </c>
    </row>
    <row r="395" spans="1:3" x14ac:dyDescent="0.25">
      <c r="A395" t="s">
        <v>394</v>
      </c>
      <c r="B395">
        <v>99999999</v>
      </c>
      <c r="C395" t="str">
        <f t="shared" si="6"/>
        <v>INSERT INTO public."Vehicles_owners"(vehicles_id, people_id)VALUES ('V8N-961','99999999');</v>
      </c>
    </row>
    <row r="396" spans="1:3" x14ac:dyDescent="0.25">
      <c r="A396" t="s">
        <v>395</v>
      </c>
      <c r="B396">
        <v>99999999</v>
      </c>
      <c r="C396" t="str">
        <f t="shared" si="6"/>
        <v>INSERT INTO public."Vehicles_owners"(vehicles_id, people_id)VALUES ('V9J-730','99999999');</v>
      </c>
    </row>
    <row r="397" spans="1:3" x14ac:dyDescent="0.25">
      <c r="A397" t="s">
        <v>396</v>
      </c>
      <c r="B397">
        <v>99999999</v>
      </c>
      <c r="C397" t="str">
        <f t="shared" si="6"/>
        <v>INSERT INTO public."Vehicles_owners"(vehicles_id, people_id)VALUES ('V0I-839','99999999');</v>
      </c>
    </row>
    <row r="398" spans="1:3" x14ac:dyDescent="0.25">
      <c r="A398" t="s">
        <v>397</v>
      </c>
      <c r="B398">
        <v>99999999</v>
      </c>
      <c r="C398" t="str">
        <f t="shared" si="6"/>
        <v>INSERT INTO public."Vehicles_owners"(vehicles_id, people_id)VALUES ('V5J-731','99999999');</v>
      </c>
    </row>
    <row r="399" spans="1:3" x14ac:dyDescent="0.25">
      <c r="A399" t="s">
        <v>398</v>
      </c>
      <c r="B399">
        <v>99999999</v>
      </c>
      <c r="C399" t="str">
        <f t="shared" si="6"/>
        <v>INSERT INTO public."Vehicles_owners"(vehicles_id, people_id)VALUES ('V8Y-859','99999999');</v>
      </c>
    </row>
    <row r="400" spans="1:3" x14ac:dyDescent="0.25">
      <c r="A400" t="s">
        <v>399</v>
      </c>
      <c r="B400">
        <v>99999999</v>
      </c>
      <c r="C400" t="str">
        <f t="shared" si="6"/>
        <v>INSERT INTO public."Vehicles_owners"(vehicles_id, people_id)VALUES ('V6M-956','99999999');</v>
      </c>
    </row>
    <row r="401" spans="1:3" x14ac:dyDescent="0.25">
      <c r="A401" t="s">
        <v>400</v>
      </c>
      <c r="B401">
        <v>99999999</v>
      </c>
      <c r="C401" t="str">
        <f t="shared" si="6"/>
        <v>INSERT INTO public."Vehicles_owners"(vehicles_id, people_id)VALUES ('A2G-950','99999999');</v>
      </c>
    </row>
    <row r="402" spans="1:3" x14ac:dyDescent="0.25">
      <c r="A402" t="s">
        <v>401</v>
      </c>
      <c r="B402">
        <v>99999999</v>
      </c>
      <c r="C402" t="str">
        <f t="shared" si="6"/>
        <v>INSERT INTO public."Vehicles_owners"(vehicles_id, people_id)VALUES ('V6P-964','99999999');</v>
      </c>
    </row>
    <row r="403" spans="1:3" x14ac:dyDescent="0.25">
      <c r="A403" t="s">
        <v>402</v>
      </c>
      <c r="B403">
        <v>99999999</v>
      </c>
      <c r="C403" t="str">
        <f t="shared" si="6"/>
        <v>INSERT INTO public."Vehicles_owners"(vehicles_id, people_id)VALUES ('ALX724','99999999');</v>
      </c>
    </row>
    <row r="404" spans="1:3" x14ac:dyDescent="0.25">
      <c r="A404" t="s">
        <v>403</v>
      </c>
      <c r="B404">
        <v>99999999</v>
      </c>
      <c r="C404" t="str">
        <f t="shared" si="6"/>
        <v>INSERT INTO public."Vehicles_owners"(vehicles_id, people_id)VALUES ('ALT728','99999999');</v>
      </c>
    </row>
    <row r="405" spans="1:3" x14ac:dyDescent="0.25">
      <c r="A405" t="s">
        <v>404</v>
      </c>
      <c r="B405">
        <v>99999999</v>
      </c>
      <c r="C405" t="str">
        <f t="shared" si="6"/>
        <v>INSERT INTO public."Vehicles_owners"(vehicles_id, people_id)VALUES ('ALX866','99999999');</v>
      </c>
    </row>
    <row r="406" spans="1:3" x14ac:dyDescent="0.25">
      <c r="A406" t="s">
        <v>405</v>
      </c>
      <c r="B406">
        <v>99999999</v>
      </c>
      <c r="C406" t="str">
        <f t="shared" si="6"/>
        <v>INSERT INTO public."Vehicles_owners"(vehicles_id, people_id)VALUES ('V8J822','99999999');</v>
      </c>
    </row>
    <row r="407" spans="1:3" x14ac:dyDescent="0.25">
      <c r="A407" t="s">
        <v>406</v>
      </c>
      <c r="B407">
        <v>99999999</v>
      </c>
      <c r="C407" t="str">
        <f t="shared" si="6"/>
        <v>INSERT INTO public."Vehicles_owners"(vehicles_id, people_id)VALUES ('ALU942','99999999');</v>
      </c>
    </row>
    <row r="408" spans="1:3" x14ac:dyDescent="0.25">
      <c r="A408" t="s">
        <v>407</v>
      </c>
      <c r="B408">
        <v>99999999</v>
      </c>
      <c r="C408" t="str">
        <f t="shared" si="6"/>
        <v>INSERT INTO public."Vehicles_owners"(vehicles_id, people_id)VALUES ('AMK778','99999999');</v>
      </c>
    </row>
    <row r="409" spans="1:3" x14ac:dyDescent="0.25">
      <c r="A409" t="s">
        <v>408</v>
      </c>
      <c r="B409">
        <v>99999999</v>
      </c>
      <c r="C409" t="str">
        <f t="shared" si="6"/>
        <v>INSERT INTO public."Vehicles_owners"(vehicles_id, people_id)VALUES ('F7F913','99999999');</v>
      </c>
    </row>
    <row r="410" spans="1:3" x14ac:dyDescent="0.25">
      <c r="A410" t="s">
        <v>409</v>
      </c>
      <c r="B410">
        <v>99999999</v>
      </c>
      <c r="C410" t="str">
        <f t="shared" si="6"/>
        <v>INSERT INTO public."Vehicles_owners"(vehicles_id, people_id)VALUES ('B0N953','99999999');</v>
      </c>
    </row>
    <row r="411" spans="1:3" x14ac:dyDescent="0.25">
      <c r="A411" t="s">
        <v>410</v>
      </c>
      <c r="B411">
        <v>99999999</v>
      </c>
      <c r="C411" t="str">
        <f t="shared" si="6"/>
        <v>INSERT INTO public."Vehicles_owners"(vehicles_id, people_id)VALUES ('V3H957','99999999');</v>
      </c>
    </row>
    <row r="412" spans="1:3" x14ac:dyDescent="0.25">
      <c r="A412" t="s">
        <v>411</v>
      </c>
      <c r="B412">
        <v>99999999</v>
      </c>
      <c r="C412" t="str">
        <f t="shared" si="6"/>
        <v>INSERT INTO public."Vehicles_owners"(vehicles_id, people_id)VALUES ('ANT756','99999999');</v>
      </c>
    </row>
    <row r="413" spans="1:3" x14ac:dyDescent="0.25">
      <c r="A413" t="s">
        <v>412</v>
      </c>
      <c r="B413">
        <v>99999999</v>
      </c>
      <c r="C413" t="str">
        <f t="shared" si="6"/>
        <v>INSERT INTO public."Vehicles_owners"(vehicles_id, people_id)VALUES ('X2Z756','99999999');</v>
      </c>
    </row>
    <row r="414" spans="1:3" x14ac:dyDescent="0.25">
      <c r="A414" t="s">
        <v>413</v>
      </c>
      <c r="B414">
        <v>99999999</v>
      </c>
      <c r="C414" t="str">
        <f t="shared" si="6"/>
        <v>INSERT INTO public."Vehicles_owners"(vehicles_id, people_id)VALUES ('ANS934','99999999');</v>
      </c>
    </row>
    <row r="415" spans="1:3" x14ac:dyDescent="0.25">
      <c r="A415" t="s">
        <v>414</v>
      </c>
      <c r="B415">
        <v>99999999</v>
      </c>
      <c r="C415" t="str">
        <f t="shared" si="6"/>
        <v>INSERT INTO public."Vehicles_owners"(vehicles_id, people_id)VALUES ('A9N765','99999999');</v>
      </c>
    </row>
    <row r="416" spans="1:3" x14ac:dyDescent="0.25">
      <c r="A416" t="s">
        <v>415</v>
      </c>
      <c r="B416">
        <v>99999999</v>
      </c>
      <c r="C416" t="str">
        <f t="shared" si="6"/>
        <v>INSERT INTO public."Vehicles_owners"(vehicles_id, people_id)VALUES ('V9E896','99999999');</v>
      </c>
    </row>
    <row r="417" spans="1:3" x14ac:dyDescent="0.25">
      <c r="A417" t="s">
        <v>416</v>
      </c>
      <c r="B417">
        <v>99999999</v>
      </c>
      <c r="C417" t="str">
        <f t="shared" si="6"/>
        <v>INSERT INTO public."Vehicles_owners"(vehicles_id, people_id)VALUES ('V6U713','99999999');</v>
      </c>
    </row>
    <row r="418" spans="1:3" x14ac:dyDescent="0.25">
      <c r="A418" t="s">
        <v>417</v>
      </c>
      <c r="B418">
        <v>99999999</v>
      </c>
      <c r="C418" t="str">
        <f t="shared" si="6"/>
        <v>INSERT INTO public."Vehicles_owners"(vehicles_id, people_id)VALUES ('V6Q752','99999999');</v>
      </c>
    </row>
    <row r="419" spans="1:3" x14ac:dyDescent="0.25">
      <c r="A419" t="s">
        <v>418</v>
      </c>
      <c r="B419">
        <v>99999999</v>
      </c>
      <c r="C419" t="str">
        <f t="shared" si="6"/>
        <v>INSERT INTO public."Vehicles_owners"(vehicles_id, people_id)VALUES ('V5C755','99999999');</v>
      </c>
    </row>
    <row r="420" spans="1:3" x14ac:dyDescent="0.25">
      <c r="A420" t="s">
        <v>419</v>
      </c>
      <c r="B420">
        <v>99999999</v>
      </c>
      <c r="C420" t="str">
        <f t="shared" si="6"/>
        <v>INSERT INTO public."Vehicles_owners"(vehicles_id, people_id)VALUES ('V6Z962','99999999');</v>
      </c>
    </row>
    <row r="421" spans="1:3" x14ac:dyDescent="0.25">
      <c r="A421" t="s">
        <v>420</v>
      </c>
      <c r="B421">
        <v>99999999</v>
      </c>
      <c r="C421" t="str">
        <f t="shared" si="6"/>
        <v>INSERT INTO public."Vehicles_owners"(vehicles_id, people_id)VALUES ('A1G746','99999999');</v>
      </c>
    </row>
    <row r="422" spans="1:3" x14ac:dyDescent="0.25">
      <c r="A422" t="s">
        <v>421</v>
      </c>
      <c r="B422">
        <v>99999999</v>
      </c>
      <c r="C422" t="str">
        <f t="shared" si="6"/>
        <v>INSERT INTO public."Vehicles_owners"(vehicles_id, people_id)VALUES ('X3I883','99999999');</v>
      </c>
    </row>
    <row r="423" spans="1:3" x14ac:dyDescent="0.25">
      <c r="A423" t="s">
        <v>422</v>
      </c>
      <c r="B423">
        <v>99999999</v>
      </c>
      <c r="C423" t="str">
        <f t="shared" si="6"/>
        <v>INSERT INTO public."Vehicles_owners"(vehicles_id, people_id)VALUES ('X1E766','99999999');</v>
      </c>
    </row>
    <row r="424" spans="1:3" x14ac:dyDescent="0.25">
      <c r="A424" t="s">
        <v>423</v>
      </c>
      <c r="B424">
        <v>99999999</v>
      </c>
      <c r="C424" t="str">
        <f t="shared" si="6"/>
        <v>INSERT INTO public."Vehicles_owners"(vehicles_id, people_id)VALUES ('B1U711','99999999');</v>
      </c>
    </row>
    <row r="425" spans="1:3" x14ac:dyDescent="0.25">
      <c r="A425" t="s">
        <v>424</v>
      </c>
      <c r="B425">
        <v>99999999</v>
      </c>
      <c r="C425" t="str">
        <f t="shared" si="6"/>
        <v>INSERT INTO public."Vehicles_owners"(vehicles_id, people_id)VALUES ('B0C966','99999999');</v>
      </c>
    </row>
    <row r="426" spans="1:3" x14ac:dyDescent="0.25">
      <c r="A426" t="s">
        <v>425</v>
      </c>
      <c r="B426">
        <v>99999999</v>
      </c>
      <c r="C426" t="str">
        <f t="shared" si="6"/>
        <v>INSERT INTO public."Vehicles_owners"(vehicles_id, people_id)VALUES ('B2N764','99999999');</v>
      </c>
    </row>
    <row r="427" spans="1:3" x14ac:dyDescent="0.25">
      <c r="A427" t="s">
        <v>426</v>
      </c>
      <c r="B427">
        <v>99999999</v>
      </c>
      <c r="C427" t="str">
        <f t="shared" si="6"/>
        <v>INSERT INTO public."Vehicles_owners"(vehicles_id, people_id)VALUES ('V1B731','99999999');</v>
      </c>
    </row>
    <row r="428" spans="1:3" x14ac:dyDescent="0.25">
      <c r="A428" t="s">
        <v>427</v>
      </c>
      <c r="B428">
        <v>99999999</v>
      </c>
      <c r="C428" t="str">
        <f t="shared" si="6"/>
        <v>INSERT INTO public."Vehicles_owners"(vehicles_id, people_id)VALUES ('A5N713','99999999');</v>
      </c>
    </row>
    <row r="429" spans="1:3" x14ac:dyDescent="0.25">
      <c r="A429" t="s">
        <v>428</v>
      </c>
      <c r="B429">
        <v>99999999</v>
      </c>
      <c r="C429" t="str">
        <f t="shared" si="6"/>
        <v>INSERT INTO public."Vehicles_owners"(vehicles_id, people_id)VALUES ('V9R870','99999999');</v>
      </c>
    </row>
    <row r="430" spans="1:3" x14ac:dyDescent="0.25">
      <c r="A430" t="s">
        <v>429</v>
      </c>
      <c r="B430">
        <v>99999999</v>
      </c>
      <c r="C430" t="str">
        <f t="shared" si="6"/>
        <v>INSERT INTO public."Vehicles_owners"(vehicles_id, people_id)VALUES ('X3R742','99999999');</v>
      </c>
    </row>
    <row r="431" spans="1:3" x14ac:dyDescent="0.25">
      <c r="A431" t="s">
        <v>430</v>
      </c>
      <c r="B431">
        <v>99999999</v>
      </c>
      <c r="C431" t="str">
        <f t="shared" si="6"/>
        <v>INSERT INTO public."Vehicles_owners"(vehicles_id, people_id)VALUES ('X1H743','99999999');</v>
      </c>
    </row>
    <row r="432" spans="1:3" x14ac:dyDescent="0.25">
      <c r="A432" t="s">
        <v>431</v>
      </c>
      <c r="B432">
        <v>99999999</v>
      </c>
      <c r="C432" t="str">
        <f t="shared" si="6"/>
        <v>INSERT INTO public."Vehicles_owners"(vehicles_id, people_id)VALUES ('D2W246','99999999');</v>
      </c>
    </row>
    <row r="433" spans="1:3" x14ac:dyDescent="0.25">
      <c r="A433" t="s">
        <v>432</v>
      </c>
      <c r="B433">
        <v>99999999</v>
      </c>
      <c r="C433" t="str">
        <f t="shared" si="6"/>
        <v>INSERT INTO public."Vehicles_owners"(vehicles_id, people_id)VALUES ('V8I852','99999999');</v>
      </c>
    </row>
    <row r="434" spans="1:3" x14ac:dyDescent="0.25">
      <c r="A434" t="s">
        <v>433</v>
      </c>
      <c r="B434">
        <v>99999999</v>
      </c>
      <c r="C434" t="str">
        <f t="shared" si="6"/>
        <v>INSERT INTO public."Vehicles_owners"(vehicles_id, people_id)VALUES ('V6R739','99999999');</v>
      </c>
    </row>
    <row r="435" spans="1:3" x14ac:dyDescent="0.25">
      <c r="A435" t="s">
        <v>434</v>
      </c>
      <c r="B435">
        <v>99999999</v>
      </c>
      <c r="C435" t="str">
        <f t="shared" si="6"/>
        <v>INSERT INTO public."Vehicles_owners"(vehicles_id, people_id)VALUES ('V6C797','99999999');</v>
      </c>
    </row>
    <row r="436" spans="1:3" x14ac:dyDescent="0.25">
      <c r="A436" t="s">
        <v>435</v>
      </c>
      <c r="B436">
        <v>99999999</v>
      </c>
      <c r="C436" t="str">
        <f t="shared" si="6"/>
        <v>INSERT INTO public."Vehicles_owners"(vehicles_id, people_id)VALUES ('V4Z772','99999999');</v>
      </c>
    </row>
    <row r="437" spans="1:3" x14ac:dyDescent="0.25">
      <c r="A437" t="s">
        <v>436</v>
      </c>
      <c r="B437">
        <v>99999999</v>
      </c>
      <c r="C437" t="str">
        <f t="shared" si="6"/>
        <v>INSERT INTO public."Vehicles_owners"(vehicles_id, people_id)VALUES ('V5A742','99999999');</v>
      </c>
    </row>
    <row r="438" spans="1:3" x14ac:dyDescent="0.25">
      <c r="A438" t="s">
        <v>437</v>
      </c>
      <c r="B438">
        <v>99999999</v>
      </c>
      <c r="C438" t="str">
        <f t="shared" si="6"/>
        <v>INSERT INTO public."Vehicles_owners"(vehicles_id, people_id)VALUES ('V8B869','99999999');</v>
      </c>
    </row>
    <row r="439" spans="1:3" x14ac:dyDescent="0.25">
      <c r="A439" t="s">
        <v>438</v>
      </c>
      <c r="B439">
        <v>99999999</v>
      </c>
      <c r="C439" t="str">
        <f t="shared" si="6"/>
        <v>INSERT INTO public."Vehicles_owners"(vehicles_id, people_id)VALUES ('V9I768','99999999');</v>
      </c>
    </row>
    <row r="440" spans="1:3" x14ac:dyDescent="0.25">
      <c r="A440" t="s">
        <v>439</v>
      </c>
      <c r="B440">
        <v>99999999</v>
      </c>
      <c r="C440" t="str">
        <f t="shared" si="6"/>
        <v>INSERT INTO public."Vehicles_owners"(vehicles_id, people_id)VALUES ('VCN953','99999999');</v>
      </c>
    </row>
    <row r="441" spans="1:3" x14ac:dyDescent="0.25">
      <c r="A441" t="s">
        <v>440</v>
      </c>
      <c r="B441">
        <v>99999999</v>
      </c>
      <c r="C441" t="str">
        <f t="shared" si="6"/>
        <v>INSERT INTO public."Vehicles_owners"(vehicles_id, people_id)VALUES ('V7X949','99999999');</v>
      </c>
    </row>
    <row r="442" spans="1:3" x14ac:dyDescent="0.25">
      <c r="A442" t="s">
        <v>441</v>
      </c>
      <c r="B442">
        <v>99999999</v>
      </c>
      <c r="C442" t="str">
        <f t="shared" si="6"/>
        <v>INSERT INTO public."Vehicles_owners"(vehicles_id, people_id)VALUES ('V8B792','99999999');</v>
      </c>
    </row>
    <row r="443" spans="1:3" x14ac:dyDescent="0.25">
      <c r="A443" t="s">
        <v>442</v>
      </c>
      <c r="B443">
        <v>99999999</v>
      </c>
      <c r="C443" t="str">
        <f t="shared" si="6"/>
        <v>INSERT INTO public."Vehicles_owners"(vehicles_id, people_id)VALUES ('V0H912','99999999');</v>
      </c>
    </row>
    <row r="444" spans="1:3" x14ac:dyDescent="0.25">
      <c r="A444" t="s">
        <v>443</v>
      </c>
      <c r="B444">
        <v>99999999</v>
      </c>
      <c r="C444" t="str">
        <f t="shared" si="6"/>
        <v>INSERT INTO public."Vehicles_owners"(vehicles_id, people_id)VALUES ('V8N715','99999999');</v>
      </c>
    </row>
    <row r="445" spans="1:3" x14ac:dyDescent="0.25">
      <c r="A445" t="s">
        <v>444</v>
      </c>
      <c r="B445">
        <v>99999999</v>
      </c>
      <c r="C445" t="str">
        <f t="shared" si="6"/>
        <v>INSERT INTO public."Vehicles_owners"(vehicles_id, people_id)VALUES ('V0B768','99999999');</v>
      </c>
    </row>
    <row r="446" spans="1:3" x14ac:dyDescent="0.25">
      <c r="A446" t="s">
        <v>445</v>
      </c>
      <c r="B446">
        <v>99999999</v>
      </c>
      <c r="C446" t="str">
        <f t="shared" si="6"/>
        <v>INSERT INTO public."Vehicles_owners"(vehicles_id, people_id)VALUES ('V6A857','99999999');</v>
      </c>
    </row>
    <row r="447" spans="1:3" x14ac:dyDescent="0.25">
      <c r="A447" t="s">
        <v>446</v>
      </c>
      <c r="B447">
        <v>99999999</v>
      </c>
      <c r="C447" t="str">
        <f t="shared" si="6"/>
        <v>INSERT INTO public."Vehicles_owners"(vehicles_id, people_id)VALUES ('V0O797','99999999');</v>
      </c>
    </row>
    <row r="448" spans="1:3" x14ac:dyDescent="0.25">
      <c r="A448" t="s">
        <v>447</v>
      </c>
      <c r="B448">
        <v>99999999</v>
      </c>
      <c r="C448" t="str">
        <f t="shared" si="6"/>
        <v>INSERT INTO public."Vehicles_owners"(vehicles_id, people_id)VALUES ('ABD798','99999999');</v>
      </c>
    </row>
    <row r="449" spans="1:3" x14ac:dyDescent="0.25">
      <c r="A449" t="s">
        <v>448</v>
      </c>
      <c r="B449">
        <v>99999999</v>
      </c>
      <c r="C449" t="str">
        <f t="shared" si="6"/>
        <v>INSERT INTO public."Vehicles_owners"(vehicles_id, people_id)VALUES ('V5R722','99999999');</v>
      </c>
    </row>
    <row r="450" spans="1:3" x14ac:dyDescent="0.25">
      <c r="A450" t="s">
        <v>449</v>
      </c>
      <c r="B450">
        <v>99999999</v>
      </c>
      <c r="C450" t="str">
        <f t="shared" si="6"/>
        <v>INSERT INTO public."Vehicles_owners"(vehicles_id, people_id)VALUES ('V8S760','99999999');</v>
      </c>
    </row>
    <row r="451" spans="1:3" x14ac:dyDescent="0.25">
      <c r="A451" t="s">
        <v>450</v>
      </c>
      <c r="B451">
        <v>99999999</v>
      </c>
      <c r="C451" t="str">
        <f t="shared" ref="C451:C514" si="7">CONCATENATE($A$1,"'",A451,"','",B451,"');")</f>
        <v>INSERT INTO public."Vehicles_owners"(vehicles_id, people_id)VALUES ('V5O903','99999999');</v>
      </c>
    </row>
    <row r="452" spans="1:3" x14ac:dyDescent="0.25">
      <c r="A452" t="s">
        <v>451</v>
      </c>
      <c r="B452">
        <v>99999999</v>
      </c>
      <c r="C452" t="str">
        <f t="shared" si="7"/>
        <v>INSERT INTO public."Vehicles_owners"(vehicles_id, people_id)VALUES ('V8B943','99999999');</v>
      </c>
    </row>
    <row r="453" spans="1:3" x14ac:dyDescent="0.25">
      <c r="A453" t="s">
        <v>452</v>
      </c>
      <c r="B453">
        <v>99999999</v>
      </c>
      <c r="C453" t="str">
        <f t="shared" si="7"/>
        <v>INSERT INTO public."Vehicles_owners"(vehicles_id, people_id)VALUES ('V3D737','99999999');</v>
      </c>
    </row>
    <row r="454" spans="1:3" x14ac:dyDescent="0.25">
      <c r="A454" t="s">
        <v>453</v>
      </c>
      <c r="B454">
        <v>99999999</v>
      </c>
      <c r="C454" t="str">
        <f t="shared" si="7"/>
        <v>INSERT INTO public."Vehicles_owners"(vehicles_id, people_id)VALUES ('Z2S098','99999999');</v>
      </c>
    </row>
    <row r="455" spans="1:3" x14ac:dyDescent="0.25">
      <c r="A455" t="s">
        <v>454</v>
      </c>
      <c r="B455">
        <v>99999999</v>
      </c>
      <c r="C455" t="str">
        <f t="shared" si="7"/>
        <v>INSERT INTO public."Vehicles_owners"(vehicles_id, people_id)VALUES ('V6P901','99999999');</v>
      </c>
    </row>
    <row r="456" spans="1:3" x14ac:dyDescent="0.25">
      <c r="A456" t="s">
        <v>455</v>
      </c>
      <c r="B456">
        <v>99999999</v>
      </c>
      <c r="C456" t="str">
        <f t="shared" si="7"/>
        <v>INSERT INTO public."Vehicles_owners"(vehicles_id, people_id)VALUES ('V7Z958','99999999');</v>
      </c>
    </row>
    <row r="457" spans="1:3" x14ac:dyDescent="0.25">
      <c r="A457" t="s">
        <v>456</v>
      </c>
      <c r="B457">
        <v>99999999</v>
      </c>
      <c r="C457" t="str">
        <f t="shared" si="7"/>
        <v>INSERT INTO public."Vehicles_owners"(vehicles_id, people_id)VALUES ('V6X905','99999999');</v>
      </c>
    </row>
    <row r="458" spans="1:3" x14ac:dyDescent="0.25">
      <c r="A458" t="s">
        <v>457</v>
      </c>
      <c r="B458">
        <v>99999999</v>
      </c>
      <c r="C458" t="str">
        <f t="shared" si="7"/>
        <v>INSERT INTO public."Vehicles_owners"(vehicles_id, people_id)VALUES ('V9K955','99999999');</v>
      </c>
    </row>
    <row r="459" spans="1:3" x14ac:dyDescent="0.25">
      <c r="A459" t="s">
        <v>458</v>
      </c>
      <c r="B459">
        <v>99999999</v>
      </c>
      <c r="C459" t="str">
        <f t="shared" si="7"/>
        <v>INSERT INTO public."Vehicles_owners"(vehicles_id, people_id)VALUES ('V0I875','99999999');</v>
      </c>
    </row>
    <row r="460" spans="1:3" x14ac:dyDescent="0.25">
      <c r="A460" t="s">
        <v>459</v>
      </c>
      <c r="B460">
        <v>99999999</v>
      </c>
      <c r="C460" t="str">
        <f t="shared" si="7"/>
        <v>INSERT INTO public."Vehicles_owners"(vehicles_id, people_id)VALUES ('V6W959','99999999');</v>
      </c>
    </row>
    <row r="461" spans="1:3" x14ac:dyDescent="0.25">
      <c r="A461" t="s">
        <v>460</v>
      </c>
      <c r="B461">
        <v>99999999</v>
      </c>
      <c r="C461" t="str">
        <f t="shared" si="7"/>
        <v>INSERT INTO public."Vehicles_owners"(vehicles_id, people_id)VALUES ('V6Q857','99999999');</v>
      </c>
    </row>
    <row r="462" spans="1:3" x14ac:dyDescent="0.25">
      <c r="A462" t="s">
        <v>461</v>
      </c>
      <c r="B462">
        <v>99999999</v>
      </c>
      <c r="C462" t="str">
        <f t="shared" si="7"/>
        <v>INSERT INTO public."Vehicles_owners"(vehicles_id, people_id)VALUES ('AHM514','99999999');</v>
      </c>
    </row>
    <row r="463" spans="1:3" x14ac:dyDescent="0.25">
      <c r="A463" t="s">
        <v>462</v>
      </c>
      <c r="B463">
        <v>99999999</v>
      </c>
      <c r="C463" t="str">
        <f t="shared" si="7"/>
        <v>INSERT INTO public."Vehicles_owners"(vehicles_id, people_id)VALUES ('V5U701','99999999');</v>
      </c>
    </row>
    <row r="464" spans="1:3" x14ac:dyDescent="0.25">
      <c r="A464" t="s">
        <v>463</v>
      </c>
      <c r="B464">
        <v>99999999</v>
      </c>
      <c r="C464" t="str">
        <f t="shared" si="7"/>
        <v>INSERT INTO public."Vehicles_owners"(vehicles_id, people_id)VALUES ('V6B796','99999999');</v>
      </c>
    </row>
    <row r="465" spans="1:3" x14ac:dyDescent="0.25">
      <c r="A465" t="s">
        <v>464</v>
      </c>
      <c r="B465">
        <v>99999999</v>
      </c>
      <c r="C465" t="str">
        <f t="shared" si="7"/>
        <v>INSERT INTO public."Vehicles_owners"(vehicles_id, people_id)VALUES ('C8A961','99999999');</v>
      </c>
    </row>
    <row r="466" spans="1:3" x14ac:dyDescent="0.25">
      <c r="A466" t="s">
        <v>465</v>
      </c>
      <c r="B466">
        <v>99999999</v>
      </c>
      <c r="C466" t="str">
        <f t="shared" si="7"/>
        <v>INSERT INTO public."Vehicles_owners"(vehicles_id, people_id)VALUES ('A0I792','99999999');</v>
      </c>
    </row>
    <row r="467" spans="1:3" x14ac:dyDescent="0.25">
      <c r="A467" t="s">
        <v>466</v>
      </c>
      <c r="B467">
        <v>99999999</v>
      </c>
      <c r="C467" t="str">
        <f t="shared" si="7"/>
        <v>INSERT INTO public."Vehicles_owners"(vehicles_id, people_id)VALUES ('V3T743','99999999');</v>
      </c>
    </row>
    <row r="468" spans="1:3" x14ac:dyDescent="0.25">
      <c r="A468" t="s">
        <v>467</v>
      </c>
      <c r="B468">
        <v>99999999</v>
      </c>
      <c r="C468" t="str">
        <f t="shared" si="7"/>
        <v>INSERT INTO public."Vehicles_owners"(vehicles_id, people_id)VALUES ('V5K709','99999999');</v>
      </c>
    </row>
    <row r="469" spans="1:3" x14ac:dyDescent="0.25">
      <c r="A469" t="s">
        <v>468</v>
      </c>
      <c r="B469">
        <v>99999999</v>
      </c>
      <c r="C469" t="str">
        <f t="shared" si="7"/>
        <v>INSERT INTO public."Vehicles_owners"(vehicles_id, people_id)VALUES ('V6Y965','99999999');</v>
      </c>
    </row>
    <row r="470" spans="1:3" x14ac:dyDescent="0.25">
      <c r="A470" t="s">
        <v>469</v>
      </c>
      <c r="B470">
        <v>99999999</v>
      </c>
      <c r="C470" t="str">
        <f t="shared" si="7"/>
        <v>INSERT INTO public."Vehicles_owners"(vehicles_id, people_id)VALUES ('V9D871','99999999');</v>
      </c>
    </row>
    <row r="471" spans="1:3" x14ac:dyDescent="0.25">
      <c r="A471" t="s">
        <v>470</v>
      </c>
      <c r="B471">
        <v>99999999</v>
      </c>
      <c r="C471" t="str">
        <f t="shared" si="7"/>
        <v>INSERT INTO public."Vehicles_owners"(vehicles_id, people_id)VALUES ('A0Q788','99999999');</v>
      </c>
    </row>
    <row r="472" spans="1:3" x14ac:dyDescent="0.25">
      <c r="A472" t="s">
        <v>471</v>
      </c>
      <c r="B472">
        <v>99999999</v>
      </c>
      <c r="C472" t="str">
        <f t="shared" si="7"/>
        <v>INSERT INTO public."Vehicles_owners"(vehicles_id, people_id)VALUES ('V7U870','99999999');</v>
      </c>
    </row>
    <row r="473" spans="1:3" x14ac:dyDescent="0.25">
      <c r="A473" t="s">
        <v>472</v>
      </c>
      <c r="B473">
        <v>99999999</v>
      </c>
      <c r="C473" t="str">
        <f t="shared" si="7"/>
        <v>INSERT INTO public."Vehicles_owners"(vehicles_id, people_id)VALUES ('V0O950','99999999');</v>
      </c>
    </row>
    <row r="474" spans="1:3" x14ac:dyDescent="0.25">
      <c r="A474" t="s">
        <v>473</v>
      </c>
      <c r="B474">
        <v>99999999</v>
      </c>
      <c r="C474" t="str">
        <f t="shared" si="7"/>
        <v>INSERT INTO public."Vehicles_owners"(vehicles_id, people_id)VALUES ('V1Z706','99999999');</v>
      </c>
    </row>
    <row r="475" spans="1:3" x14ac:dyDescent="0.25">
      <c r="A475" t="s">
        <v>474</v>
      </c>
      <c r="B475">
        <v>99999999</v>
      </c>
      <c r="C475" t="str">
        <f t="shared" si="7"/>
        <v>INSERT INTO public."Vehicles_owners"(vehicles_id, people_id)VALUES ('V1Y788','99999999');</v>
      </c>
    </row>
    <row r="476" spans="1:3" x14ac:dyDescent="0.25">
      <c r="A476" t="s">
        <v>475</v>
      </c>
      <c r="B476">
        <v>99999999</v>
      </c>
      <c r="C476" t="str">
        <f t="shared" si="7"/>
        <v>INSERT INTO public."Vehicles_owners"(vehicles_id, people_id)VALUES ('A0I724','99999999');</v>
      </c>
    </row>
    <row r="477" spans="1:3" x14ac:dyDescent="0.25">
      <c r="A477" t="s">
        <v>476</v>
      </c>
      <c r="B477">
        <v>99999999</v>
      </c>
      <c r="C477" t="str">
        <f t="shared" si="7"/>
        <v>INSERT INTO public."Vehicles_owners"(vehicles_id, people_id)VALUES ('V8P954','99999999');</v>
      </c>
    </row>
    <row r="478" spans="1:3" x14ac:dyDescent="0.25">
      <c r="A478" t="s">
        <v>477</v>
      </c>
      <c r="B478">
        <v>99999999</v>
      </c>
      <c r="C478" t="str">
        <f t="shared" si="7"/>
        <v>INSERT INTO public."Vehicles_owners"(vehicles_id, people_id)VALUES ('V6W820','99999999');</v>
      </c>
    </row>
    <row r="479" spans="1:3" x14ac:dyDescent="0.25">
      <c r="A479" t="s">
        <v>478</v>
      </c>
      <c r="B479">
        <v>99999999</v>
      </c>
      <c r="C479" t="str">
        <f t="shared" si="7"/>
        <v>INSERT INTO public."Vehicles_owners"(vehicles_id, people_id)VALUES ('V3F722','99999999');</v>
      </c>
    </row>
    <row r="480" spans="1:3" x14ac:dyDescent="0.25">
      <c r="A480" t="s">
        <v>479</v>
      </c>
      <c r="B480">
        <v>99999999</v>
      </c>
      <c r="C480" t="str">
        <f t="shared" si="7"/>
        <v>INSERT INTO public."Vehicles_owners"(vehicles_id, people_id)VALUES ('A9N706','99999999');</v>
      </c>
    </row>
    <row r="481" spans="1:3" x14ac:dyDescent="0.25">
      <c r="A481" t="s">
        <v>480</v>
      </c>
      <c r="B481">
        <v>99999999</v>
      </c>
      <c r="C481" t="str">
        <f t="shared" si="7"/>
        <v>INSERT INTO public."Vehicles_owners"(vehicles_id, people_id)VALUES ('D1K420','99999999');</v>
      </c>
    </row>
    <row r="482" spans="1:3" x14ac:dyDescent="0.25">
      <c r="A482" t="s">
        <v>481</v>
      </c>
      <c r="B482">
        <v>99999999</v>
      </c>
      <c r="C482" t="str">
        <f t="shared" si="7"/>
        <v>INSERT INTO public."Vehicles_owners"(vehicles_id, people_id)VALUES ('V5K722','99999999');</v>
      </c>
    </row>
    <row r="483" spans="1:3" x14ac:dyDescent="0.25">
      <c r="A483" t="s">
        <v>482</v>
      </c>
      <c r="B483">
        <v>99999999</v>
      </c>
      <c r="C483" t="str">
        <f t="shared" si="7"/>
        <v>INSERT INTO public."Vehicles_owners"(vehicles_id, people_id)VALUES ('D3C968','99999999');</v>
      </c>
    </row>
    <row r="484" spans="1:3" x14ac:dyDescent="0.25">
      <c r="A484" t="s">
        <v>483</v>
      </c>
      <c r="B484">
        <v>99999999</v>
      </c>
      <c r="C484" t="str">
        <f t="shared" si="7"/>
        <v>INSERT INTO public."Vehicles_owners"(vehicles_id, people_id)VALUES ('B1C773','99999999');</v>
      </c>
    </row>
    <row r="485" spans="1:3" x14ac:dyDescent="0.25">
      <c r="A485" t="s">
        <v>484</v>
      </c>
      <c r="B485">
        <v>99999999</v>
      </c>
      <c r="C485" t="str">
        <f t="shared" si="7"/>
        <v>INSERT INTO public."Vehicles_owners"(vehicles_id, people_id)VALUES ('V8K738','99999999');</v>
      </c>
    </row>
    <row r="486" spans="1:3" x14ac:dyDescent="0.25">
      <c r="A486" t="s">
        <v>485</v>
      </c>
      <c r="B486">
        <v>99999999</v>
      </c>
      <c r="C486" t="str">
        <f t="shared" si="7"/>
        <v>INSERT INTO public."Vehicles_owners"(vehicles_id, people_id)VALUES ('A5X725','99999999');</v>
      </c>
    </row>
    <row r="487" spans="1:3" x14ac:dyDescent="0.25">
      <c r="A487" t="s">
        <v>486</v>
      </c>
      <c r="B487">
        <v>99999999</v>
      </c>
      <c r="C487" t="str">
        <f t="shared" si="7"/>
        <v>INSERT INTO public."Vehicles_owners"(vehicles_id, people_id)VALUES ('V2O732','99999999');</v>
      </c>
    </row>
    <row r="488" spans="1:3" x14ac:dyDescent="0.25">
      <c r="A488" t="s">
        <v>487</v>
      </c>
      <c r="B488">
        <v>99999999</v>
      </c>
      <c r="C488" t="str">
        <f t="shared" si="7"/>
        <v>INSERT INTO public."Vehicles_owners"(vehicles_id, people_id)VALUES ('B3B745','99999999');</v>
      </c>
    </row>
    <row r="489" spans="1:3" x14ac:dyDescent="0.25">
      <c r="A489" t="s">
        <v>488</v>
      </c>
      <c r="B489">
        <v>99999999</v>
      </c>
      <c r="C489" t="str">
        <f t="shared" si="7"/>
        <v>INSERT INTO public."Vehicles_owners"(vehicles_id, people_id)VALUES ('D8X910','99999999');</v>
      </c>
    </row>
    <row r="490" spans="1:3" x14ac:dyDescent="0.25">
      <c r="A490" t="s">
        <v>489</v>
      </c>
      <c r="B490">
        <v>99999999</v>
      </c>
      <c r="C490" t="str">
        <f t="shared" si="7"/>
        <v>INSERT INTO public."Vehicles_owners"(vehicles_id, people_id)VALUES ('X1D709','99999999');</v>
      </c>
    </row>
    <row r="491" spans="1:3" x14ac:dyDescent="0.25">
      <c r="A491" t="s">
        <v>490</v>
      </c>
      <c r="B491">
        <v>99999999</v>
      </c>
      <c r="C491" t="str">
        <f t="shared" si="7"/>
        <v>INSERT INTO public."Vehicles_owners"(vehicles_id, people_id)VALUES ('V3L746','99999999');</v>
      </c>
    </row>
    <row r="492" spans="1:3" x14ac:dyDescent="0.25">
      <c r="A492" t="s">
        <v>491</v>
      </c>
      <c r="B492">
        <v>99999999</v>
      </c>
      <c r="C492" t="str">
        <f t="shared" si="7"/>
        <v>INSERT INTO public."Vehicles_owners"(vehicles_id, people_id)VALUES ('X1D713','99999999');</v>
      </c>
    </row>
    <row r="493" spans="1:3" x14ac:dyDescent="0.25">
      <c r="A493" t="s">
        <v>492</v>
      </c>
      <c r="B493">
        <v>99999999</v>
      </c>
      <c r="C493" t="str">
        <f t="shared" si="7"/>
        <v>INSERT INTO public."Vehicles_owners"(vehicles_id, people_id)VALUES ('A4T746','99999999');</v>
      </c>
    </row>
    <row r="494" spans="1:3" x14ac:dyDescent="0.25">
      <c r="A494" t="s">
        <v>493</v>
      </c>
      <c r="B494">
        <v>99999999</v>
      </c>
      <c r="C494" t="str">
        <f t="shared" si="7"/>
        <v>INSERT INTO public."Vehicles_owners"(vehicles_id, people_id)VALUES ('V7R960','99999999');</v>
      </c>
    </row>
    <row r="495" spans="1:3" x14ac:dyDescent="0.25">
      <c r="A495" t="s">
        <v>494</v>
      </c>
      <c r="B495">
        <v>99999999</v>
      </c>
      <c r="C495" t="str">
        <f t="shared" si="7"/>
        <v>INSERT INTO public."Vehicles_owners"(vehicles_id, people_id)VALUES ('Z5W912','99999999');</v>
      </c>
    </row>
    <row r="496" spans="1:3" x14ac:dyDescent="0.25">
      <c r="A496" t="s">
        <v>495</v>
      </c>
      <c r="B496">
        <v>99999999</v>
      </c>
      <c r="C496" t="str">
        <f t="shared" si="7"/>
        <v>INSERT INTO public."Vehicles_owners"(vehicles_id, people_id)VALUES ('V0K965','99999999');</v>
      </c>
    </row>
    <row r="497" spans="1:3" x14ac:dyDescent="0.25">
      <c r="A497" t="s">
        <v>496</v>
      </c>
      <c r="B497">
        <v>99999999</v>
      </c>
      <c r="C497" t="str">
        <f t="shared" si="7"/>
        <v>INSERT INTO public."Vehicles_owners"(vehicles_id, people_id)VALUES ('V8G883','99999999');</v>
      </c>
    </row>
    <row r="498" spans="1:3" x14ac:dyDescent="0.25">
      <c r="A498" t="s">
        <v>497</v>
      </c>
      <c r="B498">
        <v>99999999</v>
      </c>
      <c r="C498" t="str">
        <f t="shared" si="7"/>
        <v>INSERT INTO public."Vehicles_owners"(vehicles_id, people_id)VALUES ('V2A701','99999999');</v>
      </c>
    </row>
    <row r="499" spans="1:3" x14ac:dyDescent="0.25">
      <c r="A499" t="s">
        <v>498</v>
      </c>
      <c r="B499">
        <v>99999999</v>
      </c>
      <c r="C499" t="str">
        <f t="shared" si="7"/>
        <v>INSERT INTO public."Vehicles_owners"(vehicles_id, people_id)VALUES ('V0C787','99999999');</v>
      </c>
    </row>
    <row r="500" spans="1:3" x14ac:dyDescent="0.25">
      <c r="A500" t="s">
        <v>499</v>
      </c>
      <c r="B500">
        <v>99999999</v>
      </c>
      <c r="C500" t="str">
        <f t="shared" si="7"/>
        <v>INSERT INTO public."Vehicles_owners"(vehicles_id, people_id)VALUES ('D7U901','99999999');</v>
      </c>
    </row>
    <row r="501" spans="1:3" x14ac:dyDescent="0.25">
      <c r="A501" t="s">
        <v>500</v>
      </c>
      <c r="B501">
        <v>99999999</v>
      </c>
      <c r="C501" t="str">
        <f t="shared" si="7"/>
        <v>INSERT INTO public."Vehicles_owners"(vehicles_id, people_id)VALUES ('B3J749','99999999');</v>
      </c>
    </row>
    <row r="502" spans="1:3" x14ac:dyDescent="0.25">
      <c r="A502" t="s">
        <v>501</v>
      </c>
      <c r="B502">
        <v>99999999</v>
      </c>
      <c r="C502" t="str">
        <f t="shared" si="7"/>
        <v>INSERT INTO public."Vehicles_owners"(vehicles_id, people_id)VALUES ('V0M954','99999999');</v>
      </c>
    </row>
    <row r="503" spans="1:3" x14ac:dyDescent="0.25">
      <c r="A503" t="s">
        <v>502</v>
      </c>
      <c r="B503">
        <v>99999999</v>
      </c>
      <c r="C503" t="str">
        <f t="shared" si="7"/>
        <v>INSERT INTO public."Vehicles_owners"(vehicles_id, people_id)VALUES ('B3R789','99999999');</v>
      </c>
    </row>
    <row r="504" spans="1:3" x14ac:dyDescent="0.25">
      <c r="A504" t="s">
        <v>503</v>
      </c>
      <c r="B504">
        <v>99999999</v>
      </c>
      <c r="C504" t="str">
        <f t="shared" si="7"/>
        <v>INSERT INTO public."Vehicles_owners"(vehicles_id, people_id)VALUES ('F6D891','99999999');</v>
      </c>
    </row>
    <row r="505" spans="1:3" x14ac:dyDescent="0.25">
      <c r="A505" t="s">
        <v>504</v>
      </c>
      <c r="B505">
        <v>99999999</v>
      </c>
      <c r="C505" t="str">
        <f t="shared" si="7"/>
        <v>INSERT INTO public."Vehicles_owners"(vehicles_id, people_id)VALUES ('C8X758','99999999');</v>
      </c>
    </row>
    <row r="506" spans="1:3" x14ac:dyDescent="0.25">
      <c r="A506" t="s">
        <v>505</v>
      </c>
      <c r="B506">
        <v>99999999</v>
      </c>
      <c r="C506" t="str">
        <f t="shared" si="7"/>
        <v>INSERT INTO public."Vehicles_owners"(vehicles_id, people_id)VALUES ('B3E718','99999999');</v>
      </c>
    </row>
    <row r="507" spans="1:3" x14ac:dyDescent="0.25">
      <c r="A507" t="s">
        <v>506</v>
      </c>
      <c r="B507">
        <v>99999999</v>
      </c>
      <c r="C507" t="str">
        <f t="shared" si="7"/>
        <v>INSERT INTO public."Vehicles_owners"(vehicles_id, people_id)VALUES ('V0Q726','99999999');</v>
      </c>
    </row>
    <row r="508" spans="1:3" x14ac:dyDescent="0.25">
      <c r="A508" t="s">
        <v>507</v>
      </c>
      <c r="B508">
        <v>99999999</v>
      </c>
      <c r="C508" t="str">
        <f t="shared" si="7"/>
        <v>INSERT INTO public."Vehicles_owners"(vehicles_id, people_id)VALUES ('X1Y765','99999999');</v>
      </c>
    </row>
    <row r="509" spans="1:3" x14ac:dyDescent="0.25">
      <c r="A509" t="s">
        <v>508</v>
      </c>
      <c r="B509">
        <v>99999999</v>
      </c>
      <c r="C509" t="str">
        <f t="shared" si="7"/>
        <v>INSERT INTO public."Vehicles_owners"(vehicles_id, people_id)VALUES ('ACZ909','99999999');</v>
      </c>
    </row>
    <row r="510" spans="1:3" x14ac:dyDescent="0.25">
      <c r="A510" t="s">
        <v>509</v>
      </c>
      <c r="B510">
        <v>99999999</v>
      </c>
      <c r="C510" t="str">
        <f t="shared" si="7"/>
        <v>INSERT INTO public."Vehicles_owners"(vehicles_id, people_id)VALUES ('BCA768','99999999');</v>
      </c>
    </row>
    <row r="511" spans="1:3" x14ac:dyDescent="0.25">
      <c r="A511" t="s">
        <v>510</v>
      </c>
      <c r="B511">
        <v>99999999</v>
      </c>
      <c r="C511" t="str">
        <f t="shared" si="7"/>
        <v>INSERT INTO public."Vehicles_owners"(vehicles_id, people_id)VALUES ('A0J704','99999999');</v>
      </c>
    </row>
    <row r="512" spans="1:3" x14ac:dyDescent="0.25">
      <c r="A512" t="s">
        <v>511</v>
      </c>
      <c r="B512">
        <v>99999999</v>
      </c>
      <c r="C512" t="str">
        <f t="shared" si="7"/>
        <v>INSERT INTO public."Vehicles_owners"(vehicles_id, people_id)VALUES ('V7G764','99999999');</v>
      </c>
    </row>
    <row r="513" spans="1:3" x14ac:dyDescent="0.25">
      <c r="A513" t="s">
        <v>512</v>
      </c>
      <c r="B513">
        <v>99999999</v>
      </c>
      <c r="C513" t="str">
        <f t="shared" si="7"/>
        <v>INSERT INTO public."Vehicles_owners"(vehicles_id, people_id)VALUES ('A5B756','99999999');</v>
      </c>
    </row>
    <row r="514" spans="1:3" x14ac:dyDescent="0.25">
      <c r="A514" t="s">
        <v>513</v>
      </c>
      <c r="B514">
        <v>99999999</v>
      </c>
      <c r="C514" t="str">
        <f t="shared" si="7"/>
        <v>INSERT INTO public."Vehicles_owners"(vehicles_id, people_id)VALUES ('V8C845','99999999');</v>
      </c>
    </row>
    <row r="515" spans="1:3" x14ac:dyDescent="0.25">
      <c r="A515" t="s">
        <v>514</v>
      </c>
      <c r="B515">
        <v>99999999</v>
      </c>
      <c r="C515" t="str">
        <f t="shared" ref="C515:C578" si="8">CONCATENATE($A$1,"'",A515,"','",B515,"');")</f>
        <v>INSERT INTO public."Vehicles_owners"(vehicles_id, people_id)VALUES ('V8C801','99999999');</v>
      </c>
    </row>
    <row r="516" spans="1:3" x14ac:dyDescent="0.25">
      <c r="A516" t="s">
        <v>515</v>
      </c>
      <c r="B516">
        <v>99999999</v>
      </c>
      <c r="C516" t="str">
        <f t="shared" si="8"/>
        <v>INSERT INTO public."Vehicles_owners"(vehicles_id, people_id)VALUES ('V7A766','99999999');</v>
      </c>
    </row>
    <row r="517" spans="1:3" x14ac:dyDescent="0.25">
      <c r="A517" t="s">
        <v>516</v>
      </c>
      <c r="B517">
        <v>99999999</v>
      </c>
      <c r="C517" t="str">
        <f t="shared" si="8"/>
        <v>INSERT INTO public."Vehicles_owners"(vehicles_id, people_id)VALUES ('V9A853','99999999');</v>
      </c>
    </row>
    <row r="518" spans="1:3" x14ac:dyDescent="0.25">
      <c r="A518" t="s">
        <v>517</v>
      </c>
      <c r="B518">
        <v>99999999</v>
      </c>
      <c r="C518" t="str">
        <f t="shared" si="8"/>
        <v>INSERT INTO public."Vehicles_owners"(vehicles_id, people_id)VALUES ('Z9K955','99999999');</v>
      </c>
    </row>
    <row r="519" spans="1:3" x14ac:dyDescent="0.25">
      <c r="A519" t="s">
        <v>518</v>
      </c>
      <c r="B519">
        <v>99999999</v>
      </c>
      <c r="C519" t="str">
        <f t="shared" si="8"/>
        <v>INSERT INTO public."Vehicles_owners"(vehicles_id, people_id)VALUES ('V5U774','99999999');</v>
      </c>
    </row>
    <row r="520" spans="1:3" x14ac:dyDescent="0.25">
      <c r="A520" t="s">
        <v>519</v>
      </c>
      <c r="B520">
        <v>99999999</v>
      </c>
      <c r="C520" t="str">
        <f t="shared" si="8"/>
        <v>INSERT INTO public."Vehicles_owners"(vehicles_id, people_id)VALUES ('V6X907','99999999');</v>
      </c>
    </row>
    <row r="521" spans="1:3" x14ac:dyDescent="0.25">
      <c r="A521" t="s">
        <v>520</v>
      </c>
      <c r="B521">
        <v>99999999</v>
      </c>
      <c r="C521" t="str">
        <f t="shared" si="8"/>
        <v>INSERT INTO public."Vehicles_owners"(vehicles_id, people_id)VALUES ('V3L766','99999999');</v>
      </c>
    </row>
    <row r="522" spans="1:3" x14ac:dyDescent="0.25">
      <c r="A522" t="s">
        <v>521</v>
      </c>
      <c r="B522">
        <v>99999999</v>
      </c>
      <c r="C522" t="str">
        <f t="shared" si="8"/>
        <v>INSERT INTO public."Vehicles_owners"(vehicles_id, people_id)VALUES ('V9D944','99999999');</v>
      </c>
    </row>
    <row r="523" spans="1:3" x14ac:dyDescent="0.25">
      <c r="A523" t="s">
        <v>522</v>
      </c>
      <c r="B523">
        <v>99999999</v>
      </c>
      <c r="C523" t="str">
        <f t="shared" si="8"/>
        <v>INSERT INTO public."Vehicles_owners"(vehicles_id, people_id)VALUES ('X2J792','99999999');</v>
      </c>
    </row>
    <row r="524" spans="1:3" x14ac:dyDescent="0.25">
      <c r="A524" t="s">
        <v>523</v>
      </c>
      <c r="B524">
        <v>99999999</v>
      </c>
      <c r="C524" t="str">
        <f t="shared" si="8"/>
        <v>INSERT INTO public."Vehicles_owners"(vehicles_id, people_id)VALUES ('V1Y760','99999999');</v>
      </c>
    </row>
    <row r="525" spans="1:3" x14ac:dyDescent="0.25">
      <c r="A525" t="s">
        <v>524</v>
      </c>
      <c r="B525">
        <v>99999999</v>
      </c>
      <c r="C525" t="str">
        <f t="shared" si="8"/>
        <v>INSERT INTO public."Vehicles_owners"(vehicles_id, people_id)VALUES ('V8I719','99999999');</v>
      </c>
    </row>
    <row r="526" spans="1:3" x14ac:dyDescent="0.25">
      <c r="A526" t="s">
        <v>525</v>
      </c>
      <c r="B526">
        <v>99999999</v>
      </c>
      <c r="C526" t="str">
        <f t="shared" si="8"/>
        <v>INSERT INTO public."Vehicles_owners"(vehicles_id, people_id)VALUES ('V8N917','99999999');</v>
      </c>
    </row>
    <row r="527" spans="1:3" x14ac:dyDescent="0.25">
      <c r="A527" t="s">
        <v>526</v>
      </c>
      <c r="B527">
        <v>99999999</v>
      </c>
      <c r="C527" t="str">
        <f t="shared" si="8"/>
        <v>INSERT INTO public."Vehicles_owners"(vehicles_id, people_id)VALUES ('V9D955','99999999');</v>
      </c>
    </row>
    <row r="528" spans="1:3" x14ac:dyDescent="0.25">
      <c r="A528" t="s">
        <v>527</v>
      </c>
      <c r="B528">
        <v>99999999</v>
      </c>
      <c r="C528" t="str">
        <f t="shared" si="8"/>
        <v>INSERT INTO public."Vehicles_owners"(vehicles_id, people_id)VALUES ('V8V705','99999999');</v>
      </c>
    </row>
    <row r="529" spans="1:3" x14ac:dyDescent="0.25">
      <c r="A529" t="s">
        <v>528</v>
      </c>
      <c r="B529">
        <v>99999999</v>
      </c>
      <c r="C529" t="str">
        <f t="shared" si="8"/>
        <v>INSERT INTO public."Vehicles_owners"(vehicles_id, people_id)VALUES ('F4O815','99999999');</v>
      </c>
    </row>
    <row r="530" spans="1:3" x14ac:dyDescent="0.25">
      <c r="A530" t="s">
        <v>529</v>
      </c>
      <c r="B530">
        <v>99999999</v>
      </c>
      <c r="C530" t="str">
        <f t="shared" si="8"/>
        <v>INSERT INTO public."Vehicles_owners"(vehicles_id, people_id)VALUES ('V2T951','99999999');</v>
      </c>
    </row>
    <row r="531" spans="1:3" x14ac:dyDescent="0.25">
      <c r="A531" t="s">
        <v>530</v>
      </c>
      <c r="B531">
        <v>99999999</v>
      </c>
      <c r="C531" t="str">
        <f t="shared" si="8"/>
        <v>INSERT INTO public."Vehicles_owners"(vehicles_id, people_id)VALUES ('X3F948','99999999');</v>
      </c>
    </row>
    <row r="532" spans="1:3" x14ac:dyDescent="0.25">
      <c r="A532" t="s">
        <v>531</v>
      </c>
      <c r="B532">
        <v>99999999</v>
      </c>
      <c r="C532" t="str">
        <f t="shared" si="8"/>
        <v>INSERT INTO public."Vehicles_owners"(vehicles_id, people_id)VALUES ('D7H708','99999999');</v>
      </c>
    </row>
    <row r="533" spans="1:3" x14ac:dyDescent="0.25">
      <c r="A533" t="s">
        <v>532</v>
      </c>
      <c r="B533">
        <v>99999999</v>
      </c>
      <c r="C533" t="str">
        <f t="shared" si="8"/>
        <v>INSERT INTO public."Vehicles_owners"(vehicles_id, people_id)VALUES ('V9J851','99999999');</v>
      </c>
    </row>
    <row r="534" spans="1:3" x14ac:dyDescent="0.25">
      <c r="A534" t="s">
        <v>533</v>
      </c>
      <c r="B534">
        <v>99999999</v>
      </c>
      <c r="C534" t="str">
        <f t="shared" si="8"/>
        <v>INSERT INTO public."Vehicles_owners"(vehicles_id, people_id)VALUES ('A30740','99999999');</v>
      </c>
    </row>
    <row r="535" spans="1:3" x14ac:dyDescent="0.25">
      <c r="A535" t="s">
        <v>534</v>
      </c>
      <c r="B535">
        <v>99999999</v>
      </c>
      <c r="C535" t="str">
        <f t="shared" si="8"/>
        <v>INSERT INTO public."Vehicles_owners"(vehicles_id, people_id)VALUES ('X5S956','99999999');</v>
      </c>
    </row>
    <row r="536" spans="1:3" x14ac:dyDescent="0.25">
      <c r="A536" t="s">
        <v>535</v>
      </c>
      <c r="B536">
        <v>99999999</v>
      </c>
      <c r="C536" t="str">
        <f t="shared" si="8"/>
        <v>INSERT INTO public."Vehicles_owners"(vehicles_id, people_id)VALUES ('V8L710','99999999');</v>
      </c>
    </row>
    <row r="537" spans="1:3" x14ac:dyDescent="0.25">
      <c r="A537" t="s">
        <v>536</v>
      </c>
      <c r="B537">
        <v>99999999</v>
      </c>
      <c r="C537" t="str">
        <f t="shared" si="8"/>
        <v>INSERT INTO public."Vehicles_owners"(vehicles_id, people_id)VALUES ('V0Y932','99999999');</v>
      </c>
    </row>
    <row r="538" spans="1:3" x14ac:dyDescent="0.25">
      <c r="A538" t="s">
        <v>537</v>
      </c>
      <c r="B538">
        <v>99999999</v>
      </c>
      <c r="C538" t="str">
        <f t="shared" si="8"/>
        <v>INSERT INTO public."Vehicles_owners"(vehicles_id, people_id)VALUES ('V8N717','99999999');</v>
      </c>
    </row>
    <row r="539" spans="1:3" x14ac:dyDescent="0.25">
      <c r="A539" t="s">
        <v>538</v>
      </c>
      <c r="B539">
        <v>99999999</v>
      </c>
      <c r="C539" t="str">
        <f t="shared" si="8"/>
        <v>INSERT INTO public."Vehicles_owners"(vehicles_id, people_id)VALUES ('V7O922','99999999');</v>
      </c>
    </row>
    <row r="540" spans="1:3" x14ac:dyDescent="0.25">
      <c r="A540" t="s">
        <v>539</v>
      </c>
      <c r="B540">
        <v>99999999</v>
      </c>
      <c r="C540" t="str">
        <f t="shared" si="8"/>
        <v>INSERT INTO public."Vehicles_owners"(vehicles_id, people_id)VALUES ('V9D802','99999999');</v>
      </c>
    </row>
    <row r="541" spans="1:3" x14ac:dyDescent="0.25">
      <c r="A541" t="s">
        <v>540</v>
      </c>
      <c r="B541">
        <v>99999999</v>
      </c>
      <c r="C541" t="str">
        <f t="shared" si="8"/>
        <v>INSERT INTO public."Vehicles_owners"(vehicles_id, people_id)VALUES ('A5S763','99999999');</v>
      </c>
    </row>
    <row r="542" spans="1:3" x14ac:dyDescent="0.25">
      <c r="A542" t="s">
        <v>541</v>
      </c>
      <c r="B542">
        <v>99999999</v>
      </c>
      <c r="C542" t="str">
        <f t="shared" si="8"/>
        <v>INSERT INTO public."Vehicles_owners"(vehicles_id, people_id)VALUES ('V8V746','99999999');</v>
      </c>
    </row>
    <row r="543" spans="1:3" x14ac:dyDescent="0.25">
      <c r="A543" t="s">
        <v>542</v>
      </c>
      <c r="B543">
        <v>99999999</v>
      </c>
      <c r="C543" t="str">
        <f t="shared" si="8"/>
        <v>INSERT INTO public."Vehicles_owners"(vehicles_id, people_id)VALUES ('A3W780','99999999');</v>
      </c>
    </row>
    <row r="544" spans="1:3" x14ac:dyDescent="0.25">
      <c r="A544" t="s">
        <v>543</v>
      </c>
      <c r="B544">
        <v>99999999</v>
      </c>
      <c r="C544" t="str">
        <f t="shared" si="8"/>
        <v>INSERT INTO public."Vehicles_owners"(vehicles_id, people_id)VALUES ('VAD864','99999999');</v>
      </c>
    </row>
    <row r="545" spans="1:3" x14ac:dyDescent="0.25">
      <c r="A545" t="s">
        <v>544</v>
      </c>
      <c r="B545">
        <v>99999999</v>
      </c>
      <c r="C545" t="str">
        <f t="shared" si="8"/>
        <v>INSERT INTO public."Vehicles_owners"(vehicles_id, people_id)VALUES ('V9I749','99999999');</v>
      </c>
    </row>
    <row r="546" spans="1:3" x14ac:dyDescent="0.25">
      <c r="A546" t="s">
        <v>545</v>
      </c>
      <c r="B546">
        <v>99999999</v>
      </c>
      <c r="C546" t="str">
        <f t="shared" si="8"/>
        <v>INSERT INTO public."Vehicles_owners"(vehicles_id, people_id)VALUES ('V9A931','99999999');</v>
      </c>
    </row>
    <row r="547" spans="1:3" x14ac:dyDescent="0.25">
      <c r="A547" t="s">
        <v>546</v>
      </c>
      <c r="B547">
        <v>99999999</v>
      </c>
      <c r="C547" t="str">
        <f t="shared" si="8"/>
        <v>INSERT INTO public."Vehicles_owners"(vehicles_id, people_id)VALUES ('D7C869','99999999');</v>
      </c>
    </row>
    <row r="548" spans="1:3" x14ac:dyDescent="0.25">
      <c r="A548" t="s">
        <v>547</v>
      </c>
      <c r="B548">
        <v>99999999</v>
      </c>
      <c r="C548" t="str">
        <f t="shared" si="8"/>
        <v>INSERT INTO public."Vehicles_owners"(vehicles_id, people_id)VALUES ('V0B966','99999999');</v>
      </c>
    </row>
    <row r="549" spans="1:3" x14ac:dyDescent="0.25">
      <c r="A549" t="s">
        <v>548</v>
      </c>
      <c r="B549">
        <v>99999999</v>
      </c>
      <c r="C549" t="str">
        <f t="shared" si="8"/>
        <v>INSERT INTO public."Vehicles_owners"(vehicles_id, people_id)VALUES ('V8O770','99999999');</v>
      </c>
    </row>
    <row r="550" spans="1:3" x14ac:dyDescent="0.25">
      <c r="A550" t="s">
        <v>549</v>
      </c>
      <c r="B550">
        <v>99999999</v>
      </c>
      <c r="C550" t="str">
        <f t="shared" si="8"/>
        <v>INSERT INTO public."Vehicles_owners"(vehicles_id, people_id)VALUES ('V1R736','99999999');</v>
      </c>
    </row>
    <row r="551" spans="1:3" x14ac:dyDescent="0.25">
      <c r="A551" t="s">
        <v>550</v>
      </c>
      <c r="B551">
        <v>99999999</v>
      </c>
      <c r="C551" t="str">
        <f t="shared" si="8"/>
        <v>INSERT INTO public."Vehicles_owners"(vehicles_id, people_id)VALUES ('V9L728','99999999');</v>
      </c>
    </row>
    <row r="552" spans="1:3" x14ac:dyDescent="0.25">
      <c r="A552" t="s">
        <v>551</v>
      </c>
      <c r="B552">
        <v>99999999</v>
      </c>
      <c r="C552" t="str">
        <f t="shared" si="8"/>
        <v>INSERT INTO public."Vehicles_owners"(vehicles_id, people_id)VALUES ('Z4W794','99999999');</v>
      </c>
    </row>
    <row r="553" spans="1:3" x14ac:dyDescent="0.25">
      <c r="A553" t="s">
        <v>552</v>
      </c>
      <c r="B553">
        <v>99999999</v>
      </c>
      <c r="C553" t="str">
        <f t="shared" si="8"/>
        <v>INSERT INTO public."Vehicles_owners"(vehicles_id, people_id)VALUES ('C7Z312','99999999');</v>
      </c>
    </row>
    <row r="554" spans="1:3" x14ac:dyDescent="0.25">
      <c r="A554" t="s">
        <v>553</v>
      </c>
      <c r="B554">
        <v>99999999</v>
      </c>
      <c r="C554" t="str">
        <f t="shared" si="8"/>
        <v>INSERT INTO public."Vehicles_owners"(vehicles_id, people_id)VALUES ('B4T955','99999999');</v>
      </c>
    </row>
    <row r="555" spans="1:3" x14ac:dyDescent="0.25">
      <c r="A555" t="s">
        <v>554</v>
      </c>
      <c r="B555">
        <v>99999999</v>
      </c>
      <c r="C555" t="str">
        <f t="shared" si="8"/>
        <v>INSERT INTO public."Vehicles_owners"(vehicles_id, people_id)VALUES ('V6M952','99999999');</v>
      </c>
    </row>
    <row r="556" spans="1:3" x14ac:dyDescent="0.25">
      <c r="A556" t="s">
        <v>555</v>
      </c>
      <c r="B556">
        <v>99999999</v>
      </c>
      <c r="C556" t="str">
        <f t="shared" si="8"/>
        <v>INSERT INTO public."Vehicles_owners"(vehicles_id, people_id)VALUES ('V8G818','99999999');</v>
      </c>
    </row>
    <row r="557" spans="1:3" x14ac:dyDescent="0.25">
      <c r="A557" t="s">
        <v>556</v>
      </c>
      <c r="B557">
        <v>99999999</v>
      </c>
      <c r="C557" t="str">
        <f t="shared" si="8"/>
        <v>INSERT INTO public."Vehicles_owners"(vehicles_id, people_id)VALUES ('X2Z938','99999999');</v>
      </c>
    </row>
    <row r="558" spans="1:3" x14ac:dyDescent="0.25">
      <c r="A558" t="s">
        <v>557</v>
      </c>
      <c r="B558">
        <v>99999999</v>
      </c>
      <c r="C558" t="str">
        <f t="shared" si="8"/>
        <v>INSERT INTO public."Vehicles_owners"(vehicles_id, people_id)VALUES ('B4T756','99999999');</v>
      </c>
    </row>
    <row r="559" spans="1:3" x14ac:dyDescent="0.25">
      <c r="A559" t="s">
        <v>558</v>
      </c>
      <c r="B559">
        <v>99999999</v>
      </c>
      <c r="C559" t="str">
        <f t="shared" si="8"/>
        <v>INSERT INTO public."Vehicles_owners"(vehicles_id, people_id)VALUES ('V1O966','99999999');</v>
      </c>
    </row>
    <row r="560" spans="1:3" x14ac:dyDescent="0.25">
      <c r="A560" t="s">
        <v>559</v>
      </c>
      <c r="B560">
        <v>99999999</v>
      </c>
      <c r="C560" t="str">
        <f t="shared" si="8"/>
        <v>INSERT INTO public."Vehicles_owners"(vehicles_id, people_id)VALUES ('A5P785','99999999');</v>
      </c>
    </row>
    <row r="561" spans="1:3" x14ac:dyDescent="0.25">
      <c r="A561" t="s">
        <v>560</v>
      </c>
      <c r="B561">
        <v>99999999</v>
      </c>
      <c r="C561" t="str">
        <f t="shared" si="8"/>
        <v>INSERT INTO public."Vehicles_owners"(vehicles_id, people_id)VALUES ('B3W719','99999999');</v>
      </c>
    </row>
    <row r="562" spans="1:3" x14ac:dyDescent="0.25">
      <c r="A562" t="s">
        <v>561</v>
      </c>
      <c r="B562">
        <v>99999999</v>
      </c>
      <c r="C562" t="str">
        <f t="shared" si="8"/>
        <v>INSERT INTO public."Vehicles_owners"(vehicles_id, people_id)VALUES ('V2A763','99999999');</v>
      </c>
    </row>
    <row r="563" spans="1:3" x14ac:dyDescent="0.25">
      <c r="A563" t="s">
        <v>562</v>
      </c>
      <c r="B563">
        <v>99999999</v>
      </c>
      <c r="C563" t="str">
        <f t="shared" si="8"/>
        <v>INSERT INTO public."Vehicles_owners"(vehicles_id, people_id)VALUES ('B2T731','99999999');</v>
      </c>
    </row>
    <row r="564" spans="1:3" x14ac:dyDescent="0.25">
      <c r="A564" t="s">
        <v>563</v>
      </c>
      <c r="B564">
        <v>99999999</v>
      </c>
      <c r="C564" t="str">
        <f t="shared" si="8"/>
        <v>INSERT INTO public."Vehicles_owners"(vehicles_id, people_id)VALUES ('D7U897','99999999');</v>
      </c>
    </row>
    <row r="565" spans="1:3" x14ac:dyDescent="0.25">
      <c r="A565" t="s">
        <v>564</v>
      </c>
      <c r="B565">
        <v>99999999</v>
      </c>
      <c r="C565" t="str">
        <f t="shared" si="8"/>
        <v>INSERT INTO public."Vehicles_owners"(vehicles_id, people_id)VALUES ('D0H828','99999999');</v>
      </c>
    </row>
    <row r="566" spans="1:3" x14ac:dyDescent="0.25">
      <c r="A566" t="s">
        <v>565</v>
      </c>
      <c r="B566">
        <v>99999999</v>
      </c>
      <c r="C566" t="str">
        <f t="shared" si="8"/>
        <v>INSERT INTO public."Vehicles_owners"(vehicles_id, people_id)VALUES ('V8N832','99999999');</v>
      </c>
    </row>
    <row r="567" spans="1:3" x14ac:dyDescent="0.25">
      <c r="A567" t="s">
        <v>566</v>
      </c>
      <c r="B567">
        <v>99999999</v>
      </c>
      <c r="C567" t="str">
        <f t="shared" si="8"/>
        <v>INSERT INTO public."Vehicles_owners"(vehicles_id, people_id)VALUES ('V6J903','99999999');</v>
      </c>
    </row>
    <row r="568" spans="1:3" x14ac:dyDescent="0.25">
      <c r="A568" t="s">
        <v>567</v>
      </c>
      <c r="B568">
        <v>99999999</v>
      </c>
      <c r="C568" t="str">
        <f t="shared" si="8"/>
        <v>INSERT INTO public."Vehicles_owners"(vehicles_id, people_id)VALUES ('V9E761','99999999');</v>
      </c>
    </row>
    <row r="569" spans="1:3" x14ac:dyDescent="0.25">
      <c r="A569" t="s">
        <v>568</v>
      </c>
      <c r="B569">
        <v>99999999</v>
      </c>
      <c r="C569" t="str">
        <f t="shared" si="8"/>
        <v>INSERT INTO public."Vehicles_owners"(vehicles_id, people_id)VALUES ('D9Y381','99999999');</v>
      </c>
    </row>
    <row r="570" spans="1:3" x14ac:dyDescent="0.25">
      <c r="A570" t="s">
        <v>569</v>
      </c>
      <c r="B570">
        <v>99999999</v>
      </c>
      <c r="C570" t="str">
        <f t="shared" si="8"/>
        <v>INSERT INTO public."Vehicles_owners"(vehicles_id, people_id)VALUES ('B3U130','99999999');</v>
      </c>
    </row>
    <row r="571" spans="1:3" x14ac:dyDescent="0.25">
      <c r="A571" t="s">
        <v>570</v>
      </c>
      <c r="B571">
        <v>99999999</v>
      </c>
      <c r="C571" t="str">
        <f t="shared" si="8"/>
        <v>INSERT INTO public."Vehicles_owners"(vehicles_id, people_id)VALUES ('B1L704','99999999');</v>
      </c>
    </row>
    <row r="572" spans="1:3" x14ac:dyDescent="0.25">
      <c r="A572" t="s">
        <v>571</v>
      </c>
      <c r="B572">
        <v>99999999</v>
      </c>
      <c r="C572" t="str">
        <f t="shared" si="8"/>
        <v>INSERT INTO public."Vehicles_owners"(vehicles_id, people_id)VALUES ('V6G954','99999999');</v>
      </c>
    </row>
    <row r="573" spans="1:3" x14ac:dyDescent="0.25">
      <c r="A573" t="s">
        <v>572</v>
      </c>
      <c r="B573">
        <v>99999999</v>
      </c>
      <c r="C573" t="str">
        <f t="shared" si="8"/>
        <v>INSERT INTO public."Vehicles_owners"(vehicles_id, people_id)VALUES ('Z6H899','99999999');</v>
      </c>
    </row>
    <row r="574" spans="1:3" x14ac:dyDescent="0.25">
      <c r="A574" t="s">
        <v>573</v>
      </c>
      <c r="B574">
        <v>99999999</v>
      </c>
      <c r="C574" t="str">
        <f t="shared" si="8"/>
        <v>INSERT INTO public."Vehicles_owners"(vehicles_id, people_id)VALUES ('V8B785','99999999');</v>
      </c>
    </row>
    <row r="575" spans="1:3" x14ac:dyDescent="0.25">
      <c r="A575" t="s">
        <v>574</v>
      </c>
      <c r="B575">
        <v>99999999</v>
      </c>
      <c r="C575" t="str">
        <f t="shared" si="8"/>
        <v>INSERT INTO public."Vehicles_owners"(vehicles_id, people_id)VALUES ('A2Q753','99999999');</v>
      </c>
    </row>
    <row r="576" spans="1:3" x14ac:dyDescent="0.25">
      <c r="A576" t="s">
        <v>575</v>
      </c>
      <c r="B576">
        <v>99999999</v>
      </c>
      <c r="C576" t="str">
        <f t="shared" si="8"/>
        <v>INSERT INTO public."Vehicles_owners"(vehicles_id, people_id)VALUES ('X2G702','99999999');</v>
      </c>
    </row>
    <row r="577" spans="1:3" x14ac:dyDescent="0.25">
      <c r="A577" t="s">
        <v>576</v>
      </c>
      <c r="B577">
        <v>99999999</v>
      </c>
      <c r="C577" t="str">
        <f t="shared" si="8"/>
        <v>INSERT INTO public."Vehicles_owners"(vehicles_id, people_id)VALUES ('C8P474','99999999');</v>
      </c>
    </row>
    <row r="578" spans="1:3" x14ac:dyDescent="0.25">
      <c r="A578" t="s">
        <v>577</v>
      </c>
      <c r="B578">
        <v>99999999</v>
      </c>
      <c r="C578" t="str">
        <f t="shared" si="8"/>
        <v>INSERT INTO public."Vehicles_owners"(vehicles_id, people_id)VALUES ('X1R747','99999999');</v>
      </c>
    </row>
    <row r="579" spans="1:3" x14ac:dyDescent="0.25">
      <c r="A579" t="s">
        <v>578</v>
      </c>
      <c r="B579">
        <v>99999999</v>
      </c>
      <c r="C579" t="str">
        <f t="shared" ref="C579:C642" si="9">CONCATENATE($A$1,"'",A579,"','",B579,"');")</f>
        <v>INSERT INTO public."Vehicles_owners"(vehicles_id, people_id)VALUES ('V4S790','99999999');</v>
      </c>
    </row>
    <row r="580" spans="1:3" x14ac:dyDescent="0.25">
      <c r="A580" t="s">
        <v>579</v>
      </c>
      <c r="B580">
        <v>99999999</v>
      </c>
      <c r="C580" t="str">
        <f t="shared" si="9"/>
        <v>INSERT INTO public."Vehicles_owners"(vehicles_id, people_id)VALUES ('V2A792','99999999');</v>
      </c>
    </row>
    <row r="581" spans="1:3" x14ac:dyDescent="0.25">
      <c r="A581" t="s">
        <v>580</v>
      </c>
      <c r="B581">
        <v>99999999</v>
      </c>
      <c r="C581" t="str">
        <f t="shared" si="9"/>
        <v>INSERT INTO public."Vehicles_owners"(vehicles_id, people_id)VALUES ('V9N734','99999999');</v>
      </c>
    </row>
    <row r="582" spans="1:3" x14ac:dyDescent="0.25">
      <c r="A582" t="s">
        <v>581</v>
      </c>
      <c r="B582">
        <v>99999999</v>
      </c>
      <c r="C582" t="str">
        <f t="shared" si="9"/>
        <v>INSERT INTO public."Vehicles_owners"(vehicles_id, people_id)VALUES ('V9M930','99999999');</v>
      </c>
    </row>
    <row r="583" spans="1:3" x14ac:dyDescent="0.25">
      <c r="A583" t="s">
        <v>582</v>
      </c>
      <c r="B583">
        <v>99999999</v>
      </c>
      <c r="C583" t="str">
        <f t="shared" si="9"/>
        <v>INSERT INTO public."Vehicles_owners"(vehicles_id, people_id)VALUES ('V9P771','99999999');</v>
      </c>
    </row>
    <row r="584" spans="1:3" x14ac:dyDescent="0.25">
      <c r="A584" t="s">
        <v>583</v>
      </c>
      <c r="B584">
        <v>99999999</v>
      </c>
      <c r="C584" t="str">
        <f t="shared" si="9"/>
        <v>INSERT INTO public."Vehicles_owners"(vehicles_id, people_id)VALUES ('V8Y799','99999999');</v>
      </c>
    </row>
    <row r="585" spans="1:3" x14ac:dyDescent="0.25">
      <c r="A585" t="s">
        <v>584</v>
      </c>
      <c r="B585">
        <v>99999999</v>
      </c>
      <c r="C585" t="str">
        <f t="shared" si="9"/>
        <v>INSERT INTO public."Vehicles_owners"(vehicles_id, people_id)VALUES ('V4Q775','99999999');</v>
      </c>
    </row>
    <row r="586" spans="1:3" x14ac:dyDescent="0.25">
      <c r="A586" t="s">
        <v>585</v>
      </c>
      <c r="B586">
        <v>99999999</v>
      </c>
      <c r="C586" t="str">
        <f t="shared" si="9"/>
        <v>INSERT INTO public."Vehicles_owners"(vehicles_id, people_id)VALUES ('V4Z782','99999999');</v>
      </c>
    </row>
    <row r="587" spans="1:3" x14ac:dyDescent="0.25">
      <c r="A587" t="s">
        <v>586</v>
      </c>
      <c r="B587">
        <v>99999999</v>
      </c>
      <c r="C587" t="str">
        <f t="shared" si="9"/>
        <v>INSERT INTO public."Vehicles_owners"(vehicles_id, people_id)VALUES ('D7C804','99999999');</v>
      </c>
    </row>
    <row r="588" spans="1:3" x14ac:dyDescent="0.25">
      <c r="A588" t="s">
        <v>587</v>
      </c>
      <c r="B588">
        <v>99999999</v>
      </c>
      <c r="C588" t="str">
        <f t="shared" si="9"/>
        <v>INSERT INTO public."Vehicles_owners"(vehicles_id, people_id)VALUES ('A3X732','99999999');</v>
      </c>
    </row>
    <row r="589" spans="1:3" x14ac:dyDescent="0.25">
      <c r="A589" t="s">
        <v>588</v>
      </c>
      <c r="B589">
        <v>99999999</v>
      </c>
      <c r="C589" t="str">
        <f t="shared" si="9"/>
        <v>INSERT INTO public."Vehicles_owners"(vehicles_id, people_id)VALUES ('ACM925','99999999');</v>
      </c>
    </row>
    <row r="590" spans="1:3" x14ac:dyDescent="0.25">
      <c r="A590" t="s">
        <v>589</v>
      </c>
      <c r="B590">
        <v>99999999</v>
      </c>
      <c r="C590" t="str">
        <f t="shared" si="9"/>
        <v>INSERT INTO public."Vehicles_owners"(vehicles_id, people_id)VALUES ('C6U780','99999999');</v>
      </c>
    </row>
    <row r="591" spans="1:3" x14ac:dyDescent="0.25">
      <c r="A591" t="s">
        <v>590</v>
      </c>
      <c r="B591">
        <v>99999999</v>
      </c>
      <c r="C591" t="str">
        <f t="shared" si="9"/>
        <v>INSERT INTO public."Vehicles_owners"(vehicles_id, people_id)VALUES ('D6L798','99999999');</v>
      </c>
    </row>
    <row r="592" spans="1:3" x14ac:dyDescent="0.25">
      <c r="A592" t="s">
        <v>591</v>
      </c>
      <c r="B592">
        <v>99999999</v>
      </c>
      <c r="C592" t="str">
        <f t="shared" si="9"/>
        <v>INSERT INTO public."Vehicles_owners"(vehicles_id, people_id)VALUES ('V9P943','99999999');</v>
      </c>
    </row>
    <row r="593" spans="1:3" x14ac:dyDescent="0.25">
      <c r="A593" t="s">
        <v>592</v>
      </c>
      <c r="B593">
        <v>99999999</v>
      </c>
      <c r="C593" t="str">
        <f t="shared" si="9"/>
        <v>INSERT INTO public."Vehicles_owners"(vehicles_id, people_id)VALUES ('APH901','99999999');</v>
      </c>
    </row>
    <row r="594" spans="1:3" x14ac:dyDescent="0.25">
      <c r="A594" t="s">
        <v>593</v>
      </c>
      <c r="B594">
        <v>99999999</v>
      </c>
      <c r="C594" t="str">
        <f t="shared" si="9"/>
        <v>INSERT INTO public."Vehicles_owners"(vehicles_id, people_id)VALUES ('D9N793','99999999');</v>
      </c>
    </row>
    <row r="595" spans="1:3" x14ac:dyDescent="0.25">
      <c r="A595" t="s">
        <v>594</v>
      </c>
      <c r="B595">
        <v>99999999</v>
      </c>
      <c r="C595" t="str">
        <f t="shared" si="9"/>
        <v>INSERT INTO public."Vehicles_owners"(vehicles_id, people_id)VALUES ('F8K849','99999999');</v>
      </c>
    </row>
    <row r="596" spans="1:3" x14ac:dyDescent="0.25">
      <c r="A596" t="s">
        <v>595</v>
      </c>
      <c r="B596">
        <v>99999999</v>
      </c>
      <c r="C596" t="str">
        <f t="shared" si="9"/>
        <v>INSERT INTO public."Vehicles_owners"(vehicles_id, people_id)VALUES ('V8L849','99999999');</v>
      </c>
    </row>
    <row r="597" spans="1:3" x14ac:dyDescent="0.25">
      <c r="A597" t="s">
        <v>596</v>
      </c>
      <c r="B597">
        <v>99999999</v>
      </c>
      <c r="C597" t="str">
        <f t="shared" si="9"/>
        <v>INSERT INTO public."Vehicles_owners"(vehicles_id, people_id)VALUES ('C9N714','99999999');</v>
      </c>
    </row>
    <row r="598" spans="1:3" x14ac:dyDescent="0.25">
      <c r="A598" t="s">
        <v>597</v>
      </c>
      <c r="B598">
        <v>99999999</v>
      </c>
      <c r="C598" t="str">
        <f t="shared" si="9"/>
        <v>INSERT INTO public."Vehicles_owners"(vehicles_id, people_id)VALUES ('A5M791','99999999');</v>
      </c>
    </row>
    <row r="599" spans="1:3" x14ac:dyDescent="0.25">
      <c r="A599" t="s">
        <v>598</v>
      </c>
      <c r="B599">
        <v>99999999</v>
      </c>
      <c r="C599" t="str">
        <f t="shared" si="9"/>
        <v>INSERT INTO public."Vehicles_owners"(vehicles_id, people_id)VALUES ('V2E967','99999999');</v>
      </c>
    </row>
    <row r="600" spans="1:3" x14ac:dyDescent="0.25">
      <c r="A600" t="s">
        <v>599</v>
      </c>
      <c r="B600">
        <v>99999999</v>
      </c>
      <c r="C600" t="str">
        <f t="shared" si="9"/>
        <v>INSERT INTO public."Vehicles_owners"(vehicles_id, people_id)VALUES ('A5D753','99999999');</v>
      </c>
    </row>
    <row r="601" spans="1:3" x14ac:dyDescent="0.25">
      <c r="A601" t="s">
        <v>600</v>
      </c>
      <c r="B601">
        <v>99999999</v>
      </c>
      <c r="C601" t="str">
        <f t="shared" si="9"/>
        <v>INSERT INTO public."Vehicles_owners"(vehicles_id, people_id)VALUES ('V4F360','99999999');</v>
      </c>
    </row>
    <row r="602" spans="1:3" x14ac:dyDescent="0.25">
      <c r="A602" t="s">
        <v>601</v>
      </c>
      <c r="B602">
        <v>99999999</v>
      </c>
      <c r="C602" t="str">
        <f t="shared" si="9"/>
        <v>INSERT INTO public."Vehicles_owners"(vehicles_id, people_id)VALUES ('V9F865','99999999');</v>
      </c>
    </row>
    <row r="603" spans="1:3" x14ac:dyDescent="0.25">
      <c r="A603" t="s">
        <v>602</v>
      </c>
      <c r="B603">
        <v>99999999</v>
      </c>
      <c r="C603" t="str">
        <f t="shared" si="9"/>
        <v>INSERT INTO public."Vehicles_owners"(vehicles_id, people_id)VALUES ('V8M896','99999999');</v>
      </c>
    </row>
    <row r="604" spans="1:3" x14ac:dyDescent="0.25">
      <c r="A604" t="s">
        <v>603</v>
      </c>
      <c r="B604">
        <v>99999999</v>
      </c>
      <c r="C604" t="str">
        <f t="shared" si="9"/>
        <v>INSERT INTO public."Vehicles_owners"(vehicles_id, people_id)VALUES ('V6D888','99999999');</v>
      </c>
    </row>
    <row r="605" spans="1:3" x14ac:dyDescent="0.25">
      <c r="A605" t="s">
        <v>604</v>
      </c>
      <c r="B605">
        <v>99999999</v>
      </c>
      <c r="C605" t="str">
        <f t="shared" si="9"/>
        <v>INSERT INTO public."Vehicles_owners"(vehicles_id, people_id)VALUES ('V9Y752','99999999');</v>
      </c>
    </row>
    <row r="606" spans="1:3" x14ac:dyDescent="0.25">
      <c r="A606" t="s">
        <v>605</v>
      </c>
      <c r="B606">
        <v>99999999</v>
      </c>
      <c r="C606" t="str">
        <f t="shared" si="9"/>
        <v>INSERT INTO public."Vehicles_owners"(vehicles_id, people_id)VALUES ('V0B799','99999999');</v>
      </c>
    </row>
    <row r="607" spans="1:3" x14ac:dyDescent="0.25">
      <c r="A607" t="s">
        <v>606</v>
      </c>
      <c r="B607">
        <v>99999999</v>
      </c>
      <c r="C607" t="str">
        <f t="shared" si="9"/>
        <v>INSERT INTO public."Vehicles_owners"(vehicles_id, people_id)VALUES ('V5H253','99999999');</v>
      </c>
    </row>
    <row r="608" spans="1:3" x14ac:dyDescent="0.25">
      <c r="A608" t="s">
        <v>607</v>
      </c>
      <c r="B608">
        <v>99999999</v>
      </c>
      <c r="C608" t="str">
        <f t="shared" si="9"/>
        <v>INSERT INTO public."Vehicles_owners"(vehicles_id, people_id)VALUES ('V6T751','99999999');</v>
      </c>
    </row>
    <row r="609" spans="1:3" x14ac:dyDescent="0.25">
      <c r="A609" t="s">
        <v>608</v>
      </c>
      <c r="B609">
        <v>99999999</v>
      </c>
      <c r="C609" t="str">
        <f t="shared" si="9"/>
        <v>INSERT INTO public."Vehicles_owners"(vehicles_id, people_id)VALUES ('V9X773','99999999');</v>
      </c>
    </row>
    <row r="610" spans="1:3" x14ac:dyDescent="0.25">
      <c r="A610" t="s">
        <v>609</v>
      </c>
      <c r="B610">
        <v>99999999</v>
      </c>
      <c r="C610" t="str">
        <f t="shared" si="9"/>
        <v>INSERT INTO public."Vehicles_owners"(vehicles_id, people_id)VALUES ('V6K812','99999999');</v>
      </c>
    </row>
    <row r="611" spans="1:3" x14ac:dyDescent="0.25">
      <c r="A611" t="s">
        <v>610</v>
      </c>
      <c r="B611">
        <v>99999999</v>
      </c>
      <c r="C611" t="str">
        <f t="shared" si="9"/>
        <v>INSERT INTO public."Vehicles_owners"(vehicles_id, people_id)VALUES ('AWI920','99999999');</v>
      </c>
    </row>
    <row r="612" spans="1:3" x14ac:dyDescent="0.25">
      <c r="A612" t="s">
        <v>611</v>
      </c>
      <c r="B612">
        <v>99999999</v>
      </c>
      <c r="C612" t="str">
        <f t="shared" si="9"/>
        <v>INSERT INTO public."Vehicles_owners"(vehicles_id, people_id)VALUES ('X1M733','99999999');</v>
      </c>
    </row>
    <row r="613" spans="1:3" x14ac:dyDescent="0.25">
      <c r="A613" t="s">
        <v>612</v>
      </c>
      <c r="B613">
        <v>99999999</v>
      </c>
      <c r="C613" t="str">
        <f t="shared" si="9"/>
        <v>INSERT INTO public."Vehicles_owners"(vehicles_id, people_id)VALUES ('V6N924','99999999');</v>
      </c>
    </row>
    <row r="614" spans="1:3" x14ac:dyDescent="0.25">
      <c r="A614" t="s">
        <v>613</v>
      </c>
      <c r="B614">
        <v>99999999</v>
      </c>
      <c r="C614" t="str">
        <f t="shared" si="9"/>
        <v>INSERT INTO public."Vehicles_owners"(vehicles_id, people_id)VALUES ('ALT894','99999999');</v>
      </c>
    </row>
    <row r="615" spans="1:3" x14ac:dyDescent="0.25">
      <c r="A615" t="s">
        <v>614</v>
      </c>
      <c r="B615">
        <v>99999999</v>
      </c>
      <c r="C615" t="str">
        <f t="shared" si="9"/>
        <v>INSERT INTO public."Vehicles_owners"(vehicles_id, people_id)VALUES ('T1M715','99999999');</v>
      </c>
    </row>
    <row r="616" spans="1:3" x14ac:dyDescent="0.25">
      <c r="A616" t="s">
        <v>615</v>
      </c>
      <c r="B616">
        <v>99999999</v>
      </c>
      <c r="C616" t="str">
        <f t="shared" si="9"/>
        <v>INSERT INTO public."Vehicles_owners"(vehicles_id, people_id)VALUES ('V9L953','99999999');</v>
      </c>
    </row>
    <row r="617" spans="1:3" x14ac:dyDescent="0.25">
      <c r="A617" t="s">
        <v>616</v>
      </c>
      <c r="B617">
        <v>99999999</v>
      </c>
      <c r="C617" t="str">
        <f t="shared" si="9"/>
        <v>INSERT INTO public."Vehicles_owners"(vehicles_id, people_id)VALUES ('V8Y756','99999999');</v>
      </c>
    </row>
    <row r="618" spans="1:3" x14ac:dyDescent="0.25">
      <c r="A618" t="s">
        <v>617</v>
      </c>
      <c r="B618">
        <v>99999999</v>
      </c>
      <c r="C618" t="str">
        <f t="shared" si="9"/>
        <v>INSERT INTO public."Vehicles_owners"(vehicles_id, people_id)VALUES ('C3G964','99999999');</v>
      </c>
    </row>
    <row r="619" spans="1:3" x14ac:dyDescent="0.25">
      <c r="A619" t="s">
        <v>618</v>
      </c>
      <c r="B619">
        <v>99999999</v>
      </c>
      <c r="C619" t="str">
        <f t="shared" si="9"/>
        <v>INSERT INTO public."Vehicles_owners"(vehicles_id, people_id)VALUES ('B0R960','99999999');</v>
      </c>
    </row>
    <row r="620" spans="1:3" x14ac:dyDescent="0.25">
      <c r="A620" t="s">
        <v>619</v>
      </c>
      <c r="B620">
        <v>99999999</v>
      </c>
      <c r="C620" t="str">
        <f t="shared" si="9"/>
        <v>INSERT INTO public."Vehicles_owners"(vehicles_id, people_id)VALUES ('B0X335','99999999');</v>
      </c>
    </row>
    <row r="621" spans="1:3" x14ac:dyDescent="0.25">
      <c r="A621" t="s">
        <v>620</v>
      </c>
      <c r="B621">
        <v>99999999</v>
      </c>
      <c r="C621" t="str">
        <f t="shared" si="9"/>
        <v>INSERT INTO public."Vehicles_owners"(vehicles_id, people_id)VALUES ('B1S798','99999999');</v>
      </c>
    </row>
    <row r="622" spans="1:3" x14ac:dyDescent="0.25">
      <c r="A622" t="s">
        <v>621</v>
      </c>
      <c r="B622">
        <v>99999999</v>
      </c>
      <c r="C622" t="str">
        <f t="shared" si="9"/>
        <v>INSERT INTO public."Vehicles_owners"(vehicles_id, people_id)VALUES ('V8V850','99999999');</v>
      </c>
    </row>
    <row r="623" spans="1:3" x14ac:dyDescent="0.25">
      <c r="A623" t="s">
        <v>622</v>
      </c>
      <c r="B623">
        <v>99999999</v>
      </c>
      <c r="C623" t="str">
        <f t="shared" si="9"/>
        <v>INSERT INTO public."Vehicles_owners"(vehicles_id, people_id)VALUES ('V9F904','99999999');</v>
      </c>
    </row>
    <row r="624" spans="1:3" x14ac:dyDescent="0.25">
      <c r="A624" t="s">
        <v>623</v>
      </c>
      <c r="B624">
        <v>99999999</v>
      </c>
      <c r="C624" t="str">
        <f t="shared" si="9"/>
        <v>INSERT INTO public."Vehicles_owners"(vehicles_id, people_id)VALUES ('Z2X744','99999999');</v>
      </c>
    </row>
    <row r="625" spans="1:3" x14ac:dyDescent="0.25">
      <c r="A625" t="s">
        <v>624</v>
      </c>
      <c r="B625">
        <v>99999999</v>
      </c>
      <c r="C625" t="str">
        <f t="shared" si="9"/>
        <v>INSERT INTO public."Vehicles_owners"(vehicles_id, people_id)VALUES ('APM856','99999999');</v>
      </c>
    </row>
    <row r="626" spans="1:3" x14ac:dyDescent="0.25">
      <c r="A626" t="s">
        <v>625</v>
      </c>
      <c r="B626">
        <v>99999999</v>
      </c>
      <c r="C626" t="str">
        <f t="shared" si="9"/>
        <v>INSERT INTO public."Vehicles_owners"(vehicles_id, people_id)VALUES ('X2L962','99999999');</v>
      </c>
    </row>
    <row r="627" spans="1:3" x14ac:dyDescent="0.25">
      <c r="A627" t="s">
        <v>626</v>
      </c>
      <c r="B627">
        <v>99999999</v>
      </c>
      <c r="C627" t="str">
        <f t="shared" si="9"/>
        <v>INSERT INTO public."Vehicles_owners"(vehicles_id, people_id)VALUES ('X2T701','99999999');</v>
      </c>
    </row>
    <row r="628" spans="1:3" x14ac:dyDescent="0.25">
      <c r="A628" t="s">
        <v>627</v>
      </c>
      <c r="B628">
        <v>99999999</v>
      </c>
      <c r="C628" t="str">
        <f t="shared" si="9"/>
        <v>INSERT INTO public."Vehicles_owners"(vehicles_id, people_id)VALUES ('V0X783','99999999');</v>
      </c>
    </row>
    <row r="629" spans="1:3" x14ac:dyDescent="0.25">
      <c r="A629" t="s">
        <v>628</v>
      </c>
      <c r="B629">
        <v>99999999</v>
      </c>
      <c r="C629" t="str">
        <f t="shared" si="9"/>
        <v>INSERT INTO public."Vehicles_owners"(vehicles_id, people_id)VALUES ('V0X782','99999999');</v>
      </c>
    </row>
    <row r="630" spans="1:3" x14ac:dyDescent="0.25">
      <c r="A630" t="s">
        <v>629</v>
      </c>
      <c r="B630">
        <v>99999999</v>
      </c>
      <c r="C630" t="str">
        <f t="shared" si="9"/>
        <v>INSERT INTO public."Vehicles_owners"(vehicles_id, people_id)VALUES ('V0X803','99999999');</v>
      </c>
    </row>
    <row r="631" spans="1:3" x14ac:dyDescent="0.25">
      <c r="A631" t="s">
        <v>630</v>
      </c>
      <c r="B631">
        <v>99999999</v>
      </c>
      <c r="C631" t="str">
        <f t="shared" si="9"/>
        <v>INSERT INTO public."Vehicles_owners"(vehicles_id, people_id)VALUES ('D3W409','99999999');</v>
      </c>
    </row>
    <row r="632" spans="1:3" x14ac:dyDescent="0.25">
      <c r="A632" t="s">
        <v>631</v>
      </c>
      <c r="B632">
        <v>99999999</v>
      </c>
      <c r="C632" t="str">
        <f t="shared" si="9"/>
        <v>INSERT INTO public."Vehicles_owners"(vehicles_id, people_id)VALUES ('A6J782','99999999');</v>
      </c>
    </row>
    <row r="633" spans="1:3" x14ac:dyDescent="0.25">
      <c r="A633" t="s">
        <v>632</v>
      </c>
      <c r="B633">
        <v>99999999</v>
      </c>
      <c r="C633" t="str">
        <f t="shared" si="9"/>
        <v>INSERT INTO public."Vehicles_owners"(vehicles_id, people_id)VALUES ('A5P753','99999999');</v>
      </c>
    </row>
    <row r="634" spans="1:3" x14ac:dyDescent="0.25">
      <c r="A634" t="s">
        <v>633</v>
      </c>
      <c r="B634">
        <v>99999999</v>
      </c>
      <c r="C634" t="str">
        <f t="shared" si="9"/>
        <v>INSERT INTO public."Vehicles_owners"(vehicles_id, people_id)VALUES ('V9M880','99999999');</v>
      </c>
    </row>
    <row r="635" spans="1:3" x14ac:dyDescent="0.25">
      <c r="A635" t="s">
        <v>634</v>
      </c>
      <c r="B635">
        <v>99999999</v>
      </c>
      <c r="C635" t="str">
        <f t="shared" si="9"/>
        <v>INSERT INTO public."Vehicles_owners"(vehicles_id, people_id)VALUES ('V2C950','99999999');</v>
      </c>
    </row>
    <row r="636" spans="1:3" x14ac:dyDescent="0.25">
      <c r="A636" t="s">
        <v>635</v>
      </c>
      <c r="B636">
        <v>99999999</v>
      </c>
      <c r="C636" t="str">
        <f t="shared" si="9"/>
        <v>INSERT INTO public."Vehicles_owners"(vehicles_id, people_id)VALUES ('V1D735','99999999');</v>
      </c>
    </row>
    <row r="637" spans="1:3" x14ac:dyDescent="0.25">
      <c r="A637" t="s">
        <v>636</v>
      </c>
      <c r="B637">
        <v>99999999</v>
      </c>
      <c r="C637" t="str">
        <f t="shared" si="9"/>
        <v>INSERT INTO public."Vehicles_owners"(vehicles_id, people_id)VALUES ('Z3N787','99999999');</v>
      </c>
    </row>
    <row r="638" spans="1:3" x14ac:dyDescent="0.25">
      <c r="A638" t="s">
        <v>637</v>
      </c>
      <c r="B638">
        <v>99999999</v>
      </c>
      <c r="C638" t="str">
        <f t="shared" si="9"/>
        <v>INSERT INTO public."Vehicles_owners"(vehicles_id, people_id)VALUES ('V1W715','99999999');</v>
      </c>
    </row>
    <row r="639" spans="1:3" x14ac:dyDescent="0.25">
      <c r="A639" t="s">
        <v>638</v>
      </c>
      <c r="B639">
        <v>99999999</v>
      </c>
      <c r="C639" t="str">
        <f t="shared" si="9"/>
        <v>INSERT INTO public."Vehicles_owners"(vehicles_id, people_id)VALUES ('V0K877','99999999');</v>
      </c>
    </row>
    <row r="640" spans="1:3" x14ac:dyDescent="0.25">
      <c r="A640" t="s">
        <v>639</v>
      </c>
      <c r="B640">
        <v>99999999</v>
      </c>
      <c r="C640" t="str">
        <f t="shared" si="9"/>
        <v>INSERT INTO public."Vehicles_owners"(vehicles_id, people_id)VALUES ('V6T833','99999999');</v>
      </c>
    </row>
    <row r="641" spans="1:3" x14ac:dyDescent="0.25">
      <c r="A641" t="s">
        <v>640</v>
      </c>
      <c r="B641">
        <v>99999999</v>
      </c>
      <c r="C641" t="str">
        <f t="shared" si="9"/>
        <v>INSERT INTO public."Vehicles_owners"(vehicles_id, people_id)VALUES ('AYD932','99999999');</v>
      </c>
    </row>
    <row r="642" spans="1:3" x14ac:dyDescent="0.25">
      <c r="A642" t="s">
        <v>641</v>
      </c>
      <c r="B642">
        <v>99999999</v>
      </c>
      <c r="C642" t="str">
        <f t="shared" si="9"/>
        <v>INSERT INTO public."Vehicles_owners"(vehicles_id, people_id)VALUES ('D0U738','99999999');</v>
      </c>
    </row>
    <row r="643" spans="1:3" x14ac:dyDescent="0.25">
      <c r="A643" t="s">
        <v>642</v>
      </c>
      <c r="B643">
        <v>99999999</v>
      </c>
      <c r="C643" t="str">
        <f t="shared" ref="C643:C706" si="10">CONCATENATE($A$1,"'",A643,"','",B643,"');")</f>
        <v>INSERT INTO public."Vehicles_owners"(vehicles_id, people_id)VALUES ('A4P768','99999999');</v>
      </c>
    </row>
    <row r="644" spans="1:3" x14ac:dyDescent="0.25">
      <c r="A644" t="s">
        <v>643</v>
      </c>
      <c r="B644">
        <v>99999999</v>
      </c>
      <c r="C644" t="str">
        <f t="shared" si="10"/>
        <v>INSERT INTO public."Vehicles_owners"(vehicles_id, people_id)VALUES ('C7D799','99999999');</v>
      </c>
    </row>
    <row r="645" spans="1:3" x14ac:dyDescent="0.25">
      <c r="A645" t="s">
        <v>644</v>
      </c>
      <c r="B645">
        <v>99999999</v>
      </c>
      <c r="C645" t="str">
        <f t="shared" si="10"/>
        <v>INSERT INTO public."Vehicles_owners"(vehicles_id, people_id)VALUES ('A9N793','99999999');</v>
      </c>
    </row>
    <row r="646" spans="1:3" x14ac:dyDescent="0.25">
      <c r="A646" t="s">
        <v>645</v>
      </c>
      <c r="B646">
        <v>99999999</v>
      </c>
      <c r="C646" t="str">
        <f t="shared" si="10"/>
        <v>INSERT INTO public."Vehicles_owners"(vehicles_id, people_id)VALUES ('F3M781','99999999');</v>
      </c>
    </row>
    <row r="647" spans="1:3" x14ac:dyDescent="0.25">
      <c r="A647" t="s">
        <v>646</v>
      </c>
      <c r="B647">
        <v>99999999</v>
      </c>
      <c r="C647" t="str">
        <f t="shared" si="10"/>
        <v>INSERT INTO public."Vehicles_owners"(vehicles_id, people_id)VALUES ('B7Y964','99999999');</v>
      </c>
    </row>
    <row r="648" spans="1:3" x14ac:dyDescent="0.25">
      <c r="A648" t="s">
        <v>647</v>
      </c>
      <c r="B648">
        <v>99999999</v>
      </c>
      <c r="C648" t="str">
        <f t="shared" si="10"/>
        <v>INSERT INTO public."Vehicles_owners"(vehicles_id, people_id)VALUES ('A5C757','99999999');</v>
      </c>
    </row>
    <row r="649" spans="1:3" x14ac:dyDescent="0.25">
      <c r="A649" t="s">
        <v>648</v>
      </c>
      <c r="B649">
        <v>99999999</v>
      </c>
      <c r="C649" t="str">
        <f t="shared" si="10"/>
        <v>INSERT INTO public."Vehicles_owners"(vehicles_id, people_id)VALUES ('C6K421','99999999');</v>
      </c>
    </row>
    <row r="650" spans="1:3" x14ac:dyDescent="0.25">
      <c r="A650" t="s">
        <v>649</v>
      </c>
      <c r="B650">
        <v>99999999</v>
      </c>
      <c r="C650" t="str">
        <f t="shared" si="10"/>
        <v>INSERT INTO public."Vehicles_owners"(vehicles_id, people_id)VALUES ('B2R716','99999999');</v>
      </c>
    </row>
    <row r="651" spans="1:3" x14ac:dyDescent="0.25">
      <c r="A651" t="s">
        <v>650</v>
      </c>
      <c r="B651">
        <v>99999999</v>
      </c>
      <c r="C651" t="str">
        <f t="shared" si="10"/>
        <v>INSERT INTO public."Vehicles_owners"(vehicles_id, people_id)VALUES ('V3M727','99999999');</v>
      </c>
    </row>
    <row r="652" spans="1:3" x14ac:dyDescent="0.25">
      <c r="A652" t="s">
        <v>651</v>
      </c>
      <c r="B652">
        <v>99999999</v>
      </c>
      <c r="C652" t="str">
        <f t="shared" si="10"/>
        <v>INSERT INTO public."Vehicles_owners"(vehicles_id, people_id)VALUES ('V7F756','99999999');</v>
      </c>
    </row>
    <row r="653" spans="1:3" x14ac:dyDescent="0.25">
      <c r="A653" t="s">
        <v>652</v>
      </c>
      <c r="B653">
        <v>99999999</v>
      </c>
      <c r="C653" t="str">
        <f t="shared" si="10"/>
        <v>INSERT INTO public."Vehicles_owners"(vehicles_id, people_id)VALUES ('X1A786','99999999');</v>
      </c>
    </row>
    <row r="654" spans="1:3" x14ac:dyDescent="0.25">
      <c r="A654" t="s">
        <v>653</v>
      </c>
      <c r="B654">
        <v>99999999</v>
      </c>
      <c r="C654" t="str">
        <f t="shared" si="10"/>
        <v>INSERT INTO public."Vehicles_owners"(vehicles_id, people_id)VALUES ('D6K349','99999999');</v>
      </c>
    </row>
    <row r="655" spans="1:3" x14ac:dyDescent="0.25">
      <c r="A655" t="s">
        <v>654</v>
      </c>
      <c r="B655">
        <v>99999999</v>
      </c>
      <c r="C655" t="str">
        <f t="shared" si="10"/>
        <v>INSERT INTO public."Vehicles_owners"(vehicles_id, people_id)VALUES ('A9S789','99999999');</v>
      </c>
    </row>
    <row r="656" spans="1:3" x14ac:dyDescent="0.25">
      <c r="A656" t="s">
        <v>655</v>
      </c>
      <c r="B656">
        <v>99999999</v>
      </c>
      <c r="C656" t="str">
        <f t="shared" si="10"/>
        <v>INSERT INTO public."Vehicles_owners"(vehicles_id, people_id)VALUES ('W1A951','99999999');</v>
      </c>
    </row>
    <row r="657" spans="1:3" x14ac:dyDescent="0.25">
      <c r="A657" t="s">
        <v>656</v>
      </c>
      <c r="B657">
        <v>99999999</v>
      </c>
      <c r="C657" t="str">
        <f t="shared" si="10"/>
        <v>INSERT INTO public."Vehicles_owners"(vehicles_id, people_id)VALUES ('V2S958','99999999');</v>
      </c>
    </row>
    <row r="658" spans="1:3" x14ac:dyDescent="0.25">
      <c r="A658" t="s">
        <v>657</v>
      </c>
      <c r="B658">
        <v>99999999</v>
      </c>
      <c r="C658" t="str">
        <f t="shared" si="10"/>
        <v>INSERT INTO public."Vehicles_owners"(vehicles_id, people_id)VALUES ('A1V769','99999999');</v>
      </c>
    </row>
    <row r="659" spans="1:3" x14ac:dyDescent="0.25">
      <c r="A659" t="s">
        <v>658</v>
      </c>
      <c r="B659">
        <v>99999999</v>
      </c>
      <c r="C659" t="str">
        <f t="shared" si="10"/>
        <v>INSERT INTO public."Vehicles_owners"(vehicles_id, people_id)VALUES ('V6P951','99999999');</v>
      </c>
    </row>
    <row r="660" spans="1:3" x14ac:dyDescent="0.25">
      <c r="A660" t="s">
        <v>659</v>
      </c>
      <c r="B660">
        <v>99999999</v>
      </c>
      <c r="C660" t="str">
        <f t="shared" si="10"/>
        <v>INSERT INTO public."Vehicles_owners"(vehicles_id, people_id)VALUES ('V8D950','99999999');</v>
      </c>
    </row>
    <row r="661" spans="1:3" x14ac:dyDescent="0.25">
      <c r="A661" t="s">
        <v>660</v>
      </c>
      <c r="B661">
        <v>99999999</v>
      </c>
      <c r="C661" t="str">
        <f t="shared" si="10"/>
        <v>INSERT INTO public."Vehicles_owners"(vehicles_id, people_id)VALUES ('V2P954','99999999');</v>
      </c>
    </row>
    <row r="662" spans="1:3" x14ac:dyDescent="0.25">
      <c r="A662" t="s">
        <v>661</v>
      </c>
      <c r="B662">
        <v>99999999</v>
      </c>
      <c r="C662" t="str">
        <f t="shared" si="10"/>
        <v>INSERT INTO public."Vehicles_owners"(vehicles_id, people_id)VALUES ('X4N952','99999999');</v>
      </c>
    </row>
    <row r="663" spans="1:3" x14ac:dyDescent="0.25">
      <c r="A663" t="s">
        <v>662</v>
      </c>
      <c r="B663">
        <v>99999999</v>
      </c>
      <c r="C663" t="str">
        <f t="shared" si="10"/>
        <v>INSERT INTO public."Vehicles_owners"(vehicles_id, people_id)VALUES ('C2I962','99999999');</v>
      </c>
    </row>
    <row r="664" spans="1:3" x14ac:dyDescent="0.25">
      <c r="A664" t="s">
        <v>663</v>
      </c>
      <c r="B664">
        <v>99999999</v>
      </c>
      <c r="C664" t="str">
        <f t="shared" si="10"/>
        <v>INSERT INTO public."Vehicles_owners"(vehicles_id, people_id)VALUES ('X2E742','99999999');</v>
      </c>
    </row>
    <row r="665" spans="1:3" x14ac:dyDescent="0.25">
      <c r="A665" t="s">
        <v>664</v>
      </c>
      <c r="B665">
        <v>99999999</v>
      </c>
      <c r="C665" t="str">
        <f t="shared" si="10"/>
        <v>INSERT INTO public."Vehicles_owners"(vehicles_id, people_id)VALUES ('V6V733','99999999');</v>
      </c>
    </row>
    <row r="666" spans="1:3" x14ac:dyDescent="0.25">
      <c r="A666" t="s">
        <v>665</v>
      </c>
      <c r="B666">
        <v>99999999</v>
      </c>
      <c r="C666" t="str">
        <f t="shared" si="10"/>
        <v>INSERT INTO public."Vehicles_owners"(vehicles_id, people_id)VALUES ('VCD963','99999999');</v>
      </c>
    </row>
    <row r="667" spans="1:3" x14ac:dyDescent="0.25">
      <c r="A667" t="s">
        <v>666</v>
      </c>
      <c r="B667">
        <v>99999999</v>
      </c>
      <c r="C667" t="str">
        <f t="shared" si="10"/>
        <v>INSERT INTO public."Vehicles_owners"(vehicles_id, people_id)VALUES ('V6J969','99999999');</v>
      </c>
    </row>
    <row r="668" spans="1:3" x14ac:dyDescent="0.25">
      <c r="A668" t="s">
        <v>667</v>
      </c>
      <c r="B668">
        <v>99999999</v>
      </c>
      <c r="C668" t="str">
        <f t="shared" si="10"/>
        <v>INSERT INTO public."Vehicles_owners"(vehicles_id, people_id)VALUES ('A6A737','99999999');</v>
      </c>
    </row>
    <row r="669" spans="1:3" x14ac:dyDescent="0.25">
      <c r="A669" t="s">
        <v>668</v>
      </c>
      <c r="B669">
        <v>99999999</v>
      </c>
      <c r="C669" t="str">
        <f t="shared" si="10"/>
        <v>INSERT INTO public."Vehicles_owners"(vehicles_id, people_id)VALUES ('V7C967','99999999');</v>
      </c>
    </row>
    <row r="670" spans="1:3" x14ac:dyDescent="0.25">
      <c r="A670" t="s">
        <v>669</v>
      </c>
      <c r="B670">
        <v>99999999</v>
      </c>
      <c r="C670" t="str">
        <f t="shared" si="10"/>
        <v>INSERT INTO public."Vehicles_owners"(vehicles_id, people_id)VALUES ('D0O947','99999999');</v>
      </c>
    </row>
    <row r="671" spans="1:3" x14ac:dyDescent="0.25">
      <c r="A671" t="s">
        <v>670</v>
      </c>
      <c r="B671">
        <v>99999999</v>
      </c>
      <c r="C671" t="str">
        <f t="shared" si="10"/>
        <v>INSERT INTO public."Vehicles_owners"(vehicles_id, people_id)VALUES ('V8S955','99999999');</v>
      </c>
    </row>
    <row r="672" spans="1:3" x14ac:dyDescent="0.25">
      <c r="A672" t="s">
        <v>671</v>
      </c>
      <c r="B672">
        <v>99999999</v>
      </c>
      <c r="C672" t="str">
        <f t="shared" si="10"/>
        <v>INSERT INTO public."Vehicles_owners"(vehicles_id, people_id)VALUES ('A8Y781','99999999');</v>
      </c>
    </row>
    <row r="673" spans="1:3" x14ac:dyDescent="0.25">
      <c r="A673" t="s">
        <v>672</v>
      </c>
      <c r="B673">
        <v>99999999</v>
      </c>
      <c r="C673" t="str">
        <f t="shared" si="10"/>
        <v>INSERT INTO public."Vehicles_owners"(vehicles_id, people_id)VALUES ('V4A961','99999999');</v>
      </c>
    </row>
    <row r="674" spans="1:3" x14ac:dyDescent="0.25">
      <c r="A674" t="s">
        <v>673</v>
      </c>
      <c r="B674">
        <v>99999999</v>
      </c>
      <c r="C674" t="str">
        <f t="shared" si="10"/>
        <v>INSERT INTO public."Vehicles_owners"(vehicles_id, people_id)VALUES ('V8M946','99999999');</v>
      </c>
    </row>
    <row r="675" spans="1:3" x14ac:dyDescent="0.25">
      <c r="A675" t="s">
        <v>674</v>
      </c>
      <c r="B675">
        <v>99999999</v>
      </c>
      <c r="C675" t="str">
        <f t="shared" si="10"/>
        <v>INSERT INTO public."Vehicles_owners"(vehicles_id, people_id)VALUES ('D2I413','99999999');</v>
      </c>
    </row>
    <row r="676" spans="1:3" x14ac:dyDescent="0.25">
      <c r="A676" t="s">
        <v>675</v>
      </c>
      <c r="B676">
        <v>99999999</v>
      </c>
      <c r="C676" t="str">
        <f t="shared" si="10"/>
        <v>INSERT INTO public."Vehicles_owners"(vehicles_id, people_id)VALUES ('Z0O960','99999999');</v>
      </c>
    </row>
    <row r="677" spans="1:3" x14ac:dyDescent="0.25">
      <c r="A677" t="s">
        <v>676</v>
      </c>
      <c r="B677">
        <v>99999999</v>
      </c>
      <c r="C677" t="str">
        <f t="shared" si="10"/>
        <v>INSERT INTO public."Vehicles_owners"(vehicles_id, people_id)VALUES ('D8J086','99999999');</v>
      </c>
    </row>
    <row r="678" spans="1:3" x14ac:dyDescent="0.25">
      <c r="A678" t="s">
        <v>677</v>
      </c>
      <c r="B678">
        <v>99999999</v>
      </c>
      <c r="C678" t="str">
        <f t="shared" si="10"/>
        <v>INSERT INTO public."Vehicles_owners"(vehicles_id, people_id)VALUES ('V2A726','99999999');</v>
      </c>
    </row>
    <row r="679" spans="1:3" x14ac:dyDescent="0.25">
      <c r="A679" t="s">
        <v>678</v>
      </c>
      <c r="B679">
        <v>99999999</v>
      </c>
      <c r="C679" t="str">
        <f t="shared" si="10"/>
        <v>INSERT INTO public."Vehicles_owners"(vehicles_id, people_id)VALUES ('X3I826','99999999');</v>
      </c>
    </row>
    <row r="680" spans="1:3" x14ac:dyDescent="0.25">
      <c r="A680" t="s">
        <v>679</v>
      </c>
      <c r="B680">
        <v>99999999</v>
      </c>
      <c r="C680" t="str">
        <f t="shared" si="10"/>
        <v>INSERT INTO public."Vehicles_owners"(vehicles_id, people_id)VALUES ('X2E753','99999999');</v>
      </c>
    </row>
    <row r="681" spans="1:3" x14ac:dyDescent="0.25">
      <c r="A681" t="s">
        <v>680</v>
      </c>
      <c r="B681">
        <v>99999999</v>
      </c>
      <c r="C681" t="str">
        <f t="shared" si="10"/>
        <v>INSERT INTO public."Vehicles_owners"(vehicles_id, people_id)VALUES ('Z2U957','99999999');</v>
      </c>
    </row>
    <row r="682" spans="1:3" x14ac:dyDescent="0.25">
      <c r="A682" t="s">
        <v>681</v>
      </c>
      <c r="B682">
        <v>99999999</v>
      </c>
      <c r="C682" t="str">
        <f t="shared" si="10"/>
        <v>INSERT INTO public."Vehicles_owners"(vehicles_id, people_id)VALUES ('V0Z921','99999999');</v>
      </c>
    </row>
    <row r="683" spans="1:3" x14ac:dyDescent="0.25">
      <c r="A683" t="s">
        <v>682</v>
      </c>
      <c r="B683">
        <v>99999999</v>
      </c>
      <c r="C683" t="str">
        <f t="shared" si="10"/>
        <v>INSERT INTO public."Vehicles_owners"(vehicles_id, people_id)VALUES ('VAF950','99999999');</v>
      </c>
    </row>
    <row r="684" spans="1:3" x14ac:dyDescent="0.25">
      <c r="A684" t="s">
        <v>683</v>
      </c>
      <c r="B684">
        <v>99999999</v>
      </c>
      <c r="C684" t="str">
        <f t="shared" si="10"/>
        <v>INSERT INTO public."Vehicles_owners"(vehicles_id, people_id)VALUES ('D3J296','99999999');</v>
      </c>
    </row>
    <row r="685" spans="1:3" x14ac:dyDescent="0.25">
      <c r="A685" t="s">
        <v>684</v>
      </c>
      <c r="B685">
        <v>99999999</v>
      </c>
      <c r="C685" t="str">
        <f t="shared" si="10"/>
        <v>INSERT INTO public."Vehicles_owners"(vehicles_id, people_id)VALUES ('V1X735','99999999');</v>
      </c>
    </row>
    <row r="686" spans="1:3" x14ac:dyDescent="0.25">
      <c r="A686" t="s">
        <v>685</v>
      </c>
      <c r="B686">
        <v>99999999</v>
      </c>
      <c r="C686" t="str">
        <f t="shared" si="10"/>
        <v>INSERT INTO public."Vehicles_owners"(vehicles_id, people_id)VALUES ('X2S700','99999999');</v>
      </c>
    </row>
    <row r="687" spans="1:3" x14ac:dyDescent="0.25">
      <c r="A687" t="s">
        <v>686</v>
      </c>
      <c r="B687">
        <v>99999999</v>
      </c>
      <c r="C687" t="str">
        <f t="shared" si="10"/>
        <v>INSERT INTO public."Vehicles_owners"(vehicles_id, people_id)VALUES ('X1B741','99999999');</v>
      </c>
    </row>
    <row r="688" spans="1:3" x14ac:dyDescent="0.25">
      <c r="A688" t="s">
        <v>687</v>
      </c>
      <c r="B688">
        <v>99999999</v>
      </c>
      <c r="C688" t="str">
        <f t="shared" si="10"/>
        <v>INSERT INTO public."Vehicles_owners"(vehicles_id, people_id)VALUES ('V0H903','99999999');</v>
      </c>
    </row>
    <row r="689" spans="1:3" x14ac:dyDescent="0.25">
      <c r="A689" t="s">
        <v>688</v>
      </c>
      <c r="B689">
        <v>99999999</v>
      </c>
      <c r="C689" t="str">
        <f t="shared" si="10"/>
        <v>INSERT INTO public."Vehicles_owners"(vehicles_id, people_id)VALUES ('B0E957','99999999');</v>
      </c>
    </row>
    <row r="690" spans="1:3" x14ac:dyDescent="0.25">
      <c r="A690" t="s">
        <v>689</v>
      </c>
      <c r="B690">
        <v>99999999</v>
      </c>
      <c r="C690" t="str">
        <f t="shared" si="10"/>
        <v>INSERT INTO public."Vehicles_owners"(vehicles_id, people_id)VALUES ('V0Y922','99999999');</v>
      </c>
    </row>
    <row r="691" spans="1:3" x14ac:dyDescent="0.25">
      <c r="A691" t="s">
        <v>690</v>
      </c>
      <c r="B691">
        <v>99999999</v>
      </c>
      <c r="C691" t="str">
        <f t="shared" si="10"/>
        <v>INSERT INTO public."Vehicles_owners"(vehicles_id, people_id)VALUES ('V6Q737','99999999');</v>
      </c>
    </row>
    <row r="692" spans="1:3" x14ac:dyDescent="0.25">
      <c r="A692" t="s">
        <v>691</v>
      </c>
      <c r="B692">
        <v>99999999</v>
      </c>
      <c r="C692" t="str">
        <f t="shared" si="10"/>
        <v>INSERT INTO public."Vehicles_owners"(vehicles_id, people_id)VALUES ('A4H720','99999999');</v>
      </c>
    </row>
    <row r="693" spans="1:3" x14ac:dyDescent="0.25">
      <c r="A693" t="s">
        <v>692</v>
      </c>
      <c r="B693">
        <v>99999999</v>
      </c>
      <c r="C693" t="str">
        <f t="shared" si="10"/>
        <v>INSERT INTO public."Vehicles_owners"(vehicles_id, people_id)VALUES ('V1V969','99999999');</v>
      </c>
    </row>
    <row r="694" spans="1:3" x14ac:dyDescent="0.25">
      <c r="A694" t="s">
        <v>693</v>
      </c>
      <c r="B694">
        <v>99999999</v>
      </c>
      <c r="C694" t="str">
        <f t="shared" si="10"/>
        <v>INSERT INTO public."Vehicles_owners"(vehicles_id, people_id)VALUES ('V1R764','99999999');</v>
      </c>
    </row>
    <row r="695" spans="1:3" x14ac:dyDescent="0.25">
      <c r="A695" t="s">
        <v>694</v>
      </c>
      <c r="B695">
        <v>99999999</v>
      </c>
      <c r="C695" t="str">
        <f t="shared" si="10"/>
        <v>INSERT INTO public."Vehicles_owners"(vehicles_id, people_id)VALUES ('BDS933','99999999');</v>
      </c>
    </row>
    <row r="696" spans="1:3" x14ac:dyDescent="0.25">
      <c r="A696" t="s">
        <v>695</v>
      </c>
      <c r="B696">
        <v>99999999</v>
      </c>
      <c r="C696" t="str">
        <f t="shared" si="10"/>
        <v>INSERT INTO public."Vehicles_owners"(vehicles_id, people_id)VALUES ('V9B828','99999999');</v>
      </c>
    </row>
    <row r="697" spans="1:3" x14ac:dyDescent="0.25">
      <c r="A697" t="s">
        <v>696</v>
      </c>
      <c r="B697">
        <v>99999999</v>
      </c>
      <c r="C697" t="str">
        <f t="shared" si="10"/>
        <v>INSERT INTO public."Vehicles_owners"(vehicles_id, people_id)VALUES ('V2W795','99999999');</v>
      </c>
    </row>
    <row r="698" spans="1:3" x14ac:dyDescent="0.25">
      <c r="A698" t="s">
        <v>697</v>
      </c>
      <c r="B698">
        <v>99999999</v>
      </c>
      <c r="C698" t="str">
        <f t="shared" si="10"/>
        <v>INSERT INTO public."Vehicles_owners"(vehicles_id, people_id)VALUES ('B2C794','99999999');</v>
      </c>
    </row>
    <row r="699" spans="1:3" x14ac:dyDescent="0.25">
      <c r="A699" t="s">
        <v>698</v>
      </c>
      <c r="B699">
        <v>99999999</v>
      </c>
      <c r="C699" t="str">
        <f t="shared" si="10"/>
        <v>INSERT INTO public."Vehicles_owners"(vehicles_id, people_id)VALUES ('V7S788','99999999');</v>
      </c>
    </row>
    <row r="700" spans="1:3" x14ac:dyDescent="0.25">
      <c r="A700" t="s">
        <v>699</v>
      </c>
      <c r="B700">
        <v>99999999</v>
      </c>
      <c r="C700" t="str">
        <f t="shared" si="10"/>
        <v>INSERT INTO public."Vehicles_owners"(vehicles_id, people_id)VALUES ('V2A954','99999999');</v>
      </c>
    </row>
    <row r="701" spans="1:3" x14ac:dyDescent="0.25">
      <c r="A701" t="s">
        <v>700</v>
      </c>
      <c r="B701">
        <v>99999999</v>
      </c>
      <c r="C701" t="str">
        <f t="shared" si="10"/>
        <v>INSERT INTO public."Vehicles_owners"(vehicles_id, people_id)VALUES ('F0D768','99999999');</v>
      </c>
    </row>
    <row r="702" spans="1:3" x14ac:dyDescent="0.25">
      <c r="A702" t="s">
        <v>701</v>
      </c>
      <c r="B702">
        <v>99999999</v>
      </c>
      <c r="C702" t="str">
        <f t="shared" si="10"/>
        <v>INSERT INTO public."Vehicles_owners"(vehicles_id, people_id)VALUES ('API715','99999999');</v>
      </c>
    </row>
    <row r="703" spans="1:3" x14ac:dyDescent="0.25">
      <c r="A703" t="s">
        <v>702</v>
      </c>
      <c r="B703">
        <v>99999999</v>
      </c>
      <c r="C703" t="str">
        <f t="shared" si="10"/>
        <v>INSERT INTO public."Vehicles_owners"(vehicles_id, people_id)VALUES ('V9T876','99999999');</v>
      </c>
    </row>
    <row r="704" spans="1:3" x14ac:dyDescent="0.25">
      <c r="A704" t="s">
        <v>703</v>
      </c>
      <c r="B704">
        <v>99999999</v>
      </c>
      <c r="C704" t="str">
        <f t="shared" si="10"/>
        <v>INSERT INTO public."Vehicles_owners"(vehicles_id, people_id)VALUES ('V8O818','99999999');</v>
      </c>
    </row>
    <row r="705" spans="1:3" x14ac:dyDescent="0.25">
      <c r="A705" t="s">
        <v>704</v>
      </c>
      <c r="B705">
        <v>99999999</v>
      </c>
      <c r="C705" t="str">
        <f t="shared" si="10"/>
        <v>INSERT INTO public."Vehicles_owners"(vehicles_id, people_id)VALUES ('A9A740','99999999');</v>
      </c>
    </row>
    <row r="706" spans="1:3" x14ac:dyDescent="0.25">
      <c r="A706" t="s">
        <v>705</v>
      </c>
      <c r="B706">
        <v>99999999</v>
      </c>
      <c r="C706" t="str">
        <f t="shared" si="10"/>
        <v>INSERT INTO public."Vehicles_owners"(vehicles_id, people_id)VALUES ('V4Q771','99999999');</v>
      </c>
    </row>
    <row r="707" spans="1:3" x14ac:dyDescent="0.25">
      <c r="A707" t="s">
        <v>706</v>
      </c>
      <c r="B707">
        <v>99999999</v>
      </c>
      <c r="C707" t="str">
        <f t="shared" ref="C707:C770" si="11">CONCATENATE($A$1,"'",A707,"','",B707,"');")</f>
        <v>INSERT INTO public."Vehicles_owners"(vehicles_id, people_id)VALUES ('V2V466','99999999');</v>
      </c>
    </row>
    <row r="708" spans="1:3" x14ac:dyDescent="0.25">
      <c r="A708" t="s">
        <v>707</v>
      </c>
      <c r="B708">
        <v>99999999</v>
      </c>
      <c r="C708" t="str">
        <f t="shared" si="11"/>
        <v>INSERT INTO public."Vehicles_owners"(vehicles_id, people_id)VALUES ('V7J524','99999999');</v>
      </c>
    </row>
    <row r="709" spans="1:3" x14ac:dyDescent="0.25">
      <c r="A709" t="s">
        <v>708</v>
      </c>
      <c r="B709">
        <v>99999999</v>
      </c>
      <c r="C709" t="str">
        <f t="shared" si="11"/>
        <v>INSERT INTO public."Vehicles_owners"(vehicles_id, people_id)VALUES ('A3X713','99999999');</v>
      </c>
    </row>
    <row r="710" spans="1:3" x14ac:dyDescent="0.25">
      <c r="A710" t="s">
        <v>709</v>
      </c>
      <c r="B710">
        <v>99999999</v>
      </c>
      <c r="C710" t="str">
        <f t="shared" si="11"/>
        <v>INSERT INTO public."Vehicles_owners"(vehicles_id, people_id)VALUES ('B8W950','99999999');</v>
      </c>
    </row>
    <row r="711" spans="1:3" x14ac:dyDescent="0.25">
      <c r="A711" t="s">
        <v>710</v>
      </c>
      <c r="B711">
        <v>99999999</v>
      </c>
      <c r="C711" t="str">
        <f t="shared" si="11"/>
        <v>INSERT INTO public."Vehicles_owners"(vehicles_id, people_id)VALUES ('V9P781','99999999');</v>
      </c>
    </row>
    <row r="712" spans="1:3" x14ac:dyDescent="0.25">
      <c r="A712" t="s">
        <v>711</v>
      </c>
      <c r="B712">
        <v>99999999</v>
      </c>
      <c r="C712" t="str">
        <f t="shared" si="11"/>
        <v>INSERT INTO public."Vehicles_owners"(vehicles_id, people_id)VALUES ('V1F708','99999999');</v>
      </c>
    </row>
    <row r="713" spans="1:3" x14ac:dyDescent="0.25">
      <c r="A713" t="s">
        <v>712</v>
      </c>
      <c r="B713">
        <v>99999999</v>
      </c>
      <c r="C713" t="str">
        <f t="shared" si="11"/>
        <v>INSERT INTO public."Vehicles_owners"(vehicles_id, people_id)VALUES ('V0H964','99999999');</v>
      </c>
    </row>
    <row r="714" spans="1:3" x14ac:dyDescent="0.25">
      <c r="A714" t="s">
        <v>713</v>
      </c>
      <c r="B714">
        <v>99999999</v>
      </c>
      <c r="C714" t="str">
        <f t="shared" si="11"/>
        <v>INSERT INTO public."Vehicles_owners"(vehicles_id, people_id)VALUES ('B1B953','99999999');</v>
      </c>
    </row>
    <row r="715" spans="1:3" x14ac:dyDescent="0.25">
      <c r="A715" t="s">
        <v>714</v>
      </c>
      <c r="B715">
        <v>99999999</v>
      </c>
      <c r="C715" t="str">
        <f t="shared" si="11"/>
        <v>INSERT INTO public."Vehicles_owners"(vehicles_id, people_id)VALUES ('V3R960','99999999');</v>
      </c>
    </row>
    <row r="716" spans="1:3" x14ac:dyDescent="0.25">
      <c r="A716" t="s">
        <v>715</v>
      </c>
      <c r="B716">
        <v>99999999</v>
      </c>
      <c r="C716" t="str">
        <f t="shared" si="11"/>
        <v>INSERT INTO public."Vehicles_owners"(vehicles_id, people_id)VALUES ('A4O790','99999999');</v>
      </c>
    </row>
    <row r="717" spans="1:3" x14ac:dyDescent="0.25">
      <c r="A717" t="s">
        <v>716</v>
      </c>
      <c r="B717">
        <v>99999999</v>
      </c>
      <c r="C717" t="str">
        <f t="shared" si="11"/>
        <v>INSERT INTO public."Vehicles_owners"(vehicles_id, people_id)VALUES ('B3V784','99999999');</v>
      </c>
    </row>
    <row r="718" spans="1:3" x14ac:dyDescent="0.25">
      <c r="A718" t="s">
        <v>717</v>
      </c>
      <c r="B718">
        <v>99999999</v>
      </c>
      <c r="C718" t="str">
        <f t="shared" si="11"/>
        <v>INSERT INTO public."Vehicles_owners"(vehicles_id, people_id)VALUES ('V0I703','99999999');</v>
      </c>
    </row>
    <row r="719" spans="1:3" x14ac:dyDescent="0.25">
      <c r="A719" t="s">
        <v>718</v>
      </c>
      <c r="B719">
        <v>99999999</v>
      </c>
      <c r="C719" t="str">
        <f t="shared" si="11"/>
        <v>INSERT INTO public."Vehicles_owners"(vehicles_id, people_id)VALUES ('V9S773','99999999');</v>
      </c>
    </row>
    <row r="720" spans="1:3" x14ac:dyDescent="0.25">
      <c r="A720" t="s">
        <v>719</v>
      </c>
      <c r="B720">
        <v>99999999</v>
      </c>
      <c r="C720" t="str">
        <f t="shared" si="11"/>
        <v>INSERT INTO public."Vehicles_owners"(vehicles_id, people_id)VALUES ('V9G865','99999999');</v>
      </c>
    </row>
    <row r="721" spans="1:3" x14ac:dyDescent="0.25">
      <c r="A721" t="s">
        <v>720</v>
      </c>
      <c r="B721">
        <v>99999999</v>
      </c>
      <c r="C721" t="str">
        <f t="shared" si="11"/>
        <v>INSERT INTO public."Vehicles_owners"(vehicles_id, people_id)VALUES ('V9H863','99999999');</v>
      </c>
    </row>
    <row r="722" spans="1:3" x14ac:dyDescent="0.25">
      <c r="A722" t="s">
        <v>721</v>
      </c>
      <c r="B722">
        <v>99999999</v>
      </c>
      <c r="C722" t="str">
        <f t="shared" si="11"/>
        <v>INSERT INTO public."Vehicles_owners"(vehicles_id, people_id)VALUES ('V1T963','99999999');</v>
      </c>
    </row>
    <row r="723" spans="1:3" x14ac:dyDescent="0.25">
      <c r="A723" t="s">
        <v>722</v>
      </c>
      <c r="B723">
        <v>99999999</v>
      </c>
      <c r="C723" t="str">
        <f t="shared" si="11"/>
        <v>INSERT INTO public."Vehicles_owners"(vehicles_id, people_id)VALUES ('A6J766','99999999');</v>
      </c>
    </row>
    <row r="724" spans="1:3" x14ac:dyDescent="0.25">
      <c r="A724" t="s">
        <v>723</v>
      </c>
      <c r="B724">
        <v>99999999</v>
      </c>
      <c r="C724" t="str">
        <f t="shared" si="11"/>
        <v>INSERT INTO public."Vehicles_owners"(vehicles_id, people_id)VALUES ('A7E784','99999999');</v>
      </c>
    </row>
    <row r="725" spans="1:3" x14ac:dyDescent="0.25">
      <c r="A725" t="s">
        <v>724</v>
      </c>
      <c r="B725">
        <v>99999999</v>
      </c>
      <c r="C725" t="str">
        <f t="shared" si="11"/>
        <v>INSERT INTO public."Vehicles_owners"(vehicles_id, people_id)VALUES ('V8V703','99999999');</v>
      </c>
    </row>
    <row r="726" spans="1:3" x14ac:dyDescent="0.25">
      <c r="A726" t="s">
        <v>725</v>
      </c>
      <c r="B726">
        <v>99999999</v>
      </c>
      <c r="C726" t="str">
        <f t="shared" si="11"/>
        <v>INSERT INTO public."Vehicles_owners"(vehicles_id, people_id)VALUES ('V8V819','99999999');</v>
      </c>
    </row>
    <row r="727" spans="1:3" x14ac:dyDescent="0.25">
      <c r="A727" t="s">
        <v>726</v>
      </c>
      <c r="B727">
        <v>99999999</v>
      </c>
      <c r="C727" t="str">
        <f t="shared" si="11"/>
        <v>INSERT INTO public."Vehicles_owners"(vehicles_id, people_id)VALUES ('V9O783','99999999');</v>
      </c>
    </row>
    <row r="728" spans="1:3" x14ac:dyDescent="0.25">
      <c r="A728" t="s">
        <v>727</v>
      </c>
      <c r="B728">
        <v>99999999</v>
      </c>
      <c r="C728" t="str">
        <f t="shared" si="11"/>
        <v>INSERT INTO public."Vehicles_owners"(vehicles_id, people_id)VALUES ('V7S886','99999999');</v>
      </c>
    </row>
    <row r="729" spans="1:3" x14ac:dyDescent="0.25">
      <c r="A729" t="s">
        <v>728</v>
      </c>
      <c r="B729">
        <v>99999999</v>
      </c>
      <c r="C729" t="str">
        <f t="shared" si="11"/>
        <v>INSERT INTO public."Vehicles_owners"(vehicles_id, people_id)VALUES ('V8X759','99999999');</v>
      </c>
    </row>
    <row r="730" spans="1:3" x14ac:dyDescent="0.25">
      <c r="A730" t="s">
        <v>729</v>
      </c>
      <c r="B730">
        <v>99999999</v>
      </c>
      <c r="C730" t="str">
        <f t="shared" si="11"/>
        <v>INSERT INTO public."Vehicles_owners"(vehicles_id, people_id)VALUES ('V6F724','99999999');</v>
      </c>
    </row>
    <row r="731" spans="1:3" x14ac:dyDescent="0.25">
      <c r="A731" t="s">
        <v>730</v>
      </c>
      <c r="B731">
        <v>99999999</v>
      </c>
      <c r="C731" t="str">
        <f t="shared" si="11"/>
        <v>INSERT INTO public."Vehicles_owners"(vehicles_id, people_id)VALUES ('V7W741','99999999');</v>
      </c>
    </row>
    <row r="732" spans="1:3" x14ac:dyDescent="0.25">
      <c r="A732" t="s">
        <v>731</v>
      </c>
      <c r="B732">
        <v>99999999</v>
      </c>
      <c r="C732" t="str">
        <f t="shared" si="11"/>
        <v>INSERT INTO public."Vehicles_owners"(vehicles_id, people_id)VALUES ('V9P772','99999999');</v>
      </c>
    </row>
    <row r="733" spans="1:3" x14ac:dyDescent="0.25">
      <c r="A733" t="s">
        <v>732</v>
      </c>
      <c r="B733">
        <v>99999999</v>
      </c>
      <c r="C733" t="str">
        <f t="shared" si="11"/>
        <v>INSERT INTO public."Vehicles_owners"(vehicles_id, people_id)VALUES ('V0T669','99999999');</v>
      </c>
    </row>
    <row r="734" spans="1:3" x14ac:dyDescent="0.25">
      <c r="A734" t="s">
        <v>733</v>
      </c>
      <c r="B734">
        <v>99999999</v>
      </c>
      <c r="C734" t="str">
        <f t="shared" si="11"/>
        <v>INSERT INTO public."Vehicles_owners"(vehicles_id, people_id)VALUES ('V5O875','99999999');</v>
      </c>
    </row>
    <row r="735" spans="1:3" x14ac:dyDescent="0.25">
      <c r="A735" t="s">
        <v>734</v>
      </c>
      <c r="B735">
        <v>99999999</v>
      </c>
      <c r="C735" t="str">
        <f t="shared" si="11"/>
        <v>INSERT INTO public."Vehicles_owners"(vehicles_id, people_id)VALUES ('B3G751','99999999');</v>
      </c>
    </row>
    <row r="736" spans="1:3" x14ac:dyDescent="0.25">
      <c r="A736" t="s">
        <v>735</v>
      </c>
      <c r="B736">
        <v>99999999</v>
      </c>
      <c r="C736" t="str">
        <f t="shared" si="11"/>
        <v>INSERT INTO public."Vehicles_owners"(vehicles_id, people_id)VALUES ('C7J752','99999999');</v>
      </c>
    </row>
    <row r="737" spans="1:3" x14ac:dyDescent="0.25">
      <c r="A737" t="s">
        <v>736</v>
      </c>
      <c r="B737">
        <v>99999999</v>
      </c>
      <c r="C737" t="str">
        <f t="shared" si="11"/>
        <v>INSERT INTO public."Vehicles_owners"(vehicles_id, people_id)VALUES ('X3G732','99999999');</v>
      </c>
    </row>
    <row r="738" spans="1:3" x14ac:dyDescent="0.25">
      <c r="A738" t="s">
        <v>737</v>
      </c>
      <c r="B738">
        <v>99999999</v>
      </c>
      <c r="C738" t="str">
        <f t="shared" si="11"/>
        <v>INSERT INTO public."Vehicles_owners"(vehicles_id, people_id)VALUES ('V8U779','99999999');</v>
      </c>
    </row>
    <row r="739" spans="1:3" x14ac:dyDescent="0.25">
      <c r="A739" t="s">
        <v>738</v>
      </c>
      <c r="B739">
        <v>99999999</v>
      </c>
      <c r="C739" t="str">
        <f t="shared" si="11"/>
        <v>INSERT INTO public."Vehicles_owners"(vehicles_id, people_id)VALUES ('V6S875','99999999');</v>
      </c>
    </row>
    <row r="740" spans="1:3" x14ac:dyDescent="0.25">
      <c r="A740" t="s">
        <v>739</v>
      </c>
      <c r="B740">
        <v>99999999</v>
      </c>
      <c r="C740" t="str">
        <f t="shared" si="11"/>
        <v>INSERT INTO public."Vehicles_owners"(vehicles_id, people_id)VALUES ('V5U764','99999999');</v>
      </c>
    </row>
    <row r="741" spans="1:3" x14ac:dyDescent="0.25">
      <c r="A741" t="s">
        <v>740</v>
      </c>
      <c r="B741">
        <v>99999999</v>
      </c>
      <c r="C741" t="str">
        <f t="shared" si="11"/>
        <v>INSERT INTO public."Vehicles_owners"(vehicles_id, people_id)VALUES ('V4H742','99999999');</v>
      </c>
    </row>
    <row r="742" spans="1:3" x14ac:dyDescent="0.25">
      <c r="A742" t="s">
        <v>741</v>
      </c>
      <c r="B742">
        <v>99999999</v>
      </c>
      <c r="C742" t="str">
        <f t="shared" si="11"/>
        <v>INSERT INTO public."Vehicles_owners"(vehicles_id, people_id)VALUES ('V2L965','99999999');</v>
      </c>
    </row>
    <row r="743" spans="1:3" x14ac:dyDescent="0.25">
      <c r="A743" t="s">
        <v>742</v>
      </c>
      <c r="B743">
        <v>99999999</v>
      </c>
      <c r="C743" t="str">
        <f t="shared" si="11"/>
        <v>INSERT INTO public."Vehicles_owners"(vehicles_id, people_id)VALUES ('V3F754','99999999');</v>
      </c>
    </row>
    <row r="744" spans="1:3" x14ac:dyDescent="0.25">
      <c r="A744" t="s">
        <v>743</v>
      </c>
      <c r="B744">
        <v>99999999</v>
      </c>
      <c r="C744" t="str">
        <f t="shared" si="11"/>
        <v>INSERT INTO public."Vehicles_owners"(vehicles_id, people_id)VALUES ('A0B703','99999999');</v>
      </c>
    </row>
    <row r="745" spans="1:3" x14ac:dyDescent="0.25">
      <c r="A745" t="s">
        <v>744</v>
      </c>
      <c r="B745">
        <v>99999999</v>
      </c>
      <c r="C745" t="str">
        <f t="shared" si="11"/>
        <v>INSERT INTO public."Vehicles_owners"(vehicles_id, people_id)VALUES ('X1G751','99999999');</v>
      </c>
    </row>
    <row r="746" spans="1:3" x14ac:dyDescent="0.25">
      <c r="A746" t="s">
        <v>745</v>
      </c>
      <c r="B746">
        <v>99999999</v>
      </c>
      <c r="C746" t="str">
        <f t="shared" si="11"/>
        <v>INSERT INTO public."Vehicles_owners"(vehicles_id, people_id)VALUES ('V2M967','99999999');</v>
      </c>
    </row>
    <row r="747" spans="1:3" x14ac:dyDescent="0.25">
      <c r="A747" t="s">
        <v>746</v>
      </c>
      <c r="B747">
        <v>99999999</v>
      </c>
      <c r="C747" t="str">
        <f t="shared" si="11"/>
        <v>INSERT INTO public."Vehicles_owners"(vehicles_id, people_id)VALUES ('V0V871','99999999');</v>
      </c>
    </row>
    <row r="748" spans="1:3" x14ac:dyDescent="0.25">
      <c r="A748" t="s">
        <v>747</v>
      </c>
      <c r="B748">
        <v>99999999</v>
      </c>
      <c r="C748" t="str">
        <f t="shared" si="11"/>
        <v>INSERT INTO public."Vehicles_owners"(vehicles_id, people_id)VALUES ('X1O769','99999999');</v>
      </c>
    </row>
    <row r="749" spans="1:3" x14ac:dyDescent="0.25">
      <c r="A749" t="s">
        <v>748</v>
      </c>
      <c r="B749">
        <v>99999999</v>
      </c>
      <c r="C749" t="str">
        <f t="shared" si="11"/>
        <v>INSERT INTO public."Vehicles_owners"(vehicles_id, people_id)VALUES ('V9H823','99999999');</v>
      </c>
    </row>
    <row r="750" spans="1:3" x14ac:dyDescent="0.25">
      <c r="A750" t="s">
        <v>749</v>
      </c>
      <c r="B750">
        <v>99999999</v>
      </c>
      <c r="C750" t="str">
        <f t="shared" si="11"/>
        <v>INSERT INTO public."Vehicles_owners"(vehicles_id, people_id)VALUES ('B0D966','99999999');</v>
      </c>
    </row>
    <row r="751" spans="1:3" x14ac:dyDescent="0.25">
      <c r="A751" t="s">
        <v>750</v>
      </c>
      <c r="B751">
        <v>99999999</v>
      </c>
      <c r="C751" t="str">
        <f t="shared" si="11"/>
        <v>INSERT INTO public."Vehicles_owners"(vehicles_id, people_id)VALUES ('A8Y727','99999999');</v>
      </c>
    </row>
    <row r="752" spans="1:3" x14ac:dyDescent="0.25">
      <c r="A752" t="s">
        <v>751</v>
      </c>
      <c r="B752">
        <v>99999999</v>
      </c>
      <c r="C752" t="str">
        <f t="shared" si="11"/>
        <v>INSERT INTO public."Vehicles_owners"(vehicles_id, people_id)VALUES ('V8B857','99999999');</v>
      </c>
    </row>
    <row r="753" spans="1:3" x14ac:dyDescent="0.25">
      <c r="A753" t="s">
        <v>752</v>
      </c>
      <c r="B753">
        <v>99999999</v>
      </c>
      <c r="C753" t="str">
        <f t="shared" si="11"/>
        <v>INSERT INTO public."Vehicles_owners"(vehicles_id, people_id)VALUES ('V8M936','99999999');</v>
      </c>
    </row>
    <row r="754" spans="1:3" x14ac:dyDescent="0.25">
      <c r="A754" t="s">
        <v>753</v>
      </c>
      <c r="B754">
        <v>99999999</v>
      </c>
      <c r="C754" t="str">
        <f t="shared" si="11"/>
        <v>INSERT INTO public."Vehicles_owners"(vehicles_id, people_id)VALUES ('X1N713','99999999');</v>
      </c>
    </row>
    <row r="755" spans="1:3" x14ac:dyDescent="0.25">
      <c r="A755" t="s">
        <v>754</v>
      </c>
      <c r="B755">
        <v>99999999</v>
      </c>
      <c r="C755" t="str">
        <f t="shared" si="11"/>
        <v>INSERT INTO public."Vehicles_owners"(vehicles_id, people_id)VALUES ('V9B916','99999999');</v>
      </c>
    </row>
    <row r="756" spans="1:3" x14ac:dyDescent="0.25">
      <c r="A756" t="s">
        <v>755</v>
      </c>
      <c r="B756">
        <v>99999999</v>
      </c>
      <c r="C756" t="str">
        <f t="shared" si="11"/>
        <v>INSERT INTO public."Vehicles_owners"(vehicles_id, people_id)VALUES ('X3K718','99999999');</v>
      </c>
    </row>
    <row r="757" spans="1:3" x14ac:dyDescent="0.25">
      <c r="A757" t="s">
        <v>756</v>
      </c>
      <c r="B757">
        <v>99999999</v>
      </c>
      <c r="C757" t="str">
        <f t="shared" si="11"/>
        <v>INSERT INTO public."Vehicles_owners"(vehicles_id, people_id)VALUES ('V0X804','99999999');</v>
      </c>
    </row>
    <row r="758" spans="1:3" x14ac:dyDescent="0.25">
      <c r="A758" t="s">
        <v>757</v>
      </c>
      <c r="B758">
        <v>99999999</v>
      </c>
      <c r="C758" t="str">
        <f t="shared" si="11"/>
        <v>INSERT INTO public."Vehicles_owners"(vehicles_id, people_id)VALUES ('V0P765','99999999');</v>
      </c>
    </row>
    <row r="759" spans="1:3" x14ac:dyDescent="0.25">
      <c r="A759" t="s">
        <v>758</v>
      </c>
      <c r="B759">
        <v>99999999</v>
      </c>
      <c r="C759" t="str">
        <f t="shared" si="11"/>
        <v>INSERT INTO public."Vehicles_owners"(vehicles_id, people_id)VALUES ('V0I956','99999999');</v>
      </c>
    </row>
    <row r="760" spans="1:3" x14ac:dyDescent="0.25">
      <c r="A760" t="s">
        <v>759</v>
      </c>
      <c r="B760">
        <v>99999999</v>
      </c>
      <c r="C760" t="str">
        <f t="shared" si="11"/>
        <v>INSERT INTO public."Vehicles_owners"(vehicles_id, people_id)VALUES ('D7B841','99999999');</v>
      </c>
    </row>
    <row r="761" spans="1:3" x14ac:dyDescent="0.25">
      <c r="A761" t="s">
        <v>760</v>
      </c>
      <c r="B761">
        <v>99999999</v>
      </c>
      <c r="C761" t="str">
        <f t="shared" si="11"/>
        <v>INSERT INTO public."Vehicles_owners"(vehicles_id, people_id)VALUES ('B9R951','99999999');</v>
      </c>
    </row>
    <row r="762" spans="1:3" x14ac:dyDescent="0.25">
      <c r="A762" t="s">
        <v>761</v>
      </c>
      <c r="B762">
        <v>99999999</v>
      </c>
      <c r="C762" t="str">
        <f t="shared" si="11"/>
        <v>INSERT INTO public."Vehicles_owners"(vehicles_id, people_id)VALUES ('B3D703','99999999');</v>
      </c>
    </row>
    <row r="763" spans="1:3" x14ac:dyDescent="0.25">
      <c r="A763" t="s">
        <v>762</v>
      </c>
      <c r="B763">
        <v>99999999</v>
      </c>
      <c r="C763" t="str">
        <f t="shared" si="11"/>
        <v>INSERT INTO public."Vehicles_owners"(vehicles_id, people_id)VALUES ('X3O741','99999999');</v>
      </c>
    </row>
    <row r="764" spans="1:3" x14ac:dyDescent="0.25">
      <c r="A764" t="s">
        <v>763</v>
      </c>
      <c r="B764">
        <v>99999999</v>
      </c>
      <c r="C764" t="str">
        <f t="shared" si="11"/>
        <v>INSERT INTO public."Vehicles_owners"(vehicles_id, people_id)VALUES ('X1O767','99999999');</v>
      </c>
    </row>
    <row r="765" spans="1:3" x14ac:dyDescent="0.25">
      <c r="A765" t="s">
        <v>764</v>
      </c>
      <c r="B765">
        <v>99999999</v>
      </c>
      <c r="C765" t="str">
        <f t="shared" si="11"/>
        <v>INSERT INTO public."Vehicles_owners"(vehicles_id, people_id)VALUES ('X2Z933','99999999');</v>
      </c>
    </row>
    <row r="766" spans="1:3" x14ac:dyDescent="0.25">
      <c r="A766" t="s">
        <v>765</v>
      </c>
      <c r="B766">
        <v>99999999</v>
      </c>
      <c r="C766" t="str">
        <f t="shared" si="11"/>
        <v>INSERT INTO public."Vehicles_owners"(vehicles_id, people_id)VALUES ('X1V158','99999999');</v>
      </c>
    </row>
    <row r="767" spans="1:3" x14ac:dyDescent="0.25">
      <c r="A767" t="s">
        <v>766</v>
      </c>
      <c r="B767">
        <v>99999999</v>
      </c>
      <c r="C767" t="str">
        <f t="shared" si="11"/>
        <v>INSERT INTO public."Vehicles_owners"(vehicles_id, people_id)VALUES ('B1G709','99999999');</v>
      </c>
    </row>
    <row r="768" spans="1:3" x14ac:dyDescent="0.25">
      <c r="A768" t="s">
        <v>767</v>
      </c>
      <c r="B768">
        <v>99999999</v>
      </c>
      <c r="C768" t="str">
        <f t="shared" si="11"/>
        <v>INSERT INTO public."Vehicles_owners"(vehicles_id, people_id)VALUES ('AHP942','99999999');</v>
      </c>
    </row>
    <row r="769" spans="1:3" x14ac:dyDescent="0.25">
      <c r="A769" t="s">
        <v>768</v>
      </c>
      <c r="B769">
        <v>99999999</v>
      </c>
      <c r="C769" t="str">
        <f t="shared" si="11"/>
        <v>INSERT INTO public."Vehicles_owners"(vehicles_id, people_id)VALUES ('A2V740','99999999');</v>
      </c>
    </row>
    <row r="770" spans="1:3" x14ac:dyDescent="0.25">
      <c r="A770" t="s">
        <v>769</v>
      </c>
      <c r="B770">
        <v>99999999</v>
      </c>
      <c r="C770" t="str">
        <f t="shared" si="11"/>
        <v>INSERT INTO public."Vehicles_owners"(vehicles_id, people_id)VALUES ('V5Y881','99999999');</v>
      </c>
    </row>
    <row r="771" spans="1:3" x14ac:dyDescent="0.25">
      <c r="A771" t="s">
        <v>770</v>
      </c>
      <c r="B771">
        <v>99999999</v>
      </c>
      <c r="C771" t="str">
        <f t="shared" ref="C771:C834" si="12">CONCATENATE($A$1,"'",A771,"','",B771,"');")</f>
        <v>INSERT INTO public."Vehicles_owners"(vehicles_id, people_id)VALUES ('V9I950','99999999');</v>
      </c>
    </row>
    <row r="772" spans="1:3" x14ac:dyDescent="0.25">
      <c r="A772" t="s">
        <v>771</v>
      </c>
      <c r="B772">
        <v>99999999</v>
      </c>
      <c r="C772" t="str">
        <f t="shared" si="12"/>
        <v>INSERT INTO public."Vehicles_owners"(vehicles_id, people_id)VALUES ('V9M958','99999999');</v>
      </c>
    </row>
    <row r="773" spans="1:3" x14ac:dyDescent="0.25">
      <c r="A773" t="s">
        <v>772</v>
      </c>
      <c r="B773">
        <v>99999999</v>
      </c>
      <c r="C773" t="str">
        <f t="shared" si="12"/>
        <v>INSERT INTO public."Vehicles_owners"(vehicles_id, people_id)VALUES ('C3Y958','99999999');</v>
      </c>
    </row>
    <row r="774" spans="1:3" x14ac:dyDescent="0.25">
      <c r="A774" t="s">
        <v>773</v>
      </c>
      <c r="B774">
        <v>99999999</v>
      </c>
      <c r="C774" t="str">
        <f t="shared" si="12"/>
        <v>INSERT INTO public."Vehicles_owners"(vehicles_id, people_id)VALUES ('V1Y714','99999999');</v>
      </c>
    </row>
    <row r="775" spans="1:3" x14ac:dyDescent="0.25">
      <c r="A775" t="s">
        <v>774</v>
      </c>
      <c r="B775">
        <v>99999999</v>
      </c>
      <c r="C775" t="str">
        <f t="shared" si="12"/>
        <v>INSERT INTO public."Vehicles_owners"(vehicles_id, people_id)VALUES ('X1B732','99999999');</v>
      </c>
    </row>
    <row r="776" spans="1:3" x14ac:dyDescent="0.25">
      <c r="A776" t="s">
        <v>775</v>
      </c>
      <c r="B776">
        <v>99999999</v>
      </c>
      <c r="C776" t="str">
        <f t="shared" si="12"/>
        <v>INSERT INTO public."Vehicles_owners"(vehicles_id, people_id)VALUES ('V7W942','99999999');</v>
      </c>
    </row>
    <row r="777" spans="1:3" x14ac:dyDescent="0.25">
      <c r="A777" t="s">
        <v>776</v>
      </c>
      <c r="B777">
        <v>99999999</v>
      </c>
      <c r="C777" t="str">
        <f t="shared" si="12"/>
        <v>INSERT INTO public."Vehicles_owners"(vehicles_id, people_id)VALUES ('A8A777','99999999');</v>
      </c>
    </row>
    <row r="778" spans="1:3" x14ac:dyDescent="0.25">
      <c r="A778" t="s">
        <v>777</v>
      </c>
      <c r="B778">
        <v>99999999</v>
      </c>
      <c r="C778" t="str">
        <f t="shared" si="12"/>
        <v>INSERT INTO public."Vehicles_owners"(vehicles_id, people_id)VALUES ('V0C882','99999999');</v>
      </c>
    </row>
    <row r="779" spans="1:3" x14ac:dyDescent="0.25">
      <c r="A779" t="s">
        <v>778</v>
      </c>
      <c r="B779">
        <v>99999999</v>
      </c>
      <c r="C779" t="str">
        <f t="shared" si="12"/>
        <v>INSERT INTO public."Vehicles_owners"(vehicles_id, people_id)VALUES ('V8Z831','99999999');</v>
      </c>
    </row>
    <row r="780" spans="1:3" x14ac:dyDescent="0.25">
      <c r="A780" t="s">
        <v>779</v>
      </c>
      <c r="B780">
        <v>99999999</v>
      </c>
      <c r="C780" t="str">
        <f t="shared" si="12"/>
        <v>INSERT INTO public."Vehicles_owners"(vehicles_id, people_id)VALUES ('D5U143','99999999');</v>
      </c>
    </row>
    <row r="781" spans="1:3" x14ac:dyDescent="0.25">
      <c r="A781" t="s">
        <v>780</v>
      </c>
      <c r="B781">
        <v>99999999</v>
      </c>
      <c r="C781" t="str">
        <f t="shared" si="12"/>
        <v>INSERT INTO public."Vehicles_owners"(vehicles_id, people_id)VALUES ('V8S918','99999999');</v>
      </c>
    </row>
    <row r="782" spans="1:3" x14ac:dyDescent="0.25">
      <c r="A782" t="s">
        <v>781</v>
      </c>
      <c r="B782">
        <v>99999999</v>
      </c>
      <c r="C782" t="str">
        <f t="shared" si="12"/>
        <v>INSERT INTO public."Vehicles_owners"(vehicles_id, people_id)VALUES ('V4B954','99999999');</v>
      </c>
    </row>
    <row r="783" spans="1:3" x14ac:dyDescent="0.25">
      <c r="A783" t="s">
        <v>782</v>
      </c>
      <c r="B783">
        <v>99999999</v>
      </c>
      <c r="C783" t="str">
        <f t="shared" si="12"/>
        <v>INSERT INTO public."Vehicles_owners"(vehicles_id, people_id)VALUES ('AXY753','99999999');</v>
      </c>
    </row>
    <row r="784" spans="1:3" x14ac:dyDescent="0.25">
      <c r="A784" t="s">
        <v>783</v>
      </c>
      <c r="B784">
        <v>99999999</v>
      </c>
      <c r="C784" t="str">
        <f t="shared" si="12"/>
        <v>INSERT INTO public."Vehicles_owners"(vehicles_id, people_id)VALUES ('V7V786','99999999');</v>
      </c>
    </row>
    <row r="785" spans="1:3" x14ac:dyDescent="0.25">
      <c r="A785" t="s">
        <v>784</v>
      </c>
      <c r="B785">
        <v>99999999</v>
      </c>
      <c r="C785" t="str">
        <f t="shared" si="12"/>
        <v>INSERT INTO public."Vehicles_owners"(vehicles_id, people_id)VALUES ('X3G868','99999999');</v>
      </c>
    </row>
    <row r="786" spans="1:3" x14ac:dyDescent="0.25">
      <c r="A786" t="s">
        <v>785</v>
      </c>
      <c r="B786">
        <v>99999999</v>
      </c>
      <c r="C786" t="str">
        <f t="shared" si="12"/>
        <v>INSERT INTO public."Vehicles_owners"(vehicles_id, people_id)VALUES ('C7H750','99999999');</v>
      </c>
    </row>
    <row r="787" spans="1:3" x14ac:dyDescent="0.25">
      <c r="A787" t="s">
        <v>786</v>
      </c>
      <c r="B787">
        <v>99999999</v>
      </c>
      <c r="C787" t="str">
        <f t="shared" si="12"/>
        <v>INSERT INTO public."Vehicles_owners"(vehicles_id, people_id)VALUES ('V8I836','99999999');</v>
      </c>
    </row>
    <row r="788" spans="1:3" x14ac:dyDescent="0.25">
      <c r="A788" t="s">
        <v>787</v>
      </c>
      <c r="B788">
        <v>99999999</v>
      </c>
      <c r="C788" t="str">
        <f t="shared" si="12"/>
        <v>INSERT INTO public."Vehicles_owners"(vehicles_id, people_id)VALUES ('X1R762','99999999');</v>
      </c>
    </row>
    <row r="789" spans="1:3" x14ac:dyDescent="0.25">
      <c r="A789" t="s">
        <v>788</v>
      </c>
      <c r="B789">
        <v>99999999</v>
      </c>
      <c r="C789" t="str">
        <f t="shared" si="12"/>
        <v>INSERT INTO public."Vehicles_owners"(vehicles_id, people_id)VALUES ('V8E826','99999999');</v>
      </c>
    </row>
    <row r="790" spans="1:3" x14ac:dyDescent="0.25">
      <c r="A790" t="s">
        <v>789</v>
      </c>
      <c r="B790">
        <v>99999999</v>
      </c>
      <c r="C790" t="str">
        <f t="shared" si="12"/>
        <v>INSERT INTO public."Vehicles_owners"(vehicles_id, people_id)VALUES ('A0B723','99999999');</v>
      </c>
    </row>
    <row r="791" spans="1:3" x14ac:dyDescent="0.25">
      <c r="A791" t="s">
        <v>790</v>
      </c>
      <c r="B791">
        <v>99999999</v>
      </c>
      <c r="C791" t="str">
        <f t="shared" si="12"/>
        <v>INSERT INTO public."Vehicles_owners"(vehicles_id, people_id)VALUES ('B2F751','99999999');</v>
      </c>
    </row>
    <row r="792" spans="1:3" x14ac:dyDescent="0.25">
      <c r="A792" t="s">
        <v>791</v>
      </c>
      <c r="B792">
        <v>99999999</v>
      </c>
      <c r="C792" t="str">
        <f t="shared" si="12"/>
        <v>INSERT INTO public."Vehicles_owners"(vehicles_id, people_id)VALUES ('V8N928','99999999');</v>
      </c>
    </row>
    <row r="793" spans="1:3" x14ac:dyDescent="0.25">
      <c r="A793" t="s">
        <v>792</v>
      </c>
      <c r="B793">
        <v>99999999</v>
      </c>
      <c r="C793" t="str">
        <f t="shared" si="12"/>
        <v>INSERT INTO public."Vehicles_owners"(vehicles_id, people_id)VALUES ('V7O723','99999999');</v>
      </c>
    </row>
    <row r="794" spans="1:3" x14ac:dyDescent="0.25">
      <c r="A794" t="s">
        <v>793</v>
      </c>
      <c r="B794">
        <v>99999999</v>
      </c>
      <c r="C794" t="str">
        <f t="shared" si="12"/>
        <v>INSERT INTO public."Vehicles_owners"(vehicles_id, people_id)VALUES ('X4B722','99999999');</v>
      </c>
    </row>
    <row r="795" spans="1:3" x14ac:dyDescent="0.25">
      <c r="A795" t="s">
        <v>794</v>
      </c>
      <c r="B795">
        <v>99999999</v>
      </c>
      <c r="C795" t="str">
        <f t="shared" si="12"/>
        <v>INSERT INTO public."Vehicles_owners"(vehicles_id, people_id)VALUES ('V5N922','99999999');</v>
      </c>
    </row>
    <row r="796" spans="1:3" x14ac:dyDescent="0.25">
      <c r="A796" t="s">
        <v>795</v>
      </c>
      <c r="B796">
        <v>99999999</v>
      </c>
      <c r="C796" t="str">
        <f t="shared" si="12"/>
        <v>INSERT INTO public."Vehicles_owners"(vehicles_id, people_id)VALUES ('A4H700','99999999');</v>
      </c>
    </row>
    <row r="797" spans="1:3" x14ac:dyDescent="0.25">
      <c r="A797" t="s">
        <v>796</v>
      </c>
      <c r="B797">
        <v>99999999</v>
      </c>
      <c r="C797" t="str">
        <f t="shared" si="12"/>
        <v>INSERT INTO public."Vehicles_owners"(vehicles_id, people_id)VALUES ('A0W755','99999999');</v>
      </c>
    </row>
    <row r="798" spans="1:3" x14ac:dyDescent="0.25">
      <c r="A798" t="s">
        <v>797</v>
      </c>
      <c r="B798">
        <v>99999999</v>
      </c>
      <c r="C798" t="str">
        <f t="shared" si="12"/>
        <v>INSERT INTO public."Vehicles_owners"(vehicles_id, people_id)VALUES ('V8Z947','99999999');</v>
      </c>
    </row>
    <row r="799" spans="1:3" x14ac:dyDescent="0.25">
      <c r="A799" t="s">
        <v>798</v>
      </c>
      <c r="B799">
        <v>99999999</v>
      </c>
      <c r="C799" t="str">
        <f t="shared" si="12"/>
        <v>INSERT INTO public."Vehicles_owners"(vehicles_id, people_id)VALUES ('A1Y796','99999999');</v>
      </c>
    </row>
    <row r="800" spans="1:3" x14ac:dyDescent="0.25">
      <c r="A800" t="s">
        <v>799</v>
      </c>
      <c r="B800">
        <v>99999999</v>
      </c>
      <c r="C800" t="str">
        <f t="shared" si="12"/>
        <v>INSERT INTO public."Vehicles_owners"(vehicles_id, people_id)VALUES ('V6P864','99999999');</v>
      </c>
    </row>
    <row r="801" spans="1:3" x14ac:dyDescent="0.25">
      <c r="A801" t="s">
        <v>800</v>
      </c>
      <c r="B801">
        <v>99999999</v>
      </c>
      <c r="C801" t="str">
        <f t="shared" si="12"/>
        <v>INSERT INTO public."Vehicles_owners"(vehicles_id, people_id)VALUES ('V6X850','99999999');</v>
      </c>
    </row>
    <row r="802" spans="1:3" x14ac:dyDescent="0.25">
      <c r="A802" t="s">
        <v>801</v>
      </c>
      <c r="B802">
        <v>99999999</v>
      </c>
      <c r="C802" t="str">
        <f t="shared" si="12"/>
        <v>INSERT INTO public."Vehicles_owners"(vehicles_id, people_id)VALUES ('V8W932','99999999');</v>
      </c>
    </row>
    <row r="803" spans="1:3" x14ac:dyDescent="0.25">
      <c r="A803" t="s">
        <v>802</v>
      </c>
      <c r="B803">
        <v>99999999</v>
      </c>
      <c r="C803" t="str">
        <f t="shared" si="12"/>
        <v>INSERT INTO public."Vehicles_owners"(vehicles_id, people_id)VALUES ('B2E797','99999999');</v>
      </c>
    </row>
    <row r="804" spans="1:3" x14ac:dyDescent="0.25">
      <c r="A804" t="s">
        <v>803</v>
      </c>
      <c r="B804">
        <v>99999999</v>
      </c>
      <c r="C804" t="str">
        <f t="shared" si="12"/>
        <v>INSERT INTO public."Vehicles_owners"(vehicles_id, people_id)VALUES ('V7I176','99999999');</v>
      </c>
    </row>
    <row r="805" spans="1:3" x14ac:dyDescent="0.25">
      <c r="A805" t="s">
        <v>804</v>
      </c>
      <c r="B805">
        <v>99999999</v>
      </c>
      <c r="C805" t="str">
        <f t="shared" si="12"/>
        <v>INSERT INTO public."Vehicles_owners"(vehicles_id, people_id)VALUES ('B2Q710','99999999');</v>
      </c>
    </row>
    <row r="806" spans="1:3" x14ac:dyDescent="0.25">
      <c r="A806" t="s">
        <v>805</v>
      </c>
      <c r="B806">
        <v>99999999</v>
      </c>
      <c r="C806" t="str">
        <f t="shared" si="12"/>
        <v>INSERT INTO public."Vehicles_owners"(vehicles_id, people_id)VALUES ('X1Q784','99999999');</v>
      </c>
    </row>
    <row r="807" spans="1:3" x14ac:dyDescent="0.25">
      <c r="A807" t="s">
        <v>806</v>
      </c>
      <c r="B807">
        <v>99999999</v>
      </c>
      <c r="C807" t="str">
        <f t="shared" si="12"/>
        <v>INSERT INTO public."Vehicles_owners"(vehicles_id, people_id)VALUES ('A9V743','99999999');</v>
      </c>
    </row>
    <row r="808" spans="1:3" x14ac:dyDescent="0.25">
      <c r="A808" t="s">
        <v>807</v>
      </c>
      <c r="B808">
        <v>99999999</v>
      </c>
      <c r="C808" t="str">
        <f t="shared" si="12"/>
        <v>INSERT INTO public."Vehicles_owners"(vehicles_id, people_id)VALUES ('V8V818','99999999');</v>
      </c>
    </row>
    <row r="809" spans="1:3" x14ac:dyDescent="0.25">
      <c r="A809" t="s">
        <v>808</v>
      </c>
      <c r="B809">
        <v>99999999</v>
      </c>
      <c r="C809" t="str">
        <f t="shared" si="12"/>
        <v>INSERT INTO public."Vehicles_owners"(vehicles_id, people_id)VALUES ('F2Y876','99999999');</v>
      </c>
    </row>
    <row r="810" spans="1:3" x14ac:dyDescent="0.25">
      <c r="A810" t="s">
        <v>809</v>
      </c>
      <c r="B810">
        <v>99999999</v>
      </c>
      <c r="C810" t="str">
        <f t="shared" si="12"/>
        <v>INSERT INTO public."Vehicles_owners"(vehicles_id, people_id)VALUES ('V8A836','99999999');</v>
      </c>
    </row>
    <row r="811" spans="1:3" x14ac:dyDescent="0.25">
      <c r="A811" t="s">
        <v>810</v>
      </c>
      <c r="B811">
        <v>99999999</v>
      </c>
      <c r="C811" t="str">
        <f t="shared" si="12"/>
        <v>INSERT INTO public."Vehicles_owners"(vehicles_id, people_id)VALUES ('X2R722','99999999');</v>
      </c>
    </row>
    <row r="812" spans="1:3" x14ac:dyDescent="0.25">
      <c r="A812" t="s">
        <v>811</v>
      </c>
      <c r="B812">
        <v>99999999</v>
      </c>
      <c r="C812" t="str">
        <f t="shared" si="12"/>
        <v>INSERT INTO public."Vehicles_owners"(vehicles_id, people_id)VALUES ('V9J732','99999999');</v>
      </c>
    </row>
    <row r="813" spans="1:3" x14ac:dyDescent="0.25">
      <c r="A813" t="s">
        <v>812</v>
      </c>
      <c r="B813">
        <v>99999999</v>
      </c>
      <c r="C813" t="str">
        <f t="shared" si="12"/>
        <v>INSERT INTO public."Vehicles_owners"(vehicles_id, people_id)VALUES ('X1A701','99999999');</v>
      </c>
    </row>
    <row r="814" spans="1:3" x14ac:dyDescent="0.25">
      <c r="A814" t="s">
        <v>813</v>
      </c>
      <c r="B814">
        <v>99999999</v>
      </c>
      <c r="C814" t="str">
        <f t="shared" si="12"/>
        <v>INSERT INTO public."Vehicles_owners"(vehicles_id, people_id)VALUES ('V1Z749','99999999');</v>
      </c>
    </row>
    <row r="815" spans="1:3" x14ac:dyDescent="0.25">
      <c r="A815" t="s">
        <v>814</v>
      </c>
      <c r="B815">
        <v>99999999</v>
      </c>
      <c r="C815" t="str">
        <f t="shared" si="12"/>
        <v>INSERT INTO public."Vehicles_owners"(vehicles_id, people_id)VALUES ('V1Q967','99999999');</v>
      </c>
    </row>
    <row r="816" spans="1:3" x14ac:dyDescent="0.25">
      <c r="A816" t="s">
        <v>815</v>
      </c>
      <c r="B816">
        <v>99999999</v>
      </c>
      <c r="C816" t="str">
        <f t="shared" si="12"/>
        <v>INSERT INTO public."Vehicles_owners"(vehicles_id, people_id)VALUES ('B3B784','99999999');</v>
      </c>
    </row>
    <row r="817" spans="1:3" x14ac:dyDescent="0.25">
      <c r="A817" t="s">
        <v>816</v>
      </c>
      <c r="B817">
        <v>99999999</v>
      </c>
      <c r="C817" t="str">
        <f t="shared" si="12"/>
        <v>INSERT INTO public."Vehicles_owners"(vehicles_id, people_id)VALUES ('B1Q762','99999999');</v>
      </c>
    </row>
    <row r="818" spans="1:3" x14ac:dyDescent="0.25">
      <c r="A818" t="s">
        <v>817</v>
      </c>
      <c r="B818">
        <v>99999999</v>
      </c>
      <c r="C818" t="str">
        <f t="shared" si="12"/>
        <v>INSERT INTO public."Vehicles_owners"(vehicles_id, people_id)VALUES ('V7S746','99999999');</v>
      </c>
    </row>
    <row r="819" spans="1:3" x14ac:dyDescent="0.25">
      <c r="A819" t="s">
        <v>818</v>
      </c>
      <c r="B819">
        <v>99999999</v>
      </c>
      <c r="C819" t="str">
        <f t="shared" si="12"/>
        <v>INSERT INTO public."Vehicles_owners"(vehicles_id, people_id)VALUES ('A6V750','99999999');</v>
      </c>
    </row>
    <row r="820" spans="1:3" x14ac:dyDescent="0.25">
      <c r="A820" t="s">
        <v>819</v>
      </c>
      <c r="B820">
        <v>99999999</v>
      </c>
      <c r="C820" t="str">
        <f t="shared" si="12"/>
        <v>INSERT INTO public."Vehicles_owners"(vehicles_id, people_id)VALUES ('V1R761','99999999');</v>
      </c>
    </row>
    <row r="821" spans="1:3" x14ac:dyDescent="0.25">
      <c r="A821" t="s">
        <v>820</v>
      </c>
      <c r="B821">
        <v>99999999</v>
      </c>
      <c r="C821" t="str">
        <f t="shared" si="12"/>
        <v>INSERT INTO public."Vehicles_owners"(vehicles_id, people_id)VALUES ('V9Z905','99999999');</v>
      </c>
    </row>
    <row r="822" spans="1:3" x14ac:dyDescent="0.25">
      <c r="A822" t="s">
        <v>821</v>
      </c>
      <c r="B822">
        <v>99999999</v>
      </c>
      <c r="C822" t="str">
        <f t="shared" si="12"/>
        <v>INSERT INTO public."Vehicles_owners"(vehicles_id, people_id)VALUES ('V8K718','99999999');</v>
      </c>
    </row>
    <row r="823" spans="1:3" x14ac:dyDescent="0.25">
      <c r="A823" t="s">
        <v>822</v>
      </c>
      <c r="B823">
        <v>99999999</v>
      </c>
      <c r="C823" t="str">
        <f t="shared" si="12"/>
        <v>INSERT INTO public."Vehicles_owners"(vehicles_id, people_id)VALUES ('V8T905','99999999');</v>
      </c>
    </row>
    <row r="824" spans="1:3" x14ac:dyDescent="0.25">
      <c r="A824" t="s">
        <v>823</v>
      </c>
      <c r="B824">
        <v>99999999</v>
      </c>
      <c r="C824" t="str">
        <f t="shared" si="12"/>
        <v>INSERT INTO public."Vehicles_owners"(vehicles_id, people_id)VALUES ('C5L766','99999999');</v>
      </c>
    </row>
    <row r="825" spans="1:3" x14ac:dyDescent="0.25">
      <c r="A825" t="s">
        <v>824</v>
      </c>
      <c r="B825">
        <v>99999999</v>
      </c>
      <c r="C825" t="str">
        <f t="shared" si="12"/>
        <v>INSERT INTO public."Vehicles_owners"(vehicles_id, people_id)VALUES ('V9S930','99999999');</v>
      </c>
    </row>
    <row r="826" spans="1:3" x14ac:dyDescent="0.25">
      <c r="A826" t="s">
        <v>825</v>
      </c>
      <c r="B826">
        <v>99999999</v>
      </c>
      <c r="C826" t="str">
        <f t="shared" si="12"/>
        <v>INSERT INTO public."Vehicles_owners"(vehicles_id, people_id)VALUES ('V1A738','99999999');</v>
      </c>
    </row>
    <row r="827" spans="1:3" x14ac:dyDescent="0.25">
      <c r="A827" t="s">
        <v>826</v>
      </c>
      <c r="B827">
        <v>99999999</v>
      </c>
      <c r="C827" t="str">
        <f t="shared" si="12"/>
        <v>INSERT INTO public."Vehicles_owners"(vehicles_id, people_id)VALUES ('A4Y794','99999999');</v>
      </c>
    </row>
    <row r="828" spans="1:3" x14ac:dyDescent="0.25">
      <c r="A828" t="s">
        <v>827</v>
      </c>
      <c r="B828">
        <v>99999999</v>
      </c>
      <c r="C828" t="str">
        <f t="shared" si="12"/>
        <v>INSERT INTO public."Vehicles_owners"(vehicles_id, people_id)VALUES ('A8J777','99999999');</v>
      </c>
    </row>
    <row r="829" spans="1:3" x14ac:dyDescent="0.25">
      <c r="A829" t="s">
        <v>828</v>
      </c>
      <c r="B829">
        <v>99999999</v>
      </c>
      <c r="C829" t="str">
        <f t="shared" si="12"/>
        <v>INSERT INTO public."Vehicles_owners"(vehicles_id, people_id)VALUES ('V6S897','99999999');</v>
      </c>
    </row>
    <row r="830" spans="1:3" x14ac:dyDescent="0.25">
      <c r="A830" t="s">
        <v>829</v>
      </c>
      <c r="B830">
        <v>99999999</v>
      </c>
      <c r="C830" t="str">
        <f t="shared" si="12"/>
        <v>INSERT INTO public."Vehicles_owners"(vehicles_id, people_id)VALUES ('V4G778','99999999');</v>
      </c>
    </row>
    <row r="831" spans="1:3" x14ac:dyDescent="0.25">
      <c r="A831" t="s">
        <v>830</v>
      </c>
      <c r="B831">
        <v>99999999</v>
      </c>
      <c r="C831" t="str">
        <f t="shared" si="12"/>
        <v>INSERT INTO public."Vehicles_owners"(vehicles_id, people_id)VALUES ('F0B898','99999999');</v>
      </c>
    </row>
    <row r="832" spans="1:3" x14ac:dyDescent="0.25">
      <c r="A832" t="s">
        <v>831</v>
      </c>
      <c r="B832">
        <v>99999999</v>
      </c>
      <c r="C832" t="str">
        <f t="shared" si="12"/>
        <v>INSERT INTO public."Vehicles_owners"(vehicles_id, people_id)VALUES ('B1G782','99999999');</v>
      </c>
    </row>
    <row r="833" spans="1:3" x14ac:dyDescent="0.25">
      <c r="A833" t="s">
        <v>832</v>
      </c>
      <c r="B833">
        <v>99999999</v>
      </c>
      <c r="C833" t="str">
        <f t="shared" si="12"/>
        <v>INSERT INTO public."Vehicles_owners"(vehicles_id, people_id)VALUES ('T2M956','99999999');</v>
      </c>
    </row>
    <row r="834" spans="1:3" x14ac:dyDescent="0.25">
      <c r="A834" t="s">
        <v>833</v>
      </c>
      <c r="B834">
        <v>99999999</v>
      </c>
      <c r="C834" t="str">
        <f t="shared" si="12"/>
        <v>INSERT INTO public."Vehicles_owners"(vehicles_id, people_id)VALUES ('V3F745','99999999');</v>
      </c>
    </row>
    <row r="835" spans="1:3" x14ac:dyDescent="0.25">
      <c r="A835" t="s">
        <v>834</v>
      </c>
      <c r="B835">
        <v>99999999</v>
      </c>
      <c r="C835" t="str">
        <f t="shared" ref="C835:C898" si="13">CONCATENATE($A$1,"'",A835,"','",B835,"');")</f>
        <v>INSERT INTO public."Vehicles_owners"(vehicles_id, people_id)VALUES ('F7H551','99999999');</v>
      </c>
    </row>
    <row r="836" spans="1:3" x14ac:dyDescent="0.25">
      <c r="A836" t="s">
        <v>835</v>
      </c>
      <c r="B836">
        <v>99999999</v>
      </c>
      <c r="C836" t="str">
        <f t="shared" si="13"/>
        <v>INSERT INTO public."Vehicles_owners"(vehicles_id, people_id)VALUES ('V3H766','99999999');</v>
      </c>
    </row>
    <row r="837" spans="1:3" x14ac:dyDescent="0.25">
      <c r="A837" t="s">
        <v>836</v>
      </c>
      <c r="B837">
        <v>99999999</v>
      </c>
      <c r="C837" t="str">
        <f t="shared" si="13"/>
        <v>INSERT INTO public."Vehicles_owners"(vehicles_id, people_id)VALUES ('V1B728','99999999');</v>
      </c>
    </row>
    <row r="838" spans="1:3" x14ac:dyDescent="0.25">
      <c r="A838" t="s">
        <v>837</v>
      </c>
      <c r="B838">
        <v>99999999</v>
      </c>
      <c r="C838" t="str">
        <f t="shared" si="13"/>
        <v>INSERT INTO public."Vehicles_owners"(vehicles_id, people_id)VALUES ('V9R822','99999999');</v>
      </c>
    </row>
    <row r="839" spans="1:3" x14ac:dyDescent="0.25">
      <c r="A839" t="s">
        <v>838</v>
      </c>
      <c r="B839">
        <v>99999999</v>
      </c>
      <c r="C839" t="str">
        <f t="shared" si="13"/>
        <v>INSERT INTO public."Vehicles_owners"(vehicles_id, people_id)VALUES ('V9B863','99999999');</v>
      </c>
    </row>
    <row r="840" spans="1:3" x14ac:dyDescent="0.25">
      <c r="A840" t="s">
        <v>839</v>
      </c>
      <c r="B840">
        <v>99999999</v>
      </c>
      <c r="C840" t="str">
        <f t="shared" si="13"/>
        <v>INSERT INTO public."Vehicles_owners"(vehicles_id, people_id)VALUES ('X3N959','99999999');</v>
      </c>
    </row>
    <row r="841" spans="1:3" x14ac:dyDescent="0.25">
      <c r="A841" t="s">
        <v>840</v>
      </c>
      <c r="B841">
        <v>99999999</v>
      </c>
      <c r="C841" t="str">
        <f t="shared" si="13"/>
        <v>INSERT INTO public."Vehicles_owners"(vehicles_id, people_id)VALUES ('V0G897','99999999');</v>
      </c>
    </row>
    <row r="842" spans="1:3" x14ac:dyDescent="0.25">
      <c r="A842" t="s">
        <v>841</v>
      </c>
      <c r="B842">
        <v>99999999</v>
      </c>
      <c r="C842" t="str">
        <f t="shared" si="13"/>
        <v>INSERT INTO public."Vehicles_owners"(vehicles_id, people_id)VALUES ('D7I752','99999999');</v>
      </c>
    </row>
    <row r="843" spans="1:3" x14ac:dyDescent="0.25">
      <c r="A843" t="s">
        <v>842</v>
      </c>
      <c r="B843">
        <v>99999999</v>
      </c>
      <c r="C843" t="str">
        <f t="shared" si="13"/>
        <v>INSERT INTO public."Vehicles_owners"(vehicles_id, people_id)VALUES ('V9P889','99999999');</v>
      </c>
    </row>
    <row r="844" spans="1:3" x14ac:dyDescent="0.25">
      <c r="A844" t="s">
        <v>843</v>
      </c>
      <c r="B844">
        <v>99999999</v>
      </c>
      <c r="C844" t="str">
        <f t="shared" si="13"/>
        <v>INSERT INTO public."Vehicles_owners"(vehicles_id, people_id)VALUES ('V3L732','99999999');</v>
      </c>
    </row>
    <row r="845" spans="1:3" x14ac:dyDescent="0.25">
      <c r="A845" t="s">
        <v>844</v>
      </c>
      <c r="B845">
        <v>99999999</v>
      </c>
      <c r="C845" t="str">
        <f t="shared" si="13"/>
        <v>INSERT INTO public."Vehicles_owners"(vehicles_id, people_id)VALUES ('V9P905','99999999');</v>
      </c>
    </row>
    <row r="846" spans="1:3" x14ac:dyDescent="0.25">
      <c r="A846" t="s">
        <v>845</v>
      </c>
      <c r="B846">
        <v>99999999</v>
      </c>
      <c r="C846" t="str">
        <f t="shared" si="13"/>
        <v>INSERT INTO public."Vehicles_owners"(vehicles_id, people_id)VALUES ('V7R735','99999999');</v>
      </c>
    </row>
    <row r="847" spans="1:3" x14ac:dyDescent="0.25">
      <c r="A847" t="s">
        <v>846</v>
      </c>
      <c r="B847">
        <v>99999999</v>
      </c>
      <c r="C847" t="str">
        <f t="shared" si="13"/>
        <v>INSERT INTO public."Vehicles_owners"(vehicles_id, people_id)VALUES ('V7W860','99999999');</v>
      </c>
    </row>
    <row r="848" spans="1:3" x14ac:dyDescent="0.25">
      <c r="A848" t="s">
        <v>847</v>
      </c>
      <c r="B848">
        <v>99999999</v>
      </c>
      <c r="C848" t="str">
        <f t="shared" si="13"/>
        <v>INSERT INTO public."Vehicles_owners"(vehicles_id, people_id)VALUES ('V3H730','99999999');</v>
      </c>
    </row>
    <row r="849" spans="1:3" x14ac:dyDescent="0.25">
      <c r="A849" t="s">
        <v>848</v>
      </c>
      <c r="B849">
        <v>99999999</v>
      </c>
      <c r="C849" t="str">
        <f t="shared" si="13"/>
        <v>INSERT INTO public."Vehicles_owners"(vehicles_id, people_id)VALUES ('V4G730','99999999');</v>
      </c>
    </row>
    <row r="850" spans="1:3" x14ac:dyDescent="0.25">
      <c r="A850" t="s">
        <v>849</v>
      </c>
      <c r="B850">
        <v>99999999</v>
      </c>
      <c r="C850" t="str">
        <f t="shared" si="13"/>
        <v>INSERT INTO public."Vehicles_owners"(vehicles_id, people_id)VALUES ('V6J842','99999999');</v>
      </c>
    </row>
    <row r="851" spans="1:3" x14ac:dyDescent="0.25">
      <c r="A851" t="s">
        <v>850</v>
      </c>
      <c r="B851">
        <v>99999999</v>
      </c>
      <c r="C851" t="str">
        <f t="shared" si="13"/>
        <v>INSERT INTO public."Vehicles_owners"(vehicles_id, people_id)VALUES ('A2Z703','99999999');</v>
      </c>
    </row>
    <row r="852" spans="1:3" x14ac:dyDescent="0.25">
      <c r="A852" t="s">
        <v>851</v>
      </c>
      <c r="B852">
        <v>99999999</v>
      </c>
      <c r="C852" t="str">
        <f t="shared" si="13"/>
        <v>INSERT INTO public."Vehicles_owners"(vehicles_id, people_id)VALUES ('V4A742','99999999');</v>
      </c>
    </row>
    <row r="853" spans="1:3" x14ac:dyDescent="0.25">
      <c r="A853" t="s">
        <v>852</v>
      </c>
      <c r="B853">
        <v>99999999</v>
      </c>
      <c r="C853" t="str">
        <f t="shared" si="13"/>
        <v>INSERT INTO public."Vehicles_owners"(vehicles_id, people_id)VALUES ('D7A763','99999999');</v>
      </c>
    </row>
    <row r="854" spans="1:3" x14ac:dyDescent="0.25">
      <c r="A854" t="s">
        <v>853</v>
      </c>
      <c r="B854">
        <v>99999999</v>
      </c>
      <c r="C854" t="str">
        <f t="shared" si="13"/>
        <v>INSERT INTO public."Vehicles_owners"(vehicles_id, people_id)VALUES ('B9W260','99999999');</v>
      </c>
    </row>
    <row r="855" spans="1:3" x14ac:dyDescent="0.25">
      <c r="A855" t="s">
        <v>854</v>
      </c>
      <c r="B855">
        <v>99999999</v>
      </c>
      <c r="C855" t="str">
        <f t="shared" si="13"/>
        <v>INSERT INTO public."Vehicles_owners"(vehicles_id, people_id)VALUES ('V7S969','99999999');</v>
      </c>
    </row>
    <row r="856" spans="1:3" x14ac:dyDescent="0.25">
      <c r="A856" t="s">
        <v>855</v>
      </c>
      <c r="B856">
        <v>99999999</v>
      </c>
      <c r="C856" t="str">
        <f t="shared" si="13"/>
        <v>INSERT INTO public."Vehicles_owners"(vehicles_id, people_id)VALUES ('V6J956','99999999');</v>
      </c>
    </row>
    <row r="857" spans="1:3" x14ac:dyDescent="0.25">
      <c r="A857" t="s">
        <v>856</v>
      </c>
      <c r="B857">
        <v>99999999</v>
      </c>
      <c r="C857" t="str">
        <f t="shared" si="13"/>
        <v>INSERT INTO public."Vehicles_owners"(vehicles_id, people_id)VALUES ('V5A714','99999999');</v>
      </c>
    </row>
    <row r="858" spans="1:3" x14ac:dyDescent="0.25">
      <c r="A858" t="s">
        <v>857</v>
      </c>
      <c r="B858">
        <v>99999999</v>
      </c>
      <c r="C858" t="str">
        <f t="shared" si="13"/>
        <v>INSERT INTO public."Vehicles_owners"(vehicles_id, people_id)VALUES ('C5K789','99999999');</v>
      </c>
    </row>
    <row r="859" spans="1:3" x14ac:dyDescent="0.25">
      <c r="A859" t="s">
        <v>858</v>
      </c>
      <c r="B859">
        <v>99999999</v>
      </c>
      <c r="C859" t="str">
        <f t="shared" si="13"/>
        <v>INSERT INTO public."Vehicles_owners"(vehicles_id, people_id)VALUES ('V5C752','99999999');</v>
      </c>
    </row>
    <row r="860" spans="1:3" x14ac:dyDescent="0.25">
      <c r="A860" t="s">
        <v>859</v>
      </c>
      <c r="B860">
        <v>99999999</v>
      </c>
      <c r="C860" t="str">
        <f t="shared" si="13"/>
        <v>INSERT INTO public."Vehicles_owners"(vehicles_id, people_id)VALUES ('V8N828','99999999');</v>
      </c>
    </row>
    <row r="861" spans="1:3" x14ac:dyDescent="0.25">
      <c r="A861" t="s">
        <v>860</v>
      </c>
      <c r="B861">
        <v>99999999</v>
      </c>
      <c r="C861" t="str">
        <f t="shared" si="13"/>
        <v>INSERT INTO public."Vehicles_owners"(vehicles_id, people_id)VALUES ('V4H740','99999999');</v>
      </c>
    </row>
    <row r="862" spans="1:3" x14ac:dyDescent="0.25">
      <c r="A862" t="s">
        <v>861</v>
      </c>
      <c r="B862">
        <v>99999999</v>
      </c>
      <c r="C862" t="str">
        <f t="shared" si="13"/>
        <v>INSERT INTO public."Vehicles_owners"(vehicles_id, people_id)VALUES ('V6U853','99999999');</v>
      </c>
    </row>
    <row r="863" spans="1:3" x14ac:dyDescent="0.25">
      <c r="A863" t="s">
        <v>862</v>
      </c>
      <c r="B863">
        <v>99999999</v>
      </c>
      <c r="C863" t="str">
        <f t="shared" si="13"/>
        <v>INSERT INTO public."Vehicles_owners"(vehicles_id, people_id)VALUES ('V5H712','99999999');</v>
      </c>
    </row>
    <row r="864" spans="1:3" x14ac:dyDescent="0.25">
      <c r="A864" t="s">
        <v>863</v>
      </c>
      <c r="B864">
        <v>99999999</v>
      </c>
      <c r="C864" t="str">
        <f t="shared" si="13"/>
        <v>INSERT INTO public."Vehicles_owners"(vehicles_id, people_id)VALUES ('V7F789','99999999');</v>
      </c>
    </row>
    <row r="865" spans="1:3" x14ac:dyDescent="0.25">
      <c r="A865" t="s">
        <v>864</v>
      </c>
      <c r="B865">
        <v>99999999</v>
      </c>
      <c r="C865" t="str">
        <f t="shared" si="13"/>
        <v>INSERT INTO public."Vehicles_owners"(vehicles_id, people_id)VALUES ('V5A721','99999999');</v>
      </c>
    </row>
    <row r="866" spans="1:3" x14ac:dyDescent="0.25">
      <c r="A866" t="s">
        <v>865</v>
      </c>
      <c r="B866">
        <v>99999999</v>
      </c>
      <c r="C866" t="str">
        <f t="shared" si="13"/>
        <v>INSERT INTO public."Vehicles_owners"(vehicles_id, people_id)VALUES ('V5S813','99999999');</v>
      </c>
    </row>
    <row r="867" spans="1:3" x14ac:dyDescent="0.25">
      <c r="A867" t="s">
        <v>866</v>
      </c>
      <c r="B867">
        <v>99999999</v>
      </c>
      <c r="C867" t="str">
        <f t="shared" si="13"/>
        <v>INSERT INTO public."Vehicles_owners"(vehicles_id, people_id)VALUES ('V5X756','99999999');</v>
      </c>
    </row>
    <row r="868" spans="1:3" x14ac:dyDescent="0.25">
      <c r="A868" t="s">
        <v>867</v>
      </c>
      <c r="B868">
        <v>99999999</v>
      </c>
      <c r="C868" t="str">
        <f t="shared" si="13"/>
        <v>INSERT INTO public."Vehicles_owners"(vehicles_id, people_id)VALUES ('A9O758','99999999');</v>
      </c>
    </row>
    <row r="869" spans="1:3" x14ac:dyDescent="0.25">
      <c r="A869" t="s">
        <v>868</v>
      </c>
      <c r="B869">
        <v>99999999</v>
      </c>
      <c r="C869" t="str">
        <f t="shared" si="13"/>
        <v>INSERT INTO public."Vehicles_owners"(vehicles_id, people_id)VALUES ('V5M750','99999999');</v>
      </c>
    </row>
    <row r="870" spans="1:3" x14ac:dyDescent="0.25">
      <c r="A870" t="s">
        <v>869</v>
      </c>
      <c r="B870">
        <v>99999999</v>
      </c>
      <c r="C870" t="str">
        <f t="shared" si="13"/>
        <v>INSERT INTO public."Vehicles_owners"(vehicles_id, people_id)VALUES ('AAD849','99999999');</v>
      </c>
    </row>
    <row r="871" spans="1:3" x14ac:dyDescent="0.25">
      <c r="A871" t="s">
        <v>870</v>
      </c>
      <c r="B871">
        <v>99999999</v>
      </c>
      <c r="C871" t="str">
        <f t="shared" si="13"/>
        <v>INSERT INTO public."Vehicles_owners"(vehicles_id, people_id)VALUES ('V6H796','99999999');</v>
      </c>
    </row>
    <row r="872" spans="1:3" x14ac:dyDescent="0.25">
      <c r="A872" t="s">
        <v>871</v>
      </c>
      <c r="B872">
        <v>99999999</v>
      </c>
      <c r="C872" t="str">
        <f t="shared" si="13"/>
        <v>INSERT INTO public."Vehicles_owners"(vehicles_id, people_id)VALUES ('V5H720','99999999');</v>
      </c>
    </row>
    <row r="873" spans="1:3" x14ac:dyDescent="0.25">
      <c r="A873" t="s">
        <v>872</v>
      </c>
      <c r="B873">
        <v>99999999</v>
      </c>
      <c r="C873" t="str">
        <f t="shared" si="13"/>
        <v>INSERT INTO public."Vehicles_owners"(vehicles_id, people_id)VALUES ('Z2Q965','99999999');</v>
      </c>
    </row>
    <row r="874" spans="1:3" x14ac:dyDescent="0.25">
      <c r="A874" t="s">
        <v>873</v>
      </c>
      <c r="B874">
        <v>99999999</v>
      </c>
      <c r="C874" t="str">
        <f t="shared" si="13"/>
        <v>INSERT INTO public."Vehicles_owners"(vehicles_id, people_id)VALUES ('B1B765','99999999');</v>
      </c>
    </row>
    <row r="875" spans="1:3" x14ac:dyDescent="0.25">
      <c r="A875" t="s">
        <v>874</v>
      </c>
      <c r="B875">
        <v>99999999</v>
      </c>
      <c r="C875" t="str">
        <f t="shared" si="13"/>
        <v>INSERT INTO public."Vehicles_owners"(vehicles_id, people_id)VALUES ('V5T711','99999999');</v>
      </c>
    </row>
    <row r="876" spans="1:3" x14ac:dyDescent="0.25">
      <c r="A876" t="s">
        <v>875</v>
      </c>
      <c r="B876">
        <v>99999999</v>
      </c>
      <c r="C876" t="str">
        <f t="shared" si="13"/>
        <v>INSERT INTO public."Vehicles_owners"(vehicles_id, people_id)VALUES ('V8S730','99999999');</v>
      </c>
    </row>
    <row r="877" spans="1:3" x14ac:dyDescent="0.25">
      <c r="A877" t="s">
        <v>876</v>
      </c>
      <c r="B877">
        <v>99999999</v>
      </c>
      <c r="C877" t="str">
        <f t="shared" si="13"/>
        <v>INSERT INTO public."Vehicles_owners"(vehicles_id, people_id)VALUES ('V5Z951','99999999');</v>
      </c>
    </row>
    <row r="878" spans="1:3" x14ac:dyDescent="0.25">
      <c r="A878" t="s">
        <v>877</v>
      </c>
      <c r="B878">
        <v>99999999</v>
      </c>
      <c r="C878" t="str">
        <f t="shared" si="13"/>
        <v>INSERT INTO public."Vehicles_owners"(vehicles_id, people_id)VALUES ('V5J850','99999999');</v>
      </c>
    </row>
    <row r="879" spans="1:3" x14ac:dyDescent="0.25">
      <c r="A879" t="s">
        <v>878</v>
      </c>
      <c r="B879">
        <v>99999999</v>
      </c>
      <c r="C879" t="str">
        <f t="shared" si="13"/>
        <v>INSERT INTO public."Vehicles_owners"(vehicles_id, people_id)VALUES ('V7G923','99999999');</v>
      </c>
    </row>
    <row r="880" spans="1:3" x14ac:dyDescent="0.25">
      <c r="A880" t="s">
        <v>879</v>
      </c>
      <c r="B880">
        <v>99999999</v>
      </c>
      <c r="C880" t="str">
        <f t="shared" si="13"/>
        <v>INSERT INTO public."Vehicles_owners"(vehicles_id, people_id)VALUES ('X1U764','99999999');</v>
      </c>
    </row>
    <row r="881" spans="1:3" x14ac:dyDescent="0.25">
      <c r="A881" t="s">
        <v>880</v>
      </c>
      <c r="B881">
        <v>99999999</v>
      </c>
      <c r="C881" t="str">
        <f t="shared" si="13"/>
        <v>INSERT INTO public."Vehicles_owners"(vehicles_id, people_id)VALUES ('V9U746','99999999');</v>
      </c>
    </row>
    <row r="882" spans="1:3" x14ac:dyDescent="0.25">
      <c r="A882" t="s">
        <v>881</v>
      </c>
      <c r="B882">
        <v>99999999</v>
      </c>
      <c r="C882" t="str">
        <f t="shared" si="13"/>
        <v>INSERT INTO public."Vehicles_owners"(vehicles_id, people_id)VALUES ('V6P727','99999999');</v>
      </c>
    </row>
    <row r="883" spans="1:3" x14ac:dyDescent="0.25">
      <c r="A883" t="s">
        <v>882</v>
      </c>
      <c r="B883">
        <v>99999999</v>
      </c>
      <c r="C883" t="str">
        <f t="shared" si="13"/>
        <v>INSERT INTO public."Vehicles_owners"(vehicles_id, people_id)VALUES ('V1X749','99999999');</v>
      </c>
    </row>
    <row r="884" spans="1:3" x14ac:dyDescent="0.25">
      <c r="A884" t="s">
        <v>883</v>
      </c>
      <c r="B884">
        <v>99999999</v>
      </c>
      <c r="C884" t="str">
        <f t="shared" si="13"/>
        <v>INSERT INTO public."Vehicles_owners"(vehicles_id, people_id)VALUES ('V9B862','99999999');</v>
      </c>
    </row>
    <row r="885" spans="1:3" x14ac:dyDescent="0.25">
      <c r="A885" t="s">
        <v>884</v>
      </c>
      <c r="B885">
        <v>99999999</v>
      </c>
      <c r="C885" t="str">
        <f t="shared" si="13"/>
        <v>INSERT INTO public."Vehicles_owners"(vehicles_id, people_id)VALUES ('V0D822','99999999');</v>
      </c>
    </row>
    <row r="886" spans="1:3" x14ac:dyDescent="0.25">
      <c r="A886" t="s">
        <v>885</v>
      </c>
      <c r="B886">
        <v>99999999</v>
      </c>
      <c r="C886" t="str">
        <f t="shared" si="13"/>
        <v>INSERT INTO public."Vehicles_owners"(vehicles_id, people_id)VALUES ('V6C747','99999999');</v>
      </c>
    </row>
    <row r="887" spans="1:3" x14ac:dyDescent="0.25">
      <c r="A887" t="s">
        <v>886</v>
      </c>
      <c r="B887">
        <v>99999999</v>
      </c>
      <c r="C887" t="str">
        <f t="shared" si="13"/>
        <v>INSERT INTO public."Vehicles_owners"(vehicles_id, people_id)VALUES ('V5B721','99999999');</v>
      </c>
    </row>
    <row r="888" spans="1:3" x14ac:dyDescent="0.25">
      <c r="A888" t="s">
        <v>887</v>
      </c>
      <c r="B888">
        <v>99999999</v>
      </c>
      <c r="C888" t="str">
        <f t="shared" si="13"/>
        <v>INSERT INTO public."Vehicles_owners"(vehicles_id, people_id)VALUES ('V5J752','99999999');</v>
      </c>
    </row>
    <row r="889" spans="1:3" x14ac:dyDescent="0.25">
      <c r="A889" t="s">
        <v>888</v>
      </c>
      <c r="B889">
        <v>99999999</v>
      </c>
      <c r="C889" t="str">
        <f t="shared" si="13"/>
        <v>INSERT INTO public."Vehicles_owners"(vehicles_id, people_id)VALUES ('V5L809','99999999');</v>
      </c>
    </row>
    <row r="890" spans="1:3" x14ac:dyDescent="0.25">
      <c r="A890" t="s">
        <v>889</v>
      </c>
      <c r="B890">
        <v>99999999</v>
      </c>
      <c r="C890" t="str">
        <f t="shared" si="13"/>
        <v>INSERT INTO public."Vehicles_owners"(vehicles_id, people_id)VALUES ('V0D876','99999999');</v>
      </c>
    </row>
    <row r="891" spans="1:3" x14ac:dyDescent="0.25">
      <c r="A891" t="s">
        <v>890</v>
      </c>
      <c r="B891">
        <v>99999999</v>
      </c>
      <c r="C891" t="str">
        <f t="shared" si="13"/>
        <v>INSERT INTO public."Vehicles_owners"(vehicles_id, people_id)VALUES ('V8O842','99999999');</v>
      </c>
    </row>
    <row r="892" spans="1:3" x14ac:dyDescent="0.25">
      <c r="A892" t="s">
        <v>891</v>
      </c>
      <c r="B892">
        <v>99999999</v>
      </c>
      <c r="C892" t="str">
        <f t="shared" si="13"/>
        <v>INSERT INTO public."Vehicles_owners"(vehicles_id, people_id)VALUES ('V3T778','99999999');</v>
      </c>
    </row>
    <row r="893" spans="1:3" x14ac:dyDescent="0.25">
      <c r="A893" t="s">
        <v>892</v>
      </c>
      <c r="B893">
        <v>99999999</v>
      </c>
      <c r="C893" t="str">
        <f t="shared" si="13"/>
        <v>INSERT INTO public."Vehicles_owners"(vehicles_id, people_id)VALUES ('V8Y900','99999999');</v>
      </c>
    </row>
    <row r="894" spans="1:3" x14ac:dyDescent="0.25">
      <c r="A894" t="s">
        <v>893</v>
      </c>
      <c r="B894">
        <v>99999999</v>
      </c>
      <c r="C894" t="str">
        <f t="shared" si="13"/>
        <v>INSERT INTO public."Vehicles_owners"(vehicles_id, people_id)VALUES ('A3O782','99999999');</v>
      </c>
    </row>
    <row r="895" spans="1:3" x14ac:dyDescent="0.25">
      <c r="A895" t="s">
        <v>894</v>
      </c>
      <c r="B895">
        <v>99999999</v>
      </c>
      <c r="C895" t="str">
        <f t="shared" si="13"/>
        <v>INSERT INTO public."Vehicles_owners"(vehicles_id, people_id)VALUES ('V0E787','99999999');</v>
      </c>
    </row>
    <row r="896" spans="1:3" x14ac:dyDescent="0.25">
      <c r="A896" t="s">
        <v>895</v>
      </c>
      <c r="B896">
        <v>99999999</v>
      </c>
      <c r="C896" t="str">
        <f t="shared" si="13"/>
        <v>INSERT INTO public."Vehicles_owners"(vehicles_id, people_id)VALUES ('V8Y739','99999999');</v>
      </c>
    </row>
    <row r="897" spans="1:3" x14ac:dyDescent="0.25">
      <c r="A897" t="s">
        <v>896</v>
      </c>
      <c r="B897">
        <v>99999999</v>
      </c>
      <c r="C897" t="str">
        <f t="shared" si="13"/>
        <v>INSERT INTO public."Vehicles_owners"(vehicles_id, people_id)VALUES ('V2T955','99999999');</v>
      </c>
    </row>
    <row r="898" spans="1:3" x14ac:dyDescent="0.25">
      <c r="A898" t="s">
        <v>897</v>
      </c>
      <c r="B898">
        <v>99999999</v>
      </c>
      <c r="C898" t="str">
        <f t="shared" si="13"/>
        <v>INSERT INTO public."Vehicles_owners"(vehicles_id, people_id)VALUES ('V7U952','99999999');</v>
      </c>
    </row>
    <row r="899" spans="1:3" x14ac:dyDescent="0.25">
      <c r="A899" t="s">
        <v>898</v>
      </c>
      <c r="B899">
        <v>99999999</v>
      </c>
      <c r="C899" t="str">
        <f t="shared" ref="C899:C962" si="14">CONCATENATE($A$1,"'",A899,"','",B899,"');")</f>
        <v>INSERT INTO public."Vehicles_owners"(vehicles_id, people_id)VALUES ('A1B750','99999999');</v>
      </c>
    </row>
    <row r="900" spans="1:3" x14ac:dyDescent="0.25">
      <c r="A900" t="s">
        <v>899</v>
      </c>
      <c r="B900">
        <v>99999999</v>
      </c>
      <c r="C900" t="str">
        <f t="shared" si="14"/>
        <v>INSERT INTO public."Vehicles_owners"(vehicles_id, people_id)VALUES ('V6T959','99999999');</v>
      </c>
    </row>
    <row r="901" spans="1:3" x14ac:dyDescent="0.25">
      <c r="A901" t="s">
        <v>900</v>
      </c>
      <c r="B901">
        <v>99999999</v>
      </c>
      <c r="C901" t="str">
        <f t="shared" si="14"/>
        <v>INSERT INTO public."Vehicles_owners"(vehicles_id, people_id)VALUES ('V2V403','99999999');</v>
      </c>
    </row>
    <row r="902" spans="1:3" x14ac:dyDescent="0.25">
      <c r="A902" t="s">
        <v>901</v>
      </c>
      <c r="B902">
        <v>99999999</v>
      </c>
      <c r="C902" t="str">
        <f t="shared" si="14"/>
        <v>INSERT INTO public."Vehicles_owners"(vehicles_id, people_id)VALUES ('X3N776','99999999');</v>
      </c>
    </row>
    <row r="903" spans="1:3" x14ac:dyDescent="0.25">
      <c r="A903" t="s">
        <v>902</v>
      </c>
      <c r="B903">
        <v>99999999</v>
      </c>
      <c r="C903" t="str">
        <f t="shared" si="14"/>
        <v>INSERT INTO public."Vehicles_owners"(vehicles_id, people_id)VALUES ('V3K713','99999999');</v>
      </c>
    </row>
    <row r="904" spans="1:3" x14ac:dyDescent="0.25">
      <c r="A904" t="s">
        <v>903</v>
      </c>
      <c r="B904">
        <v>99999999</v>
      </c>
      <c r="C904" t="str">
        <f t="shared" si="14"/>
        <v>INSERT INTO public."Vehicles_owners"(vehicles_id, people_id)VALUES ('VAA946','99999999');</v>
      </c>
    </row>
    <row r="905" spans="1:3" x14ac:dyDescent="0.25">
      <c r="A905" t="s">
        <v>904</v>
      </c>
      <c r="B905">
        <v>99999999</v>
      </c>
      <c r="C905" t="str">
        <f t="shared" si="14"/>
        <v>INSERT INTO public."Vehicles_owners"(vehicles_id, people_id)VALUES ('C9G959','99999999');</v>
      </c>
    </row>
    <row r="906" spans="1:3" x14ac:dyDescent="0.25">
      <c r="A906" t="s">
        <v>905</v>
      </c>
      <c r="B906">
        <v>99999999</v>
      </c>
      <c r="C906" t="str">
        <f t="shared" si="14"/>
        <v>INSERT INTO public."Vehicles_owners"(vehicles_id, people_id)VALUES ('X3P881','99999999');</v>
      </c>
    </row>
    <row r="907" spans="1:3" x14ac:dyDescent="0.25">
      <c r="A907" t="s">
        <v>906</v>
      </c>
      <c r="B907">
        <v>99999999</v>
      </c>
      <c r="C907" t="str">
        <f t="shared" si="14"/>
        <v>INSERT INTO public."Vehicles_owners"(vehicles_id, people_id)VALUES ('V1J716','99999999');</v>
      </c>
    </row>
    <row r="908" spans="1:3" x14ac:dyDescent="0.25">
      <c r="A908" t="s">
        <v>907</v>
      </c>
      <c r="B908">
        <v>99999999</v>
      </c>
      <c r="C908" t="str">
        <f t="shared" si="14"/>
        <v>INSERT INTO public."Vehicles_owners"(vehicles_id, people_id)VALUES ('V1N703','99999999');</v>
      </c>
    </row>
    <row r="909" spans="1:3" x14ac:dyDescent="0.25">
      <c r="A909" t="s">
        <v>908</v>
      </c>
      <c r="B909">
        <v>99999999</v>
      </c>
      <c r="C909" t="str">
        <f t="shared" si="14"/>
        <v>INSERT INTO public."Vehicles_owners"(vehicles_id, people_id)VALUES ('A9O736','99999999');</v>
      </c>
    </row>
    <row r="910" spans="1:3" x14ac:dyDescent="0.25">
      <c r="A910" t="s">
        <v>909</v>
      </c>
      <c r="B910">
        <v>99999999</v>
      </c>
      <c r="C910" t="str">
        <f t="shared" si="14"/>
        <v>INSERT INTO public."Vehicles_owners"(vehicles_id, people_id)VALUES ('V9I951','99999999');</v>
      </c>
    </row>
    <row r="911" spans="1:3" x14ac:dyDescent="0.25">
      <c r="A911" t="s">
        <v>910</v>
      </c>
      <c r="B911">
        <v>99999999</v>
      </c>
      <c r="C911" t="str">
        <f t="shared" si="14"/>
        <v>INSERT INTO public."Vehicles_owners"(vehicles_id, people_id)VALUES ('A6C722','99999999');</v>
      </c>
    </row>
    <row r="912" spans="1:3" x14ac:dyDescent="0.25">
      <c r="A912" t="s">
        <v>911</v>
      </c>
      <c r="B912">
        <v>99999999</v>
      </c>
      <c r="C912" t="str">
        <f t="shared" si="14"/>
        <v>INSERT INTO public."Vehicles_owners"(vehicles_id, people_id)VALUES ('X1H797','99999999');</v>
      </c>
    </row>
    <row r="913" spans="1:3" x14ac:dyDescent="0.25">
      <c r="A913" t="s">
        <v>912</v>
      </c>
      <c r="B913">
        <v>99999999</v>
      </c>
      <c r="C913" t="str">
        <f t="shared" si="14"/>
        <v>INSERT INTO public."Vehicles_owners"(vehicles_id, people_id)VALUES ('VFX967','99999999');</v>
      </c>
    </row>
    <row r="914" spans="1:3" x14ac:dyDescent="0.25">
      <c r="A914" t="s">
        <v>913</v>
      </c>
      <c r="B914">
        <v>99999999</v>
      </c>
      <c r="C914" t="str">
        <f t="shared" si="14"/>
        <v>INSERT INTO public."Vehicles_owners"(vehicles_id, people_id)VALUES ('V9Q720','99999999');</v>
      </c>
    </row>
    <row r="915" spans="1:3" x14ac:dyDescent="0.25">
      <c r="A915" t="s">
        <v>914</v>
      </c>
      <c r="B915">
        <v>99999999</v>
      </c>
      <c r="C915" t="str">
        <f t="shared" si="14"/>
        <v>INSERT INTO public."Vehicles_owners"(vehicles_id, people_id)VALUES ('V0P785','99999999');</v>
      </c>
    </row>
    <row r="916" spans="1:3" x14ac:dyDescent="0.25">
      <c r="A916" t="s">
        <v>915</v>
      </c>
      <c r="B916">
        <v>99999999</v>
      </c>
      <c r="C916" t="str">
        <f t="shared" si="14"/>
        <v>INSERT INTO public."Vehicles_owners"(vehicles_id, people_id)VALUES ('V6F967','99999999');</v>
      </c>
    </row>
    <row r="917" spans="1:3" x14ac:dyDescent="0.25">
      <c r="A917" t="s">
        <v>916</v>
      </c>
      <c r="B917">
        <v>99999999</v>
      </c>
      <c r="C917" t="str">
        <f t="shared" si="14"/>
        <v>INSERT INTO public."Vehicles_owners"(vehicles_id, people_id)VALUES ('V1G776','99999999');</v>
      </c>
    </row>
    <row r="918" spans="1:3" x14ac:dyDescent="0.25">
      <c r="A918" t="s">
        <v>917</v>
      </c>
      <c r="B918">
        <v>99999999</v>
      </c>
      <c r="C918" t="str">
        <f t="shared" si="14"/>
        <v>INSERT INTO public."Vehicles_owners"(vehicles_id, people_id)VALUES ('B3H732','99999999');</v>
      </c>
    </row>
    <row r="919" spans="1:3" x14ac:dyDescent="0.25">
      <c r="A919" t="s">
        <v>918</v>
      </c>
      <c r="B919">
        <v>99999999</v>
      </c>
      <c r="C919" t="str">
        <f t="shared" si="14"/>
        <v>INSERT INTO public."Vehicles_owners"(vehicles_id, people_id)VALUES ('C3F952','99999999');</v>
      </c>
    </row>
    <row r="920" spans="1:3" x14ac:dyDescent="0.25">
      <c r="A920" t="s">
        <v>919</v>
      </c>
      <c r="B920">
        <v>99999999</v>
      </c>
      <c r="C920" t="str">
        <f t="shared" si="14"/>
        <v>INSERT INTO public."Vehicles_owners"(vehicles_id, people_id)VALUES ('V7U964','99999999');</v>
      </c>
    </row>
    <row r="921" spans="1:3" x14ac:dyDescent="0.25">
      <c r="A921" t="s">
        <v>920</v>
      </c>
      <c r="B921">
        <v>99999999</v>
      </c>
      <c r="C921" t="str">
        <f t="shared" si="14"/>
        <v>INSERT INTO public."Vehicles_owners"(vehicles_id, people_id)VALUES ('VBQ969','99999999');</v>
      </c>
    </row>
    <row r="922" spans="1:3" x14ac:dyDescent="0.25">
      <c r="A922" t="s">
        <v>921</v>
      </c>
      <c r="B922">
        <v>99999999</v>
      </c>
      <c r="C922" t="str">
        <f t="shared" si="14"/>
        <v>INSERT INTO public."Vehicles_owners"(vehicles_id, people_id)VALUES ('V7E842','99999999');</v>
      </c>
    </row>
    <row r="923" spans="1:3" x14ac:dyDescent="0.25">
      <c r="A923" t="s">
        <v>922</v>
      </c>
      <c r="B923">
        <v>99999999</v>
      </c>
      <c r="C923" t="str">
        <f t="shared" si="14"/>
        <v>INSERT INTO public."Vehicles_owners"(vehicles_id, people_id)VALUES ('F1I719','99999999');</v>
      </c>
    </row>
    <row r="924" spans="1:3" x14ac:dyDescent="0.25">
      <c r="A924" t="s">
        <v>923</v>
      </c>
      <c r="B924">
        <v>99999999</v>
      </c>
      <c r="C924" t="str">
        <f t="shared" si="14"/>
        <v>INSERT INTO public."Vehicles_owners"(vehicles_id, people_id)VALUES ('V8A735','99999999');</v>
      </c>
    </row>
    <row r="925" spans="1:3" x14ac:dyDescent="0.25">
      <c r="A925" t="s">
        <v>924</v>
      </c>
      <c r="B925">
        <v>99999999</v>
      </c>
      <c r="C925" t="str">
        <f t="shared" si="14"/>
        <v>INSERT INTO public."Vehicles_owners"(vehicles_id, people_id)VALUES ('V6S963','99999999');</v>
      </c>
    </row>
    <row r="926" spans="1:3" x14ac:dyDescent="0.25">
      <c r="A926" t="s">
        <v>925</v>
      </c>
      <c r="B926">
        <v>99999999</v>
      </c>
      <c r="C926" t="str">
        <f t="shared" si="14"/>
        <v>INSERT INTO public."Vehicles_owners"(vehicles_id, people_id)VALUES ('V1M745','99999999');</v>
      </c>
    </row>
    <row r="927" spans="1:3" x14ac:dyDescent="0.25">
      <c r="A927" t="s">
        <v>926</v>
      </c>
      <c r="B927">
        <v>99999999</v>
      </c>
      <c r="C927" t="str">
        <f t="shared" si="14"/>
        <v>INSERT INTO public."Vehicles_owners"(vehicles_id, people_id)VALUES ('V3F711','99999999');</v>
      </c>
    </row>
    <row r="928" spans="1:3" x14ac:dyDescent="0.25">
      <c r="A928" t="s">
        <v>927</v>
      </c>
      <c r="B928">
        <v>99999999</v>
      </c>
      <c r="C928" t="str">
        <f t="shared" si="14"/>
        <v>INSERT INTO public."Vehicles_owners"(vehicles_id, people_id)VALUES ('T6O958','99999999');</v>
      </c>
    </row>
    <row r="929" spans="1:3" x14ac:dyDescent="0.25">
      <c r="A929" t="s">
        <v>928</v>
      </c>
      <c r="B929">
        <v>99999999</v>
      </c>
      <c r="C929" t="str">
        <f t="shared" si="14"/>
        <v>INSERT INTO public."Vehicles_owners"(vehicles_id, people_id)VALUES ('V9Y959','99999999');</v>
      </c>
    </row>
    <row r="930" spans="1:3" x14ac:dyDescent="0.25">
      <c r="A930" t="s">
        <v>929</v>
      </c>
      <c r="B930">
        <v>99999999</v>
      </c>
      <c r="C930" t="str">
        <f t="shared" si="14"/>
        <v>INSERT INTO public."Vehicles_owners"(vehicles_id, people_id)VALUES ('AHO889','99999999');</v>
      </c>
    </row>
    <row r="931" spans="1:3" x14ac:dyDescent="0.25">
      <c r="A931" t="s">
        <v>930</v>
      </c>
      <c r="B931">
        <v>99999999</v>
      </c>
      <c r="C931" t="str">
        <f t="shared" si="14"/>
        <v>INSERT INTO public."Vehicles_owners"(vehicles_id, people_id)VALUES ('V7X812','99999999');</v>
      </c>
    </row>
    <row r="932" spans="1:3" x14ac:dyDescent="0.25">
      <c r="A932" t="s">
        <v>931</v>
      </c>
      <c r="B932">
        <v>99999999</v>
      </c>
      <c r="C932" t="str">
        <f t="shared" si="14"/>
        <v>INSERT INTO public."Vehicles_owners"(vehicles_id, people_id)VALUES ('F4S474','99999999');</v>
      </c>
    </row>
    <row r="933" spans="1:3" x14ac:dyDescent="0.25">
      <c r="A933" t="s">
        <v>932</v>
      </c>
      <c r="B933">
        <v>99999999</v>
      </c>
      <c r="C933" t="str">
        <f t="shared" si="14"/>
        <v>INSERT INTO public."Vehicles_owners"(vehicles_id, people_id)VALUES ('V1E726','99999999');</v>
      </c>
    </row>
    <row r="934" spans="1:3" x14ac:dyDescent="0.25">
      <c r="A934" t="s">
        <v>933</v>
      </c>
      <c r="B934">
        <v>99999999</v>
      </c>
      <c r="C934" t="str">
        <f t="shared" si="14"/>
        <v>INSERT INTO public."Vehicles_owners"(vehicles_id, people_id)VALUES ('V3T951','99999999');</v>
      </c>
    </row>
    <row r="935" spans="1:3" x14ac:dyDescent="0.25">
      <c r="A935" t="s">
        <v>934</v>
      </c>
      <c r="B935">
        <v>99999999</v>
      </c>
      <c r="C935" t="str">
        <f t="shared" si="14"/>
        <v>INSERT INTO public."Vehicles_owners"(vehicles_id, people_id)VALUES ('V6Z869','99999999');</v>
      </c>
    </row>
    <row r="936" spans="1:3" x14ac:dyDescent="0.25">
      <c r="A936" t="s">
        <v>935</v>
      </c>
      <c r="B936">
        <v>99999999</v>
      </c>
      <c r="C936" t="str">
        <f t="shared" si="14"/>
        <v>INSERT INTO public."Vehicles_owners"(vehicles_id, people_id)VALUES ('V8C969','99999999');</v>
      </c>
    </row>
    <row r="937" spans="1:3" x14ac:dyDescent="0.25">
      <c r="A937" t="s">
        <v>936</v>
      </c>
      <c r="B937">
        <v>99999999</v>
      </c>
      <c r="C937" t="str">
        <f t="shared" si="14"/>
        <v>INSERT INTO public."Vehicles_owners"(vehicles_id, people_id)VALUES ('V8C966','99999999');</v>
      </c>
    </row>
    <row r="938" spans="1:3" x14ac:dyDescent="0.25">
      <c r="A938" t="s">
        <v>937</v>
      </c>
      <c r="B938">
        <v>99999999</v>
      </c>
      <c r="C938" t="str">
        <f t="shared" si="14"/>
        <v>INSERT INTO public."Vehicles_owners"(vehicles_id, people_id)VALUES ('V9F848','99999999');</v>
      </c>
    </row>
    <row r="939" spans="1:3" x14ac:dyDescent="0.25">
      <c r="A939" t="s">
        <v>938</v>
      </c>
      <c r="B939">
        <v>99999999</v>
      </c>
      <c r="C939" t="str">
        <f t="shared" si="14"/>
        <v>INSERT INTO public."Vehicles_owners"(vehicles_id, people_id)VALUES ('V0W839','99999999');</v>
      </c>
    </row>
    <row r="940" spans="1:3" x14ac:dyDescent="0.25">
      <c r="A940" t="s">
        <v>939</v>
      </c>
      <c r="B940">
        <v>99999999</v>
      </c>
      <c r="C940" t="str">
        <f t="shared" si="14"/>
        <v>INSERT INTO public."Vehicles_owners"(vehicles_id, people_id)VALUES ('X3E766','99999999');</v>
      </c>
    </row>
    <row r="941" spans="1:3" x14ac:dyDescent="0.25">
      <c r="A941" t="s">
        <v>940</v>
      </c>
      <c r="B941">
        <v>99999999</v>
      </c>
      <c r="C941" t="str">
        <f t="shared" si="14"/>
        <v>INSERT INTO public."Vehicles_owners"(vehicles_id, people_id)VALUES ('D2P722','99999999');</v>
      </c>
    </row>
    <row r="942" spans="1:3" x14ac:dyDescent="0.25">
      <c r="A942" t="s">
        <v>941</v>
      </c>
      <c r="B942">
        <v>99999999</v>
      </c>
      <c r="C942" t="str">
        <f t="shared" si="14"/>
        <v>INSERT INTO public."Vehicles_owners"(vehicles_id, people_id)VALUES ('V9Y878','99999999');</v>
      </c>
    </row>
    <row r="943" spans="1:3" x14ac:dyDescent="0.25">
      <c r="A943" t="s">
        <v>942</v>
      </c>
      <c r="B943">
        <v>99999999</v>
      </c>
      <c r="C943" t="str">
        <f t="shared" si="14"/>
        <v>INSERT INTO public."Vehicles_owners"(vehicles_id, people_id)VALUES ('B2P707','99999999');</v>
      </c>
    </row>
    <row r="944" spans="1:3" x14ac:dyDescent="0.25">
      <c r="A944" t="s">
        <v>943</v>
      </c>
      <c r="B944">
        <v>99999999</v>
      </c>
      <c r="C944" t="str">
        <f t="shared" si="14"/>
        <v>INSERT INTO public."Vehicles_owners"(vehicles_id, people_id)VALUES ('F0G792','99999999');</v>
      </c>
    </row>
    <row r="945" spans="1:3" x14ac:dyDescent="0.25">
      <c r="A945" t="s">
        <v>944</v>
      </c>
      <c r="B945">
        <v>99999999</v>
      </c>
      <c r="C945" t="str">
        <f t="shared" si="14"/>
        <v>INSERT INTO public."Vehicles_owners"(vehicles_id, people_id)VALUES ('X3L742','99999999');</v>
      </c>
    </row>
    <row r="946" spans="1:3" x14ac:dyDescent="0.25">
      <c r="A946" t="s">
        <v>945</v>
      </c>
      <c r="B946">
        <v>99999999</v>
      </c>
      <c r="C946" t="str">
        <f t="shared" si="14"/>
        <v>INSERT INTO public."Vehicles_owners"(vehicles_id, people_id)VALUES ('X3S803','99999999');</v>
      </c>
    </row>
    <row r="947" spans="1:3" x14ac:dyDescent="0.25">
      <c r="A947" t="s">
        <v>946</v>
      </c>
      <c r="B947">
        <v>99999999</v>
      </c>
      <c r="C947" t="str">
        <f t="shared" si="14"/>
        <v>INSERT INTO public."Vehicles_owners"(vehicles_id, people_id)VALUES ('V8F791','99999999');</v>
      </c>
    </row>
    <row r="948" spans="1:3" x14ac:dyDescent="0.25">
      <c r="A948" t="s">
        <v>947</v>
      </c>
      <c r="B948">
        <v>99999999</v>
      </c>
      <c r="C948" t="str">
        <f t="shared" si="14"/>
        <v>INSERT INTO public."Vehicles_owners"(vehicles_id, people_id)VALUES ('A0X957','99999999');</v>
      </c>
    </row>
    <row r="949" spans="1:3" x14ac:dyDescent="0.25">
      <c r="A949" t="s">
        <v>948</v>
      </c>
      <c r="B949">
        <v>99999999</v>
      </c>
      <c r="C949" t="str">
        <f t="shared" si="14"/>
        <v>INSERT INTO public."Vehicles_owners"(vehicles_id, people_id)VALUES ('V7S780','99999999');</v>
      </c>
    </row>
    <row r="950" spans="1:3" x14ac:dyDescent="0.25">
      <c r="A950" t="s">
        <v>949</v>
      </c>
      <c r="B950">
        <v>99999999</v>
      </c>
      <c r="C950" t="str">
        <f t="shared" si="14"/>
        <v>INSERT INTO public."Vehicles_owners"(vehicles_id, people_id)VALUES ('V6O581','99999999');</v>
      </c>
    </row>
    <row r="951" spans="1:3" x14ac:dyDescent="0.25">
      <c r="A951" t="s">
        <v>950</v>
      </c>
      <c r="B951">
        <v>99999999</v>
      </c>
      <c r="C951" t="str">
        <f t="shared" si="14"/>
        <v>INSERT INTO public."Vehicles_owners"(vehicles_id, people_id)VALUES ('V7J945','99999999');</v>
      </c>
    </row>
    <row r="952" spans="1:3" x14ac:dyDescent="0.25">
      <c r="A952" t="s">
        <v>951</v>
      </c>
      <c r="B952">
        <v>99999999</v>
      </c>
      <c r="C952" t="str">
        <f t="shared" si="14"/>
        <v>INSERT INTO public."Vehicles_owners"(vehicles_id, people_id)VALUES ('V8V950','99999999');</v>
      </c>
    </row>
    <row r="953" spans="1:3" x14ac:dyDescent="0.25">
      <c r="A953" t="s">
        <v>952</v>
      </c>
      <c r="B953">
        <v>99999999</v>
      </c>
      <c r="C953" t="str">
        <f t="shared" si="14"/>
        <v>INSERT INTO public."Vehicles_owners"(vehicles_id, people_id)VALUES ('V7M962','99999999');</v>
      </c>
    </row>
    <row r="954" spans="1:3" x14ac:dyDescent="0.25">
      <c r="A954" t="s">
        <v>953</v>
      </c>
      <c r="B954">
        <v>99999999</v>
      </c>
      <c r="C954" t="str">
        <f t="shared" si="14"/>
        <v>INSERT INTO public."Vehicles_owners"(vehicles_id, people_id)VALUES ('V7N965','99999999');</v>
      </c>
    </row>
    <row r="955" spans="1:3" x14ac:dyDescent="0.25">
      <c r="A955" t="s">
        <v>954</v>
      </c>
      <c r="B955">
        <v>99999999</v>
      </c>
      <c r="C955" t="str">
        <f t="shared" si="14"/>
        <v>INSERT INTO public."Vehicles_owners"(vehicles_id, people_id)VALUES ('V3L756','99999999');</v>
      </c>
    </row>
    <row r="956" spans="1:3" x14ac:dyDescent="0.25">
      <c r="A956" t="s">
        <v>955</v>
      </c>
      <c r="B956">
        <v>99999999</v>
      </c>
      <c r="C956" t="str">
        <f t="shared" si="14"/>
        <v>INSERT INTO public."Vehicles_owners"(vehicles_id, people_id)VALUES ('B2C967','99999999');</v>
      </c>
    </row>
    <row r="957" spans="1:3" x14ac:dyDescent="0.25">
      <c r="A957" t="s">
        <v>956</v>
      </c>
      <c r="B957">
        <v>99999999</v>
      </c>
      <c r="C957" t="str">
        <f t="shared" si="14"/>
        <v>INSERT INTO public."Vehicles_owners"(vehicles_id, people_id)VALUES ('X2A798','99999999');</v>
      </c>
    </row>
    <row r="958" spans="1:3" x14ac:dyDescent="0.25">
      <c r="A958" t="s">
        <v>957</v>
      </c>
      <c r="B958">
        <v>99999999</v>
      </c>
      <c r="C958" t="str">
        <f t="shared" si="14"/>
        <v>INSERT INTO public."Vehicles_owners"(vehicles_id, people_id)VALUES ('V4S955','99999999');</v>
      </c>
    </row>
    <row r="959" spans="1:3" x14ac:dyDescent="0.25">
      <c r="A959" t="s">
        <v>958</v>
      </c>
      <c r="B959">
        <v>99999999</v>
      </c>
      <c r="C959" t="str">
        <f t="shared" si="14"/>
        <v>INSERT INTO public."Vehicles_owners"(vehicles_id, people_id)VALUES ('X3F720','99999999');</v>
      </c>
    </row>
    <row r="960" spans="1:3" x14ac:dyDescent="0.25">
      <c r="A960" t="s">
        <v>959</v>
      </c>
      <c r="B960">
        <v>99999999</v>
      </c>
      <c r="C960" t="str">
        <f t="shared" si="14"/>
        <v>INSERT INTO public."Vehicles_owners"(vehicles_id, people_id)VALUES ('V7H898','99999999');</v>
      </c>
    </row>
    <row r="961" spans="1:3" x14ac:dyDescent="0.25">
      <c r="A961" t="s">
        <v>960</v>
      </c>
      <c r="B961">
        <v>99999999</v>
      </c>
      <c r="C961" t="str">
        <f t="shared" si="14"/>
        <v>INSERT INTO public."Vehicles_owners"(vehicles_id, people_id)VALUES ('V0E966','99999999');</v>
      </c>
    </row>
    <row r="962" spans="1:3" x14ac:dyDescent="0.25">
      <c r="A962" t="s">
        <v>961</v>
      </c>
      <c r="B962">
        <v>99999999</v>
      </c>
      <c r="C962" t="str">
        <f t="shared" si="14"/>
        <v>INSERT INTO public."Vehicles_owners"(vehicles_id, people_id)VALUES ('V1X774','99999999');</v>
      </c>
    </row>
    <row r="963" spans="1:3" x14ac:dyDescent="0.25">
      <c r="A963" t="s">
        <v>962</v>
      </c>
      <c r="B963">
        <v>99999999</v>
      </c>
      <c r="C963" t="str">
        <f t="shared" ref="C963:C1026" si="15">CONCATENATE($A$1,"'",A963,"','",B963,"');")</f>
        <v>INSERT INTO public."Vehicles_owners"(vehicles_id, people_id)VALUES ('A1O718','99999999');</v>
      </c>
    </row>
    <row r="964" spans="1:3" x14ac:dyDescent="0.25">
      <c r="A964" t="s">
        <v>963</v>
      </c>
      <c r="B964">
        <v>99999999</v>
      </c>
      <c r="C964" t="str">
        <f t="shared" si="15"/>
        <v>INSERT INTO public."Vehicles_owners"(vehicles_id, people_id)VALUES ('V5R873','99999999');</v>
      </c>
    </row>
    <row r="965" spans="1:3" x14ac:dyDescent="0.25">
      <c r="A965" t="s">
        <v>964</v>
      </c>
      <c r="B965">
        <v>99999999</v>
      </c>
      <c r="C965" t="str">
        <f t="shared" si="15"/>
        <v>INSERT INTO public."Vehicles_owners"(vehicles_id, people_id)VALUES ('V7Q961','99999999');</v>
      </c>
    </row>
    <row r="966" spans="1:3" x14ac:dyDescent="0.25">
      <c r="A966" t="s">
        <v>965</v>
      </c>
      <c r="B966">
        <v>99999999</v>
      </c>
      <c r="C966" t="str">
        <f t="shared" si="15"/>
        <v>INSERT INTO public."Vehicles_owners"(vehicles_id, people_id)VALUES ('V5R712','99999999');</v>
      </c>
    </row>
    <row r="967" spans="1:3" x14ac:dyDescent="0.25">
      <c r="A967" t="s">
        <v>966</v>
      </c>
      <c r="B967">
        <v>99999999</v>
      </c>
      <c r="C967" t="str">
        <f t="shared" si="15"/>
        <v>INSERT INTO public."Vehicles_owners"(vehicles_id, people_id)VALUES ('V8F967','99999999');</v>
      </c>
    </row>
    <row r="968" spans="1:3" x14ac:dyDescent="0.25">
      <c r="A968" t="s">
        <v>967</v>
      </c>
      <c r="B968">
        <v>99999999</v>
      </c>
      <c r="C968" t="str">
        <f t="shared" si="15"/>
        <v>INSERT INTO public."Vehicles_owners"(vehicles_id, people_id)VALUES ('V5T736','99999999');</v>
      </c>
    </row>
    <row r="969" spans="1:3" x14ac:dyDescent="0.25">
      <c r="A969" t="s">
        <v>968</v>
      </c>
      <c r="B969">
        <v>99999999</v>
      </c>
      <c r="C969" t="str">
        <f t="shared" si="15"/>
        <v>INSERT INTO public."Vehicles_owners"(vehicles_id, people_id)VALUES ('V6O800','99999999');</v>
      </c>
    </row>
    <row r="970" spans="1:3" x14ac:dyDescent="0.25">
      <c r="A970" t="s">
        <v>969</v>
      </c>
      <c r="B970">
        <v>99999999</v>
      </c>
      <c r="C970" t="str">
        <f t="shared" si="15"/>
        <v>INSERT INTO public."Vehicles_owners"(vehicles_id, people_id)VALUES ('V6K771','99999999');</v>
      </c>
    </row>
    <row r="971" spans="1:3" x14ac:dyDescent="0.25">
      <c r="A971" t="s">
        <v>970</v>
      </c>
      <c r="B971">
        <v>99999999</v>
      </c>
      <c r="C971" t="str">
        <f t="shared" si="15"/>
        <v>INSERT INTO public."Vehicles_owners"(vehicles_id, people_id)VALUES ('V7P963','99999999');</v>
      </c>
    </row>
    <row r="972" spans="1:3" x14ac:dyDescent="0.25">
      <c r="A972" t="s">
        <v>971</v>
      </c>
      <c r="B972">
        <v>99999999</v>
      </c>
      <c r="C972" t="str">
        <f t="shared" si="15"/>
        <v>INSERT INTO public."Vehicles_owners"(vehicles_id, people_id)VALUES ('V4E954','99999999');</v>
      </c>
    </row>
    <row r="973" spans="1:3" x14ac:dyDescent="0.25">
      <c r="A973" t="s">
        <v>972</v>
      </c>
      <c r="B973">
        <v>99999999</v>
      </c>
      <c r="C973" t="str">
        <f t="shared" si="15"/>
        <v>INSERT INTO public."Vehicles_owners"(vehicles_id, people_id)VALUES ('A9K739','99999999');</v>
      </c>
    </row>
    <row r="974" spans="1:3" x14ac:dyDescent="0.25">
      <c r="A974" t="s">
        <v>973</v>
      </c>
      <c r="B974">
        <v>99999999</v>
      </c>
      <c r="C974" t="str">
        <f t="shared" si="15"/>
        <v>INSERT INTO public."Vehicles_owners"(vehicles_id, people_id)VALUES ('V6S768','99999999');</v>
      </c>
    </row>
    <row r="975" spans="1:3" x14ac:dyDescent="0.25">
      <c r="A975" t="s">
        <v>974</v>
      </c>
      <c r="B975">
        <v>99999999</v>
      </c>
      <c r="C975" t="str">
        <f t="shared" si="15"/>
        <v>INSERT INTO public."Vehicles_owners"(vehicles_id, people_id)VALUES ('X2Z932','99999999');</v>
      </c>
    </row>
    <row r="976" spans="1:3" x14ac:dyDescent="0.25">
      <c r="A976" t="s">
        <v>975</v>
      </c>
      <c r="B976">
        <v>99999999</v>
      </c>
      <c r="C976" t="str">
        <f t="shared" si="15"/>
        <v>INSERT INTO public."Vehicles_owners"(vehicles_id, people_id)VALUES ('A6F730','99999999');</v>
      </c>
    </row>
    <row r="977" spans="1:3" x14ac:dyDescent="0.25">
      <c r="A977" t="s">
        <v>976</v>
      </c>
      <c r="B977">
        <v>99999999</v>
      </c>
      <c r="C977" t="str">
        <f t="shared" si="15"/>
        <v>INSERT INTO public."Vehicles_owners"(vehicles_id, people_id)VALUES ('V1N761','99999999');</v>
      </c>
    </row>
    <row r="978" spans="1:3" x14ac:dyDescent="0.25">
      <c r="A978" t="s">
        <v>977</v>
      </c>
      <c r="B978">
        <v>99999999</v>
      </c>
      <c r="C978" t="str">
        <f t="shared" si="15"/>
        <v>INSERT INTO public."Vehicles_owners"(vehicles_id, people_id)VALUES ('V6U704','99999999');</v>
      </c>
    </row>
    <row r="979" spans="1:3" x14ac:dyDescent="0.25">
      <c r="A979" t="s">
        <v>978</v>
      </c>
      <c r="B979">
        <v>99999999</v>
      </c>
      <c r="C979" t="str">
        <f t="shared" si="15"/>
        <v>INSERT INTO public."Vehicles_owners"(vehicles_id, people_id)VALUES ('V8B880','99999999');</v>
      </c>
    </row>
    <row r="980" spans="1:3" x14ac:dyDescent="0.25">
      <c r="A980" t="s">
        <v>979</v>
      </c>
      <c r="B980">
        <v>99999999</v>
      </c>
      <c r="C980" t="str">
        <f t="shared" si="15"/>
        <v>INSERT INTO public."Vehicles_owners"(vehicles_id, people_id)VALUES ('Z5K968','99999999');</v>
      </c>
    </row>
    <row r="981" spans="1:3" x14ac:dyDescent="0.25">
      <c r="A981" t="s">
        <v>980</v>
      </c>
      <c r="B981">
        <v>99999999</v>
      </c>
      <c r="C981" t="str">
        <f t="shared" si="15"/>
        <v>INSERT INTO public."Vehicles_owners"(vehicles_id, people_id)VALUES ('V8J869','99999999');</v>
      </c>
    </row>
    <row r="982" spans="1:3" x14ac:dyDescent="0.25">
      <c r="A982" t="s">
        <v>981</v>
      </c>
      <c r="B982">
        <v>99999999</v>
      </c>
      <c r="C982" t="str">
        <f t="shared" si="15"/>
        <v>INSERT INTO public."Vehicles_owners"(vehicles_id, people_id)VALUES ('V7I962','99999999');</v>
      </c>
    </row>
    <row r="983" spans="1:3" x14ac:dyDescent="0.25">
      <c r="A983" t="s">
        <v>982</v>
      </c>
      <c r="B983">
        <v>99999999</v>
      </c>
      <c r="C983" t="str">
        <f t="shared" si="15"/>
        <v>INSERT INTO public."Vehicles_owners"(vehicles_id, people_id)VALUES ('V5M829','99999999');</v>
      </c>
    </row>
    <row r="984" spans="1:3" x14ac:dyDescent="0.25">
      <c r="A984" t="s">
        <v>983</v>
      </c>
      <c r="B984">
        <v>99999999</v>
      </c>
      <c r="C984" t="str">
        <f t="shared" si="15"/>
        <v>INSERT INTO public."Vehicles_owners"(vehicles_id, people_id)VALUES ('V5V739','99999999');</v>
      </c>
    </row>
    <row r="985" spans="1:3" x14ac:dyDescent="0.25">
      <c r="A985" t="s">
        <v>984</v>
      </c>
      <c r="B985">
        <v>99999999</v>
      </c>
      <c r="C985" t="str">
        <f t="shared" si="15"/>
        <v>INSERT INTO public."Vehicles_owners"(vehicles_id, people_id)VALUES ('B3R108','99999999');</v>
      </c>
    </row>
    <row r="986" spans="1:3" x14ac:dyDescent="0.25">
      <c r="A986" t="s">
        <v>985</v>
      </c>
      <c r="B986">
        <v>99999999</v>
      </c>
      <c r="C986" t="str">
        <f t="shared" si="15"/>
        <v>INSERT INTO public."Vehicles_owners"(vehicles_id, people_id)VALUES ('V9A967','99999999');</v>
      </c>
    </row>
    <row r="987" spans="1:3" x14ac:dyDescent="0.25">
      <c r="A987" t="s">
        <v>986</v>
      </c>
      <c r="B987">
        <v>99999999</v>
      </c>
      <c r="C987" t="str">
        <f t="shared" si="15"/>
        <v>INSERT INTO public."Vehicles_owners"(vehicles_id, people_id)VALUES ('V1P702','99999999');</v>
      </c>
    </row>
    <row r="988" spans="1:3" x14ac:dyDescent="0.25">
      <c r="A988" t="s">
        <v>987</v>
      </c>
      <c r="B988">
        <v>99999999</v>
      </c>
      <c r="C988" t="str">
        <f t="shared" si="15"/>
        <v>INSERT INTO public."Vehicles_owners"(vehicles_id, people_id)VALUES ('V7D782','99999999');</v>
      </c>
    </row>
    <row r="989" spans="1:3" x14ac:dyDescent="0.25">
      <c r="A989" t="s">
        <v>988</v>
      </c>
      <c r="B989">
        <v>99999999</v>
      </c>
      <c r="C989" t="str">
        <f t="shared" si="15"/>
        <v>INSERT INTO public."Vehicles_owners"(vehicles_id, people_id)VALUES ('V6Z942','99999999');</v>
      </c>
    </row>
    <row r="990" spans="1:3" x14ac:dyDescent="0.25">
      <c r="A990" t="s">
        <v>989</v>
      </c>
      <c r="B990">
        <v>99999999</v>
      </c>
      <c r="C990" t="str">
        <f t="shared" si="15"/>
        <v>INSERT INTO public."Vehicles_owners"(vehicles_id, people_id)VALUES ('V0F952','99999999');</v>
      </c>
    </row>
    <row r="991" spans="1:3" x14ac:dyDescent="0.25">
      <c r="A991" t="s">
        <v>990</v>
      </c>
      <c r="B991">
        <v>99999999</v>
      </c>
      <c r="C991" t="str">
        <f t="shared" si="15"/>
        <v>INSERT INTO public."Vehicles_owners"(vehicles_id, people_id)VALUES ('V6K962','99999999');</v>
      </c>
    </row>
    <row r="992" spans="1:3" x14ac:dyDescent="0.25">
      <c r="A992" t="s">
        <v>991</v>
      </c>
      <c r="B992">
        <v>99999999</v>
      </c>
      <c r="C992" t="str">
        <f t="shared" si="15"/>
        <v>INSERT INTO public."Vehicles_owners"(vehicles_id, people_id)VALUES ('V2A736','99999999');</v>
      </c>
    </row>
    <row r="993" spans="1:3" x14ac:dyDescent="0.25">
      <c r="A993" t="s">
        <v>992</v>
      </c>
      <c r="B993">
        <v>99999999</v>
      </c>
      <c r="C993" t="str">
        <f t="shared" si="15"/>
        <v>INSERT INTO public."Vehicles_owners"(vehicles_id, people_id)VALUES ('V0J729','99999999');</v>
      </c>
    </row>
    <row r="994" spans="1:3" x14ac:dyDescent="0.25">
      <c r="A994" t="s">
        <v>993</v>
      </c>
      <c r="B994">
        <v>99999999</v>
      </c>
      <c r="C994" t="str">
        <f t="shared" si="15"/>
        <v>INSERT INTO public."Vehicles_owners"(vehicles_id, people_id)VALUES ('V7A741','99999999');</v>
      </c>
    </row>
    <row r="995" spans="1:3" x14ac:dyDescent="0.25">
      <c r="A995" t="s">
        <v>994</v>
      </c>
      <c r="B995">
        <v>99999999</v>
      </c>
      <c r="C995" t="str">
        <f t="shared" si="15"/>
        <v>INSERT INTO public."Vehicles_owners"(vehicles_id, people_id)VALUES ('V7V754','99999999');</v>
      </c>
    </row>
    <row r="996" spans="1:3" x14ac:dyDescent="0.25">
      <c r="A996" t="s">
        <v>995</v>
      </c>
      <c r="B996">
        <v>99999999</v>
      </c>
      <c r="C996" t="str">
        <f t="shared" si="15"/>
        <v>INSERT INTO public."Vehicles_owners"(vehicles_id, people_id)VALUES ('V5G723','99999999');</v>
      </c>
    </row>
    <row r="997" spans="1:3" x14ac:dyDescent="0.25">
      <c r="A997" t="s">
        <v>996</v>
      </c>
      <c r="B997">
        <v>99999999</v>
      </c>
      <c r="C997" t="str">
        <f t="shared" si="15"/>
        <v>INSERT INTO public."Vehicles_owners"(vehicles_id, people_id)VALUES ('V7X815','99999999');</v>
      </c>
    </row>
    <row r="998" spans="1:3" x14ac:dyDescent="0.25">
      <c r="A998" t="s">
        <v>997</v>
      </c>
      <c r="B998">
        <v>99999999</v>
      </c>
      <c r="C998" t="str">
        <f t="shared" si="15"/>
        <v>INSERT INTO public."Vehicles_owners"(vehicles_id, people_id)VALUES ('D2O792','99999999');</v>
      </c>
    </row>
    <row r="999" spans="1:3" x14ac:dyDescent="0.25">
      <c r="A999" t="s">
        <v>998</v>
      </c>
      <c r="B999">
        <v>99999999</v>
      </c>
      <c r="C999" t="str">
        <f t="shared" si="15"/>
        <v>INSERT INTO public."Vehicles_owners"(vehicles_id, people_id)VALUES ('X1C759','99999999');</v>
      </c>
    </row>
    <row r="1000" spans="1:3" x14ac:dyDescent="0.25">
      <c r="A1000" t="s">
        <v>999</v>
      </c>
      <c r="B1000">
        <v>99999999</v>
      </c>
      <c r="C1000" t="str">
        <f t="shared" si="15"/>
        <v>INSERT INTO public."Vehicles_owners"(vehicles_id, people_id)VALUES ('U1A793','99999999');</v>
      </c>
    </row>
    <row r="1001" spans="1:3" x14ac:dyDescent="0.25">
      <c r="A1001" t="s">
        <v>1000</v>
      </c>
      <c r="B1001">
        <v>99999999</v>
      </c>
      <c r="C1001" t="str">
        <f t="shared" si="15"/>
        <v>INSERT INTO public."Vehicles_owners"(vehicles_id, people_id)VALUES ('C3D167','99999999');</v>
      </c>
    </row>
    <row r="1002" spans="1:3" x14ac:dyDescent="0.25">
      <c r="A1002" t="s">
        <v>1001</v>
      </c>
      <c r="B1002">
        <v>99999999</v>
      </c>
      <c r="C1002" t="str">
        <f t="shared" si="15"/>
        <v>INSERT INTO public."Vehicles_owners"(vehicles_id, people_id)VALUES ('X1I701','99999999');</v>
      </c>
    </row>
    <row r="1003" spans="1:3" x14ac:dyDescent="0.25">
      <c r="A1003" t="s">
        <v>1002</v>
      </c>
      <c r="B1003">
        <v>99999999</v>
      </c>
      <c r="C1003" t="str">
        <f t="shared" si="15"/>
        <v>INSERT INTO public."Vehicles_owners"(vehicles_id, people_id)VALUES ('X1B793','99999999');</v>
      </c>
    </row>
    <row r="1004" spans="1:3" x14ac:dyDescent="0.25">
      <c r="A1004" t="s">
        <v>1003</v>
      </c>
      <c r="B1004">
        <v>99999999</v>
      </c>
      <c r="C1004" t="str">
        <f t="shared" si="15"/>
        <v>INSERT INTO public."Vehicles_owners"(vehicles_id, people_id)VALUES ('X1K957','99999999');</v>
      </c>
    </row>
    <row r="1005" spans="1:3" x14ac:dyDescent="0.25">
      <c r="A1005" t="s">
        <v>1004</v>
      </c>
      <c r="B1005">
        <v>99999999</v>
      </c>
      <c r="C1005" t="str">
        <f t="shared" si="15"/>
        <v>INSERT INTO public."Vehicles_owners"(vehicles_id, people_id)VALUES ('V1G951','99999999');</v>
      </c>
    </row>
    <row r="1006" spans="1:3" x14ac:dyDescent="0.25">
      <c r="A1006" t="s">
        <v>1005</v>
      </c>
      <c r="B1006">
        <v>99999999</v>
      </c>
      <c r="C1006" t="str">
        <f t="shared" si="15"/>
        <v>INSERT INTO public."Vehicles_owners"(vehicles_id, people_id)VALUES ('X1A798','99999999');</v>
      </c>
    </row>
    <row r="1007" spans="1:3" x14ac:dyDescent="0.25">
      <c r="A1007" t="s">
        <v>1006</v>
      </c>
      <c r="B1007">
        <v>99999999</v>
      </c>
      <c r="C1007" t="str">
        <f t="shared" si="15"/>
        <v>INSERT INTO public."Vehicles_owners"(vehicles_id, people_id)VALUES ('V1L704','99999999');</v>
      </c>
    </row>
    <row r="1008" spans="1:3" x14ac:dyDescent="0.25">
      <c r="A1008" t="s">
        <v>1007</v>
      </c>
      <c r="B1008">
        <v>99999999</v>
      </c>
      <c r="C1008" t="str">
        <f t="shared" si="15"/>
        <v>INSERT INTO public."Vehicles_owners"(vehicles_id, people_id)VALUES ('A4K719','99999999');</v>
      </c>
    </row>
    <row r="1009" spans="1:3" x14ac:dyDescent="0.25">
      <c r="A1009" t="s">
        <v>1008</v>
      </c>
      <c r="B1009">
        <v>99999999</v>
      </c>
      <c r="C1009" t="str">
        <f t="shared" si="15"/>
        <v>INSERT INTO public."Vehicles_owners"(vehicles_id, people_id)VALUES ('V9K950','99999999');</v>
      </c>
    </row>
    <row r="1010" spans="1:3" x14ac:dyDescent="0.25">
      <c r="A1010" t="s">
        <v>1009</v>
      </c>
      <c r="B1010">
        <v>99999999</v>
      </c>
      <c r="C1010" t="str">
        <f t="shared" si="15"/>
        <v>INSERT INTO public."Vehicles_owners"(vehicles_id, people_id)VALUES ('V6E862','99999999');</v>
      </c>
    </row>
    <row r="1011" spans="1:3" x14ac:dyDescent="0.25">
      <c r="A1011" t="s">
        <v>1010</v>
      </c>
      <c r="B1011">
        <v>99999999</v>
      </c>
      <c r="C1011" t="str">
        <f t="shared" si="15"/>
        <v>INSERT INTO public."Vehicles_owners"(vehicles_id, people_id)VALUES ('D1M515','99999999');</v>
      </c>
    </row>
    <row r="1012" spans="1:3" x14ac:dyDescent="0.25">
      <c r="A1012" t="s">
        <v>1011</v>
      </c>
      <c r="B1012">
        <v>99999999</v>
      </c>
      <c r="C1012" t="str">
        <f t="shared" si="15"/>
        <v>INSERT INTO public."Vehicles_owners"(vehicles_id, people_id)VALUES ('V3G968','99999999');</v>
      </c>
    </row>
    <row r="1013" spans="1:3" x14ac:dyDescent="0.25">
      <c r="A1013" t="s">
        <v>1012</v>
      </c>
      <c r="B1013">
        <v>99999999</v>
      </c>
      <c r="C1013" t="str">
        <f t="shared" si="15"/>
        <v>INSERT INTO public."Vehicles_owners"(vehicles_id, people_id)VALUES ('V7E766','99999999');</v>
      </c>
    </row>
    <row r="1014" spans="1:3" x14ac:dyDescent="0.25">
      <c r="A1014" t="s">
        <v>1013</v>
      </c>
      <c r="B1014">
        <v>99999999</v>
      </c>
      <c r="C1014" t="str">
        <f t="shared" si="15"/>
        <v>INSERT INTO public."Vehicles_owners"(vehicles_id, people_id)VALUES ('V0C701','99999999');</v>
      </c>
    </row>
    <row r="1015" spans="1:3" x14ac:dyDescent="0.25">
      <c r="A1015" t="s">
        <v>1014</v>
      </c>
      <c r="B1015">
        <v>99999999</v>
      </c>
      <c r="C1015" t="str">
        <f t="shared" si="15"/>
        <v>INSERT INTO public."Vehicles_owners"(vehicles_id, people_id)VALUES ('V9K779','99999999');</v>
      </c>
    </row>
    <row r="1016" spans="1:3" x14ac:dyDescent="0.25">
      <c r="A1016" t="s">
        <v>1015</v>
      </c>
      <c r="B1016">
        <v>99999999</v>
      </c>
      <c r="C1016" t="str">
        <f t="shared" si="15"/>
        <v>INSERT INTO public."Vehicles_owners"(vehicles_id, people_id)VALUES ('V0E864','99999999');</v>
      </c>
    </row>
    <row r="1017" spans="1:3" x14ac:dyDescent="0.25">
      <c r="A1017" t="s">
        <v>1016</v>
      </c>
      <c r="B1017">
        <v>99999999</v>
      </c>
      <c r="C1017" t="str">
        <f t="shared" si="15"/>
        <v>INSERT INTO public."Vehicles_owners"(vehicles_id, people_id)VALUES ('V0I762','99999999');</v>
      </c>
    </row>
    <row r="1018" spans="1:3" x14ac:dyDescent="0.25">
      <c r="A1018" t="s">
        <v>1017</v>
      </c>
      <c r="B1018">
        <v>99999999</v>
      </c>
      <c r="C1018" t="str">
        <f t="shared" si="15"/>
        <v>INSERT INTO public."Vehicles_owners"(vehicles_id, people_id)VALUES ('V0C956','99999999');</v>
      </c>
    </row>
    <row r="1019" spans="1:3" x14ac:dyDescent="0.25">
      <c r="A1019" t="s">
        <v>1018</v>
      </c>
      <c r="B1019">
        <v>99999999</v>
      </c>
      <c r="C1019" t="str">
        <f t="shared" si="15"/>
        <v>INSERT INTO public."Vehicles_owners"(vehicles_id, people_id)VALUES ('V6T931','99999999');</v>
      </c>
    </row>
    <row r="1020" spans="1:3" x14ac:dyDescent="0.25">
      <c r="A1020" t="s">
        <v>1019</v>
      </c>
      <c r="B1020">
        <v>99999999</v>
      </c>
      <c r="C1020" t="str">
        <f t="shared" si="15"/>
        <v>INSERT INTO public."Vehicles_owners"(vehicles_id, people_id)VALUES ('V0D961','99999999');</v>
      </c>
    </row>
    <row r="1021" spans="1:3" x14ac:dyDescent="0.25">
      <c r="A1021" t="s">
        <v>1020</v>
      </c>
      <c r="B1021">
        <v>99999999</v>
      </c>
      <c r="C1021" t="str">
        <f t="shared" si="15"/>
        <v>INSERT INTO public."Vehicles_owners"(vehicles_id, people_id)VALUES ('B2S783','99999999');</v>
      </c>
    </row>
    <row r="1022" spans="1:3" x14ac:dyDescent="0.25">
      <c r="A1022" t="s">
        <v>1021</v>
      </c>
      <c r="B1022">
        <v>99999999</v>
      </c>
      <c r="C1022" t="str">
        <f t="shared" si="15"/>
        <v>INSERT INTO public."Vehicles_owners"(vehicles_id, people_id)VALUES ('V7J711','99999999');</v>
      </c>
    </row>
    <row r="1023" spans="1:3" x14ac:dyDescent="0.25">
      <c r="A1023" t="s">
        <v>1022</v>
      </c>
      <c r="B1023">
        <v>99999999</v>
      </c>
      <c r="C1023" t="str">
        <f t="shared" si="15"/>
        <v>INSERT INTO public."Vehicles_owners"(vehicles_id, people_id)VALUES ('V5X829','99999999');</v>
      </c>
    </row>
    <row r="1024" spans="1:3" x14ac:dyDescent="0.25">
      <c r="A1024" t="s">
        <v>1023</v>
      </c>
      <c r="B1024">
        <v>99999999</v>
      </c>
      <c r="C1024" t="str">
        <f t="shared" si="15"/>
        <v>INSERT INTO public."Vehicles_owners"(vehicles_id, people_id)VALUES ('V9B831','99999999');</v>
      </c>
    </row>
    <row r="1025" spans="1:3" x14ac:dyDescent="0.25">
      <c r="A1025" t="s">
        <v>1024</v>
      </c>
      <c r="B1025">
        <v>99999999</v>
      </c>
      <c r="C1025" t="str">
        <f t="shared" si="15"/>
        <v>INSERT INTO public."Vehicles_owners"(vehicles_id, people_id)VALUES ('V9D785','99999999');</v>
      </c>
    </row>
    <row r="1026" spans="1:3" x14ac:dyDescent="0.25">
      <c r="A1026" t="s">
        <v>1025</v>
      </c>
      <c r="B1026">
        <v>99999999</v>
      </c>
      <c r="C1026" t="str">
        <f t="shared" si="15"/>
        <v>INSERT INTO public."Vehicles_owners"(vehicles_id, people_id)VALUES ('ATY732','99999999');</v>
      </c>
    </row>
    <row r="1027" spans="1:3" x14ac:dyDescent="0.25">
      <c r="A1027" t="s">
        <v>1026</v>
      </c>
      <c r="B1027">
        <v>99999999</v>
      </c>
      <c r="C1027" t="str">
        <f t="shared" ref="C1027:C1090" si="16">CONCATENATE($A$1,"'",A1027,"','",B1027,"');")</f>
        <v>INSERT INTO public."Vehicles_owners"(vehicles_id, people_id)VALUES ('V9Z915','99999999');</v>
      </c>
    </row>
    <row r="1028" spans="1:3" x14ac:dyDescent="0.25">
      <c r="A1028" t="s">
        <v>1027</v>
      </c>
      <c r="B1028">
        <v>99999999</v>
      </c>
      <c r="C1028" t="str">
        <f t="shared" si="16"/>
        <v>INSERT INTO public."Vehicles_owners"(vehicles_id, people_id)VALUES ('ANO745','99999999');</v>
      </c>
    </row>
    <row r="1029" spans="1:3" x14ac:dyDescent="0.25">
      <c r="A1029" t="s">
        <v>1028</v>
      </c>
      <c r="B1029">
        <v>99999999</v>
      </c>
      <c r="C1029" t="str">
        <f t="shared" si="16"/>
        <v>INSERT INTO public."Vehicles_owners"(vehicles_id, people_id)VALUES ('V1W729','99999999');</v>
      </c>
    </row>
    <row r="1030" spans="1:3" x14ac:dyDescent="0.25">
      <c r="A1030" t="s">
        <v>1029</v>
      </c>
      <c r="B1030">
        <v>99999999</v>
      </c>
      <c r="C1030" t="str">
        <f t="shared" si="16"/>
        <v>INSERT INTO public."Vehicles_owners"(vehicles_id, people_id)VALUES ('V1M743','99999999');</v>
      </c>
    </row>
    <row r="1031" spans="1:3" x14ac:dyDescent="0.25">
      <c r="A1031" t="s">
        <v>1030</v>
      </c>
      <c r="B1031">
        <v>99999999</v>
      </c>
      <c r="C1031" t="str">
        <f t="shared" si="16"/>
        <v>INSERT INTO public."Vehicles_owners"(vehicles_id, people_id)VALUES ('V6E900','99999999');</v>
      </c>
    </row>
    <row r="1032" spans="1:3" x14ac:dyDescent="0.25">
      <c r="A1032" t="s">
        <v>1031</v>
      </c>
      <c r="B1032">
        <v>99999999</v>
      </c>
      <c r="C1032" t="str">
        <f t="shared" si="16"/>
        <v>INSERT INTO public."Vehicles_owners"(vehicles_id, people_id)VALUES ('X1M757','99999999');</v>
      </c>
    </row>
    <row r="1033" spans="1:3" x14ac:dyDescent="0.25">
      <c r="A1033" t="s">
        <v>1032</v>
      </c>
      <c r="B1033">
        <v>99999999</v>
      </c>
      <c r="C1033" t="str">
        <f t="shared" si="16"/>
        <v>INSERT INTO public."Vehicles_owners"(vehicles_id, people_id)VALUES ('A4C755','99999999');</v>
      </c>
    </row>
    <row r="1034" spans="1:3" x14ac:dyDescent="0.25">
      <c r="A1034" t="s">
        <v>1033</v>
      </c>
      <c r="B1034">
        <v>99999999</v>
      </c>
      <c r="C1034" t="str">
        <f t="shared" si="16"/>
        <v>INSERT INTO public."Vehicles_owners"(vehicles_id, people_id)VALUES ('V9F782','99999999');</v>
      </c>
    </row>
    <row r="1035" spans="1:3" x14ac:dyDescent="0.25">
      <c r="A1035" t="s">
        <v>1034</v>
      </c>
      <c r="B1035">
        <v>99999999</v>
      </c>
      <c r="C1035" t="str">
        <f t="shared" si="16"/>
        <v>INSERT INTO public."Vehicles_owners"(vehicles_id, people_id)VALUES ('V2R720','99999999');</v>
      </c>
    </row>
    <row r="1036" spans="1:3" x14ac:dyDescent="0.25">
      <c r="A1036" t="s">
        <v>1035</v>
      </c>
      <c r="B1036">
        <v>99999999</v>
      </c>
      <c r="C1036" t="str">
        <f t="shared" si="16"/>
        <v>INSERT INTO public."Vehicles_owners"(vehicles_id, people_id)VALUES ('AWF892','99999999');</v>
      </c>
    </row>
    <row r="1037" spans="1:3" x14ac:dyDescent="0.25">
      <c r="A1037" t="s">
        <v>1036</v>
      </c>
      <c r="B1037">
        <v>99999999</v>
      </c>
      <c r="C1037" t="str">
        <f t="shared" si="16"/>
        <v>INSERT INTO public."Vehicles_owners"(vehicles_id, people_id)VALUES ('V0B830','99999999');</v>
      </c>
    </row>
    <row r="1038" spans="1:3" x14ac:dyDescent="0.25">
      <c r="A1038" t="s">
        <v>1037</v>
      </c>
      <c r="B1038">
        <v>99999999</v>
      </c>
      <c r="C1038" t="str">
        <f t="shared" si="16"/>
        <v>INSERT INTO public."Vehicles_owners"(vehicles_id, people_id)VALUES ('V1F748','99999999');</v>
      </c>
    </row>
    <row r="1039" spans="1:3" x14ac:dyDescent="0.25">
      <c r="A1039" t="s">
        <v>1038</v>
      </c>
      <c r="B1039">
        <v>99999999</v>
      </c>
      <c r="C1039" t="str">
        <f t="shared" si="16"/>
        <v>INSERT INTO public."Vehicles_owners"(vehicles_id, people_id)VALUES ('V8W860','99999999');</v>
      </c>
    </row>
    <row r="1040" spans="1:3" x14ac:dyDescent="0.25">
      <c r="A1040" t="s">
        <v>1039</v>
      </c>
      <c r="B1040">
        <v>99999999</v>
      </c>
      <c r="C1040" t="str">
        <f t="shared" si="16"/>
        <v>INSERT INTO public."Vehicles_owners"(vehicles_id, people_id)VALUES ('B7K487','99999999');</v>
      </c>
    </row>
    <row r="1041" spans="1:3" x14ac:dyDescent="0.25">
      <c r="A1041" t="s">
        <v>1040</v>
      </c>
      <c r="B1041">
        <v>99999999</v>
      </c>
      <c r="C1041" t="str">
        <f t="shared" si="16"/>
        <v>INSERT INTO public."Vehicles_owners"(vehicles_id, people_id)VALUES ('V9L770','99999999');</v>
      </c>
    </row>
    <row r="1042" spans="1:3" x14ac:dyDescent="0.25">
      <c r="A1042" t="s">
        <v>1041</v>
      </c>
      <c r="B1042">
        <v>99999999</v>
      </c>
      <c r="C1042" t="str">
        <f t="shared" si="16"/>
        <v>INSERT INTO public."Vehicles_owners"(vehicles_id, people_id)VALUES ('X3F816','99999999');</v>
      </c>
    </row>
    <row r="1043" spans="1:3" x14ac:dyDescent="0.25">
      <c r="A1043" t="s">
        <v>1042</v>
      </c>
      <c r="B1043">
        <v>99999999</v>
      </c>
      <c r="C1043" t="str">
        <f t="shared" si="16"/>
        <v>INSERT INTO public."Vehicles_owners"(vehicles_id, people_id)VALUES ('D1R795','99999999');</v>
      </c>
    </row>
    <row r="1044" spans="1:3" x14ac:dyDescent="0.25">
      <c r="A1044" t="s">
        <v>1043</v>
      </c>
      <c r="B1044">
        <v>99999999</v>
      </c>
      <c r="C1044" t="str">
        <f t="shared" si="16"/>
        <v>INSERT INTO public."Vehicles_owners"(vehicles_id, people_id)VALUES ('X2K776','99999999');</v>
      </c>
    </row>
    <row r="1045" spans="1:3" x14ac:dyDescent="0.25">
      <c r="A1045" t="s">
        <v>1044</v>
      </c>
      <c r="B1045">
        <v>99999999</v>
      </c>
      <c r="C1045" t="str">
        <f t="shared" si="16"/>
        <v>INSERT INTO public."Vehicles_owners"(vehicles_id, people_id)VALUES ('X3G899','99999999');</v>
      </c>
    </row>
    <row r="1046" spans="1:3" x14ac:dyDescent="0.25">
      <c r="A1046" t="s">
        <v>1045</v>
      </c>
      <c r="B1046">
        <v>99999999</v>
      </c>
      <c r="C1046" t="str">
        <f t="shared" si="16"/>
        <v>INSERT INTO public."Vehicles_owners"(vehicles_id, people_id)VALUES ('B3K761','99999999');</v>
      </c>
    </row>
    <row r="1047" spans="1:3" x14ac:dyDescent="0.25">
      <c r="A1047" t="s">
        <v>1046</v>
      </c>
      <c r="B1047">
        <v>99999999</v>
      </c>
      <c r="C1047" t="str">
        <f t="shared" si="16"/>
        <v>INSERT INTO public."Vehicles_owners"(vehicles_id, people_id)VALUES ('X1D758','99999999');</v>
      </c>
    </row>
    <row r="1048" spans="1:3" x14ac:dyDescent="0.25">
      <c r="A1048" t="s">
        <v>1047</v>
      </c>
      <c r="B1048">
        <v>99999999</v>
      </c>
      <c r="C1048" t="str">
        <f t="shared" si="16"/>
        <v>INSERT INTO public."Vehicles_owners"(vehicles_id, people_id)VALUES ('V1Z702','99999999');</v>
      </c>
    </row>
    <row r="1049" spans="1:3" x14ac:dyDescent="0.25">
      <c r="A1049" t="s">
        <v>1048</v>
      </c>
      <c r="B1049">
        <v>99999999</v>
      </c>
      <c r="C1049" t="str">
        <f t="shared" si="16"/>
        <v>INSERT INTO public."Vehicles_owners"(vehicles_id, people_id)VALUES ('V9P958','99999999');</v>
      </c>
    </row>
    <row r="1050" spans="1:3" x14ac:dyDescent="0.25">
      <c r="A1050" t="s">
        <v>1049</v>
      </c>
      <c r="B1050">
        <v>99999999</v>
      </c>
      <c r="C1050" t="str">
        <f t="shared" si="16"/>
        <v>INSERT INTO public."Vehicles_owners"(vehicles_id, people_id)VALUES ('V2X781','99999999');</v>
      </c>
    </row>
    <row r="1051" spans="1:3" x14ac:dyDescent="0.25">
      <c r="A1051" t="s">
        <v>1050</v>
      </c>
      <c r="B1051">
        <v>99999999</v>
      </c>
      <c r="C1051" t="str">
        <f t="shared" si="16"/>
        <v>INSERT INTO public."Vehicles_owners"(vehicles_id, people_id)VALUES ('Z2G286','99999999');</v>
      </c>
    </row>
    <row r="1052" spans="1:3" x14ac:dyDescent="0.25">
      <c r="A1052" t="s">
        <v>1051</v>
      </c>
      <c r="B1052">
        <v>99999999</v>
      </c>
      <c r="C1052" t="str">
        <f t="shared" si="16"/>
        <v>INSERT INTO public."Vehicles_owners"(vehicles_id, people_id)VALUES ('V7Y950','99999999');</v>
      </c>
    </row>
    <row r="1053" spans="1:3" x14ac:dyDescent="0.25">
      <c r="A1053" t="s">
        <v>1052</v>
      </c>
      <c r="B1053">
        <v>99999999</v>
      </c>
      <c r="C1053" t="str">
        <f t="shared" si="16"/>
        <v>INSERT INTO public."Vehicles_owners"(vehicles_id, people_id)VALUES ('V1Z711','99999999');</v>
      </c>
    </row>
    <row r="1054" spans="1:3" x14ac:dyDescent="0.25">
      <c r="A1054" t="s">
        <v>1053</v>
      </c>
      <c r="B1054">
        <v>99999999</v>
      </c>
      <c r="C1054" t="str">
        <f t="shared" si="16"/>
        <v>INSERT INTO public."Vehicles_owners"(vehicles_id, people_id)VALUES ('B3B764','99999999');</v>
      </c>
    </row>
    <row r="1055" spans="1:3" x14ac:dyDescent="0.25">
      <c r="A1055" t="s">
        <v>1054</v>
      </c>
      <c r="B1055">
        <v>99999999</v>
      </c>
      <c r="C1055" t="str">
        <f t="shared" si="16"/>
        <v>INSERT INTO public."Vehicles_owners"(vehicles_id, people_id)VALUES ('V9D836','99999999');</v>
      </c>
    </row>
    <row r="1056" spans="1:3" x14ac:dyDescent="0.25">
      <c r="A1056" t="s">
        <v>1055</v>
      </c>
      <c r="B1056">
        <v>99999999</v>
      </c>
      <c r="C1056" t="str">
        <f t="shared" si="16"/>
        <v>INSERT INTO public."Vehicles_owners"(vehicles_id, people_id)VALUES ('V8U734','99999999');</v>
      </c>
    </row>
    <row r="1057" spans="1:3" x14ac:dyDescent="0.25">
      <c r="A1057" t="s">
        <v>1056</v>
      </c>
      <c r="B1057">
        <v>99999999</v>
      </c>
      <c r="C1057" t="str">
        <f t="shared" si="16"/>
        <v>INSERT INTO public."Vehicles_owners"(vehicles_id, people_id)VALUES ('V2S796','99999999');</v>
      </c>
    </row>
    <row r="1058" spans="1:3" x14ac:dyDescent="0.25">
      <c r="A1058" t="s">
        <v>1057</v>
      </c>
      <c r="B1058">
        <v>99999999</v>
      </c>
      <c r="C1058" t="str">
        <f t="shared" si="16"/>
        <v>INSERT INTO public."Vehicles_owners"(vehicles_id, people_id)VALUES ('B4B768','99999999');</v>
      </c>
    </row>
    <row r="1059" spans="1:3" x14ac:dyDescent="0.25">
      <c r="A1059" t="s">
        <v>1058</v>
      </c>
      <c r="B1059">
        <v>99999999</v>
      </c>
      <c r="C1059" t="str">
        <f t="shared" si="16"/>
        <v>INSERT INTO public."Vehicles_owners"(vehicles_id, people_id)VALUES ('VAA964','99999999');</v>
      </c>
    </row>
    <row r="1060" spans="1:3" x14ac:dyDescent="0.25">
      <c r="A1060" t="s">
        <v>1059</v>
      </c>
      <c r="B1060">
        <v>99999999</v>
      </c>
      <c r="C1060" t="str">
        <f t="shared" si="16"/>
        <v>INSERT INTO public."Vehicles_owners"(vehicles_id, people_id)VALUES ('X1U731','99999999');</v>
      </c>
    </row>
    <row r="1061" spans="1:3" x14ac:dyDescent="0.25">
      <c r="A1061" t="s">
        <v>1060</v>
      </c>
      <c r="B1061">
        <v>99999999</v>
      </c>
      <c r="C1061" t="str">
        <f t="shared" si="16"/>
        <v>INSERT INTO public."Vehicles_owners"(vehicles_id, people_id)VALUES ('V3K740','99999999');</v>
      </c>
    </row>
    <row r="1062" spans="1:3" x14ac:dyDescent="0.25">
      <c r="A1062" t="s">
        <v>1061</v>
      </c>
      <c r="B1062">
        <v>99999999</v>
      </c>
      <c r="C1062" t="str">
        <f t="shared" si="16"/>
        <v>INSERT INTO public."Vehicles_owners"(vehicles_id, people_id)VALUES ('V7B899','99999999');</v>
      </c>
    </row>
    <row r="1063" spans="1:3" x14ac:dyDescent="0.25">
      <c r="A1063" t="s">
        <v>1062</v>
      </c>
      <c r="B1063">
        <v>99999999</v>
      </c>
      <c r="C1063" t="str">
        <f t="shared" si="16"/>
        <v>INSERT INTO public."Vehicles_owners"(vehicles_id, people_id)VALUES ('V9S733','99999999');</v>
      </c>
    </row>
    <row r="1064" spans="1:3" x14ac:dyDescent="0.25">
      <c r="A1064" t="s">
        <v>1063</v>
      </c>
      <c r="B1064">
        <v>99999999</v>
      </c>
      <c r="C1064" t="str">
        <f t="shared" si="16"/>
        <v>INSERT INTO public."Vehicles_owners"(vehicles_id, people_id)VALUES ('A7N778','99999999');</v>
      </c>
    </row>
    <row r="1065" spans="1:3" x14ac:dyDescent="0.25">
      <c r="A1065" t="s">
        <v>1064</v>
      </c>
      <c r="B1065">
        <v>99999999</v>
      </c>
      <c r="C1065" t="str">
        <f t="shared" si="16"/>
        <v>INSERT INTO public."Vehicles_owners"(vehicles_id, people_id)VALUES ('B1I736','99999999');</v>
      </c>
    </row>
    <row r="1066" spans="1:3" x14ac:dyDescent="0.25">
      <c r="A1066" t="s">
        <v>1065</v>
      </c>
      <c r="B1066">
        <v>99999999</v>
      </c>
      <c r="C1066" t="str">
        <f t="shared" si="16"/>
        <v>INSERT INTO public."Vehicles_owners"(vehicles_id, people_id)VALUES ('V7Q778','99999999');</v>
      </c>
    </row>
    <row r="1067" spans="1:3" x14ac:dyDescent="0.25">
      <c r="A1067" t="s">
        <v>1066</v>
      </c>
      <c r="B1067">
        <v>99999999</v>
      </c>
      <c r="C1067" t="str">
        <f t="shared" si="16"/>
        <v>INSERT INTO public."Vehicles_owners"(vehicles_id, people_id)VALUES ('A5D709','99999999');</v>
      </c>
    </row>
    <row r="1068" spans="1:3" x14ac:dyDescent="0.25">
      <c r="A1068" t="s">
        <v>1067</v>
      </c>
      <c r="B1068">
        <v>99999999</v>
      </c>
      <c r="C1068" t="str">
        <f t="shared" si="16"/>
        <v>INSERT INTO public."Vehicles_owners"(vehicles_id, people_id)VALUES ('D0C909','99999999');</v>
      </c>
    </row>
    <row r="1069" spans="1:3" x14ac:dyDescent="0.25">
      <c r="A1069" t="s">
        <v>1068</v>
      </c>
      <c r="B1069">
        <v>99999999</v>
      </c>
      <c r="C1069" t="str">
        <f t="shared" si="16"/>
        <v>INSERT INTO public."Vehicles_owners"(vehicles_id, people_id)VALUES ('V9L861','99999999');</v>
      </c>
    </row>
    <row r="1070" spans="1:3" x14ac:dyDescent="0.25">
      <c r="A1070" t="s">
        <v>1069</v>
      </c>
      <c r="B1070">
        <v>99999999</v>
      </c>
      <c r="C1070" t="str">
        <f t="shared" si="16"/>
        <v>INSERT INTO public."Vehicles_owners"(vehicles_id, people_id)VALUES ('C6Y770','99999999');</v>
      </c>
    </row>
    <row r="1071" spans="1:3" x14ac:dyDescent="0.25">
      <c r="A1071" t="s">
        <v>1070</v>
      </c>
      <c r="B1071">
        <v>99999999</v>
      </c>
      <c r="C1071" t="str">
        <f t="shared" si="16"/>
        <v>INSERT INTO public."Vehicles_owners"(vehicles_id, people_id)VALUES ('C6K420','99999999');</v>
      </c>
    </row>
    <row r="1072" spans="1:3" x14ac:dyDescent="0.25">
      <c r="A1072" t="s">
        <v>1071</v>
      </c>
      <c r="B1072">
        <v>99999999</v>
      </c>
      <c r="C1072" t="str">
        <f t="shared" si="16"/>
        <v>INSERT INTO public."Vehicles_owners"(vehicles_id, people_id)VALUES ('X2U736','99999999');</v>
      </c>
    </row>
    <row r="1073" spans="1:3" x14ac:dyDescent="0.25">
      <c r="A1073" t="s">
        <v>1072</v>
      </c>
      <c r="B1073">
        <v>99999999</v>
      </c>
      <c r="C1073" t="str">
        <f t="shared" si="16"/>
        <v>INSERT INTO public."Vehicles_owners"(vehicles_id, people_id)VALUES ('V2X023','99999999');</v>
      </c>
    </row>
    <row r="1074" spans="1:3" x14ac:dyDescent="0.25">
      <c r="A1074" t="s">
        <v>1073</v>
      </c>
      <c r="B1074">
        <v>99999999</v>
      </c>
      <c r="C1074" t="str">
        <f t="shared" si="16"/>
        <v>INSERT INTO public."Vehicles_owners"(vehicles_id, people_id)VALUES ('X3H773','99999999');</v>
      </c>
    </row>
    <row r="1075" spans="1:3" x14ac:dyDescent="0.25">
      <c r="A1075" t="s">
        <v>1074</v>
      </c>
      <c r="B1075">
        <v>99999999</v>
      </c>
      <c r="C1075" t="str">
        <f t="shared" si="16"/>
        <v>INSERT INTO public."Vehicles_owners"(vehicles_id, people_id)VALUES ('V8D935','99999999');</v>
      </c>
    </row>
    <row r="1076" spans="1:3" x14ac:dyDescent="0.25">
      <c r="A1076" t="s">
        <v>1075</v>
      </c>
      <c r="B1076">
        <v>99999999</v>
      </c>
      <c r="C1076" t="str">
        <f t="shared" si="16"/>
        <v>INSERT INTO public."Vehicles_owners"(vehicles_id, people_id)VALUES ('V8Y961','99999999');</v>
      </c>
    </row>
    <row r="1077" spans="1:3" x14ac:dyDescent="0.25">
      <c r="A1077" t="s">
        <v>1076</v>
      </c>
      <c r="B1077">
        <v>99999999</v>
      </c>
      <c r="C1077" t="str">
        <f t="shared" si="16"/>
        <v>INSERT INTO public."Vehicles_owners"(vehicles_id, people_id)VALUES ('V9M878','99999999');</v>
      </c>
    </row>
    <row r="1078" spans="1:3" x14ac:dyDescent="0.25">
      <c r="A1078" t="s">
        <v>1077</v>
      </c>
      <c r="B1078">
        <v>99999999</v>
      </c>
      <c r="C1078" t="str">
        <f t="shared" si="16"/>
        <v>INSERT INTO public."Vehicles_owners"(vehicles_id, people_id)VALUES ('V5U966','99999999');</v>
      </c>
    </row>
    <row r="1079" spans="1:3" x14ac:dyDescent="0.25">
      <c r="A1079" t="s">
        <v>1078</v>
      </c>
      <c r="B1079">
        <v>99999999</v>
      </c>
      <c r="C1079" t="str">
        <f t="shared" si="16"/>
        <v>INSERT INTO public."Vehicles_owners"(vehicles_id, people_id)VALUES ('V8U965','99999999');</v>
      </c>
    </row>
    <row r="1080" spans="1:3" x14ac:dyDescent="0.25">
      <c r="A1080" t="s">
        <v>1079</v>
      </c>
      <c r="B1080">
        <v>99999999</v>
      </c>
      <c r="C1080" t="str">
        <f t="shared" si="16"/>
        <v>INSERT INTO public."Vehicles_owners"(vehicles_id, people_id)VALUES ('V0C729','99999999');</v>
      </c>
    </row>
    <row r="1081" spans="1:3" x14ac:dyDescent="0.25">
      <c r="A1081" t="s">
        <v>1080</v>
      </c>
      <c r="B1081">
        <v>99999999</v>
      </c>
      <c r="C1081" t="str">
        <f t="shared" si="16"/>
        <v>INSERT INTO public."Vehicles_owners"(vehicles_id, people_id)VALUES ('V3B732','99999999');</v>
      </c>
    </row>
    <row r="1082" spans="1:3" x14ac:dyDescent="0.25">
      <c r="A1082" t="s">
        <v>1081</v>
      </c>
      <c r="B1082">
        <v>99999999</v>
      </c>
      <c r="C1082" t="str">
        <f t="shared" si="16"/>
        <v>INSERT INTO public."Vehicles_owners"(vehicles_id, people_id)VALUES ('B2E755','99999999');</v>
      </c>
    </row>
    <row r="1083" spans="1:3" x14ac:dyDescent="0.25">
      <c r="A1083" t="s">
        <v>1082</v>
      </c>
      <c r="B1083">
        <v>99999999</v>
      </c>
      <c r="C1083" t="str">
        <f t="shared" si="16"/>
        <v>INSERT INTO public."Vehicles_owners"(vehicles_id, people_id)VALUES ('V6N178','99999999');</v>
      </c>
    </row>
    <row r="1084" spans="1:3" x14ac:dyDescent="0.25">
      <c r="A1084" t="s">
        <v>1083</v>
      </c>
      <c r="B1084">
        <v>99999999</v>
      </c>
      <c r="C1084" t="str">
        <f t="shared" si="16"/>
        <v>INSERT INTO public."Vehicles_owners"(vehicles_id, people_id)VALUES ('C3K785','99999999');</v>
      </c>
    </row>
    <row r="1085" spans="1:3" x14ac:dyDescent="0.25">
      <c r="A1085" t="s">
        <v>1084</v>
      </c>
      <c r="B1085">
        <v>99999999</v>
      </c>
      <c r="C1085" t="str">
        <f t="shared" si="16"/>
        <v>INSERT INTO public."Vehicles_owners"(vehicles_id, people_id)VALUES ('V4W755','99999999');</v>
      </c>
    </row>
    <row r="1086" spans="1:3" x14ac:dyDescent="0.25">
      <c r="A1086" t="s">
        <v>1085</v>
      </c>
      <c r="B1086">
        <v>99999999</v>
      </c>
      <c r="C1086" t="str">
        <f t="shared" si="16"/>
        <v>INSERT INTO public."Vehicles_owners"(vehicles_id, people_id)VALUES ('A6L727','99999999');</v>
      </c>
    </row>
    <row r="1087" spans="1:3" x14ac:dyDescent="0.25">
      <c r="A1087" t="s">
        <v>1086</v>
      </c>
      <c r="B1087">
        <v>99999999</v>
      </c>
      <c r="C1087" t="str">
        <f t="shared" si="16"/>
        <v>INSERT INTO public."Vehicles_owners"(vehicles_id, people_id)VALUES ('V8N729','99999999');</v>
      </c>
    </row>
    <row r="1088" spans="1:3" x14ac:dyDescent="0.25">
      <c r="A1088" t="s">
        <v>1087</v>
      </c>
      <c r="B1088">
        <v>99999999</v>
      </c>
      <c r="C1088" t="str">
        <f t="shared" si="16"/>
        <v>INSERT INTO public."Vehicles_owners"(vehicles_id, people_id)VALUES ('V8R952','99999999');</v>
      </c>
    </row>
    <row r="1089" spans="1:3" x14ac:dyDescent="0.25">
      <c r="A1089" t="s">
        <v>1088</v>
      </c>
      <c r="B1089">
        <v>99999999</v>
      </c>
      <c r="C1089" t="str">
        <f t="shared" si="16"/>
        <v>INSERT INTO public."Vehicles_owners"(vehicles_id, people_id)VALUES ('V8S953','99999999');</v>
      </c>
    </row>
    <row r="1090" spans="1:3" x14ac:dyDescent="0.25">
      <c r="A1090" t="s">
        <v>1089</v>
      </c>
      <c r="B1090">
        <v>99999999</v>
      </c>
      <c r="C1090" t="str">
        <f t="shared" si="16"/>
        <v>INSERT INTO public."Vehicles_owners"(vehicles_id, people_id)VALUES ('B7K958','99999999');</v>
      </c>
    </row>
    <row r="1091" spans="1:3" x14ac:dyDescent="0.25">
      <c r="A1091" t="s">
        <v>1090</v>
      </c>
      <c r="B1091">
        <v>99999999</v>
      </c>
      <c r="C1091" t="str">
        <f t="shared" ref="C1091:C1154" si="17">CONCATENATE($A$1,"'",A1091,"','",B1091,"');")</f>
        <v>INSERT INTO public."Vehicles_owners"(vehicles_id, people_id)VALUES ('V0F954','99999999');</v>
      </c>
    </row>
    <row r="1092" spans="1:3" x14ac:dyDescent="0.25">
      <c r="A1092" t="s">
        <v>1091</v>
      </c>
      <c r="B1092">
        <v>99999999</v>
      </c>
      <c r="C1092" t="str">
        <f t="shared" si="17"/>
        <v>INSERT INTO public."Vehicles_owners"(vehicles_id, people_id)VALUES ('V5N733','99999999');</v>
      </c>
    </row>
    <row r="1093" spans="1:3" x14ac:dyDescent="0.25">
      <c r="A1093" t="s">
        <v>1092</v>
      </c>
      <c r="B1093">
        <v>99999999</v>
      </c>
      <c r="C1093" t="str">
        <f t="shared" si="17"/>
        <v>INSERT INTO public."Vehicles_owners"(vehicles_id, people_id)VALUES ('X4I968','99999999');</v>
      </c>
    </row>
    <row r="1094" spans="1:3" x14ac:dyDescent="0.25">
      <c r="A1094" t="s">
        <v>1093</v>
      </c>
      <c r="B1094">
        <v>99999999</v>
      </c>
      <c r="C1094" t="str">
        <f t="shared" si="17"/>
        <v>INSERT INTO public."Vehicles_owners"(vehicles_id, people_id)VALUES ('V0A717','99999999');</v>
      </c>
    </row>
    <row r="1095" spans="1:3" x14ac:dyDescent="0.25">
      <c r="A1095" t="s">
        <v>1094</v>
      </c>
      <c r="B1095">
        <v>99999999</v>
      </c>
      <c r="C1095" t="str">
        <f t="shared" si="17"/>
        <v>INSERT INTO public."Vehicles_owners"(vehicles_id, people_id)VALUES ('Z6B902','99999999');</v>
      </c>
    </row>
    <row r="1096" spans="1:3" x14ac:dyDescent="0.25">
      <c r="A1096" t="s">
        <v>1095</v>
      </c>
      <c r="B1096">
        <v>99999999</v>
      </c>
      <c r="C1096" t="str">
        <f t="shared" si="17"/>
        <v>INSERT INTO public."Vehicles_owners"(vehicles_id, people_id)VALUES ('V2V739','99999999');</v>
      </c>
    </row>
    <row r="1097" spans="1:3" x14ac:dyDescent="0.25">
      <c r="A1097" t="s">
        <v>1096</v>
      </c>
      <c r="B1097">
        <v>99999999</v>
      </c>
      <c r="C1097" t="str">
        <f t="shared" si="17"/>
        <v>INSERT INTO public."Vehicles_owners"(vehicles_id, people_id)VALUES ('V7V875','99999999');</v>
      </c>
    </row>
    <row r="1098" spans="1:3" x14ac:dyDescent="0.25">
      <c r="A1098" t="s">
        <v>1097</v>
      </c>
      <c r="B1098">
        <v>99999999</v>
      </c>
      <c r="C1098" t="str">
        <f t="shared" si="17"/>
        <v>INSERT INTO public."Vehicles_owners"(vehicles_id, people_id)VALUES ('A8V751','99999999');</v>
      </c>
    </row>
    <row r="1099" spans="1:3" x14ac:dyDescent="0.25">
      <c r="A1099" t="s">
        <v>1098</v>
      </c>
      <c r="B1099">
        <v>99999999</v>
      </c>
      <c r="C1099" t="str">
        <f t="shared" si="17"/>
        <v>INSERT INTO public."Vehicles_owners"(vehicles_id, people_id)VALUES ('A7O755','99999999');</v>
      </c>
    </row>
    <row r="1100" spans="1:3" x14ac:dyDescent="0.25">
      <c r="A1100" t="s">
        <v>1099</v>
      </c>
      <c r="B1100">
        <v>99999999</v>
      </c>
      <c r="C1100" t="str">
        <f t="shared" si="17"/>
        <v>INSERT INTO public."Vehicles_owners"(vehicles_id, people_id)VALUES ('V1Y763','99999999');</v>
      </c>
    </row>
    <row r="1101" spans="1:3" x14ac:dyDescent="0.25">
      <c r="A1101" t="s">
        <v>1100</v>
      </c>
      <c r="B1101">
        <v>99999999</v>
      </c>
      <c r="C1101" t="str">
        <f t="shared" si="17"/>
        <v>INSERT INTO public."Vehicles_owners"(vehicles_id, people_id)VALUES ('Z3C791','99999999');</v>
      </c>
    </row>
    <row r="1102" spans="1:3" x14ac:dyDescent="0.25">
      <c r="A1102" t="s">
        <v>1101</v>
      </c>
      <c r="B1102">
        <v>99999999</v>
      </c>
      <c r="C1102" t="str">
        <f t="shared" si="17"/>
        <v>INSERT INTO public."Vehicles_owners"(vehicles_id, people_id)VALUES ('X2Z935','99999999');</v>
      </c>
    </row>
    <row r="1103" spans="1:3" x14ac:dyDescent="0.25">
      <c r="A1103" t="s">
        <v>1102</v>
      </c>
      <c r="B1103">
        <v>99999999</v>
      </c>
      <c r="C1103" t="str">
        <f t="shared" si="17"/>
        <v>INSERT INTO public."Vehicles_owners"(vehicles_id, people_id)VALUES ('V9I954','99999999');</v>
      </c>
    </row>
    <row r="1104" spans="1:3" x14ac:dyDescent="0.25">
      <c r="A1104" t="s">
        <v>1103</v>
      </c>
      <c r="B1104">
        <v>99999999</v>
      </c>
      <c r="C1104" t="str">
        <f t="shared" si="17"/>
        <v>INSERT INTO public."Vehicles_owners"(vehicles_id, people_id)VALUES ('B1F775','99999999');</v>
      </c>
    </row>
    <row r="1105" spans="1:3" x14ac:dyDescent="0.25">
      <c r="A1105" t="s">
        <v>1104</v>
      </c>
      <c r="B1105">
        <v>99999999</v>
      </c>
      <c r="C1105" t="str">
        <f t="shared" si="17"/>
        <v>INSERT INTO public."Vehicles_owners"(vehicles_id, people_id)VALUES ('V4F723','99999999');</v>
      </c>
    </row>
    <row r="1106" spans="1:3" x14ac:dyDescent="0.25">
      <c r="A1106" t="s">
        <v>1105</v>
      </c>
      <c r="B1106">
        <v>99999999</v>
      </c>
      <c r="C1106" t="str">
        <f t="shared" si="17"/>
        <v>INSERT INTO public."Vehicles_owners"(vehicles_id, people_id)VALUES ('V7M887','99999999');</v>
      </c>
    </row>
    <row r="1107" spans="1:3" x14ac:dyDescent="0.25">
      <c r="A1107" t="s">
        <v>1106</v>
      </c>
      <c r="B1107">
        <v>99999999</v>
      </c>
      <c r="C1107" t="str">
        <f t="shared" si="17"/>
        <v>INSERT INTO public."Vehicles_owners"(vehicles_id, people_id)VALUES ('V9S769','99999999');</v>
      </c>
    </row>
    <row r="1108" spans="1:3" x14ac:dyDescent="0.25">
      <c r="A1108" t="s">
        <v>1107</v>
      </c>
      <c r="B1108">
        <v>99999999</v>
      </c>
      <c r="C1108" t="str">
        <f t="shared" si="17"/>
        <v>INSERT INTO public."Vehicles_owners"(vehicles_id, people_id)VALUES ('A2Z954','99999999');</v>
      </c>
    </row>
    <row r="1109" spans="1:3" x14ac:dyDescent="0.25">
      <c r="A1109" t="s">
        <v>1108</v>
      </c>
      <c r="B1109">
        <v>99999999</v>
      </c>
      <c r="C1109" t="str">
        <f t="shared" si="17"/>
        <v>INSERT INTO public."Vehicles_owners"(vehicles_id, people_id)VALUES ('V2Z123','99999999');</v>
      </c>
    </row>
    <row r="1110" spans="1:3" x14ac:dyDescent="0.25">
      <c r="A1110" t="s">
        <v>1109</v>
      </c>
      <c r="B1110">
        <v>99999999</v>
      </c>
      <c r="C1110" t="str">
        <f t="shared" si="17"/>
        <v>INSERT INTO public."Vehicles_owners"(vehicles_id, people_id)VALUES ('V8Z736','99999999');</v>
      </c>
    </row>
    <row r="1111" spans="1:3" x14ac:dyDescent="0.25">
      <c r="A1111" t="s">
        <v>1110</v>
      </c>
      <c r="B1111">
        <v>99999999</v>
      </c>
      <c r="C1111" t="str">
        <f t="shared" si="17"/>
        <v>INSERT INTO public."Vehicles_owners"(vehicles_id, people_id)VALUES ('B2E757','99999999');</v>
      </c>
    </row>
    <row r="1112" spans="1:3" x14ac:dyDescent="0.25">
      <c r="A1112" t="s">
        <v>1111</v>
      </c>
      <c r="B1112">
        <v>99999999</v>
      </c>
      <c r="C1112" t="str">
        <f t="shared" si="17"/>
        <v>INSERT INTO public."Vehicles_owners"(vehicles_id, people_id)VALUES ('V9W947','99999999');</v>
      </c>
    </row>
    <row r="1113" spans="1:3" x14ac:dyDescent="0.25">
      <c r="A1113" t="s">
        <v>1112</v>
      </c>
      <c r="B1113">
        <v>99999999</v>
      </c>
      <c r="C1113" t="str">
        <f t="shared" si="17"/>
        <v>INSERT INTO public."Vehicles_owners"(vehicles_id, people_id)VALUES ('B2E758','99999999');</v>
      </c>
    </row>
    <row r="1114" spans="1:3" x14ac:dyDescent="0.25">
      <c r="A1114" t="s">
        <v>1113</v>
      </c>
      <c r="B1114">
        <v>99999999</v>
      </c>
      <c r="C1114" t="str">
        <f t="shared" si="17"/>
        <v>INSERT INTO public."Vehicles_owners"(vehicles_id, people_id)VALUES ('A2M781','99999999');</v>
      </c>
    </row>
    <row r="1115" spans="1:3" x14ac:dyDescent="0.25">
      <c r="A1115" t="s">
        <v>1114</v>
      </c>
      <c r="B1115">
        <v>99999999</v>
      </c>
      <c r="C1115" t="str">
        <f t="shared" si="17"/>
        <v>INSERT INTO public."Vehicles_owners"(vehicles_id, people_id)VALUES ('V5G702','99999999');</v>
      </c>
    </row>
    <row r="1116" spans="1:3" x14ac:dyDescent="0.25">
      <c r="A1116" t="s">
        <v>1115</v>
      </c>
      <c r="B1116">
        <v>99999999</v>
      </c>
      <c r="C1116" t="str">
        <f t="shared" si="17"/>
        <v>INSERT INTO public."Vehicles_owners"(vehicles_id, people_id)VALUES ('C1X709','99999999');</v>
      </c>
    </row>
    <row r="1117" spans="1:3" x14ac:dyDescent="0.25">
      <c r="A1117" t="s">
        <v>1116</v>
      </c>
      <c r="B1117">
        <v>99999999</v>
      </c>
      <c r="C1117" t="str">
        <f t="shared" si="17"/>
        <v>INSERT INTO public."Vehicles_owners"(vehicles_id, people_id)VALUES ('V2U703','99999999');</v>
      </c>
    </row>
    <row r="1118" spans="1:3" x14ac:dyDescent="0.25">
      <c r="A1118" t="s">
        <v>1117</v>
      </c>
      <c r="B1118">
        <v>99999999</v>
      </c>
      <c r="C1118" t="str">
        <f t="shared" si="17"/>
        <v>INSERT INTO public."Vehicles_owners"(vehicles_id, people_id)VALUES ('X1U754','99999999');</v>
      </c>
    </row>
    <row r="1119" spans="1:3" x14ac:dyDescent="0.25">
      <c r="A1119" t="s">
        <v>1118</v>
      </c>
      <c r="B1119">
        <v>99999999</v>
      </c>
      <c r="C1119" t="str">
        <f t="shared" si="17"/>
        <v>INSERT INTO public."Vehicles_owners"(vehicles_id, people_id)VALUES ('B9A492','99999999');</v>
      </c>
    </row>
    <row r="1120" spans="1:3" x14ac:dyDescent="0.25">
      <c r="A1120" t="s">
        <v>1119</v>
      </c>
      <c r="B1120">
        <v>99999999</v>
      </c>
      <c r="C1120" t="str">
        <f t="shared" si="17"/>
        <v>INSERT INTO public."Vehicles_owners"(vehicles_id, people_id)VALUES ('B8O286','99999999');</v>
      </c>
    </row>
    <row r="1121" spans="1:3" x14ac:dyDescent="0.25">
      <c r="A1121" t="s">
        <v>1120</v>
      </c>
      <c r="B1121">
        <v>99999999</v>
      </c>
      <c r="C1121" t="str">
        <f t="shared" si="17"/>
        <v>INSERT INTO public."Vehicles_owners"(vehicles_id, people_id)VALUES ('B2J795','99999999');</v>
      </c>
    </row>
    <row r="1122" spans="1:3" x14ac:dyDescent="0.25">
      <c r="A1122" t="s">
        <v>1121</v>
      </c>
      <c r="B1122">
        <v>99999999</v>
      </c>
      <c r="C1122" t="str">
        <f t="shared" si="17"/>
        <v>INSERT INTO public."Vehicles_owners"(vehicles_id, people_id)VALUES ('B4O763','99999999');</v>
      </c>
    </row>
    <row r="1123" spans="1:3" x14ac:dyDescent="0.25">
      <c r="A1123" t="s">
        <v>1122</v>
      </c>
      <c r="B1123">
        <v>99999999</v>
      </c>
      <c r="C1123" t="str">
        <f t="shared" si="17"/>
        <v>INSERT INTO public."Vehicles_owners"(vehicles_id, people_id)VALUES ('A4T711','99999999');</v>
      </c>
    </row>
    <row r="1124" spans="1:3" x14ac:dyDescent="0.25">
      <c r="A1124" t="s">
        <v>1123</v>
      </c>
      <c r="B1124">
        <v>99999999</v>
      </c>
      <c r="C1124" t="str">
        <f t="shared" si="17"/>
        <v>INSERT INTO public."Vehicles_owners"(vehicles_id, people_id)VALUES ('Z2P786','99999999');</v>
      </c>
    </row>
    <row r="1125" spans="1:3" x14ac:dyDescent="0.25">
      <c r="A1125" t="s">
        <v>1124</v>
      </c>
      <c r="B1125">
        <v>99999999</v>
      </c>
      <c r="C1125" t="str">
        <f t="shared" si="17"/>
        <v>INSERT INTO public."Vehicles_owners"(vehicles_id, people_id)VALUES ('V0G779','99999999');</v>
      </c>
    </row>
    <row r="1126" spans="1:3" x14ac:dyDescent="0.25">
      <c r="A1126" t="s">
        <v>1125</v>
      </c>
      <c r="B1126">
        <v>99999999</v>
      </c>
      <c r="C1126" t="str">
        <f t="shared" si="17"/>
        <v>INSERT INTO public."Vehicles_owners"(vehicles_id, people_id)VALUES ('V9Z797','99999999');</v>
      </c>
    </row>
    <row r="1127" spans="1:3" x14ac:dyDescent="0.25">
      <c r="A1127" t="s">
        <v>1126</v>
      </c>
      <c r="B1127">
        <v>99999999</v>
      </c>
      <c r="C1127" t="str">
        <f t="shared" si="17"/>
        <v>INSERT INTO public."Vehicles_owners"(vehicles_id, people_id)VALUES ('V9E887','99999999');</v>
      </c>
    </row>
    <row r="1128" spans="1:3" x14ac:dyDescent="0.25">
      <c r="A1128" t="s">
        <v>1127</v>
      </c>
      <c r="B1128">
        <v>99999999</v>
      </c>
      <c r="C1128" t="str">
        <f t="shared" si="17"/>
        <v>INSERT INTO public."Vehicles_owners"(vehicles_id, people_id)VALUES ('V9Q814','99999999');</v>
      </c>
    </row>
    <row r="1129" spans="1:3" x14ac:dyDescent="0.25">
      <c r="A1129" t="s">
        <v>1128</v>
      </c>
      <c r="B1129">
        <v>99999999</v>
      </c>
      <c r="C1129" t="str">
        <f t="shared" si="17"/>
        <v>INSERT INTO public."Vehicles_owners"(vehicles_id, people_id)VALUES ('V9M763','99999999');</v>
      </c>
    </row>
    <row r="1130" spans="1:3" x14ac:dyDescent="0.25">
      <c r="A1130" t="s">
        <v>1129</v>
      </c>
      <c r="B1130">
        <v>99999999</v>
      </c>
      <c r="C1130" t="str">
        <f t="shared" si="17"/>
        <v>INSERT INTO public."Vehicles_owners"(vehicles_id, people_id)VALUES ('V9L802','99999999');</v>
      </c>
    </row>
    <row r="1131" spans="1:3" x14ac:dyDescent="0.25">
      <c r="A1131" t="s">
        <v>1130</v>
      </c>
      <c r="B1131">
        <v>99999999</v>
      </c>
      <c r="C1131" t="str">
        <f t="shared" si="17"/>
        <v>INSERT INTO public."Vehicles_owners"(vehicles_id, people_id)VALUES ('V9S704','99999999');</v>
      </c>
    </row>
    <row r="1132" spans="1:3" x14ac:dyDescent="0.25">
      <c r="A1132" t="s">
        <v>1131</v>
      </c>
      <c r="B1132">
        <v>99999999</v>
      </c>
      <c r="C1132" t="str">
        <f t="shared" si="17"/>
        <v>INSERT INTO public."Vehicles_owners"(vehicles_id, people_id)VALUES ('V9V711','99999999');</v>
      </c>
    </row>
    <row r="1133" spans="1:3" x14ac:dyDescent="0.25">
      <c r="A1133" t="s">
        <v>1132</v>
      </c>
      <c r="B1133">
        <v>99999999</v>
      </c>
      <c r="C1133" t="str">
        <f t="shared" si="17"/>
        <v>INSERT INTO public."Vehicles_owners"(vehicles_id, people_id)VALUES ('V9T757','99999999');</v>
      </c>
    </row>
    <row r="1134" spans="1:3" x14ac:dyDescent="0.25">
      <c r="A1134" t="s">
        <v>1133</v>
      </c>
      <c r="B1134">
        <v>99999999</v>
      </c>
      <c r="C1134" t="str">
        <f t="shared" si="17"/>
        <v>INSERT INTO public."Vehicles_owners"(vehicles_id, people_id)VALUES ('V8Q760','99999999');</v>
      </c>
    </row>
    <row r="1135" spans="1:3" x14ac:dyDescent="0.25">
      <c r="A1135" t="s">
        <v>1134</v>
      </c>
      <c r="B1135">
        <v>99999999</v>
      </c>
      <c r="C1135" t="str">
        <f t="shared" si="17"/>
        <v>INSERT INTO public."Vehicles_owners"(vehicles_id, people_id)VALUES ('ASK757','99999999');</v>
      </c>
    </row>
    <row r="1136" spans="1:3" x14ac:dyDescent="0.25">
      <c r="A1136" t="s">
        <v>1135</v>
      </c>
      <c r="B1136">
        <v>99999999</v>
      </c>
      <c r="C1136" t="str">
        <f t="shared" si="17"/>
        <v>INSERT INTO public."Vehicles_owners"(vehicles_id, people_id)VALUES ('V8Q832','99999999');</v>
      </c>
    </row>
    <row r="1137" spans="1:3" x14ac:dyDescent="0.25">
      <c r="A1137" t="s">
        <v>1136</v>
      </c>
      <c r="B1137">
        <v>99999999</v>
      </c>
      <c r="C1137" t="str">
        <f t="shared" si="17"/>
        <v>INSERT INTO public."Vehicles_owners"(vehicles_id, people_id)VALUES ('ALX864','99999999');</v>
      </c>
    </row>
    <row r="1138" spans="1:3" x14ac:dyDescent="0.25">
      <c r="A1138" t="s">
        <v>1137</v>
      </c>
      <c r="B1138">
        <v>99999999</v>
      </c>
      <c r="C1138" t="str">
        <f t="shared" si="17"/>
        <v>INSERT INTO public."Vehicles_owners"(vehicles_id, people_id)VALUES ('V8P713','99999999');</v>
      </c>
    </row>
    <row r="1139" spans="1:3" x14ac:dyDescent="0.25">
      <c r="A1139" t="s">
        <v>1138</v>
      </c>
      <c r="B1139">
        <v>99999999</v>
      </c>
      <c r="C1139" t="str">
        <f t="shared" si="17"/>
        <v>INSERT INTO public."Vehicles_owners"(vehicles_id, people_id)VALUES ('AMN765','99999999');</v>
      </c>
    </row>
    <row r="1140" spans="1:3" x14ac:dyDescent="0.25">
      <c r="A1140" t="s">
        <v>1139</v>
      </c>
      <c r="B1140">
        <v>99999999</v>
      </c>
      <c r="C1140" t="str">
        <f t="shared" si="17"/>
        <v>INSERT INTO public."Vehicles_owners"(vehicles_id, people_id)VALUES ('VAZ952','99999999');</v>
      </c>
    </row>
    <row r="1141" spans="1:3" x14ac:dyDescent="0.25">
      <c r="A1141" t="s">
        <v>1140</v>
      </c>
      <c r="B1141">
        <v>99999999</v>
      </c>
      <c r="C1141" t="str">
        <f t="shared" si="17"/>
        <v>INSERT INTO public."Vehicles_owners"(vehicles_id, people_id)VALUES ('V8L779','99999999');</v>
      </c>
    </row>
    <row r="1142" spans="1:3" x14ac:dyDescent="0.25">
      <c r="A1142" t="s">
        <v>1141</v>
      </c>
      <c r="B1142">
        <v>99999999</v>
      </c>
      <c r="C1142" t="str">
        <f t="shared" si="17"/>
        <v>INSERT INTO public."Vehicles_owners"(vehicles_id, people_id)VALUES ('V7W868','99999999');</v>
      </c>
    </row>
    <row r="1143" spans="1:3" x14ac:dyDescent="0.25">
      <c r="A1143" t="s">
        <v>1142</v>
      </c>
      <c r="B1143">
        <v>99999999</v>
      </c>
      <c r="C1143" t="str">
        <f t="shared" si="17"/>
        <v>INSERT INTO public."Vehicles_owners"(vehicles_id, people_id)VALUES ('V7V727','99999999');</v>
      </c>
    </row>
    <row r="1144" spans="1:3" x14ac:dyDescent="0.25">
      <c r="A1144" t="s">
        <v>1143</v>
      </c>
      <c r="B1144">
        <v>99999999</v>
      </c>
      <c r="C1144" t="str">
        <f t="shared" si="17"/>
        <v>INSERT INTO public."Vehicles_owners"(vehicles_id, people_id)VALUES ('V7M831','99999999');</v>
      </c>
    </row>
    <row r="1145" spans="1:3" x14ac:dyDescent="0.25">
      <c r="A1145" t="s">
        <v>1144</v>
      </c>
      <c r="B1145">
        <v>99999999</v>
      </c>
      <c r="C1145" t="str">
        <f t="shared" si="17"/>
        <v>INSERT INTO public."Vehicles_owners"(vehicles_id, people_id)VALUES ('V7Z710','99999999');</v>
      </c>
    </row>
    <row r="1146" spans="1:3" x14ac:dyDescent="0.25">
      <c r="A1146" t="s">
        <v>1145</v>
      </c>
      <c r="B1146">
        <v>99999999</v>
      </c>
      <c r="C1146" t="str">
        <f t="shared" si="17"/>
        <v>INSERT INTO public."Vehicles_owners"(vehicles_id, people_id)VALUES ('V7Z738','99999999');</v>
      </c>
    </row>
    <row r="1147" spans="1:3" x14ac:dyDescent="0.25">
      <c r="A1147" t="s">
        <v>1146</v>
      </c>
      <c r="B1147">
        <v>99999999</v>
      </c>
      <c r="C1147" t="str">
        <f t="shared" si="17"/>
        <v>INSERT INTO public."Vehicles_owners"(vehicles_id, people_id)VALUES ('V7P826','99999999');</v>
      </c>
    </row>
    <row r="1148" spans="1:3" x14ac:dyDescent="0.25">
      <c r="A1148" t="s">
        <v>1147</v>
      </c>
      <c r="B1148">
        <v>99999999</v>
      </c>
      <c r="C1148" t="str">
        <f t="shared" si="17"/>
        <v>INSERT INTO public."Vehicles_owners"(vehicles_id, people_id)VALUES ('ACE920','99999999');</v>
      </c>
    </row>
    <row r="1149" spans="1:3" x14ac:dyDescent="0.25">
      <c r="A1149" t="s">
        <v>1148</v>
      </c>
      <c r="B1149">
        <v>99999999</v>
      </c>
      <c r="C1149" t="str">
        <f t="shared" si="17"/>
        <v>INSERT INTO public."Vehicles_owners"(vehicles_id, people_id)VALUES ('V8D910','99999999');</v>
      </c>
    </row>
    <row r="1150" spans="1:3" x14ac:dyDescent="0.25">
      <c r="A1150" t="s">
        <v>1149</v>
      </c>
      <c r="B1150">
        <v>99999999</v>
      </c>
      <c r="C1150" t="str">
        <f t="shared" si="17"/>
        <v>INSERT INTO public."Vehicles_owners"(vehicles_id, people_id)VALUES ('V8I797','99999999');</v>
      </c>
    </row>
    <row r="1151" spans="1:3" x14ac:dyDescent="0.25">
      <c r="A1151" t="s">
        <v>1150</v>
      </c>
      <c r="B1151">
        <v>99999999</v>
      </c>
      <c r="C1151" t="str">
        <f t="shared" si="17"/>
        <v>INSERT INTO public."Vehicles_owners"(vehicles_id, people_id)VALUES ('V6D870','99999999');</v>
      </c>
    </row>
    <row r="1152" spans="1:3" x14ac:dyDescent="0.25">
      <c r="A1152" t="s">
        <v>1151</v>
      </c>
      <c r="B1152">
        <v>99999999</v>
      </c>
      <c r="C1152" t="str">
        <f t="shared" si="17"/>
        <v>INSERT INTO public."Vehicles_owners"(vehicles_id, people_id)VALUES ('V6G883','99999999');</v>
      </c>
    </row>
    <row r="1153" spans="1:3" x14ac:dyDescent="0.25">
      <c r="A1153" t="s">
        <v>1152</v>
      </c>
      <c r="B1153">
        <v>99999999</v>
      </c>
      <c r="C1153" t="str">
        <f t="shared" si="17"/>
        <v>INSERT INTO public."Vehicles_owners"(vehicles_id, people_id)VALUES ('V6M842','99999999');</v>
      </c>
    </row>
    <row r="1154" spans="1:3" x14ac:dyDescent="0.25">
      <c r="A1154" t="s">
        <v>1153</v>
      </c>
      <c r="B1154">
        <v>99999999</v>
      </c>
      <c r="C1154" t="str">
        <f t="shared" si="17"/>
        <v>INSERT INTO public."Vehicles_owners"(vehicles_id, people_id)VALUES ('V6I778','99999999');</v>
      </c>
    </row>
    <row r="1155" spans="1:3" x14ac:dyDescent="0.25">
      <c r="A1155" t="s">
        <v>1154</v>
      </c>
      <c r="B1155">
        <v>99999999</v>
      </c>
      <c r="C1155" t="str">
        <f t="shared" ref="C1155:C1218" si="18">CONCATENATE($A$1,"'",A1155,"','",B1155,"');")</f>
        <v>INSERT INTO public."Vehicles_owners"(vehicles_id, people_id)VALUES ('V6S780','99999999');</v>
      </c>
    </row>
    <row r="1156" spans="1:3" x14ac:dyDescent="0.25">
      <c r="A1156" t="s">
        <v>1155</v>
      </c>
      <c r="B1156">
        <v>99999999</v>
      </c>
      <c r="C1156" t="str">
        <f t="shared" si="18"/>
        <v>INSERT INTO public."Vehicles_owners"(vehicles_id, people_id)VALUES ('V6U947','99999999');</v>
      </c>
    </row>
    <row r="1157" spans="1:3" x14ac:dyDescent="0.25">
      <c r="A1157" t="s">
        <v>1156</v>
      </c>
      <c r="B1157">
        <v>99999999</v>
      </c>
      <c r="C1157" t="str">
        <f t="shared" si="18"/>
        <v>INSERT INTO public."Vehicles_owners"(vehicles_id, people_id)VALUES ('V6L772','99999999');</v>
      </c>
    </row>
    <row r="1158" spans="1:3" x14ac:dyDescent="0.25">
      <c r="A1158" t="s">
        <v>1157</v>
      </c>
      <c r="B1158">
        <v>99999999</v>
      </c>
      <c r="C1158" t="str">
        <f t="shared" si="18"/>
        <v>INSERT INTO public."Vehicles_owners"(vehicles_id, people_id)VALUES ('V6V762','99999999');</v>
      </c>
    </row>
    <row r="1159" spans="1:3" x14ac:dyDescent="0.25">
      <c r="A1159" t="s">
        <v>1158</v>
      </c>
      <c r="B1159">
        <v>99999999</v>
      </c>
      <c r="C1159" t="str">
        <f t="shared" si="18"/>
        <v>INSERT INTO public."Vehicles_owners"(vehicles_id, people_id)VALUES ('V5K895','99999999');</v>
      </c>
    </row>
    <row r="1160" spans="1:3" x14ac:dyDescent="0.25">
      <c r="A1160" t="s">
        <v>1159</v>
      </c>
      <c r="B1160">
        <v>99999999</v>
      </c>
      <c r="C1160" t="str">
        <f t="shared" si="18"/>
        <v>INSERT INTO public."Vehicles_owners"(vehicles_id, people_id)VALUES ('V6A923','99999999');</v>
      </c>
    </row>
    <row r="1161" spans="1:3" x14ac:dyDescent="0.25">
      <c r="A1161" t="s">
        <v>1160</v>
      </c>
      <c r="B1161">
        <v>99999999</v>
      </c>
      <c r="C1161" t="str">
        <f t="shared" si="18"/>
        <v>INSERT INTO public."Vehicles_owners"(vehicles_id, people_id)VALUES ('V8D860','99999999');</v>
      </c>
    </row>
    <row r="1162" spans="1:3" x14ac:dyDescent="0.25">
      <c r="A1162" t="s">
        <v>1161</v>
      </c>
      <c r="B1162">
        <v>99999999</v>
      </c>
      <c r="C1162" t="str">
        <f t="shared" si="18"/>
        <v>INSERT INTO public."Vehicles_owners"(vehicles_id, people_id)VALUES ('X1R772','99999999');</v>
      </c>
    </row>
    <row r="1163" spans="1:3" x14ac:dyDescent="0.25">
      <c r="A1163" t="s">
        <v>1162</v>
      </c>
      <c r="B1163">
        <v>99999999</v>
      </c>
      <c r="C1163" t="str">
        <f t="shared" si="18"/>
        <v>INSERT INTO public."Vehicles_owners"(vehicles_id, people_id)VALUES ('A9J758','99999999');</v>
      </c>
    </row>
    <row r="1164" spans="1:3" x14ac:dyDescent="0.25">
      <c r="A1164" t="s">
        <v>1163</v>
      </c>
      <c r="B1164">
        <v>99999999</v>
      </c>
      <c r="C1164" t="str">
        <f t="shared" si="18"/>
        <v>INSERT INTO public."Vehicles_owners"(vehicles_id, people_id)VALUES ('V2A744','99999999');</v>
      </c>
    </row>
    <row r="1165" spans="1:3" x14ac:dyDescent="0.25">
      <c r="A1165" t="s">
        <v>1164</v>
      </c>
      <c r="B1165">
        <v>99999999</v>
      </c>
      <c r="C1165" t="str">
        <f t="shared" si="18"/>
        <v>INSERT INTO public."Vehicles_owners"(vehicles_id, people_id)VALUES ('V1Z733','99999999');</v>
      </c>
    </row>
    <row r="1166" spans="1:3" x14ac:dyDescent="0.25">
      <c r="A1166" t="s">
        <v>1165</v>
      </c>
      <c r="B1166">
        <v>99999999</v>
      </c>
      <c r="C1166" t="str">
        <f t="shared" si="18"/>
        <v>INSERT INTO public."Vehicles_owners"(vehicles_id, people_id)VALUES ('W2M575','99999999');</v>
      </c>
    </row>
    <row r="1167" spans="1:3" x14ac:dyDescent="0.25">
      <c r="A1167" t="s">
        <v>1166</v>
      </c>
      <c r="B1167">
        <v>99999999</v>
      </c>
      <c r="C1167" t="str">
        <f t="shared" si="18"/>
        <v>INSERT INTO public."Vehicles_owners"(vehicles_id, people_id)VALUES ('V4O959','99999999');</v>
      </c>
    </row>
    <row r="1168" spans="1:3" x14ac:dyDescent="0.25">
      <c r="A1168" t="s">
        <v>1167</v>
      </c>
      <c r="B1168">
        <v>99999999</v>
      </c>
      <c r="C1168" t="str">
        <f t="shared" si="18"/>
        <v>INSERT INTO public."Vehicles_owners"(vehicles_id, people_id)VALUES ('D8A534','99999999');</v>
      </c>
    </row>
    <row r="1169" spans="1:3" x14ac:dyDescent="0.25">
      <c r="A1169" t="s">
        <v>1168</v>
      </c>
      <c r="B1169">
        <v>99999999</v>
      </c>
      <c r="C1169" t="str">
        <f t="shared" si="18"/>
        <v>INSERT INTO public."Vehicles_owners"(vehicles_id, people_id)VALUES ('H1Y962','99999999');</v>
      </c>
    </row>
    <row r="1170" spans="1:3" x14ac:dyDescent="0.25">
      <c r="A1170" t="s">
        <v>1169</v>
      </c>
      <c r="B1170">
        <v>99999999</v>
      </c>
      <c r="C1170" t="str">
        <f t="shared" si="18"/>
        <v>INSERT INTO public."Vehicles_owners"(vehicles_id, people_id)VALUES ('V4S962','99999999');</v>
      </c>
    </row>
    <row r="1171" spans="1:3" x14ac:dyDescent="0.25">
      <c r="A1171" t="s">
        <v>1170</v>
      </c>
      <c r="B1171">
        <v>99999999</v>
      </c>
      <c r="C1171" t="str">
        <f t="shared" si="18"/>
        <v>INSERT INTO public."Vehicles_owners"(vehicles_id, people_id)VALUES ('V7J834','99999999');</v>
      </c>
    </row>
    <row r="1172" spans="1:3" x14ac:dyDescent="0.25">
      <c r="A1172" t="s">
        <v>1171</v>
      </c>
      <c r="B1172">
        <v>99999999</v>
      </c>
      <c r="C1172" t="str">
        <f t="shared" si="18"/>
        <v>INSERT INTO public."Vehicles_owners"(vehicles_id, people_id)VALUES ('X3H826','99999999');</v>
      </c>
    </row>
    <row r="1173" spans="1:3" x14ac:dyDescent="0.25">
      <c r="A1173" t="s">
        <v>1172</v>
      </c>
      <c r="B1173">
        <v>99999999</v>
      </c>
      <c r="C1173" t="str">
        <f t="shared" si="18"/>
        <v>INSERT INTO public."Vehicles_owners"(vehicles_id, people_id)VALUES ('V5W907','99999999');</v>
      </c>
    </row>
    <row r="1174" spans="1:3" x14ac:dyDescent="0.25">
      <c r="A1174" t="s">
        <v>1173</v>
      </c>
      <c r="B1174">
        <v>99999999</v>
      </c>
      <c r="C1174" t="str">
        <f t="shared" si="18"/>
        <v>INSERT INTO public."Vehicles_owners"(vehicles_id, people_id)VALUES ('V6F946','99999999');</v>
      </c>
    </row>
    <row r="1175" spans="1:3" x14ac:dyDescent="0.25">
      <c r="A1175" t="s">
        <v>1174</v>
      </c>
      <c r="B1175">
        <v>99999999</v>
      </c>
      <c r="C1175" t="str">
        <f t="shared" si="18"/>
        <v>INSERT INTO public."Vehicles_owners"(vehicles_id, people_id)VALUES ('V2S764','99999999');</v>
      </c>
    </row>
    <row r="1176" spans="1:3" x14ac:dyDescent="0.25">
      <c r="A1176" t="s">
        <v>1175</v>
      </c>
      <c r="B1176">
        <v>99999999</v>
      </c>
      <c r="C1176" t="str">
        <f t="shared" si="18"/>
        <v>INSERT INTO public."Vehicles_owners"(vehicles_id, people_id)VALUES ('V5J721','99999999');</v>
      </c>
    </row>
    <row r="1177" spans="1:3" x14ac:dyDescent="0.25">
      <c r="A1177" t="s">
        <v>1176</v>
      </c>
      <c r="B1177">
        <v>99999999</v>
      </c>
      <c r="C1177" t="str">
        <f t="shared" si="18"/>
        <v>INSERT INTO public."Vehicles_owners"(vehicles_id, people_id)VALUES ('V2R740','99999999');</v>
      </c>
    </row>
    <row r="1178" spans="1:3" x14ac:dyDescent="0.25">
      <c r="A1178" t="s">
        <v>1177</v>
      </c>
      <c r="B1178">
        <v>99999999</v>
      </c>
      <c r="C1178" t="str">
        <f t="shared" si="18"/>
        <v>INSERT INTO public."Vehicles_owners"(vehicles_id, people_id)VALUES ('V1V797','99999999');</v>
      </c>
    </row>
    <row r="1179" spans="1:3" x14ac:dyDescent="0.25">
      <c r="A1179" t="s">
        <v>1178</v>
      </c>
      <c r="B1179">
        <v>99999999</v>
      </c>
      <c r="C1179" t="str">
        <f t="shared" si="18"/>
        <v>INSERT INTO public."Vehicles_owners"(vehicles_id, people_id)VALUES ('V1Q793','99999999');</v>
      </c>
    </row>
    <row r="1180" spans="1:3" x14ac:dyDescent="0.25">
      <c r="A1180" t="s">
        <v>1179</v>
      </c>
      <c r="B1180">
        <v>99999999</v>
      </c>
      <c r="C1180" t="str">
        <f t="shared" si="18"/>
        <v>INSERT INTO public."Vehicles_owners"(vehicles_id, people_id)VALUES ('V1J706','99999999');</v>
      </c>
    </row>
    <row r="1181" spans="1:3" x14ac:dyDescent="0.25">
      <c r="A1181" t="s">
        <v>1180</v>
      </c>
      <c r="B1181">
        <v>99999999</v>
      </c>
      <c r="C1181" t="str">
        <f t="shared" si="18"/>
        <v>INSERT INTO public."Vehicles_owners"(vehicles_id, people_id)VALUES ('V5V806','99999999');</v>
      </c>
    </row>
    <row r="1182" spans="1:3" x14ac:dyDescent="0.25">
      <c r="A1182" t="s">
        <v>1181</v>
      </c>
      <c r="B1182">
        <v>99999999</v>
      </c>
      <c r="C1182" t="str">
        <f t="shared" si="18"/>
        <v>INSERT INTO public."Vehicles_owners"(vehicles_id, people_id)VALUES ('F8R009','99999999');</v>
      </c>
    </row>
    <row r="1183" spans="1:3" x14ac:dyDescent="0.25">
      <c r="A1183" t="s">
        <v>1182</v>
      </c>
      <c r="B1183">
        <v>99999999</v>
      </c>
      <c r="C1183" t="str">
        <f t="shared" si="18"/>
        <v>INSERT INTO public."Vehicles_owners"(vehicles_id, people_id)VALUES ('A7N777','99999999');</v>
      </c>
    </row>
    <row r="1184" spans="1:3" x14ac:dyDescent="0.25">
      <c r="A1184" t="s">
        <v>1183</v>
      </c>
      <c r="B1184">
        <v>99999999</v>
      </c>
      <c r="C1184" t="str">
        <f t="shared" si="18"/>
        <v>INSERT INTO public."Vehicles_owners"(vehicles_id, people_id)VALUES ('B1B764','99999999');</v>
      </c>
    </row>
    <row r="1185" spans="1:3" x14ac:dyDescent="0.25">
      <c r="A1185" t="s">
        <v>1184</v>
      </c>
      <c r="B1185">
        <v>99999999</v>
      </c>
      <c r="C1185" t="str">
        <f t="shared" si="18"/>
        <v>INSERT INTO public."Vehicles_owners"(vehicles_id, people_id)VALUES ('V9W945','99999999');</v>
      </c>
    </row>
    <row r="1186" spans="1:3" x14ac:dyDescent="0.25">
      <c r="A1186" t="s">
        <v>1185</v>
      </c>
      <c r="B1186">
        <v>99999999</v>
      </c>
      <c r="C1186" t="str">
        <f t="shared" si="18"/>
        <v>INSERT INTO public."Vehicles_owners"(vehicles_id, people_id)VALUES ('V6Q932','99999999');</v>
      </c>
    </row>
    <row r="1187" spans="1:3" x14ac:dyDescent="0.25">
      <c r="A1187" t="s">
        <v>1186</v>
      </c>
      <c r="B1187">
        <v>99999999</v>
      </c>
      <c r="C1187" t="str">
        <f t="shared" si="18"/>
        <v>INSERT INTO public."Vehicles_owners"(vehicles_id, people_id)VALUES ('B1W788','99999999');</v>
      </c>
    </row>
    <row r="1188" spans="1:3" x14ac:dyDescent="0.25">
      <c r="A1188" t="s">
        <v>1187</v>
      </c>
      <c r="B1188">
        <v>99999999</v>
      </c>
      <c r="C1188" t="str">
        <f t="shared" si="18"/>
        <v>INSERT INTO public."Vehicles_owners"(vehicles_id, people_id)VALUES ('V8X937','99999999');</v>
      </c>
    </row>
    <row r="1189" spans="1:3" x14ac:dyDescent="0.25">
      <c r="A1189" t="s">
        <v>1188</v>
      </c>
      <c r="B1189">
        <v>99999999</v>
      </c>
      <c r="C1189" t="str">
        <f t="shared" si="18"/>
        <v>INSERT INTO public."Vehicles_owners"(vehicles_id, people_id)VALUES ('V8N745','99999999');</v>
      </c>
    </row>
    <row r="1190" spans="1:3" x14ac:dyDescent="0.25">
      <c r="A1190" t="s">
        <v>1189</v>
      </c>
      <c r="B1190">
        <v>99999999</v>
      </c>
      <c r="C1190" t="str">
        <f t="shared" si="18"/>
        <v>INSERT INTO public."Vehicles_owners"(vehicles_id, people_id)VALUES ('X1E725','99999999');</v>
      </c>
    </row>
    <row r="1191" spans="1:3" x14ac:dyDescent="0.25">
      <c r="A1191" t="s">
        <v>1190</v>
      </c>
      <c r="B1191">
        <v>99999999</v>
      </c>
      <c r="C1191" t="str">
        <f t="shared" si="18"/>
        <v>INSERT INTO public."Vehicles_owners"(vehicles_id, people_id)VALUES ('V8S836','99999999');</v>
      </c>
    </row>
    <row r="1192" spans="1:3" x14ac:dyDescent="0.25">
      <c r="A1192" t="s">
        <v>1191</v>
      </c>
      <c r="B1192">
        <v>99999999</v>
      </c>
      <c r="C1192" t="str">
        <f t="shared" si="18"/>
        <v>INSERT INTO public."Vehicles_owners"(vehicles_id, people_id)VALUES ('A7Z723','99999999');</v>
      </c>
    </row>
    <row r="1193" spans="1:3" x14ac:dyDescent="0.25">
      <c r="A1193" t="s">
        <v>1192</v>
      </c>
      <c r="B1193">
        <v>99999999</v>
      </c>
      <c r="C1193" t="str">
        <f t="shared" si="18"/>
        <v>INSERT INTO public."Vehicles_owners"(vehicles_id, people_id)VALUES ('V5Z731','99999999');</v>
      </c>
    </row>
    <row r="1194" spans="1:3" x14ac:dyDescent="0.25">
      <c r="A1194" t="s">
        <v>1193</v>
      </c>
      <c r="B1194">
        <v>99999999</v>
      </c>
      <c r="C1194" t="str">
        <f t="shared" si="18"/>
        <v>INSERT INTO public."Vehicles_owners"(vehicles_id, people_id)VALUES ('V1Q787','99999999');</v>
      </c>
    </row>
    <row r="1195" spans="1:3" x14ac:dyDescent="0.25">
      <c r="A1195" t="s">
        <v>1194</v>
      </c>
      <c r="B1195">
        <v>99999999</v>
      </c>
      <c r="C1195" t="str">
        <f t="shared" si="18"/>
        <v>INSERT INTO public."Vehicles_owners"(vehicles_id, people_id)VALUES ('V9B825','99999999');</v>
      </c>
    </row>
    <row r="1196" spans="1:3" x14ac:dyDescent="0.25">
      <c r="A1196" t="s">
        <v>1195</v>
      </c>
      <c r="B1196">
        <v>99999999</v>
      </c>
      <c r="C1196" t="str">
        <f t="shared" si="18"/>
        <v>INSERT INTO public."Vehicles_owners"(vehicles_id, people_id)VALUES ('A3W712','99999999');</v>
      </c>
    </row>
    <row r="1197" spans="1:3" x14ac:dyDescent="0.25">
      <c r="A1197" t="s">
        <v>1196</v>
      </c>
      <c r="B1197">
        <v>99999999</v>
      </c>
      <c r="C1197" t="str">
        <f t="shared" si="18"/>
        <v>INSERT INTO public."Vehicles_owners"(vehicles_id, people_id)VALUES ('BAS826','99999999');</v>
      </c>
    </row>
    <row r="1198" spans="1:3" x14ac:dyDescent="0.25">
      <c r="A1198" t="s">
        <v>1197</v>
      </c>
      <c r="B1198">
        <v>99999999</v>
      </c>
      <c r="C1198" t="str">
        <f t="shared" si="18"/>
        <v>INSERT INTO public."Vehicles_owners"(vehicles_id, people_id)VALUES ('V8T968','99999999');</v>
      </c>
    </row>
    <row r="1199" spans="1:3" x14ac:dyDescent="0.25">
      <c r="A1199" t="s">
        <v>1198</v>
      </c>
      <c r="B1199">
        <v>99999999</v>
      </c>
      <c r="C1199" t="str">
        <f t="shared" si="18"/>
        <v>INSERT INTO public."Vehicles_owners"(vehicles_id, people_id)VALUES ('V0H838','99999999');</v>
      </c>
    </row>
    <row r="1200" spans="1:3" x14ac:dyDescent="0.25">
      <c r="A1200" t="s">
        <v>1199</v>
      </c>
      <c r="B1200">
        <v>99999999</v>
      </c>
      <c r="C1200" t="str">
        <f t="shared" si="18"/>
        <v>INSERT INTO public."Vehicles_owners"(vehicles_id, people_id)VALUES ('A1M745','99999999');</v>
      </c>
    </row>
    <row r="1201" spans="1:3" x14ac:dyDescent="0.25">
      <c r="A1201" t="s">
        <v>1200</v>
      </c>
      <c r="B1201">
        <v>99999999</v>
      </c>
      <c r="C1201" t="str">
        <f t="shared" si="18"/>
        <v>INSERT INTO public."Vehicles_owners"(vehicles_id, people_id)VALUES ('V7S226','99999999');</v>
      </c>
    </row>
    <row r="1202" spans="1:3" x14ac:dyDescent="0.25">
      <c r="A1202" t="s">
        <v>1201</v>
      </c>
      <c r="B1202">
        <v>99999999</v>
      </c>
      <c r="C1202" t="str">
        <f t="shared" si="18"/>
        <v>INSERT INTO public."Vehicles_owners"(vehicles_id, people_id)VALUES ('V5Z965','99999999');</v>
      </c>
    </row>
    <row r="1203" spans="1:3" x14ac:dyDescent="0.25">
      <c r="A1203" t="s">
        <v>1202</v>
      </c>
      <c r="B1203">
        <v>99999999</v>
      </c>
      <c r="C1203" t="str">
        <f t="shared" si="18"/>
        <v>INSERT INTO public."Vehicles_owners"(vehicles_id, people_id)VALUES ('V8I765','99999999');</v>
      </c>
    </row>
    <row r="1204" spans="1:3" x14ac:dyDescent="0.25">
      <c r="A1204" t="s">
        <v>1203</v>
      </c>
      <c r="B1204">
        <v>99999999</v>
      </c>
      <c r="C1204" t="str">
        <f t="shared" si="18"/>
        <v>INSERT INTO public."Vehicles_owners"(vehicles_id, people_id)VALUES ('C0P036','99999999');</v>
      </c>
    </row>
    <row r="1205" spans="1:3" x14ac:dyDescent="0.25">
      <c r="A1205" t="s">
        <v>1204</v>
      </c>
      <c r="B1205">
        <v>99999999</v>
      </c>
      <c r="C1205" t="str">
        <f t="shared" si="18"/>
        <v>INSERT INTO public."Vehicles_owners"(vehicles_id, people_id)VALUES ('A0O788','99999999');</v>
      </c>
    </row>
    <row r="1206" spans="1:3" x14ac:dyDescent="0.25">
      <c r="A1206" t="s">
        <v>1205</v>
      </c>
      <c r="B1206">
        <v>99999999</v>
      </c>
      <c r="C1206" t="str">
        <f t="shared" si="18"/>
        <v>INSERT INTO public."Vehicles_owners"(vehicles_id, people_id)VALUES ('A1D797','99999999');</v>
      </c>
    </row>
    <row r="1207" spans="1:3" x14ac:dyDescent="0.25">
      <c r="A1207" t="s">
        <v>1206</v>
      </c>
      <c r="B1207">
        <v>99999999</v>
      </c>
      <c r="C1207" t="str">
        <f t="shared" si="18"/>
        <v>INSERT INTO public."Vehicles_owners"(vehicles_id, people_id)VALUES ('V7Y901','99999999');</v>
      </c>
    </row>
    <row r="1208" spans="1:3" x14ac:dyDescent="0.25">
      <c r="A1208" t="s">
        <v>1207</v>
      </c>
      <c r="B1208">
        <v>99999999</v>
      </c>
      <c r="C1208" t="str">
        <f t="shared" si="18"/>
        <v>INSERT INTO public."Vehicles_owners"(vehicles_id, people_id)VALUES ('V7W807','99999999');</v>
      </c>
    </row>
    <row r="1209" spans="1:3" x14ac:dyDescent="0.25">
      <c r="A1209" t="s">
        <v>1208</v>
      </c>
      <c r="B1209">
        <v>99999999</v>
      </c>
      <c r="C1209" t="str">
        <f t="shared" si="18"/>
        <v>INSERT INTO public."Vehicles_owners"(vehicles_id, people_id)VALUES ('X3I715','99999999');</v>
      </c>
    </row>
    <row r="1210" spans="1:3" x14ac:dyDescent="0.25">
      <c r="A1210" t="s">
        <v>1209</v>
      </c>
      <c r="B1210">
        <v>99999999</v>
      </c>
      <c r="C1210" t="str">
        <f t="shared" si="18"/>
        <v>INSERT INTO public."Vehicles_owners"(vehicles_id, people_id)VALUES ('V7G636','99999999');</v>
      </c>
    </row>
    <row r="1211" spans="1:3" x14ac:dyDescent="0.25">
      <c r="A1211" t="s">
        <v>1210</v>
      </c>
      <c r="B1211">
        <v>99999999</v>
      </c>
      <c r="C1211" t="str">
        <f t="shared" si="18"/>
        <v>INSERT INTO public."Vehicles_owners"(vehicles_id, people_id)VALUES ('Z6H831','99999999');</v>
      </c>
    </row>
    <row r="1212" spans="1:3" x14ac:dyDescent="0.25">
      <c r="A1212" t="s">
        <v>1211</v>
      </c>
      <c r="B1212">
        <v>99999999</v>
      </c>
      <c r="C1212" t="str">
        <f t="shared" si="18"/>
        <v>INSERT INTO public."Vehicles_owners"(vehicles_id, people_id)VALUES ('V6I714','99999999');</v>
      </c>
    </row>
    <row r="1213" spans="1:3" x14ac:dyDescent="0.25">
      <c r="A1213" t="s">
        <v>1212</v>
      </c>
      <c r="B1213">
        <v>99999999</v>
      </c>
      <c r="C1213" t="str">
        <f t="shared" si="18"/>
        <v>INSERT INTO public."Vehicles_owners"(vehicles_id, people_id)VALUES ('V4G965','99999999');</v>
      </c>
    </row>
    <row r="1214" spans="1:3" x14ac:dyDescent="0.25">
      <c r="A1214" t="s">
        <v>1213</v>
      </c>
      <c r="B1214">
        <v>99999999</v>
      </c>
      <c r="C1214" t="str">
        <f t="shared" si="18"/>
        <v>INSERT INTO public."Vehicles_owners"(vehicles_id, people_id)VALUES ('V4K960','99999999');</v>
      </c>
    </row>
    <row r="1215" spans="1:3" x14ac:dyDescent="0.25">
      <c r="A1215" t="s">
        <v>1214</v>
      </c>
      <c r="B1215">
        <v>99999999</v>
      </c>
      <c r="C1215" t="str">
        <f t="shared" si="18"/>
        <v>INSERT INTO public."Vehicles_owners"(vehicles_id, people_id)VALUES ('V3J354','99999999');</v>
      </c>
    </row>
    <row r="1216" spans="1:3" x14ac:dyDescent="0.25">
      <c r="A1216" t="s">
        <v>1215</v>
      </c>
      <c r="B1216">
        <v>99999999</v>
      </c>
      <c r="C1216" t="str">
        <f t="shared" si="18"/>
        <v>INSERT INTO public."Vehicles_owners"(vehicles_id, people_id)VALUES ('V8D806','99999999');</v>
      </c>
    </row>
    <row r="1217" spans="1:3" x14ac:dyDescent="0.25">
      <c r="A1217" t="s">
        <v>1216</v>
      </c>
      <c r="B1217">
        <v>99999999</v>
      </c>
      <c r="C1217" t="str">
        <f t="shared" si="18"/>
        <v>INSERT INTO public."Vehicles_owners"(vehicles_id, people_id)VALUES ('V8E801','99999999');</v>
      </c>
    </row>
    <row r="1218" spans="1:3" x14ac:dyDescent="0.25">
      <c r="A1218" t="s">
        <v>1217</v>
      </c>
      <c r="B1218">
        <v>99999999</v>
      </c>
      <c r="C1218" t="str">
        <f t="shared" si="18"/>
        <v>INSERT INTO public."Vehicles_owners"(vehicles_id, people_id)VALUES ('B2N734','99999999');</v>
      </c>
    </row>
    <row r="1219" spans="1:3" x14ac:dyDescent="0.25">
      <c r="A1219" t="s">
        <v>1218</v>
      </c>
      <c r="B1219">
        <v>99999999</v>
      </c>
      <c r="C1219" t="str">
        <f t="shared" ref="C1219:C1282" si="19">CONCATENATE($A$1,"'",A1219,"','",B1219,"');")</f>
        <v>INSERT INTO public."Vehicles_owners"(vehicles_id, people_id)VALUES ('ARA785','99999999');</v>
      </c>
    </row>
    <row r="1220" spans="1:3" x14ac:dyDescent="0.25">
      <c r="A1220" t="s">
        <v>1219</v>
      </c>
      <c r="B1220">
        <v>99999999</v>
      </c>
      <c r="C1220" t="str">
        <f t="shared" si="19"/>
        <v>INSERT INTO public."Vehicles_owners"(vehicles_id, people_id)VALUES ('V7H865','99999999');</v>
      </c>
    </row>
    <row r="1221" spans="1:3" x14ac:dyDescent="0.25">
      <c r="A1221" t="s">
        <v>1220</v>
      </c>
      <c r="B1221">
        <v>99999999</v>
      </c>
      <c r="C1221" t="str">
        <f t="shared" si="19"/>
        <v>INSERT INTO public."Vehicles_owners"(vehicles_id, people_id)VALUES ('V7I856','99999999');</v>
      </c>
    </row>
    <row r="1222" spans="1:3" x14ac:dyDescent="0.25">
      <c r="A1222" t="s">
        <v>1221</v>
      </c>
      <c r="B1222">
        <v>99999999</v>
      </c>
      <c r="C1222" t="str">
        <f t="shared" si="19"/>
        <v>INSERT INTO public."Vehicles_owners"(vehicles_id, people_id)VALUES ('X1S773','99999999');</v>
      </c>
    </row>
    <row r="1223" spans="1:3" x14ac:dyDescent="0.25">
      <c r="A1223" t="s">
        <v>1222</v>
      </c>
      <c r="B1223">
        <v>99999999</v>
      </c>
      <c r="C1223" t="str">
        <f t="shared" si="19"/>
        <v>INSERT INTO public."Vehicles_owners"(vehicles_id, people_id)VALUES ('X2M798','99999999');</v>
      </c>
    </row>
    <row r="1224" spans="1:3" x14ac:dyDescent="0.25">
      <c r="A1224" t="s">
        <v>1223</v>
      </c>
      <c r="B1224">
        <v>99999999</v>
      </c>
      <c r="C1224" t="str">
        <f t="shared" si="19"/>
        <v>INSERT INTO public."Vehicles_owners"(vehicles_id, people_id)VALUES ('V7T788','99999999');</v>
      </c>
    </row>
    <row r="1225" spans="1:3" x14ac:dyDescent="0.25">
      <c r="A1225" t="s">
        <v>1224</v>
      </c>
      <c r="B1225">
        <v>99999999</v>
      </c>
      <c r="C1225" t="str">
        <f t="shared" si="19"/>
        <v>INSERT INTO public."Vehicles_owners"(vehicles_id, people_id)VALUES ('V6F829','99999999');</v>
      </c>
    </row>
    <row r="1226" spans="1:3" x14ac:dyDescent="0.25">
      <c r="A1226" t="s">
        <v>1225</v>
      </c>
      <c r="B1226">
        <v>99999999</v>
      </c>
      <c r="C1226" t="str">
        <f t="shared" si="19"/>
        <v>INSERT INTO public."Vehicles_owners"(vehicles_id, people_id)VALUES ('A3S702','99999999');</v>
      </c>
    </row>
    <row r="1227" spans="1:3" x14ac:dyDescent="0.25">
      <c r="A1227" t="s">
        <v>1226</v>
      </c>
      <c r="B1227">
        <v>99999999</v>
      </c>
      <c r="C1227" t="str">
        <f t="shared" si="19"/>
        <v>INSERT INTO public."Vehicles_owners"(vehicles_id, people_id)VALUES ('V5Y743','99999999');</v>
      </c>
    </row>
    <row r="1228" spans="1:3" x14ac:dyDescent="0.25">
      <c r="A1228" t="s">
        <v>1227</v>
      </c>
      <c r="B1228">
        <v>99999999</v>
      </c>
      <c r="C1228" t="str">
        <f t="shared" si="19"/>
        <v>INSERT INTO public."Vehicles_owners"(vehicles_id, people_id)VALUES ('F2F409','99999999');</v>
      </c>
    </row>
    <row r="1229" spans="1:3" x14ac:dyDescent="0.25">
      <c r="A1229" t="s">
        <v>1228</v>
      </c>
      <c r="B1229">
        <v>99999999</v>
      </c>
      <c r="C1229" t="str">
        <f t="shared" si="19"/>
        <v>INSERT INTO public."Vehicles_owners"(vehicles_id, people_id)VALUES ('B0A729','99999999');</v>
      </c>
    </row>
    <row r="1230" spans="1:3" x14ac:dyDescent="0.25">
      <c r="A1230" t="s">
        <v>1229</v>
      </c>
      <c r="B1230">
        <v>99999999</v>
      </c>
      <c r="C1230" t="str">
        <f t="shared" si="19"/>
        <v>INSERT INTO public."Vehicles_owners"(vehicles_id, people_id)VALUES ('A1C711','99999999');</v>
      </c>
    </row>
    <row r="1231" spans="1:3" x14ac:dyDescent="0.25">
      <c r="A1231" t="s">
        <v>1230</v>
      </c>
      <c r="B1231">
        <v>99999999</v>
      </c>
      <c r="C1231" t="str">
        <f t="shared" si="19"/>
        <v>INSERT INTO public."Vehicles_owners"(vehicles_id, people_id)VALUES ('V9L808','99999999');</v>
      </c>
    </row>
    <row r="1232" spans="1:3" x14ac:dyDescent="0.25">
      <c r="A1232" t="s">
        <v>1231</v>
      </c>
      <c r="B1232">
        <v>99999999</v>
      </c>
      <c r="C1232" t="str">
        <f t="shared" si="19"/>
        <v>INSERT INTO public."Vehicles_owners"(vehicles_id, people_id)VALUES ('A1C714','99999999');</v>
      </c>
    </row>
    <row r="1233" spans="1:3" x14ac:dyDescent="0.25">
      <c r="A1233" t="s">
        <v>1232</v>
      </c>
      <c r="B1233">
        <v>99999999</v>
      </c>
      <c r="C1233" t="str">
        <f t="shared" si="19"/>
        <v>INSERT INTO public."Vehicles_owners"(vehicles_id, people_id)VALUES ('C9B714','99999999');</v>
      </c>
    </row>
    <row r="1234" spans="1:3" x14ac:dyDescent="0.25">
      <c r="A1234" t="s">
        <v>1233</v>
      </c>
      <c r="B1234">
        <v>99999999</v>
      </c>
      <c r="C1234" t="str">
        <f t="shared" si="19"/>
        <v>INSERT INTO public."Vehicles_owners"(vehicles_id, people_id)VALUES ('A3B721','99999999');</v>
      </c>
    </row>
    <row r="1235" spans="1:3" x14ac:dyDescent="0.25">
      <c r="A1235" t="s">
        <v>1234</v>
      </c>
      <c r="B1235">
        <v>99999999</v>
      </c>
      <c r="C1235" t="str">
        <f t="shared" si="19"/>
        <v>INSERT INTO public."Vehicles_owners"(vehicles_id, people_id)VALUES ('B3C729','99999999');</v>
      </c>
    </row>
    <row r="1236" spans="1:3" x14ac:dyDescent="0.25">
      <c r="A1236" t="s">
        <v>1235</v>
      </c>
      <c r="B1236">
        <v>99999999</v>
      </c>
      <c r="C1236" t="str">
        <f t="shared" si="19"/>
        <v>INSERT INTO public."Vehicles_owners"(vehicles_id, people_id)VALUES ('F4V815','99999999');</v>
      </c>
    </row>
    <row r="1237" spans="1:3" x14ac:dyDescent="0.25">
      <c r="A1237" t="s">
        <v>1236</v>
      </c>
      <c r="B1237">
        <v>99999999</v>
      </c>
      <c r="C1237" t="str">
        <f t="shared" si="19"/>
        <v>INSERT INTO public."Vehicles_owners"(vehicles_id, people_id)VALUES ('V2V969','99999999');</v>
      </c>
    </row>
    <row r="1238" spans="1:3" x14ac:dyDescent="0.25">
      <c r="A1238" t="s">
        <v>1237</v>
      </c>
      <c r="B1238">
        <v>99999999</v>
      </c>
      <c r="C1238" t="str">
        <f t="shared" si="19"/>
        <v>INSERT INTO public."Vehicles_owners"(vehicles_id, people_id)VALUES ('A4C737','99999999');</v>
      </c>
    </row>
    <row r="1239" spans="1:3" x14ac:dyDescent="0.25">
      <c r="A1239" t="s">
        <v>1238</v>
      </c>
      <c r="B1239">
        <v>99999999</v>
      </c>
      <c r="C1239" t="str">
        <f t="shared" si="19"/>
        <v>INSERT INTO public."Vehicles_owners"(vehicles_id, people_id)VALUES ('VDY957','99999999');</v>
      </c>
    </row>
    <row r="1240" spans="1:3" x14ac:dyDescent="0.25">
      <c r="A1240" t="s">
        <v>1239</v>
      </c>
      <c r="B1240">
        <v>99999999</v>
      </c>
      <c r="C1240" t="str">
        <f t="shared" si="19"/>
        <v>INSERT INTO public."Vehicles_owners"(vehicles_id, people_id)VALUES ('V8S752','99999999');</v>
      </c>
    </row>
    <row r="1241" spans="1:3" x14ac:dyDescent="0.25">
      <c r="A1241" t="s">
        <v>1240</v>
      </c>
      <c r="B1241">
        <v>99999999</v>
      </c>
      <c r="C1241" t="str">
        <f t="shared" si="19"/>
        <v>INSERT INTO public."Vehicles_owners"(vehicles_id, people_id)VALUES ('D8L847','99999999');</v>
      </c>
    </row>
    <row r="1242" spans="1:3" x14ac:dyDescent="0.25">
      <c r="A1242" t="s">
        <v>1241</v>
      </c>
      <c r="B1242">
        <v>99999999</v>
      </c>
      <c r="C1242" t="str">
        <f t="shared" si="19"/>
        <v>INSERT INTO public."Vehicles_owners"(vehicles_id, people_id)VALUES ('V3X767','99999999');</v>
      </c>
    </row>
    <row r="1243" spans="1:3" x14ac:dyDescent="0.25">
      <c r="A1243" t="s">
        <v>1242</v>
      </c>
      <c r="B1243">
        <v>99999999</v>
      </c>
      <c r="C1243" t="str">
        <f t="shared" si="19"/>
        <v>INSERT INTO public."Vehicles_owners"(vehicles_id, people_id)VALUES ('V2D965','99999999');</v>
      </c>
    </row>
    <row r="1244" spans="1:3" x14ac:dyDescent="0.25">
      <c r="A1244" t="s">
        <v>1243</v>
      </c>
      <c r="B1244">
        <v>99999999</v>
      </c>
      <c r="C1244" t="str">
        <f t="shared" si="19"/>
        <v>INSERT INTO public."Vehicles_owners"(vehicles_id, people_id)VALUES ('C3X199','99999999');</v>
      </c>
    </row>
    <row r="1245" spans="1:3" x14ac:dyDescent="0.25">
      <c r="A1245" t="s">
        <v>1244</v>
      </c>
      <c r="B1245">
        <v>99999999</v>
      </c>
      <c r="C1245" t="str">
        <f t="shared" si="19"/>
        <v>INSERT INTO public."Vehicles_owners"(vehicles_id, people_id)VALUES ('V0U966','99999999');</v>
      </c>
    </row>
    <row r="1246" spans="1:3" x14ac:dyDescent="0.25">
      <c r="A1246" t="s">
        <v>1245</v>
      </c>
      <c r="B1246">
        <v>99999999</v>
      </c>
      <c r="C1246" t="str">
        <f t="shared" si="19"/>
        <v>INSERT INTO public."Vehicles_owners"(vehicles_id, people_id)VALUES ('B1G744','99999999');</v>
      </c>
    </row>
    <row r="1247" spans="1:3" x14ac:dyDescent="0.25">
      <c r="A1247" t="s">
        <v>1246</v>
      </c>
      <c r="B1247">
        <v>99999999</v>
      </c>
      <c r="C1247" t="str">
        <f t="shared" si="19"/>
        <v>INSERT INTO public."Vehicles_owners"(vehicles_id, people_id)VALUES ('V7T725','99999999');</v>
      </c>
    </row>
    <row r="1248" spans="1:3" x14ac:dyDescent="0.25">
      <c r="A1248" t="s">
        <v>1247</v>
      </c>
      <c r="B1248">
        <v>99999999</v>
      </c>
      <c r="C1248" t="str">
        <f t="shared" si="19"/>
        <v>INSERT INTO public."Vehicles_owners"(vehicles_id, people_id)VALUES ('C4D740','99999999');</v>
      </c>
    </row>
    <row r="1249" spans="1:3" x14ac:dyDescent="0.25">
      <c r="A1249" t="s">
        <v>1248</v>
      </c>
      <c r="B1249">
        <v>99999999</v>
      </c>
      <c r="C1249" t="str">
        <f t="shared" si="19"/>
        <v>INSERT INTO public."Vehicles_owners"(vehicles_id, people_id)VALUES ('V9D881','99999999');</v>
      </c>
    </row>
    <row r="1250" spans="1:3" x14ac:dyDescent="0.25">
      <c r="A1250" t="s">
        <v>1249</v>
      </c>
      <c r="B1250">
        <v>99999999</v>
      </c>
      <c r="C1250" t="str">
        <f t="shared" si="19"/>
        <v>INSERT INTO public."Vehicles_owners"(vehicles_id, people_id)VALUES ('V9C890','99999999');</v>
      </c>
    </row>
    <row r="1251" spans="1:3" x14ac:dyDescent="0.25">
      <c r="A1251" t="s">
        <v>1250</v>
      </c>
      <c r="B1251">
        <v>99999999</v>
      </c>
      <c r="C1251" t="str">
        <f t="shared" si="19"/>
        <v>INSERT INTO public."Vehicles_owners"(vehicles_id, people_id)VALUES ('V1K747','99999999');</v>
      </c>
    </row>
    <row r="1252" spans="1:3" x14ac:dyDescent="0.25">
      <c r="A1252" t="s">
        <v>1251</v>
      </c>
      <c r="B1252">
        <v>99999999</v>
      </c>
      <c r="C1252" t="str">
        <f t="shared" si="19"/>
        <v>INSERT INTO public."Vehicles_owners"(vehicles_id, people_id)VALUES ('V8R918','99999999');</v>
      </c>
    </row>
    <row r="1253" spans="1:3" x14ac:dyDescent="0.25">
      <c r="A1253" t="s">
        <v>1252</v>
      </c>
      <c r="B1253">
        <v>99999999</v>
      </c>
      <c r="C1253" t="str">
        <f t="shared" si="19"/>
        <v>INSERT INTO public."Vehicles_owners"(vehicles_id, people_id)VALUES ('V8M919','99999999');</v>
      </c>
    </row>
    <row r="1254" spans="1:3" x14ac:dyDescent="0.25">
      <c r="A1254" t="s">
        <v>1253</v>
      </c>
      <c r="B1254">
        <v>99999999</v>
      </c>
      <c r="C1254" t="str">
        <f t="shared" si="19"/>
        <v>INSERT INTO public."Vehicles_owners"(vehicles_id, people_id)VALUES ('D8F940','99999999');</v>
      </c>
    </row>
    <row r="1255" spans="1:3" x14ac:dyDescent="0.25">
      <c r="A1255" t="s">
        <v>1254</v>
      </c>
      <c r="B1255">
        <v>99999999</v>
      </c>
      <c r="C1255" t="str">
        <f t="shared" si="19"/>
        <v>INSERT INTO public."Vehicles_owners"(vehicles_id, people_id)VALUES ('X1Z967','99999999');</v>
      </c>
    </row>
    <row r="1256" spans="1:3" x14ac:dyDescent="0.25">
      <c r="A1256" t="s">
        <v>1255</v>
      </c>
      <c r="B1256">
        <v>99999999</v>
      </c>
      <c r="C1256" t="str">
        <f t="shared" si="19"/>
        <v>INSERT INTO public."Vehicles_owners"(vehicles_id, people_id)VALUES ('C8K494','99999999');</v>
      </c>
    </row>
    <row r="1257" spans="1:3" x14ac:dyDescent="0.25">
      <c r="A1257" t="s">
        <v>1256</v>
      </c>
      <c r="B1257">
        <v>99999999</v>
      </c>
      <c r="C1257" t="str">
        <f t="shared" si="19"/>
        <v>INSERT INTO public."Vehicles_owners"(vehicles_id, people_id)VALUES ('V9M774','99999999');</v>
      </c>
    </row>
    <row r="1258" spans="1:3" x14ac:dyDescent="0.25">
      <c r="A1258" t="s">
        <v>1257</v>
      </c>
      <c r="B1258">
        <v>99999999</v>
      </c>
      <c r="C1258" t="str">
        <f t="shared" si="19"/>
        <v>INSERT INTO public."Vehicles_owners"(vehicles_id, people_id)VALUES ('V7C779','99999999');</v>
      </c>
    </row>
    <row r="1259" spans="1:3" x14ac:dyDescent="0.25">
      <c r="A1259" t="s">
        <v>1258</v>
      </c>
      <c r="B1259">
        <v>99999999</v>
      </c>
      <c r="C1259" t="str">
        <f t="shared" si="19"/>
        <v>INSERT INTO public."Vehicles_owners"(vehicles_id, people_id)VALUES ('V2B756','99999999');</v>
      </c>
    </row>
    <row r="1260" spans="1:3" x14ac:dyDescent="0.25">
      <c r="A1260" t="s">
        <v>1259</v>
      </c>
      <c r="B1260">
        <v>99999999</v>
      </c>
      <c r="C1260" t="str">
        <f t="shared" si="19"/>
        <v>INSERT INTO public."Vehicles_owners"(vehicles_id, people_id)VALUES ('B1Y966','99999999');</v>
      </c>
    </row>
    <row r="1261" spans="1:3" x14ac:dyDescent="0.25">
      <c r="A1261" t="s">
        <v>1260</v>
      </c>
      <c r="B1261">
        <v>99999999</v>
      </c>
      <c r="C1261" t="str">
        <f t="shared" si="19"/>
        <v>INSERT INTO public."Vehicles_owners"(vehicles_id, people_id)VALUES ('V8L717','99999999');</v>
      </c>
    </row>
    <row r="1262" spans="1:3" x14ac:dyDescent="0.25">
      <c r="A1262" t="s">
        <v>1261</v>
      </c>
      <c r="B1262">
        <v>99999999</v>
      </c>
      <c r="C1262" t="str">
        <f t="shared" si="19"/>
        <v>INSERT INTO public."Vehicles_owners"(vehicles_id, people_id)VALUES ('V0M754','99999999');</v>
      </c>
    </row>
    <row r="1263" spans="1:3" x14ac:dyDescent="0.25">
      <c r="A1263" t="s">
        <v>1262</v>
      </c>
      <c r="B1263">
        <v>99999999</v>
      </c>
      <c r="C1263" t="str">
        <f t="shared" si="19"/>
        <v>INSERT INTO public."Vehicles_owners"(vehicles_id, people_id)VALUES ('V5P907','99999999');</v>
      </c>
    </row>
    <row r="1264" spans="1:3" x14ac:dyDescent="0.25">
      <c r="A1264" t="s">
        <v>1263</v>
      </c>
      <c r="B1264">
        <v>99999999</v>
      </c>
      <c r="C1264" t="str">
        <f t="shared" si="19"/>
        <v>INSERT INTO public."Vehicles_owners"(vehicles_id, people_id)VALUES ('V2Y240','99999999');</v>
      </c>
    </row>
    <row r="1265" spans="1:3" x14ac:dyDescent="0.25">
      <c r="A1265" t="s">
        <v>1264</v>
      </c>
      <c r="B1265">
        <v>99999999</v>
      </c>
      <c r="C1265" t="str">
        <f t="shared" si="19"/>
        <v>INSERT INTO public."Vehicles_owners"(vehicles_id, people_id)VALUES ('F3V928','99999999');</v>
      </c>
    </row>
    <row r="1266" spans="1:3" x14ac:dyDescent="0.25">
      <c r="A1266" t="s">
        <v>1265</v>
      </c>
      <c r="B1266">
        <v>99999999</v>
      </c>
      <c r="C1266" t="str">
        <f t="shared" si="19"/>
        <v>INSERT INTO public."Vehicles_owners"(vehicles_id, people_id)VALUES ('BAN873','99999999');</v>
      </c>
    </row>
    <row r="1267" spans="1:3" x14ac:dyDescent="0.25">
      <c r="A1267" t="s">
        <v>1266</v>
      </c>
      <c r="B1267">
        <v>99999999</v>
      </c>
      <c r="C1267" t="str">
        <f t="shared" si="19"/>
        <v>INSERT INTO public."Vehicles_owners"(vehicles_id, people_id)VALUES ('V9I724','99999999');</v>
      </c>
    </row>
    <row r="1268" spans="1:3" x14ac:dyDescent="0.25">
      <c r="A1268" t="s">
        <v>1267</v>
      </c>
      <c r="B1268">
        <v>99999999</v>
      </c>
      <c r="C1268" t="str">
        <f t="shared" si="19"/>
        <v>INSERT INTO public."Vehicles_owners"(vehicles_id, people_id)VALUES ('V6D866','99999999');</v>
      </c>
    </row>
    <row r="1269" spans="1:3" x14ac:dyDescent="0.25">
      <c r="A1269" t="s">
        <v>1268</v>
      </c>
      <c r="B1269">
        <v>99999999</v>
      </c>
      <c r="C1269" t="str">
        <f t="shared" si="19"/>
        <v>INSERT INTO public."Vehicles_owners"(vehicles_id, people_id)VALUES ('AYL818','99999999');</v>
      </c>
    </row>
    <row r="1270" spans="1:3" x14ac:dyDescent="0.25">
      <c r="A1270" t="s">
        <v>1269</v>
      </c>
      <c r="B1270">
        <v>99999999</v>
      </c>
      <c r="C1270" t="str">
        <f t="shared" si="19"/>
        <v>INSERT INTO public."Vehicles_owners"(vehicles_id, people_id)VALUES ('F1C742','99999999');</v>
      </c>
    </row>
    <row r="1271" spans="1:3" x14ac:dyDescent="0.25">
      <c r="A1271" t="s">
        <v>1270</v>
      </c>
      <c r="B1271">
        <v>99999999</v>
      </c>
      <c r="C1271" t="str">
        <f t="shared" si="19"/>
        <v>INSERT INTO public."Vehicles_owners"(vehicles_id, people_id)VALUES ('D2S724','99999999');</v>
      </c>
    </row>
    <row r="1272" spans="1:3" x14ac:dyDescent="0.25">
      <c r="A1272" t="s">
        <v>1271</v>
      </c>
      <c r="B1272">
        <v>99999999</v>
      </c>
      <c r="C1272" t="str">
        <f t="shared" si="19"/>
        <v>INSERT INTO public."Vehicles_owners"(vehicles_id, people_id)VALUES ('A5J965','99999999');</v>
      </c>
    </row>
    <row r="1273" spans="1:3" x14ac:dyDescent="0.25">
      <c r="A1273" t="s">
        <v>1272</v>
      </c>
      <c r="B1273">
        <v>99999999</v>
      </c>
      <c r="C1273" t="str">
        <f t="shared" si="19"/>
        <v>INSERT INTO public."Vehicles_owners"(vehicles_id, people_id)VALUES ('V3O726','99999999');</v>
      </c>
    </row>
    <row r="1274" spans="1:3" x14ac:dyDescent="0.25">
      <c r="A1274" t="s">
        <v>1273</v>
      </c>
      <c r="B1274">
        <v>99999999</v>
      </c>
      <c r="C1274" t="str">
        <f t="shared" si="19"/>
        <v>INSERT INTO public."Vehicles_owners"(vehicles_id, people_id)VALUES ('V8W716','99999999');</v>
      </c>
    </row>
    <row r="1275" spans="1:3" x14ac:dyDescent="0.25">
      <c r="A1275" t="s">
        <v>1274</v>
      </c>
      <c r="B1275">
        <v>99999999</v>
      </c>
      <c r="C1275" t="str">
        <f t="shared" si="19"/>
        <v>INSERT INTO public."Vehicles_owners"(vehicles_id, people_id)VALUES ('V8S716','99999999');</v>
      </c>
    </row>
    <row r="1276" spans="1:3" x14ac:dyDescent="0.25">
      <c r="A1276" t="s">
        <v>1275</v>
      </c>
      <c r="B1276">
        <v>99999999</v>
      </c>
      <c r="C1276" t="str">
        <f t="shared" si="19"/>
        <v>INSERT INTO public."Vehicles_owners"(vehicles_id, people_id)VALUES ('BAY795','99999999');</v>
      </c>
    </row>
    <row r="1277" spans="1:3" x14ac:dyDescent="0.25">
      <c r="A1277" t="s">
        <v>1276</v>
      </c>
      <c r="B1277">
        <v>99999999</v>
      </c>
      <c r="C1277" t="str">
        <f t="shared" si="19"/>
        <v>INSERT INTO public."Vehicles_owners"(vehicles_id, people_id)VALUES ('V9M786','99999999');</v>
      </c>
    </row>
    <row r="1278" spans="1:3" x14ac:dyDescent="0.25">
      <c r="A1278" t="s">
        <v>1277</v>
      </c>
      <c r="B1278">
        <v>99999999</v>
      </c>
      <c r="C1278" t="str">
        <f t="shared" si="19"/>
        <v>INSERT INTO public."Vehicles_owners"(vehicles_id, people_id)VALUES ('V9Y825','99999999');</v>
      </c>
    </row>
    <row r="1279" spans="1:3" x14ac:dyDescent="0.25">
      <c r="A1279" t="s">
        <v>1278</v>
      </c>
      <c r="B1279">
        <v>99999999</v>
      </c>
      <c r="C1279" t="str">
        <f t="shared" si="19"/>
        <v>INSERT INTO public."Vehicles_owners"(vehicles_id, people_id)VALUES ('F9W740','99999999');</v>
      </c>
    </row>
    <row r="1280" spans="1:3" x14ac:dyDescent="0.25">
      <c r="A1280" t="s">
        <v>1279</v>
      </c>
      <c r="B1280">
        <v>99999999</v>
      </c>
      <c r="C1280" t="str">
        <f t="shared" si="19"/>
        <v>INSERT INTO public."Vehicles_owners"(vehicles_id, people_id)VALUES ('X1Q742','99999999');</v>
      </c>
    </row>
    <row r="1281" spans="1:3" x14ac:dyDescent="0.25">
      <c r="A1281" t="s">
        <v>1280</v>
      </c>
      <c r="B1281">
        <v>99999999</v>
      </c>
      <c r="C1281" t="str">
        <f t="shared" si="19"/>
        <v>INSERT INTO public."Vehicles_owners"(vehicles_id, people_id)VALUES ('V9V708','99999999');</v>
      </c>
    </row>
    <row r="1282" spans="1:3" x14ac:dyDescent="0.25">
      <c r="A1282" t="s">
        <v>1281</v>
      </c>
      <c r="B1282">
        <v>99999999</v>
      </c>
      <c r="C1282" t="str">
        <f t="shared" si="19"/>
        <v>INSERT INTO public."Vehicles_owners"(vehicles_id, people_id)VALUES ('D8Y759','99999999');</v>
      </c>
    </row>
    <row r="1283" spans="1:3" x14ac:dyDescent="0.25">
      <c r="A1283" t="s">
        <v>1282</v>
      </c>
      <c r="B1283">
        <v>99999999</v>
      </c>
      <c r="C1283" t="str">
        <f t="shared" ref="C1283:C1296" si="20">CONCATENATE($A$1,"'",A1283,"','",B1283,"');")</f>
        <v>INSERT INTO public."Vehicles_owners"(vehicles_id, people_id)VALUES ('V0E775','99999999');</v>
      </c>
    </row>
    <row r="1284" spans="1:3" x14ac:dyDescent="0.25">
      <c r="A1284" t="s">
        <v>1283</v>
      </c>
      <c r="B1284">
        <v>99999999</v>
      </c>
      <c r="C1284" t="str">
        <f t="shared" si="20"/>
        <v>INSERT INTO public."Vehicles_owners"(vehicles_id, people_id)VALUES ('BBZ881','99999999');</v>
      </c>
    </row>
    <row r="1285" spans="1:3" x14ac:dyDescent="0.25">
      <c r="A1285" t="s">
        <v>1284</v>
      </c>
      <c r="B1285">
        <v>99999999</v>
      </c>
      <c r="C1285" t="str">
        <f t="shared" si="20"/>
        <v>INSERT INTO public."Vehicles_owners"(vehicles_id, people_id)VALUES ('BBL869','99999999');</v>
      </c>
    </row>
    <row r="1286" spans="1:3" x14ac:dyDescent="0.25">
      <c r="A1286" t="s">
        <v>1285</v>
      </c>
      <c r="B1286">
        <v>99999999</v>
      </c>
      <c r="C1286" t="str">
        <f t="shared" si="20"/>
        <v>INSERT INTO public."Vehicles_owners"(vehicles_id, people_id)VALUES ('BCC702','99999999');</v>
      </c>
    </row>
    <row r="1287" spans="1:3" x14ac:dyDescent="0.25">
      <c r="A1287" t="s">
        <v>1286</v>
      </c>
      <c r="B1287">
        <v>99999999</v>
      </c>
      <c r="C1287" t="str">
        <f t="shared" si="20"/>
        <v>INSERT INTO public."Vehicles_owners"(vehicles_id, people_id)VALUES ('BCD910','99999999');</v>
      </c>
    </row>
    <row r="1288" spans="1:3" x14ac:dyDescent="0.25">
      <c r="A1288" t="s">
        <v>1287</v>
      </c>
      <c r="B1288">
        <v>99999999</v>
      </c>
      <c r="C1288" t="str">
        <f t="shared" si="20"/>
        <v>INSERT INTO public."Vehicles_owners"(vehicles_id, people_id)VALUES ('V0N888','99999999');</v>
      </c>
    </row>
    <row r="1289" spans="1:3" x14ac:dyDescent="0.25">
      <c r="A1289" t="s">
        <v>1288</v>
      </c>
      <c r="B1289">
        <v>99999999</v>
      </c>
      <c r="C1289" t="str">
        <f t="shared" si="20"/>
        <v>INSERT INTO public."Vehicles_owners"(vehicles_id, people_id)VALUES ('V7V922','99999999');</v>
      </c>
    </row>
    <row r="1290" spans="1:3" x14ac:dyDescent="0.25">
      <c r="A1290" t="s">
        <v>1289</v>
      </c>
      <c r="B1290">
        <v>99999999</v>
      </c>
      <c r="C1290" t="str">
        <f t="shared" si="20"/>
        <v>INSERT INTO public."Vehicles_owners"(vehicles_id, people_id)VALUES ('B0Z747','99999999');</v>
      </c>
    </row>
    <row r="1291" spans="1:3" x14ac:dyDescent="0.25">
      <c r="A1291" t="s">
        <v>1290</v>
      </c>
      <c r="B1291">
        <v>99999999</v>
      </c>
      <c r="C1291" t="str">
        <f t="shared" si="20"/>
        <v>INSERT INTO public."Vehicles_owners"(vehicles_id, people_id)VALUES ('V0Z911','99999999');</v>
      </c>
    </row>
    <row r="1292" spans="1:3" x14ac:dyDescent="0.25">
      <c r="A1292" t="s">
        <v>1291</v>
      </c>
      <c r="B1292">
        <v>99999999</v>
      </c>
      <c r="C1292" t="str">
        <f t="shared" si="20"/>
        <v>INSERT INTO public."Vehicles_owners"(vehicles_id, people_id)VALUES ('VAE864','99999999');</v>
      </c>
    </row>
    <row r="1293" spans="1:3" x14ac:dyDescent="0.25">
      <c r="A1293" t="s">
        <v>1292</v>
      </c>
      <c r="B1293">
        <v>99999999</v>
      </c>
      <c r="C1293" t="str">
        <f t="shared" si="20"/>
        <v>INSERT INTO public."Vehicles_owners"(vehicles_id, people_id)VALUES ('V0O094','99999999');</v>
      </c>
    </row>
    <row r="1294" spans="1:3" x14ac:dyDescent="0.25">
      <c r="A1294" t="s">
        <v>1293</v>
      </c>
      <c r="B1294">
        <v>99999999</v>
      </c>
      <c r="C1294" t="str">
        <f t="shared" si="20"/>
        <v>INSERT INTO public."Vehicles_owners"(vehicles_id, people_id)VALUES ('A4E726','99999999');</v>
      </c>
    </row>
    <row r="1295" spans="1:3" x14ac:dyDescent="0.25">
      <c r="A1295" t="s">
        <v>1294</v>
      </c>
      <c r="B1295">
        <v>99999999</v>
      </c>
      <c r="C1295" t="str">
        <f t="shared" si="20"/>
        <v>INSERT INTO public."Vehicles_owners"(vehicles_id, people_id)VALUES ('V2V582','99999999');</v>
      </c>
    </row>
    <row r="1296" spans="1:3" x14ac:dyDescent="0.25">
      <c r="A1296" t="s">
        <v>1295</v>
      </c>
      <c r="B1296">
        <v>99999999</v>
      </c>
      <c r="C1296" t="str">
        <f t="shared" si="20"/>
        <v>INSERT INTO public."Vehicles_owners"(vehicles_id, people_id)VALUES ('BBB810','99999999');</v>
      </c>
    </row>
  </sheetData>
  <conditionalFormatting sqref="A2:A129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A9B4-DEA2-4730-951E-F6E3674895E0}">
  <dimension ref="A1:H8"/>
  <sheetViews>
    <sheetView topLeftCell="B8" workbookViewId="0">
      <selection activeCell="H2" sqref="H2:H8"/>
    </sheetView>
  </sheetViews>
  <sheetFormatPr baseColWidth="10" defaultRowHeight="15" x14ac:dyDescent="0.25"/>
  <sheetData>
    <row r="1" spans="1:8" x14ac:dyDescent="0.25">
      <c r="B1" t="s">
        <v>1305</v>
      </c>
    </row>
    <row r="2" spans="1:8" x14ac:dyDescent="0.25">
      <c r="A2">
        <v>2</v>
      </c>
      <c r="B2" t="s">
        <v>1298</v>
      </c>
      <c r="C2" t="s">
        <v>1303</v>
      </c>
      <c r="D2" t="s">
        <v>1304</v>
      </c>
      <c r="E2" t="s">
        <v>1304</v>
      </c>
      <c r="F2" t="s">
        <v>1304</v>
      </c>
      <c r="G2">
        <f>A2</f>
        <v>2</v>
      </c>
      <c r="H2" t="str">
        <f>CONCATENATE($B$1,"'",B2,"',",C2,",'",D2,"','",E2,"','",F2,"');")</f>
        <v>INSERT INTO public.type(name, status, create_at, update_at, delete_at) VALUES ('M3C1',true,'2022-02-25 21:42:35.22039+00','2022-02-25 21:42:35.22039+00','2022-02-25 21:42:35.22039+00');</v>
      </c>
    </row>
    <row r="3" spans="1:8" x14ac:dyDescent="0.25">
      <c r="A3">
        <v>1</v>
      </c>
      <c r="B3" t="s">
        <v>1297</v>
      </c>
      <c r="C3" t="s">
        <v>1303</v>
      </c>
      <c r="D3" t="s">
        <v>1304</v>
      </c>
      <c r="E3" t="s">
        <v>1304</v>
      </c>
      <c r="F3" t="s">
        <v>1304</v>
      </c>
      <c r="G3">
        <f t="shared" ref="G3:G8" si="0">A3</f>
        <v>1</v>
      </c>
      <c r="H3" t="str">
        <f t="shared" ref="H3:H8" si="1">CONCATENATE($B$1,"'",B3,"',",C3,",'",D3,"','",E3,"','",F3,"');")</f>
        <v>INSERT INTO public.type(name, status, create_at, update_at, delete_at) VALUES ('M3',true,'2022-02-25 21:42:35.22039+00','2022-02-25 21:42:35.22039+00','2022-02-25 21:42:35.22039+00');</v>
      </c>
    </row>
    <row r="4" spans="1:8" x14ac:dyDescent="0.25">
      <c r="A4">
        <v>3</v>
      </c>
      <c r="B4" t="s">
        <v>1300</v>
      </c>
      <c r="C4" t="s">
        <v>1303</v>
      </c>
      <c r="D4" t="s">
        <v>1304</v>
      </c>
      <c r="E4" t="s">
        <v>1304</v>
      </c>
      <c r="F4" t="s">
        <v>1304</v>
      </c>
      <c r="G4">
        <f t="shared" si="0"/>
        <v>3</v>
      </c>
      <c r="H4" t="str">
        <f t="shared" si="1"/>
        <v>INSERT INTO public.type(name, status, create_at, update_at, delete_at) VALUES ('M3C2',true,'2022-02-25 21:42:35.22039+00','2022-02-25 21:42:35.22039+00','2022-02-25 21:42:35.22039+00');</v>
      </c>
    </row>
    <row r="5" spans="1:8" x14ac:dyDescent="0.25">
      <c r="A5">
        <v>4</v>
      </c>
      <c r="B5" t="s">
        <v>1299</v>
      </c>
      <c r="C5" t="s">
        <v>1303</v>
      </c>
      <c r="D5" t="s">
        <v>1304</v>
      </c>
      <c r="E5" t="s">
        <v>1304</v>
      </c>
      <c r="F5" t="s">
        <v>1304</v>
      </c>
      <c r="G5">
        <f t="shared" si="0"/>
        <v>4</v>
      </c>
      <c r="H5" t="str">
        <f t="shared" si="1"/>
        <v>INSERT INTO public.type(name, status, create_at, update_at, delete_at) VALUES ('M3C3',true,'2022-02-25 21:42:35.22039+00','2022-02-25 21:42:35.22039+00','2022-02-25 21:42:35.22039+00');</v>
      </c>
    </row>
    <row r="6" spans="1:8" x14ac:dyDescent="0.25">
      <c r="A6">
        <v>5</v>
      </c>
      <c r="B6" t="s">
        <v>1301</v>
      </c>
      <c r="C6" t="s">
        <v>1303</v>
      </c>
      <c r="D6" t="s">
        <v>1304</v>
      </c>
      <c r="E6" t="s">
        <v>1304</v>
      </c>
      <c r="F6" t="s">
        <v>1304</v>
      </c>
      <c r="G6">
        <f t="shared" si="0"/>
        <v>5</v>
      </c>
      <c r="H6" t="str">
        <f t="shared" si="1"/>
        <v>INSERT INTO public.type(name, status, create_at, update_at, delete_at) VALUES ('M2C3',true,'2022-02-25 21:42:35.22039+00','2022-02-25 21:42:35.22039+00','2022-02-25 21:42:35.22039+00');</v>
      </c>
    </row>
    <row r="7" spans="1:8" x14ac:dyDescent="0.25">
      <c r="A7">
        <v>6</v>
      </c>
      <c r="B7" t="s">
        <v>1302</v>
      </c>
      <c r="C7" t="s">
        <v>1303</v>
      </c>
      <c r="D7" t="s">
        <v>1304</v>
      </c>
      <c r="E7" t="s">
        <v>1304</v>
      </c>
      <c r="F7" t="s">
        <v>1304</v>
      </c>
      <c r="G7">
        <f t="shared" si="0"/>
        <v>6</v>
      </c>
      <c r="H7" t="str">
        <f t="shared" si="1"/>
        <v>INSERT INTO public.type(name, status, create_at, update_at, delete_at) VALUES ('M2',true,'2022-02-25 21:42:35.22039+00','2022-02-25 21:42:35.22039+00','2022-02-25 21:42:35.22039+00');</v>
      </c>
    </row>
    <row r="8" spans="1:8" x14ac:dyDescent="0.25">
      <c r="A8">
        <v>7</v>
      </c>
      <c r="B8" t="s">
        <v>2078</v>
      </c>
      <c r="C8" t="s">
        <v>1303</v>
      </c>
      <c r="D8" t="s">
        <v>1304</v>
      </c>
      <c r="E8" t="s">
        <v>1304</v>
      </c>
      <c r="F8" t="s">
        <v>1304</v>
      </c>
      <c r="G8">
        <f t="shared" si="0"/>
        <v>7</v>
      </c>
      <c r="H8" t="str">
        <f t="shared" si="1"/>
        <v>INSERT INTO public.type(name, status, create_at, update_at, delete_at) VALUES ('NO INDICA',true,'2022-02-25 21:42:35.22039+00','2022-02-25 21:42:35.22039+00','2022-02-25 21:42:35.22039+00');</v>
      </c>
    </row>
  </sheetData>
  <conditionalFormatting sqref="B2:B8">
    <cfRule type="duplicateValues" dxfId="2" priority="27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F284-0630-4A38-99A7-3B366771CB14}">
  <dimension ref="A1:P11"/>
  <sheetViews>
    <sheetView workbookViewId="0">
      <selection activeCell="P2" sqref="P2:P11"/>
    </sheetView>
  </sheetViews>
  <sheetFormatPr baseColWidth="10" defaultRowHeight="15" x14ac:dyDescent="0.25"/>
  <cols>
    <col min="1" max="2" width="12" bestFit="1" customWidth="1"/>
  </cols>
  <sheetData>
    <row r="1" spans="1:16" x14ac:dyDescent="0.25">
      <c r="A1" t="s">
        <v>2115</v>
      </c>
    </row>
    <row r="2" spans="1:16" x14ac:dyDescent="0.25">
      <c r="A2">
        <v>20603145608</v>
      </c>
      <c r="B2" t="s">
        <v>2079</v>
      </c>
      <c r="C2" s="1" t="s">
        <v>2080</v>
      </c>
      <c r="D2" t="s">
        <v>2081</v>
      </c>
      <c r="E2" t="s">
        <v>2081</v>
      </c>
      <c r="F2" s="3" t="s">
        <v>2100</v>
      </c>
      <c r="G2" s="3" t="s">
        <v>2100</v>
      </c>
      <c r="H2" t="s">
        <v>2081</v>
      </c>
      <c r="I2" t="s">
        <v>2081</v>
      </c>
      <c r="J2" s="2" t="s">
        <v>2082</v>
      </c>
      <c r="K2" s="2" t="s">
        <v>1303</v>
      </c>
      <c r="L2" t="s">
        <v>1304</v>
      </c>
      <c r="M2" t="s">
        <v>1304</v>
      </c>
      <c r="N2" t="s">
        <v>1304</v>
      </c>
      <c r="O2" t="s">
        <v>2081</v>
      </c>
      <c r="P2" t="str">
        <f>CONCATENATE($A$1,"'",A2,"','",B2,"','",C2,"','",D2,"','",E2,"','",F2,"','",G2,"','",H2,"','",I2,"','",J2,"',",K2,",'",L2,"','",M2,"','",N2,"');")</f>
        <v>INSERT INTO public.business(ruc, business_name, address, phone, webpage, registration_date, opening_date, logo_small_path, logo_large_path, business_description, status, created_at, updated_at, delete_at) VALUES ('20603145608','EMPRESA DE TRANSPORTES MEGABUS AQP SOCIEDAD ANONIMA CERRADA - EMPRESA DE TRANSPORTES MEGABUS S.A.C.','CAL.MARCAVALLE MZA. R LOTE. 12 COO. ANDRES AVELINO CACERES (A 2 CUADRAS DE LA COMISARIA) AREQUIPA - AREQUIPA - JACOBO HUNTER','null','null','2018-01-23 00:00:00+00','2018-01-23 00:00:00+00','null','null','
Principal - 4921 - TRANSPORTE URBANO Y SUBURBANO DE PASAJEROS POR VÍA TERRESTRE',true,'2022-02-25 21:42:35.22039+00','2022-02-25 21:42:35.22039+00','2022-02-25 21:42:35.22039+00');</v>
      </c>
    </row>
    <row r="3" spans="1:16" x14ac:dyDescent="0.25">
      <c r="A3">
        <v>20602788157</v>
      </c>
      <c r="B3" t="s">
        <v>2083</v>
      </c>
      <c r="C3" t="s">
        <v>2084</v>
      </c>
      <c r="D3" t="s">
        <v>2081</v>
      </c>
      <c r="E3" t="s">
        <v>2081</v>
      </c>
      <c r="F3" s="4" t="s">
        <v>2101</v>
      </c>
      <c r="G3" s="4" t="s">
        <v>2109</v>
      </c>
      <c r="H3" t="s">
        <v>2081</v>
      </c>
      <c r="I3" t="s">
        <v>2081</v>
      </c>
      <c r="J3" s="2" t="s">
        <v>2082</v>
      </c>
      <c r="K3" s="2" t="s">
        <v>1303</v>
      </c>
      <c r="L3" t="s">
        <v>1304</v>
      </c>
      <c r="M3" t="s">
        <v>1304</v>
      </c>
      <c r="N3" t="s">
        <v>1304</v>
      </c>
      <c r="O3" t="s">
        <v>2081</v>
      </c>
      <c r="P3" t="str">
        <f t="shared" ref="P3:P11" si="0">CONCATENATE($A$1,"'",A3,"','",B3,"','",C3,"','",D3,"','",E3,"','",F3,"','",G3,"','",H3,"','",I3,"','",J3,"',",K3,",'",L3,"','",M3,"','",N3,"');")</f>
        <v>INSERT INTO public.business(ruc, business_name, address, phone, webpage, registration_date, opening_date, logo_small_path, logo_large_path, business_description, status, created_at, updated_at, delete_at) VALUES ('20602788157','EMPRESA DE TRANSPORTES TRANSCAYMA SOCIEDAD ANONIMA CERRADA - EMPRESA DE TRANSPORTES TRANSCAYMA S.A.C','MZA. M1 LOTE. 8-10 APV. 1RO DE JUNIO (ZONA B TERMINAL BUSES SAN MIGUEL) AREQUIPA - AREQUIPA - CAYMA','null','null','2018-01-11 00:00:00+00','2018-01-12 00:00:00+00','null','null','
Principal - 4921 - TRANSPORTE URBANO Y SUBURBANO DE PASAJEROS POR VÍA TERRESTRE',true,'2022-02-25 21:42:35.22039+00','2022-02-25 21:42:35.22039+00','2022-02-25 21:42:35.22039+00');</v>
      </c>
    </row>
    <row r="4" spans="1:16" x14ac:dyDescent="0.25">
      <c r="A4">
        <v>20602929419</v>
      </c>
      <c r="B4" t="s">
        <v>2085</v>
      </c>
      <c r="C4" t="s">
        <v>2086</v>
      </c>
      <c r="D4" t="s">
        <v>2081</v>
      </c>
      <c r="E4" t="s">
        <v>2081</v>
      </c>
      <c r="F4" s="3" t="s">
        <v>2102</v>
      </c>
      <c r="G4" s="3" t="s">
        <v>2102</v>
      </c>
      <c r="H4" t="s">
        <v>2081</v>
      </c>
      <c r="I4" t="s">
        <v>2081</v>
      </c>
      <c r="J4" s="2" t="s">
        <v>2082</v>
      </c>
      <c r="K4" s="2" t="s">
        <v>1303</v>
      </c>
      <c r="L4" t="s">
        <v>1304</v>
      </c>
      <c r="M4" t="s">
        <v>1304</v>
      </c>
      <c r="N4" t="s">
        <v>1304</v>
      </c>
      <c r="O4" t="s">
        <v>2081</v>
      </c>
      <c r="P4" t="str">
        <f t="shared" si="0"/>
        <v>INSERT INTO public.business(ruc, business_name, address, phone, webpage, registration_date, opening_date, logo_small_path, logo_large_path, business_description, status, created_at, updated_at, delete_at) VALUES ('20602929419','EMPRESA DE TRANSPORTES UNION AQP SOCIEDAD ANONIMA','MZA. D LOTE. 12 URB. SEÑOR DE LAS PIEDADES (EN EL TERMINAL DEL RAPIDO) AREQUIPA - AREQUIPA - ALTO SELVA ALEGRE','null','null','2018-02-21 00:00:00+00','2018-02-21 00:00:00+00','null','null','
Principal - 4921 - TRANSPORTE URBANO Y SUBURBANO DE PASAJEROS POR VÍA TERRESTRE',true,'2022-02-25 21:42:35.22039+00','2022-02-25 21:42:35.22039+00','2022-02-25 21:42:35.22039+00');</v>
      </c>
    </row>
    <row r="5" spans="1:16" x14ac:dyDescent="0.25">
      <c r="A5">
        <v>20602553486</v>
      </c>
      <c r="B5" t="s">
        <v>2087</v>
      </c>
      <c r="C5" t="s">
        <v>2088</v>
      </c>
      <c r="D5" t="s">
        <v>2081</v>
      </c>
      <c r="E5" t="s">
        <v>2081</v>
      </c>
      <c r="F5" s="4" t="s">
        <v>2103</v>
      </c>
      <c r="G5" s="4" t="s">
        <v>2110</v>
      </c>
      <c r="H5" t="s">
        <v>2081</v>
      </c>
      <c r="I5" t="s">
        <v>2081</v>
      </c>
      <c r="J5" s="2" t="s">
        <v>2082</v>
      </c>
      <c r="K5" s="2" t="s">
        <v>1303</v>
      </c>
      <c r="L5" t="s">
        <v>1304</v>
      </c>
      <c r="M5" t="s">
        <v>1304</v>
      </c>
      <c r="N5" t="s">
        <v>1304</v>
      </c>
      <c r="O5" t="s">
        <v>2081</v>
      </c>
      <c r="P5" t="str">
        <f t="shared" si="0"/>
        <v>INSERT INTO public.business(ruc, business_name, address, phone, webpage, registration_date, opening_date, logo_small_path, logo_large_path, business_description, status, created_at, updated_at, delete_at) VALUES ('20602553486','EMPRESA DE TRANSPORTES BUSES MARIANO MELGAR S.A. - ETRABUS S.A.','CAL.SUDAMERICA NRO. 812A P.J. JERUSALEN-ZONA A (MZ. D LE. 11-A) AREQUIPA - AREQUIPA - MARIANO MELGAR','null','null','2020-09-11 00:00:00+00','2020-10-01 00:00:00+00','null','null','
Principal - 4921 - TRANSPORTE URBANO Y SUBURBANO DE PASAJEROS POR VÍA TERRESTRE',true,'2022-02-25 21:42:35.22039+00','2022-02-25 21:42:35.22039+00','2022-02-25 21:42:35.22039+00');</v>
      </c>
    </row>
    <row r="6" spans="1:16" x14ac:dyDescent="0.25">
      <c r="A6">
        <v>20602796435</v>
      </c>
      <c r="B6" t="s">
        <v>2089</v>
      </c>
      <c r="C6" s="1" t="s">
        <v>2090</v>
      </c>
      <c r="D6" t="s">
        <v>2081</v>
      </c>
      <c r="E6" t="s">
        <v>2081</v>
      </c>
      <c r="F6" s="4" t="s">
        <v>2104</v>
      </c>
      <c r="G6" s="4" t="s">
        <v>2111</v>
      </c>
      <c r="H6" t="s">
        <v>2081</v>
      </c>
      <c r="I6" t="s">
        <v>2081</v>
      </c>
      <c r="J6" s="2" t="s">
        <v>2082</v>
      </c>
      <c r="K6" s="2" t="s">
        <v>1303</v>
      </c>
      <c r="L6" t="s">
        <v>1304</v>
      </c>
      <c r="M6" t="s">
        <v>1304</v>
      </c>
      <c r="N6" t="s">
        <v>1304</v>
      </c>
      <c r="O6" t="s">
        <v>2081</v>
      </c>
      <c r="P6" t="str">
        <f t="shared" si="0"/>
        <v>INSERT INTO public.business(ruc, business_name, address, phone, webpage, registration_date, opening_date, logo_small_path, logo_large_path, business_description, status, created_at, updated_at, delete_at) VALUES ('20602796435','EMPRESA DE TRANSPORTES UNION GRAU SOCIEDAD ANONIMA CERRADA - E.T.U.G. SAC','AV. PORONGOCHE Nº522 MZA. B LOTE. 12A A.H. EL MORAL PISO2','null','null','2018-01-15 00:00:00+00','2018-02-01 00:00:00+00','null','null','
Principal - 4921 - TRANSPORTE URBANO Y SUBURBANO DE PASAJEROS POR VÍA TERRESTRE',true,'2022-02-25 21:42:35.22039+00','2022-02-25 21:42:35.22039+00','2022-02-25 21:42:35.22039+00');</v>
      </c>
    </row>
    <row r="7" spans="1:16" x14ac:dyDescent="0.25">
      <c r="A7">
        <v>20602828540</v>
      </c>
      <c r="B7" t="s">
        <v>2091</v>
      </c>
      <c r="C7" t="s">
        <v>2092</v>
      </c>
      <c r="D7" t="s">
        <v>2081</v>
      </c>
      <c r="E7" t="s">
        <v>2081</v>
      </c>
      <c r="F7" s="4" t="s">
        <v>2105</v>
      </c>
      <c r="G7" s="4" t="s">
        <v>2105</v>
      </c>
      <c r="H7" t="s">
        <v>2081</v>
      </c>
      <c r="I7" t="s">
        <v>2081</v>
      </c>
      <c r="J7" s="2" t="s">
        <v>2082</v>
      </c>
      <c r="K7" s="2" t="s">
        <v>1303</v>
      </c>
      <c r="L7" t="s">
        <v>1304</v>
      </c>
      <c r="M7" t="s">
        <v>1304</v>
      </c>
      <c r="N7" t="s">
        <v>1304</v>
      </c>
      <c r="O7" t="s">
        <v>2081</v>
      </c>
      <c r="P7" t="str">
        <f t="shared" si="0"/>
        <v>INSERT INTO public.business(ruc, business_name, address, phone, webpage, registration_date, opening_date, logo_small_path, logo_large_path, business_description, status, created_at, updated_at, delete_at) VALUES ('20602828540','EMPRESA DE TRANSPORTES AQP MASIVO AREQUIPA SOCIEDAD ANONIMA CERRADA - AQP MASIVO AREQUIPA S.A.C.','MZA. B LOTE. 2 URB. ULRICH NEISSER','null','null','2018-01-24 00:00:00+00','2018-01-24 00:00:00+00','null','null','
Principal - 4921 - TRANSPORTE URBANO Y SUBURBANO DE PASAJEROS POR VÍA TERRESTRE',true,'2022-02-25 21:42:35.22039+00','2022-02-25 21:42:35.22039+00','2022-02-25 21:42:35.22039+00');</v>
      </c>
    </row>
    <row r="8" spans="1:16" x14ac:dyDescent="0.25">
      <c r="A8">
        <v>20602815201</v>
      </c>
      <c r="B8" t="s">
        <v>2093</v>
      </c>
      <c r="C8" t="s">
        <v>2094</v>
      </c>
      <c r="D8" t="s">
        <v>2081</v>
      </c>
      <c r="E8" t="s">
        <v>2081</v>
      </c>
      <c r="F8" s="4" t="s">
        <v>2106</v>
      </c>
      <c r="G8" s="4" t="s">
        <v>2112</v>
      </c>
      <c r="H8" t="s">
        <v>2081</v>
      </c>
      <c r="I8" t="s">
        <v>2081</v>
      </c>
      <c r="J8" s="2" t="s">
        <v>2082</v>
      </c>
      <c r="K8" s="2" t="s">
        <v>1303</v>
      </c>
      <c r="L8" t="s">
        <v>1304</v>
      </c>
      <c r="M8" t="s">
        <v>1304</v>
      </c>
      <c r="N8" t="s">
        <v>1304</v>
      </c>
      <c r="O8" t="s">
        <v>2081</v>
      </c>
      <c r="P8" t="str">
        <f t="shared" si="0"/>
        <v>INSERT INTO public.business(ruc, business_name, address, phone, webpage, registration_date, opening_date, logo_small_path, logo_large_path, business_description, status, created_at, updated_at, delete_at) VALUES ('20602815201','EMPRESA DE TRANSPORTES CHARACATO - SABANDIA C-8 S.A. - CHARACATO-SABANDIA C-8 S.A.','ZN. B MZA. B LOTE. 11 LA PALIZADA II','null','null','2018-01-19 00:00:00+00','2018-09-01 00:00:00+00','null','null','
Principal - 4921 - TRANSPORTE URBANO Y SUBURBANO DE PASAJEROS POR VÍA TERRESTRE',true,'2022-02-25 21:42:35.22039+00','2022-02-25 21:42:35.22039+00','2022-02-25 21:42:35.22039+00');</v>
      </c>
    </row>
    <row r="9" spans="1:16" x14ac:dyDescent="0.25">
      <c r="A9">
        <v>20602722113</v>
      </c>
      <c r="B9" t="s">
        <v>2095</v>
      </c>
      <c r="C9" s="1" t="s">
        <v>2096</v>
      </c>
      <c r="D9" t="s">
        <v>2081</v>
      </c>
      <c r="E9" t="s">
        <v>2081</v>
      </c>
      <c r="F9" s="3" t="s">
        <v>2107</v>
      </c>
      <c r="G9" s="3" t="s">
        <v>2113</v>
      </c>
      <c r="H9" t="s">
        <v>2081</v>
      </c>
      <c r="I9" t="s">
        <v>2081</v>
      </c>
      <c r="J9" s="2" t="s">
        <v>2082</v>
      </c>
      <c r="K9" s="2" t="s">
        <v>1303</v>
      </c>
      <c r="L9" t="s">
        <v>1304</v>
      </c>
      <c r="M9" t="s">
        <v>1304</v>
      </c>
      <c r="N9" t="s">
        <v>1304</v>
      </c>
      <c r="O9" t="s">
        <v>2081</v>
      </c>
      <c r="P9" t="str">
        <f t="shared" si="0"/>
        <v>INSERT INTO public.business(ruc, business_name, address, phone, webpage, registration_date, opening_date, logo_small_path, logo_large_path, business_description, status, created_at, updated_at, delete_at) VALUES ('20602722113','EMPRESARIOS AREQUIPEÑOS SISTEMA INTEGRADO DE TRANSPORTES C-9 SOCIEDAD ANONIMA - EMARSISTRAN S.A.','CAL.ARIAS ARAGUEZ MZA. E LOTE. 30 P.T. BELLAPAMPA ZN B','null','null','2017-12-19 00:00:00+00','2018-01-01 00:00:00+00','null','null','
Principal - 4921 - TRANSPORTE URBANO Y SUBURBANO DE PASAJEROS POR VÍA TERRESTRE',true,'2022-02-25 21:42:35.22039+00','2022-02-25 21:42:35.22039+00','2022-02-25 21:42:35.22039+00');</v>
      </c>
    </row>
    <row r="10" spans="1:16" x14ac:dyDescent="0.25">
      <c r="A10">
        <v>20602825583</v>
      </c>
      <c r="B10" t="s">
        <v>2079</v>
      </c>
      <c r="C10" t="s">
        <v>2097</v>
      </c>
      <c r="D10" t="s">
        <v>2081</v>
      </c>
      <c r="E10" t="s">
        <v>2081</v>
      </c>
      <c r="F10" s="4" t="s">
        <v>2100</v>
      </c>
      <c r="G10" s="4" t="s">
        <v>2100</v>
      </c>
      <c r="H10" t="s">
        <v>2081</v>
      </c>
      <c r="I10" t="s">
        <v>2081</v>
      </c>
      <c r="J10" s="2" t="s">
        <v>2082</v>
      </c>
      <c r="K10" s="2" t="s">
        <v>1303</v>
      </c>
      <c r="L10" t="s">
        <v>1304</v>
      </c>
      <c r="M10" t="s">
        <v>1304</v>
      </c>
      <c r="N10" t="s">
        <v>1304</v>
      </c>
      <c r="O10" t="s">
        <v>2081</v>
      </c>
      <c r="P10" t="str">
        <f t="shared" si="0"/>
        <v>INSERT INTO public.business(ruc, business_name, address, phone, webpage, registration_date, opening_date, logo_small_path, logo_large_path, business_description, status, created_at, updated_at, delete_at) VALUES ('20602825583','EMPRESA DE TRANSPORTES MEGABUS AQP SOCIEDAD ANONIMA CERRADA - EMPRESA DE TRANSPORTES MEGABUS S.A.C.','CAL.MARCAVALLE MZA. R LOTE. 12 COO. ANDRES AVELINO CACERES (A 2 CUADRAS DE LA COMISARIA) ','null','null','2018-01-23 00:00:00+00','2018-01-23 00:00:00+00','null','null','
Principal - 4921 - TRANSPORTE URBANO Y SUBURBANO DE PASAJEROS POR VÍA TERRESTRE',true,'2022-02-25 21:42:35.22039+00','2022-02-25 21:42:35.22039+00','2022-02-25 21:42:35.22039+00');</v>
      </c>
    </row>
    <row r="11" spans="1:16" x14ac:dyDescent="0.25">
      <c r="A11">
        <v>20602769543</v>
      </c>
      <c r="B11" t="s">
        <v>2098</v>
      </c>
      <c r="C11" t="s">
        <v>2099</v>
      </c>
      <c r="D11" t="s">
        <v>2081</v>
      </c>
      <c r="E11" t="s">
        <v>2081</v>
      </c>
      <c r="F11" s="3" t="s">
        <v>2108</v>
      </c>
      <c r="G11" s="3" t="s">
        <v>2114</v>
      </c>
      <c r="H11" t="s">
        <v>2081</v>
      </c>
      <c r="I11" t="s">
        <v>2081</v>
      </c>
      <c r="J11" s="2" t="s">
        <v>2082</v>
      </c>
      <c r="K11" s="2" t="s">
        <v>1303</v>
      </c>
      <c r="L11" t="s">
        <v>1304</v>
      </c>
      <c r="M11" t="s">
        <v>1304</v>
      </c>
      <c r="N11" t="s">
        <v>1304</v>
      </c>
      <c r="O11" t="s">
        <v>2081</v>
      </c>
      <c r="P11" t="str">
        <f t="shared" si="0"/>
        <v>INSERT INTO public.business(ruc, business_name, address, phone, webpage, registration_date, opening_date, logo_small_path, logo_large_path, business_description, status, created_at, updated_at, delete_at) VALUES ('20602769543','COTUM EXPRESS SOCIEDAD ANÓNIMA CERRADA - COTUM EXPRESS S.A.C','SUB LOTE NRO. 887B ASC. DE ARTESANOS ARTEMPA PAMPAS DEL CURAL','null','null','2018-01-05 00:00:00+00','2017-01-05 00:00:00+00','null','null','
Principal - 4921 - TRANSPORTE URBANO Y SUBURBANO DE PASAJEROS POR VÍA TERRESTRE',true,'2022-02-25 21:42:35.22039+00','2022-02-25 21:42:35.22039+00','2022-02-25 21:42:35.22039+00');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F4ED-C1B1-4F72-B177-88B871BB1E33}">
  <dimension ref="A1"/>
  <sheetViews>
    <sheetView workbookViewId="0">
      <selection activeCell="F1" sqref="F1"/>
    </sheetView>
  </sheetViews>
  <sheetFormatPr baseColWidth="10" defaultRowHeight="15" x14ac:dyDescent="0.25"/>
  <sheetData>
    <row r="1" spans="1:1" x14ac:dyDescent="0.25">
      <c r="A1" t="s">
        <v>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2407-7065-40F9-B638-63E481525F97}">
  <dimension ref="A1:S2225"/>
  <sheetViews>
    <sheetView topLeftCell="E2204" workbookViewId="0">
      <selection activeCell="S4" sqref="S4:S2225"/>
    </sheetView>
  </sheetViews>
  <sheetFormatPr baseColWidth="10" defaultRowHeight="15" x14ac:dyDescent="0.25"/>
  <cols>
    <col min="2" max="2" width="20.5703125" customWidth="1"/>
    <col min="3" max="3" width="24.28515625" customWidth="1"/>
    <col min="4" max="4" width="23.42578125" customWidth="1"/>
    <col min="5" max="5" width="11.7109375" customWidth="1"/>
    <col min="6" max="6" width="19.42578125" customWidth="1"/>
    <col min="7" max="7" width="20.5703125" customWidth="1"/>
    <col min="8" max="8" width="17.140625" customWidth="1"/>
    <col min="11" max="11" width="12.5703125" customWidth="1"/>
    <col min="12" max="12" width="13.28515625" customWidth="1"/>
    <col min="13" max="13" width="13.5703125" customWidth="1"/>
    <col min="16" max="16" width="13.5703125" customWidth="1"/>
    <col min="17" max="17" width="13.140625" hidden="1" customWidth="1"/>
    <col min="18" max="18" width="0" hidden="1" customWidth="1"/>
  </cols>
  <sheetData>
    <row r="1" spans="1:19" x14ac:dyDescent="0.25">
      <c r="A1" t="s">
        <v>2384</v>
      </c>
    </row>
    <row r="3" spans="1:19" x14ac:dyDescent="0.25">
      <c r="A3" t="s">
        <v>2194</v>
      </c>
      <c r="B3" t="s">
        <v>2195</v>
      </c>
      <c r="C3" t="s">
        <v>2196</v>
      </c>
      <c r="D3" t="s">
        <v>2197</v>
      </c>
      <c r="E3" t="s">
        <v>2198</v>
      </c>
      <c r="F3" t="s">
        <v>2199</v>
      </c>
      <c r="G3" t="s">
        <v>2200</v>
      </c>
      <c r="H3" t="s">
        <v>2201</v>
      </c>
      <c r="I3" t="s">
        <v>2202</v>
      </c>
      <c r="J3" t="s">
        <v>2203</v>
      </c>
      <c r="K3" t="s">
        <v>2204</v>
      </c>
      <c r="L3" t="s">
        <v>2205</v>
      </c>
      <c r="M3" t="s">
        <v>2206</v>
      </c>
      <c r="N3" t="s">
        <v>2207</v>
      </c>
      <c r="O3" t="s">
        <v>2208</v>
      </c>
      <c r="P3" t="s">
        <v>2209</v>
      </c>
      <c r="Q3" t="s">
        <v>2210</v>
      </c>
      <c r="R3" t="s">
        <v>2214</v>
      </c>
      <c r="S3" t="s">
        <v>2382</v>
      </c>
    </row>
    <row r="4" spans="1:19" x14ac:dyDescent="0.25">
      <c r="A4">
        <v>1</v>
      </c>
      <c r="B4" t="s">
        <v>2216</v>
      </c>
      <c r="C4" t="s">
        <v>2216</v>
      </c>
      <c r="D4" t="s">
        <v>2216</v>
      </c>
      <c r="E4" t="s">
        <v>2216</v>
      </c>
      <c r="F4" t="s">
        <v>1303</v>
      </c>
      <c r="G4">
        <v>2017</v>
      </c>
      <c r="H4">
        <v>785</v>
      </c>
      <c r="I4" t="s">
        <v>2383</v>
      </c>
      <c r="J4" t="s">
        <v>2215</v>
      </c>
      <c r="K4" t="s">
        <v>1304</v>
      </c>
      <c r="L4" t="s">
        <v>1304</v>
      </c>
      <c r="M4">
        <v>20603145608</v>
      </c>
      <c r="N4" t="s">
        <v>1</v>
      </c>
      <c r="O4">
        <f>VLOOKUP(Tabla1[[#This Row],[route_name]],[1]route!$A:$D,2,FALSE)</f>
        <v>3</v>
      </c>
      <c r="P4">
        <f>VLOOKUP(Tabla1[[#This Row],[TYPE_NAME]],type!B:G,6,FALSE)</f>
        <v>2</v>
      </c>
      <c r="Q4" t="s">
        <v>2211</v>
      </c>
      <c r="R4" t="s">
        <v>1298</v>
      </c>
      <c r="S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(1,'CUMPLE','CUMPLE','CUMPLE','CUMPLE',true,2017,'785','-','ACREDITADO','2022-02-25 21:42:35.22039+00','2022-02-25 21:42:35.22039+00','20603145608','V9Q844',3,2);</v>
      </c>
    </row>
    <row r="5" spans="1:19" x14ac:dyDescent="0.25">
      <c r="A5">
        <v>2</v>
      </c>
      <c r="B5" t="s">
        <v>2216</v>
      </c>
      <c r="C5" t="s">
        <v>2216</v>
      </c>
      <c r="D5" t="s">
        <v>2216</v>
      </c>
      <c r="E5" t="s">
        <v>2216</v>
      </c>
      <c r="F5" t="s">
        <v>1303</v>
      </c>
      <c r="G5">
        <v>2017</v>
      </c>
      <c r="H5">
        <v>766</v>
      </c>
      <c r="I5" t="s">
        <v>2383</v>
      </c>
      <c r="J5" t="s">
        <v>2215</v>
      </c>
      <c r="K5" t="s">
        <v>1304</v>
      </c>
      <c r="L5" t="s">
        <v>1304</v>
      </c>
      <c r="M5">
        <v>20603145608</v>
      </c>
      <c r="N5" t="s">
        <v>2</v>
      </c>
      <c r="O5">
        <f>VLOOKUP(Tabla1[[#This Row],[route_name]],[1]route!$A:$D,2,FALSE)</f>
        <v>3</v>
      </c>
      <c r="P5">
        <f>VLOOKUP(Tabla1[[#This Row],[TYPE_NAME]],type!B:G,6,FALSE)</f>
        <v>2</v>
      </c>
      <c r="Q5" t="s">
        <v>2211</v>
      </c>
      <c r="R5" t="s">
        <v>1298</v>
      </c>
      <c r="S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(2,'CUMPLE','CUMPLE','CUMPLE','CUMPLE',true,2017,'766','-','ACREDITADO','2022-02-25 21:42:35.22039+00','2022-02-25 21:42:35.22039+00','20603145608','V9S798',3,2);</v>
      </c>
    </row>
    <row r="6" spans="1:19" x14ac:dyDescent="0.25">
      <c r="A6">
        <v>3</v>
      </c>
      <c r="B6" t="s">
        <v>2216</v>
      </c>
      <c r="C6" t="s">
        <v>2216</v>
      </c>
      <c r="D6" t="s">
        <v>2216</v>
      </c>
      <c r="E6" t="s">
        <v>2216</v>
      </c>
      <c r="F6" t="s">
        <v>1303</v>
      </c>
      <c r="G6">
        <v>2008</v>
      </c>
      <c r="H6">
        <v>818</v>
      </c>
      <c r="I6" t="s">
        <v>2383</v>
      </c>
      <c r="J6" t="s">
        <v>2215</v>
      </c>
      <c r="K6" t="s">
        <v>1304</v>
      </c>
      <c r="L6" t="s">
        <v>1304</v>
      </c>
      <c r="M6">
        <v>20603145608</v>
      </c>
      <c r="N6" t="s">
        <v>3</v>
      </c>
      <c r="O6">
        <f>VLOOKUP(Tabla1[[#This Row],[route_name]],[1]route!$A:$D,2,FALSE)</f>
        <v>3</v>
      </c>
      <c r="P6">
        <f>VLOOKUP(Tabla1[[#This Row],[TYPE_NAME]],type!B:G,6,FALSE)</f>
        <v>1</v>
      </c>
      <c r="Q6" t="s">
        <v>2211</v>
      </c>
      <c r="R6" t="s">
        <v>1297</v>
      </c>
      <c r="S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(3,'CUMPLE','CUMPLE','CUMPLE','CUMPLE',true,2008,'818','-','ACREDITADO','2022-02-25 21:42:35.22039+00','2022-02-25 21:42:35.22039+00','20603145608','A8U705',3,1);</v>
      </c>
    </row>
    <row r="7" spans="1:19" x14ac:dyDescent="0.25">
      <c r="A7">
        <v>4</v>
      </c>
      <c r="B7" t="s">
        <v>2216</v>
      </c>
      <c r="C7" t="s">
        <v>2216</v>
      </c>
      <c r="D7" t="s">
        <v>2216</v>
      </c>
      <c r="E7" t="s">
        <v>2216</v>
      </c>
      <c r="F7" t="s">
        <v>1303</v>
      </c>
      <c r="G7">
        <v>2017</v>
      </c>
      <c r="H7">
        <v>783</v>
      </c>
      <c r="I7" t="s">
        <v>2383</v>
      </c>
      <c r="J7" t="s">
        <v>2215</v>
      </c>
      <c r="K7" t="s">
        <v>1304</v>
      </c>
      <c r="L7" t="s">
        <v>1304</v>
      </c>
      <c r="M7">
        <v>20603145608</v>
      </c>
      <c r="N7" t="s">
        <v>4</v>
      </c>
      <c r="O7">
        <f>VLOOKUP(Tabla1[[#This Row],[route_name]],[1]route!$A:$D,2,FALSE)</f>
        <v>3</v>
      </c>
      <c r="P7">
        <f>VLOOKUP(Tabla1[[#This Row],[TYPE_NAME]],type!B:G,6,FALSE)</f>
        <v>2</v>
      </c>
      <c r="Q7" t="s">
        <v>2211</v>
      </c>
      <c r="R7" t="s">
        <v>1298</v>
      </c>
      <c r="S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(4,'CUMPLE','CUMPLE','CUMPLE','CUMPLE',true,2017,'783','-','ACREDITADO','2022-02-25 21:42:35.22039+00','2022-02-25 21:42:35.22039+00','20603145608','V9R711',3,2);</v>
      </c>
    </row>
    <row r="8" spans="1:19" x14ac:dyDescent="0.25">
      <c r="A8">
        <v>5</v>
      </c>
      <c r="B8" t="s">
        <v>2216</v>
      </c>
      <c r="C8" t="s">
        <v>2216</v>
      </c>
      <c r="D8" t="s">
        <v>2216</v>
      </c>
      <c r="E8" t="s">
        <v>2216</v>
      </c>
      <c r="F8" t="s">
        <v>1303</v>
      </c>
      <c r="G8">
        <v>2017</v>
      </c>
      <c r="H8">
        <v>770</v>
      </c>
      <c r="I8" t="s">
        <v>2383</v>
      </c>
      <c r="J8" t="s">
        <v>2215</v>
      </c>
      <c r="K8" t="s">
        <v>1304</v>
      </c>
      <c r="L8" t="s">
        <v>1304</v>
      </c>
      <c r="M8">
        <v>20603145608</v>
      </c>
      <c r="N8" t="s">
        <v>5</v>
      </c>
      <c r="O8">
        <f>VLOOKUP(Tabla1[[#This Row],[route_name]],[1]route!$A:$D,2,FALSE)</f>
        <v>3</v>
      </c>
      <c r="P8">
        <f>VLOOKUP(Tabla1[[#This Row],[TYPE_NAME]],type!B:G,6,FALSE)</f>
        <v>2</v>
      </c>
      <c r="Q8" t="s">
        <v>2211</v>
      </c>
      <c r="R8" t="s">
        <v>1298</v>
      </c>
      <c r="S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(5,'CUMPLE','CUMPLE','CUMPLE','CUMPLE',true,2017,'770','-','ACREDITADO','2022-02-25 21:42:35.22039+00','2022-02-25 21:42:35.22039+00','20603145608','V9R896',3,2);</v>
      </c>
    </row>
    <row r="9" spans="1:19" x14ac:dyDescent="0.25">
      <c r="A9">
        <v>6</v>
      </c>
      <c r="B9" t="s">
        <v>2216</v>
      </c>
      <c r="C9" t="s">
        <v>2216</v>
      </c>
      <c r="D9" t="s">
        <v>2216</v>
      </c>
      <c r="E9" t="s">
        <v>2216</v>
      </c>
      <c r="F9" t="s">
        <v>1303</v>
      </c>
      <c r="G9">
        <v>2014</v>
      </c>
      <c r="H9">
        <v>789</v>
      </c>
      <c r="I9" t="s">
        <v>2383</v>
      </c>
      <c r="J9" t="s">
        <v>2215</v>
      </c>
      <c r="K9" t="s">
        <v>1304</v>
      </c>
      <c r="L9" t="s">
        <v>1304</v>
      </c>
      <c r="M9">
        <v>20603145608</v>
      </c>
      <c r="N9" t="s">
        <v>6</v>
      </c>
      <c r="O9">
        <f>VLOOKUP(Tabla1[[#This Row],[route_name]],[1]route!$A:$D,2,FALSE)</f>
        <v>3</v>
      </c>
      <c r="P9">
        <f>VLOOKUP(Tabla1[[#This Row],[TYPE_NAME]],type!B:G,6,FALSE)</f>
        <v>3</v>
      </c>
      <c r="Q9" t="s">
        <v>2211</v>
      </c>
      <c r="R9" t="s">
        <v>1300</v>
      </c>
      <c r="S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(6,'CUMPLE','CUMPLE','CUMPLE','CUMPLE',true,2014,'789','-','ACREDITADO','2022-02-25 21:42:35.22039+00','2022-02-25 21:42:35.22039+00','20603145608','V7Z702',3,3);</v>
      </c>
    </row>
    <row r="10" spans="1:19" x14ac:dyDescent="0.25">
      <c r="A10">
        <v>7</v>
      </c>
      <c r="B10" t="s">
        <v>2216</v>
      </c>
      <c r="C10" t="s">
        <v>2216</v>
      </c>
      <c r="D10" t="s">
        <v>2216</v>
      </c>
      <c r="E10" t="s">
        <v>2216</v>
      </c>
      <c r="F10" t="s">
        <v>1303</v>
      </c>
      <c r="G10">
        <v>2017</v>
      </c>
      <c r="H10">
        <v>771</v>
      </c>
      <c r="I10" t="s">
        <v>2383</v>
      </c>
      <c r="J10" t="s">
        <v>2215</v>
      </c>
      <c r="K10" t="s">
        <v>1304</v>
      </c>
      <c r="L10" t="s">
        <v>1304</v>
      </c>
      <c r="M10">
        <v>20603145608</v>
      </c>
      <c r="N10" t="s">
        <v>7</v>
      </c>
      <c r="O10">
        <f>VLOOKUP(Tabla1[[#This Row],[route_name]],[1]route!$A:$D,2,FALSE)</f>
        <v>3</v>
      </c>
      <c r="P10">
        <f>VLOOKUP(Tabla1[[#This Row],[TYPE_NAME]],type!B:G,6,FALSE)</f>
        <v>2</v>
      </c>
      <c r="Q10" t="s">
        <v>2211</v>
      </c>
      <c r="R10" t="s">
        <v>1298</v>
      </c>
      <c r="S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(7,'CUMPLE','CUMPLE','CUMPLE','CUMPLE',true,2017,'771','-','ACREDITADO','2022-02-25 21:42:35.22039+00','2022-02-25 21:42:35.22039+00','20603145608','V9R888',3,2);</v>
      </c>
    </row>
    <row r="11" spans="1:19" x14ac:dyDescent="0.25">
      <c r="A11">
        <v>8</v>
      </c>
      <c r="B11" t="s">
        <v>2216</v>
      </c>
      <c r="C11" t="s">
        <v>2216</v>
      </c>
      <c r="D11" t="s">
        <v>2216</v>
      </c>
      <c r="E11" t="s">
        <v>2216</v>
      </c>
      <c r="F11" t="s">
        <v>1303</v>
      </c>
      <c r="G11">
        <v>2018</v>
      </c>
      <c r="H11">
        <v>809</v>
      </c>
      <c r="I11" t="s">
        <v>2383</v>
      </c>
      <c r="J11" t="s">
        <v>2215</v>
      </c>
      <c r="K11" t="s">
        <v>1304</v>
      </c>
      <c r="L11" t="s">
        <v>1304</v>
      </c>
      <c r="M11">
        <v>20603145608</v>
      </c>
      <c r="N11" t="s">
        <v>8</v>
      </c>
      <c r="O11">
        <f>VLOOKUP(Tabla1[[#This Row],[route_name]],[1]route!$A:$D,2,FALSE)</f>
        <v>3</v>
      </c>
      <c r="P11">
        <f>VLOOKUP(Tabla1[[#This Row],[TYPE_NAME]],type!B:G,6,FALSE)</f>
        <v>2</v>
      </c>
      <c r="Q11" t="s">
        <v>2211</v>
      </c>
      <c r="R11" t="s">
        <v>1298</v>
      </c>
      <c r="S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(8,'CUMPLE','CUMPLE','CUMPLE','CUMPLE',true,2018,'809','-','ACREDITADO','2022-02-25 21:42:35.22039+00','2022-02-25 21:42:35.22039+00','20603145608','V0E782',3,2);</v>
      </c>
    </row>
    <row r="12" spans="1:19" x14ac:dyDescent="0.25">
      <c r="A12">
        <v>9</v>
      </c>
      <c r="B12" t="s">
        <v>2216</v>
      </c>
      <c r="C12" t="s">
        <v>2216</v>
      </c>
      <c r="D12" t="s">
        <v>2216</v>
      </c>
      <c r="E12" t="s">
        <v>2216</v>
      </c>
      <c r="F12" t="s">
        <v>1303</v>
      </c>
      <c r="G12">
        <v>2019</v>
      </c>
      <c r="H12">
        <v>802</v>
      </c>
      <c r="I12" t="s">
        <v>2383</v>
      </c>
      <c r="J12" t="s">
        <v>2215</v>
      </c>
      <c r="K12" t="s">
        <v>1304</v>
      </c>
      <c r="L12" t="s">
        <v>1304</v>
      </c>
      <c r="M12">
        <v>20603145608</v>
      </c>
      <c r="N12" t="s">
        <v>9</v>
      </c>
      <c r="O12">
        <f>VLOOKUP(Tabla1[[#This Row],[route_name]],[1]route!$A:$D,2,FALSE)</f>
        <v>3</v>
      </c>
      <c r="P12">
        <f>VLOOKUP(Tabla1[[#This Row],[TYPE_NAME]],type!B:G,6,FALSE)</f>
        <v>2</v>
      </c>
      <c r="Q12" t="s">
        <v>2211</v>
      </c>
      <c r="R12" t="s">
        <v>1298</v>
      </c>
      <c r="S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(9,'CUMPLE','CUMPLE','CUMPLE','CUMPLE',true,2019,'802','-','ACREDITADO','2022-02-25 21:42:35.22039+00','2022-02-25 21:42:35.22039+00','20603145608','V0I777',3,2);</v>
      </c>
    </row>
    <row r="13" spans="1:19" x14ac:dyDescent="0.25">
      <c r="A13">
        <v>10</v>
      </c>
      <c r="B13" t="s">
        <v>2216</v>
      </c>
      <c r="C13" t="s">
        <v>2216</v>
      </c>
      <c r="D13" t="s">
        <v>2216</v>
      </c>
      <c r="E13" t="s">
        <v>2216</v>
      </c>
      <c r="F13" t="s">
        <v>1303</v>
      </c>
      <c r="G13">
        <v>2016</v>
      </c>
      <c r="H13">
        <v>761</v>
      </c>
      <c r="I13" t="s">
        <v>2383</v>
      </c>
      <c r="J13" t="s">
        <v>2215</v>
      </c>
      <c r="K13" t="s">
        <v>1304</v>
      </c>
      <c r="L13" t="s">
        <v>1304</v>
      </c>
      <c r="M13">
        <v>20603145608</v>
      </c>
      <c r="N13" t="s">
        <v>10</v>
      </c>
      <c r="O13">
        <f>VLOOKUP(Tabla1[[#This Row],[route_name]],[1]route!$A:$D,2,FALSE)</f>
        <v>3</v>
      </c>
      <c r="P13">
        <f>VLOOKUP(Tabla1[[#This Row],[TYPE_NAME]],type!B:G,6,FALSE)</f>
        <v>3</v>
      </c>
      <c r="Q13" t="s">
        <v>2211</v>
      </c>
      <c r="R13" t="s">
        <v>1300</v>
      </c>
      <c r="S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(10,'CUMPLE','CUMPLE','CUMPLE','CUMPLE',true,2016,'761','-','ACREDITADO','2022-02-25 21:42:35.22039+00','2022-02-25 21:42:35.22039+00','20603145608','Z6H786',3,3);</v>
      </c>
    </row>
    <row r="14" spans="1:19" x14ac:dyDescent="0.25">
      <c r="A14">
        <v>11</v>
      </c>
      <c r="B14" t="s">
        <v>2216</v>
      </c>
      <c r="C14" t="s">
        <v>2216</v>
      </c>
      <c r="D14" t="s">
        <v>2216</v>
      </c>
      <c r="E14" t="s">
        <v>2216</v>
      </c>
      <c r="F14" t="s">
        <v>1303</v>
      </c>
      <c r="G14">
        <v>2017</v>
      </c>
      <c r="H14">
        <v>778</v>
      </c>
      <c r="I14" t="s">
        <v>2383</v>
      </c>
      <c r="J14" t="s">
        <v>2215</v>
      </c>
      <c r="K14" t="s">
        <v>1304</v>
      </c>
      <c r="L14" t="s">
        <v>1304</v>
      </c>
      <c r="M14">
        <v>20603145608</v>
      </c>
      <c r="N14" t="s">
        <v>11</v>
      </c>
      <c r="O14">
        <f>VLOOKUP(Tabla1[[#This Row],[route_name]],[1]route!$A:$D,2,FALSE)</f>
        <v>3</v>
      </c>
      <c r="P14">
        <f>VLOOKUP(Tabla1[[#This Row],[TYPE_NAME]],type!B:G,6,FALSE)</f>
        <v>2</v>
      </c>
      <c r="Q14" t="s">
        <v>2211</v>
      </c>
      <c r="R14" t="s">
        <v>1298</v>
      </c>
      <c r="S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(11,'CUMPLE','CUMPLE','CUMPLE','CUMPLE',true,2017,'778','-','ACREDITADO','2022-02-25 21:42:35.22039+00','2022-02-25 21:42:35.22039+00','20603145608','V9R773',3,2);</v>
      </c>
    </row>
    <row r="15" spans="1:19" x14ac:dyDescent="0.25">
      <c r="A15">
        <v>12</v>
      </c>
      <c r="B15" t="s">
        <v>2216</v>
      </c>
      <c r="C15" t="s">
        <v>2216</v>
      </c>
      <c r="D15" t="s">
        <v>2216</v>
      </c>
      <c r="E15" t="s">
        <v>2216</v>
      </c>
      <c r="F15" t="s">
        <v>1303</v>
      </c>
      <c r="G15">
        <v>2018</v>
      </c>
      <c r="H15">
        <v>808</v>
      </c>
      <c r="I15" t="s">
        <v>2383</v>
      </c>
      <c r="J15" t="s">
        <v>2215</v>
      </c>
      <c r="K15" t="s">
        <v>1304</v>
      </c>
      <c r="L15" t="s">
        <v>1304</v>
      </c>
      <c r="M15">
        <v>20603145608</v>
      </c>
      <c r="N15" t="s">
        <v>12</v>
      </c>
      <c r="O15">
        <f>VLOOKUP(Tabla1[[#This Row],[route_name]],[1]route!$A:$D,2,FALSE)</f>
        <v>3</v>
      </c>
      <c r="P15">
        <f>VLOOKUP(Tabla1[[#This Row],[TYPE_NAME]],type!B:G,6,FALSE)</f>
        <v>2</v>
      </c>
      <c r="Q15" t="s">
        <v>2211</v>
      </c>
      <c r="R15" t="s">
        <v>1298</v>
      </c>
      <c r="S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(12,'CUMPLE','CUMPLE','CUMPLE','CUMPLE',true,2018,'808','-','ACREDITADO','2022-02-25 21:42:35.22039+00','2022-02-25 21:42:35.22039+00','20603145608','V0E783',3,2);</v>
      </c>
    </row>
    <row r="16" spans="1:19" x14ac:dyDescent="0.25">
      <c r="A16">
        <v>13</v>
      </c>
      <c r="B16" t="s">
        <v>2216</v>
      </c>
      <c r="C16" t="s">
        <v>2216</v>
      </c>
      <c r="D16" t="s">
        <v>2216</v>
      </c>
      <c r="E16" t="s">
        <v>2216</v>
      </c>
      <c r="F16" t="s">
        <v>1303</v>
      </c>
      <c r="G16">
        <v>2017</v>
      </c>
      <c r="H16">
        <v>776</v>
      </c>
      <c r="I16" t="s">
        <v>2383</v>
      </c>
      <c r="J16" t="s">
        <v>2215</v>
      </c>
      <c r="K16" t="s">
        <v>1304</v>
      </c>
      <c r="L16" t="s">
        <v>1304</v>
      </c>
      <c r="M16">
        <v>20603145608</v>
      </c>
      <c r="N16" t="s">
        <v>13</v>
      </c>
      <c r="O16">
        <f>VLOOKUP(Tabla1[[#This Row],[route_name]],[1]route!$A:$D,2,FALSE)</f>
        <v>3</v>
      </c>
      <c r="P16">
        <f>VLOOKUP(Tabla1[[#This Row],[TYPE_NAME]],type!B:G,6,FALSE)</f>
        <v>2</v>
      </c>
      <c r="Q16" t="s">
        <v>2211</v>
      </c>
      <c r="R16" t="s">
        <v>1298</v>
      </c>
      <c r="S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(13,'CUMPLE','CUMPLE','CUMPLE','CUMPLE',true,2017,'776','-','ACREDITADO','2022-02-25 21:42:35.22039+00','2022-02-25 21:42:35.22039+00','20603145608','V9R776',3,2);</v>
      </c>
    </row>
    <row r="17" spans="1:19" x14ac:dyDescent="0.25">
      <c r="A17">
        <v>14</v>
      </c>
      <c r="B17" t="s">
        <v>2216</v>
      </c>
      <c r="C17" t="s">
        <v>2216</v>
      </c>
      <c r="D17" t="s">
        <v>2216</v>
      </c>
      <c r="E17" t="s">
        <v>2216</v>
      </c>
      <c r="F17" t="s">
        <v>1303</v>
      </c>
      <c r="G17">
        <v>2017</v>
      </c>
      <c r="H17">
        <v>774</v>
      </c>
      <c r="I17" t="s">
        <v>2383</v>
      </c>
      <c r="J17" t="s">
        <v>2215</v>
      </c>
      <c r="K17" t="s">
        <v>1304</v>
      </c>
      <c r="L17" t="s">
        <v>1304</v>
      </c>
      <c r="M17">
        <v>20603145608</v>
      </c>
      <c r="N17" t="s">
        <v>14</v>
      </c>
      <c r="O17">
        <f>VLOOKUP(Tabla1[[#This Row],[route_name]],[1]route!$A:$D,2,FALSE)</f>
        <v>3</v>
      </c>
      <c r="P17">
        <f>VLOOKUP(Tabla1[[#This Row],[TYPE_NAME]],type!B:G,6,FALSE)</f>
        <v>2</v>
      </c>
      <c r="Q17" t="s">
        <v>2211</v>
      </c>
      <c r="R17" t="s">
        <v>1298</v>
      </c>
      <c r="S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(14,'CUMPLE','CUMPLE','CUMPLE','CUMPLE',true,2017,'774','-','ACREDITADO','2022-02-25 21:42:35.22039+00','2022-02-25 21:42:35.22039+00','20603145608','V9R812',3,2);</v>
      </c>
    </row>
    <row r="18" spans="1:19" x14ac:dyDescent="0.25">
      <c r="A18">
        <v>15</v>
      </c>
      <c r="B18" t="s">
        <v>2216</v>
      </c>
      <c r="C18" t="s">
        <v>2216</v>
      </c>
      <c r="D18" t="s">
        <v>2216</v>
      </c>
      <c r="E18" t="s">
        <v>2216</v>
      </c>
      <c r="F18" t="s">
        <v>1303</v>
      </c>
      <c r="G18">
        <v>2019</v>
      </c>
      <c r="H18">
        <v>811</v>
      </c>
      <c r="I18" t="s">
        <v>2383</v>
      </c>
      <c r="J18" t="s">
        <v>2215</v>
      </c>
      <c r="K18" t="s">
        <v>1304</v>
      </c>
      <c r="L18" t="s">
        <v>1304</v>
      </c>
      <c r="M18">
        <v>20603145608</v>
      </c>
      <c r="N18" t="s">
        <v>15</v>
      </c>
      <c r="O18">
        <f>VLOOKUP(Tabla1[[#This Row],[route_name]],[1]route!$A:$D,2,FALSE)</f>
        <v>3</v>
      </c>
      <c r="P18">
        <f>VLOOKUP(Tabla1[[#This Row],[TYPE_NAME]],type!B:G,6,FALSE)</f>
        <v>2</v>
      </c>
      <c r="Q18" t="s">
        <v>2211</v>
      </c>
      <c r="R18" t="s">
        <v>1298</v>
      </c>
      <c r="S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(15,'CUMPLE','CUMPLE','CUMPLE','CUMPLE',true,2019,'811','-','ACREDITADO','2022-02-25 21:42:35.22039+00','2022-02-25 21:42:35.22039+00','20603145608','V0D891',3,2);</v>
      </c>
    </row>
    <row r="19" spans="1:19" x14ac:dyDescent="0.25">
      <c r="A19">
        <v>16</v>
      </c>
      <c r="B19" t="s">
        <v>2216</v>
      </c>
      <c r="C19" t="s">
        <v>2216</v>
      </c>
      <c r="D19" t="s">
        <v>2216</v>
      </c>
      <c r="E19" t="s">
        <v>2216</v>
      </c>
      <c r="F19" t="s">
        <v>1303</v>
      </c>
      <c r="G19">
        <v>2013</v>
      </c>
      <c r="H19">
        <v>790</v>
      </c>
      <c r="I19" t="s">
        <v>2383</v>
      </c>
      <c r="J19" t="s">
        <v>2215</v>
      </c>
      <c r="K19" t="s">
        <v>1304</v>
      </c>
      <c r="L19" t="s">
        <v>1304</v>
      </c>
      <c r="M19">
        <v>20603145608</v>
      </c>
      <c r="N19" t="s">
        <v>16</v>
      </c>
      <c r="O19">
        <f>VLOOKUP(Tabla1[[#This Row],[route_name]],[1]route!$A:$D,2,FALSE)</f>
        <v>3</v>
      </c>
      <c r="P19">
        <f>VLOOKUP(Tabla1[[#This Row],[TYPE_NAME]],type!B:G,6,FALSE)</f>
        <v>3</v>
      </c>
      <c r="Q19" t="s">
        <v>2211</v>
      </c>
      <c r="R19" t="s">
        <v>1300</v>
      </c>
      <c r="S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(16,'CUMPLE','CUMPLE','CUMPLE','CUMPLE',true,2013,'790','-','ACREDITADO','2022-02-25 21:42:35.22039+00','2022-02-25 21:42:35.22039+00','20603145608','V7B748',3,3);</v>
      </c>
    </row>
    <row r="20" spans="1:19" x14ac:dyDescent="0.25">
      <c r="A20">
        <v>17</v>
      </c>
      <c r="B20" t="s">
        <v>2216</v>
      </c>
      <c r="C20" t="s">
        <v>2216</v>
      </c>
      <c r="D20" t="s">
        <v>2216</v>
      </c>
      <c r="E20" t="s">
        <v>2216</v>
      </c>
      <c r="F20" t="s">
        <v>1303</v>
      </c>
      <c r="G20">
        <v>2017</v>
      </c>
      <c r="H20">
        <v>777</v>
      </c>
      <c r="I20" t="s">
        <v>2383</v>
      </c>
      <c r="J20" t="s">
        <v>2215</v>
      </c>
      <c r="K20" t="s">
        <v>1304</v>
      </c>
      <c r="L20" t="s">
        <v>1304</v>
      </c>
      <c r="M20">
        <v>20603145608</v>
      </c>
      <c r="N20" t="s">
        <v>17</v>
      </c>
      <c r="O20">
        <f>VLOOKUP(Tabla1[[#This Row],[route_name]],[1]route!$A:$D,2,FALSE)</f>
        <v>3</v>
      </c>
      <c r="P20">
        <f>VLOOKUP(Tabla1[[#This Row],[TYPE_NAME]],type!B:G,6,FALSE)</f>
        <v>2</v>
      </c>
      <c r="Q20" t="s">
        <v>2211</v>
      </c>
      <c r="R20" t="s">
        <v>1298</v>
      </c>
      <c r="S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(17,'CUMPLE','CUMPLE','CUMPLE','CUMPLE',true,2017,'777','-','ACREDITADO','2022-02-25 21:42:35.22039+00','2022-02-25 21:42:35.22039+00','20603145608','V9R775',3,2);</v>
      </c>
    </row>
    <row r="21" spans="1:19" x14ac:dyDescent="0.25">
      <c r="A21">
        <v>18</v>
      </c>
      <c r="B21" t="s">
        <v>2216</v>
      </c>
      <c r="C21" t="s">
        <v>2216</v>
      </c>
      <c r="D21" t="s">
        <v>2216</v>
      </c>
      <c r="E21" t="s">
        <v>2216</v>
      </c>
      <c r="F21" t="s">
        <v>1303</v>
      </c>
      <c r="G21">
        <v>2017</v>
      </c>
      <c r="H21">
        <v>772</v>
      </c>
      <c r="I21" t="s">
        <v>2383</v>
      </c>
      <c r="J21" t="s">
        <v>2215</v>
      </c>
      <c r="K21" t="s">
        <v>1304</v>
      </c>
      <c r="L21" t="s">
        <v>1304</v>
      </c>
      <c r="M21">
        <v>20603145608</v>
      </c>
      <c r="N21" t="s">
        <v>18</v>
      </c>
      <c r="O21">
        <f>VLOOKUP(Tabla1[[#This Row],[route_name]],[1]route!$A:$D,2,FALSE)</f>
        <v>3</v>
      </c>
      <c r="P21">
        <f>VLOOKUP(Tabla1[[#This Row],[TYPE_NAME]],type!B:G,6,FALSE)</f>
        <v>3</v>
      </c>
      <c r="Q21" t="s">
        <v>2211</v>
      </c>
      <c r="R21" t="s">
        <v>1300</v>
      </c>
      <c r="S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(18,'CUMPLE','CUMPLE','CUMPLE','CUMPLE',true,2017,'772','-','ACREDITADO','2022-02-25 21:42:35.22039+00','2022-02-25 21:42:35.22039+00','20603145608','V9R862',3,3);</v>
      </c>
    </row>
    <row r="22" spans="1:19" x14ac:dyDescent="0.25">
      <c r="A22">
        <v>19</v>
      </c>
      <c r="B22" t="s">
        <v>2216</v>
      </c>
      <c r="C22" t="s">
        <v>2216</v>
      </c>
      <c r="D22" t="s">
        <v>2216</v>
      </c>
      <c r="E22" t="s">
        <v>2216</v>
      </c>
      <c r="F22" t="s">
        <v>1303</v>
      </c>
      <c r="G22">
        <v>2018</v>
      </c>
      <c r="H22">
        <v>814</v>
      </c>
      <c r="I22" t="s">
        <v>2383</v>
      </c>
      <c r="J22" t="s">
        <v>2215</v>
      </c>
      <c r="K22" t="s">
        <v>1304</v>
      </c>
      <c r="L22" t="s">
        <v>1304</v>
      </c>
      <c r="M22">
        <v>20603145608</v>
      </c>
      <c r="N22" t="s">
        <v>19</v>
      </c>
      <c r="O22">
        <f>VLOOKUP(Tabla1[[#This Row],[route_name]],[1]route!$A:$D,2,FALSE)</f>
        <v>3</v>
      </c>
      <c r="P22">
        <f>VLOOKUP(Tabla1[[#This Row],[TYPE_NAME]],type!B:G,6,FALSE)</f>
        <v>2</v>
      </c>
      <c r="Q22" t="s">
        <v>2211</v>
      </c>
      <c r="R22" t="s">
        <v>1298</v>
      </c>
      <c r="S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(19,'CUMPLE','CUMPLE','CUMPLE','CUMPLE',true,2018,'814','-','ACREDITADO','2022-02-25 21:42:35.22039+00','2022-02-25 21:42:35.22039+00','20603145608','V0C931',3,2);</v>
      </c>
    </row>
    <row r="23" spans="1:19" x14ac:dyDescent="0.25">
      <c r="A23">
        <v>20</v>
      </c>
      <c r="B23" t="s">
        <v>2216</v>
      </c>
      <c r="C23" t="s">
        <v>2216</v>
      </c>
      <c r="D23" t="s">
        <v>2216</v>
      </c>
      <c r="E23" t="s">
        <v>2216</v>
      </c>
      <c r="F23" t="s">
        <v>1303</v>
      </c>
      <c r="G23">
        <v>2017</v>
      </c>
      <c r="H23">
        <v>769</v>
      </c>
      <c r="I23" t="s">
        <v>2383</v>
      </c>
      <c r="J23" t="s">
        <v>2215</v>
      </c>
      <c r="K23" t="s">
        <v>1304</v>
      </c>
      <c r="L23" t="s">
        <v>1304</v>
      </c>
      <c r="M23">
        <v>20603145608</v>
      </c>
      <c r="N23" t="s">
        <v>20</v>
      </c>
      <c r="O23">
        <f>VLOOKUP(Tabla1[[#This Row],[route_name]],[1]route!$A:$D,2,FALSE)</f>
        <v>3</v>
      </c>
      <c r="P23">
        <f>VLOOKUP(Tabla1[[#This Row],[TYPE_NAME]],type!B:G,6,FALSE)</f>
        <v>2</v>
      </c>
      <c r="Q23" t="s">
        <v>2211</v>
      </c>
      <c r="R23" t="s">
        <v>1298</v>
      </c>
      <c r="S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(20,'CUMPLE','CUMPLE','CUMPLE','CUMPLE',true,2017,'769','-','ACREDITADO','2022-02-25 21:42:35.22039+00','2022-02-25 21:42:35.22039+00','20603145608','V9R906',3,2);</v>
      </c>
    </row>
    <row r="24" spans="1:19" x14ac:dyDescent="0.25">
      <c r="A24">
        <v>21</v>
      </c>
      <c r="B24" t="s">
        <v>2216</v>
      </c>
      <c r="C24" t="s">
        <v>2216</v>
      </c>
      <c r="D24" t="s">
        <v>2216</v>
      </c>
      <c r="E24" t="s">
        <v>2216</v>
      </c>
      <c r="F24" t="s">
        <v>1303</v>
      </c>
      <c r="G24">
        <v>2017</v>
      </c>
      <c r="H24">
        <v>784</v>
      </c>
      <c r="I24" t="s">
        <v>2383</v>
      </c>
      <c r="J24" t="s">
        <v>2215</v>
      </c>
      <c r="K24" t="s">
        <v>1304</v>
      </c>
      <c r="L24" t="s">
        <v>1304</v>
      </c>
      <c r="M24">
        <v>20603145608</v>
      </c>
      <c r="N24" t="s">
        <v>21</v>
      </c>
      <c r="O24">
        <f>VLOOKUP(Tabla1[[#This Row],[route_name]],[1]route!$A:$D,2,FALSE)</f>
        <v>3</v>
      </c>
      <c r="P24">
        <f>VLOOKUP(Tabla1[[#This Row],[TYPE_NAME]],type!B:G,6,FALSE)</f>
        <v>2</v>
      </c>
      <c r="Q24" t="s">
        <v>2211</v>
      </c>
      <c r="R24" t="s">
        <v>1298</v>
      </c>
      <c r="S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(21,'CUMPLE','CUMPLE','CUMPLE','CUMPLE',true,2017,'784','-','ACREDITADO','2022-02-25 21:42:35.22039+00','2022-02-25 21:42:35.22039+00','20603145608','V9Q916',3,2);</v>
      </c>
    </row>
    <row r="25" spans="1:19" x14ac:dyDescent="0.25">
      <c r="A25">
        <v>22</v>
      </c>
      <c r="B25" t="s">
        <v>2216</v>
      </c>
      <c r="C25" t="s">
        <v>2216</v>
      </c>
      <c r="D25" t="s">
        <v>2216</v>
      </c>
      <c r="E25" t="s">
        <v>2216</v>
      </c>
      <c r="F25" t="s">
        <v>1303</v>
      </c>
      <c r="G25">
        <v>2017</v>
      </c>
      <c r="H25">
        <v>768</v>
      </c>
      <c r="I25" t="s">
        <v>2383</v>
      </c>
      <c r="J25" t="s">
        <v>2215</v>
      </c>
      <c r="K25" t="s">
        <v>1304</v>
      </c>
      <c r="L25" t="s">
        <v>1304</v>
      </c>
      <c r="M25">
        <v>20603145608</v>
      </c>
      <c r="N25" t="s">
        <v>22</v>
      </c>
      <c r="O25">
        <f>VLOOKUP(Tabla1[[#This Row],[route_name]],[1]route!$A:$D,2,FALSE)</f>
        <v>3</v>
      </c>
      <c r="P25">
        <f>VLOOKUP(Tabla1[[#This Row],[TYPE_NAME]],type!B:G,6,FALSE)</f>
        <v>2</v>
      </c>
      <c r="Q25" t="s">
        <v>2211</v>
      </c>
      <c r="R25" t="s">
        <v>1298</v>
      </c>
      <c r="S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(22,'CUMPLE','CUMPLE','CUMPLE','CUMPLE',true,2017,'768','-','ACREDITADO','2022-02-25 21:42:35.22039+00','2022-02-25 21:42:35.22039+00','20603145608','V9R907',3,2);</v>
      </c>
    </row>
    <row r="26" spans="1:19" x14ac:dyDescent="0.25">
      <c r="A26">
        <v>23</v>
      </c>
      <c r="B26" t="s">
        <v>2216</v>
      </c>
      <c r="C26" t="s">
        <v>2216</v>
      </c>
      <c r="D26" t="s">
        <v>2216</v>
      </c>
      <c r="E26" t="s">
        <v>2216</v>
      </c>
      <c r="F26" t="s">
        <v>1303</v>
      </c>
      <c r="G26">
        <v>2018</v>
      </c>
      <c r="H26">
        <v>807</v>
      </c>
      <c r="I26" t="s">
        <v>2383</v>
      </c>
      <c r="J26" t="s">
        <v>2215</v>
      </c>
      <c r="K26" t="s">
        <v>1304</v>
      </c>
      <c r="L26" t="s">
        <v>1304</v>
      </c>
      <c r="M26">
        <v>20603145608</v>
      </c>
      <c r="N26" t="s">
        <v>23</v>
      </c>
      <c r="O26">
        <f>VLOOKUP(Tabla1[[#This Row],[route_name]],[1]route!$A:$D,2,FALSE)</f>
        <v>3</v>
      </c>
      <c r="P26">
        <f>VLOOKUP(Tabla1[[#This Row],[TYPE_NAME]],type!B:G,6,FALSE)</f>
        <v>2</v>
      </c>
      <c r="Q26" t="s">
        <v>2211</v>
      </c>
      <c r="R26" t="s">
        <v>1298</v>
      </c>
      <c r="S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(23,'CUMPLE','CUMPLE','CUMPLE','CUMPLE',true,2018,'807','-','ACREDITADO','2022-02-25 21:42:35.22039+00','2022-02-25 21:42:35.22039+00','20603145608','V0E826',3,2);</v>
      </c>
    </row>
    <row r="27" spans="1:19" x14ac:dyDescent="0.25">
      <c r="A27">
        <v>24</v>
      </c>
      <c r="B27" t="s">
        <v>2216</v>
      </c>
      <c r="C27" t="s">
        <v>2216</v>
      </c>
      <c r="D27" t="s">
        <v>2216</v>
      </c>
      <c r="E27" t="s">
        <v>2216</v>
      </c>
      <c r="F27" t="s">
        <v>1303</v>
      </c>
      <c r="G27">
        <v>2018</v>
      </c>
      <c r="H27">
        <v>804</v>
      </c>
      <c r="I27" t="s">
        <v>2383</v>
      </c>
      <c r="J27" t="s">
        <v>2215</v>
      </c>
      <c r="K27" t="s">
        <v>1304</v>
      </c>
      <c r="L27" t="s">
        <v>1304</v>
      </c>
      <c r="M27">
        <v>20603145608</v>
      </c>
      <c r="N27" t="s">
        <v>24</v>
      </c>
      <c r="O27">
        <f>VLOOKUP(Tabla1[[#This Row],[route_name]],[1]route!$A:$D,2,FALSE)</f>
        <v>3</v>
      </c>
      <c r="P27">
        <f>VLOOKUP(Tabla1[[#This Row],[TYPE_NAME]],type!B:G,6,FALSE)</f>
        <v>2</v>
      </c>
      <c r="Q27" t="s">
        <v>2211</v>
      </c>
      <c r="R27" t="s">
        <v>1298</v>
      </c>
      <c r="S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(24,'CUMPLE','CUMPLE','CUMPLE','CUMPLE',true,2018,'804','-','ACREDITADO','2022-02-25 21:42:35.22039+00','2022-02-25 21:42:35.22039+00','20603145608','V0G850',3,2);</v>
      </c>
    </row>
    <row r="28" spans="1:19" x14ac:dyDescent="0.25">
      <c r="A28">
        <v>25</v>
      </c>
      <c r="B28" t="s">
        <v>2216</v>
      </c>
      <c r="C28" t="s">
        <v>2216</v>
      </c>
      <c r="D28" t="s">
        <v>2216</v>
      </c>
      <c r="E28" t="s">
        <v>2216</v>
      </c>
      <c r="F28" t="s">
        <v>1303</v>
      </c>
      <c r="G28">
        <v>2018</v>
      </c>
      <c r="H28">
        <v>806</v>
      </c>
      <c r="I28" t="s">
        <v>2383</v>
      </c>
      <c r="J28" t="s">
        <v>2215</v>
      </c>
      <c r="K28" t="s">
        <v>1304</v>
      </c>
      <c r="L28" t="s">
        <v>1304</v>
      </c>
      <c r="M28">
        <v>20603145608</v>
      </c>
      <c r="N28" t="s">
        <v>25</v>
      </c>
      <c r="O28">
        <f>VLOOKUP(Tabla1[[#This Row],[route_name]],[1]route!$A:$D,2,FALSE)</f>
        <v>3</v>
      </c>
      <c r="P28">
        <f>VLOOKUP(Tabla1[[#This Row],[TYPE_NAME]],type!B:G,6,FALSE)</f>
        <v>2</v>
      </c>
      <c r="Q28" t="s">
        <v>2211</v>
      </c>
      <c r="R28" t="s">
        <v>1298</v>
      </c>
      <c r="S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(25,'CUMPLE','CUMPLE','CUMPLE','CUMPLE',true,2018,'806','-','ACREDITADO','2022-02-25 21:42:35.22039+00','2022-02-25 21:42:35.22039+00','20603145608','V0E888',3,2);</v>
      </c>
    </row>
    <row r="29" spans="1:19" x14ac:dyDescent="0.25">
      <c r="A29">
        <v>26</v>
      </c>
      <c r="B29" t="s">
        <v>2216</v>
      </c>
      <c r="C29" t="s">
        <v>2216</v>
      </c>
      <c r="D29" t="s">
        <v>2216</v>
      </c>
      <c r="E29" t="s">
        <v>2216</v>
      </c>
      <c r="F29" t="s">
        <v>1303</v>
      </c>
      <c r="G29">
        <v>2017</v>
      </c>
      <c r="H29">
        <v>813</v>
      </c>
      <c r="I29" t="s">
        <v>2383</v>
      </c>
      <c r="J29" t="s">
        <v>2215</v>
      </c>
      <c r="K29" t="s">
        <v>1304</v>
      </c>
      <c r="L29" t="s">
        <v>1304</v>
      </c>
      <c r="M29">
        <v>20603145608</v>
      </c>
      <c r="N29" t="s">
        <v>26</v>
      </c>
      <c r="O29">
        <f>VLOOKUP(Tabla1[[#This Row],[route_name]],[1]route!$A:$D,2,FALSE)</f>
        <v>3</v>
      </c>
      <c r="P29">
        <f>VLOOKUP(Tabla1[[#This Row],[TYPE_NAME]],type!B:G,6,FALSE)</f>
        <v>2</v>
      </c>
      <c r="Q29" t="s">
        <v>2211</v>
      </c>
      <c r="R29" t="s">
        <v>1298</v>
      </c>
      <c r="S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(26,'CUMPLE','CUMPLE','CUMPLE','CUMPLE',true,2017,'813','-','ACREDITADO','2022-02-25 21:42:35.22039+00','2022-02-25 21:42:35.22039+00','20603145608','V0B806',3,2);</v>
      </c>
    </row>
    <row r="30" spans="1:19" x14ac:dyDescent="0.25">
      <c r="A30">
        <v>27</v>
      </c>
      <c r="B30" t="s">
        <v>2216</v>
      </c>
      <c r="C30" t="s">
        <v>2216</v>
      </c>
      <c r="D30" t="s">
        <v>2216</v>
      </c>
      <c r="E30" t="s">
        <v>2216</v>
      </c>
      <c r="F30" t="s">
        <v>1303</v>
      </c>
      <c r="G30">
        <v>2017</v>
      </c>
      <c r="H30">
        <v>1069</v>
      </c>
      <c r="I30" t="s">
        <v>2383</v>
      </c>
      <c r="J30" t="s">
        <v>2215</v>
      </c>
      <c r="K30" t="s">
        <v>1304</v>
      </c>
      <c r="L30" t="s">
        <v>1304</v>
      </c>
      <c r="M30">
        <v>20603145608</v>
      </c>
      <c r="N30" t="s">
        <v>27</v>
      </c>
      <c r="O30">
        <f>VLOOKUP(Tabla1[[#This Row],[route_name]],[1]route!$A:$D,2,FALSE)</f>
        <v>3</v>
      </c>
      <c r="P30">
        <f>VLOOKUP(Tabla1[[#This Row],[TYPE_NAME]],type!B:G,6,FALSE)</f>
        <v>2</v>
      </c>
      <c r="Q30" t="s">
        <v>2211</v>
      </c>
      <c r="R30" t="s">
        <v>1298</v>
      </c>
      <c r="S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(27,'CUMPLE','CUMPLE','CUMPLE','CUMPLE',true,2017,'1069','-','ACREDITADO','2022-02-25 21:42:35.22039+00','2022-02-25 21:42:35.22039+00','20603145608','V9R772',3,2);</v>
      </c>
    </row>
    <row r="31" spans="1:19" x14ac:dyDescent="0.25">
      <c r="A31">
        <v>28</v>
      </c>
      <c r="B31" t="s">
        <v>2216</v>
      </c>
      <c r="C31" t="s">
        <v>2216</v>
      </c>
      <c r="D31" t="s">
        <v>2216</v>
      </c>
      <c r="E31" t="s">
        <v>2216</v>
      </c>
      <c r="F31" t="s">
        <v>1303</v>
      </c>
      <c r="G31">
        <v>2017</v>
      </c>
      <c r="H31">
        <v>782</v>
      </c>
      <c r="I31" t="s">
        <v>2383</v>
      </c>
      <c r="J31" t="s">
        <v>2215</v>
      </c>
      <c r="K31" t="s">
        <v>1304</v>
      </c>
      <c r="L31" t="s">
        <v>1304</v>
      </c>
      <c r="M31">
        <v>20603145608</v>
      </c>
      <c r="N31" t="s">
        <v>28</v>
      </c>
      <c r="O31">
        <f>VLOOKUP(Tabla1[[#This Row],[route_name]],[1]route!$A:$D,2,FALSE)</f>
        <v>3</v>
      </c>
      <c r="P31">
        <f>VLOOKUP(Tabla1[[#This Row],[TYPE_NAME]],type!B:G,6,FALSE)</f>
        <v>2</v>
      </c>
      <c r="Q31" t="s">
        <v>2211</v>
      </c>
      <c r="R31" t="s">
        <v>1298</v>
      </c>
      <c r="S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(28,'CUMPLE','CUMPLE','CUMPLE','CUMPLE',true,2017,'782','-','ACREDITADO','2022-02-25 21:42:35.22039+00','2022-02-25 21:42:35.22039+00','20603145608','V9R752',3,2);</v>
      </c>
    </row>
    <row r="32" spans="1:19" x14ac:dyDescent="0.25">
      <c r="A32">
        <v>29</v>
      </c>
      <c r="B32" t="s">
        <v>2216</v>
      </c>
      <c r="C32" t="s">
        <v>2216</v>
      </c>
      <c r="D32" t="s">
        <v>2216</v>
      </c>
      <c r="E32" t="s">
        <v>2216</v>
      </c>
      <c r="F32" t="s">
        <v>1303</v>
      </c>
      <c r="G32">
        <v>2014</v>
      </c>
      <c r="H32">
        <v>787</v>
      </c>
      <c r="I32" t="s">
        <v>2383</v>
      </c>
      <c r="J32" t="s">
        <v>2215</v>
      </c>
      <c r="K32" t="s">
        <v>1304</v>
      </c>
      <c r="L32" t="s">
        <v>1304</v>
      </c>
      <c r="M32">
        <v>20603145608</v>
      </c>
      <c r="N32" t="s">
        <v>29</v>
      </c>
      <c r="O32">
        <f>VLOOKUP(Tabla1[[#This Row],[route_name]],[1]route!$A:$D,2,FALSE)</f>
        <v>3</v>
      </c>
      <c r="P32">
        <f>VLOOKUP(Tabla1[[#This Row],[TYPE_NAME]],type!B:G,6,FALSE)</f>
        <v>3</v>
      </c>
      <c r="Q32" t="s">
        <v>2211</v>
      </c>
      <c r="R32" t="s">
        <v>1300</v>
      </c>
      <c r="S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(29,'CUMPLE','CUMPLE','CUMPLE','CUMPLE',true,2014,'787','-','ACREDITADO','2022-02-25 21:42:35.22039+00','2022-02-25 21:42:35.22039+00','20603145608','V8I915',3,3);</v>
      </c>
    </row>
    <row r="33" spans="1:19" x14ac:dyDescent="0.25">
      <c r="A33">
        <v>30</v>
      </c>
      <c r="B33" t="s">
        <v>2216</v>
      </c>
      <c r="C33" t="s">
        <v>2216</v>
      </c>
      <c r="D33" t="s">
        <v>2216</v>
      </c>
      <c r="E33" t="s">
        <v>2216</v>
      </c>
      <c r="F33" t="s">
        <v>1303</v>
      </c>
      <c r="G33">
        <v>2017</v>
      </c>
      <c r="H33">
        <v>780</v>
      </c>
      <c r="I33" t="s">
        <v>2383</v>
      </c>
      <c r="J33" t="s">
        <v>2215</v>
      </c>
      <c r="K33" t="s">
        <v>1304</v>
      </c>
      <c r="L33" t="s">
        <v>1304</v>
      </c>
      <c r="M33">
        <v>20603145608</v>
      </c>
      <c r="N33" t="s">
        <v>30</v>
      </c>
      <c r="O33">
        <f>VLOOKUP(Tabla1[[#This Row],[route_name]],[1]route!$A:$D,2,FALSE)</f>
        <v>3</v>
      </c>
      <c r="P33">
        <f>VLOOKUP(Tabla1[[#This Row],[TYPE_NAME]],type!B:G,6,FALSE)</f>
        <v>1</v>
      </c>
      <c r="Q33" t="s">
        <v>2211</v>
      </c>
      <c r="R33" t="s">
        <v>1297</v>
      </c>
      <c r="S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(30,'CUMPLE','CUMPLE','CUMPLE','CUMPLE',true,2017,'780','-','ACREDITADO','2022-02-25 21:42:35.22039+00','2022-02-25 21:42:35.22039+00','20603145608','V9R755',3,1);</v>
      </c>
    </row>
    <row r="34" spans="1:19" x14ac:dyDescent="0.25">
      <c r="A34">
        <v>31</v>
      </c>
      <c r="B34" t="s">
        <v>2216</v>
      </c>
      <c r="C34" t="s">
        <v>2216</v>
      </c>
      <c r="D34" t="s">
        <v>2216</v>
      </c>
      <c r="E34" t="s">
        <v>2216</v>
      </c>
      <c r="F34" t="s">
        <v>1303</v>
      </c>
      <c r="G34">
        <v>2017</v>
      </c>
      <c r="H34">
        <v>767</v>
      </c>
      <c r="I34" t="s">
        <v>2383</v>
      </c>
      <c r="J34" t="s">
        <v>2215</v>
      </c>
      <c r="K34" t="s">
        <v>1304</v>
      </c>
      <c r="L34" t="s">
        <v>1304</v>
      </c>
      <c r="M34">
        <v>20603145608</v>
      </c>
      <c r="N34" t="s">
        <v>31</v>
      </c>
      <c r="O34">
        <f>VLOOKUP(Tabla1[[#This Row],[route_name]],[1]route!$A:$D,2,FALSE)</f>
        <v>3</v>
      </c>
      <c r="P34">
        <f>VLOOKUP(Tabla1[[#This Row],[TYPE_NAME]],type!B:G,6,FALSE)</f>
        <v>2</v>
      </c>
      <c r="Q34" t="s">
        <v>2211</v>
      </c>
      <c r="R34" t="s">
        <v>1298</v>
      </c>
      <c r="S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(31,'CUMPLE','CUMPLE','CUMPLE','CUMPLE',true,2017,'767','-','ACREDITADO','2022-02-25 21:42:35.22039+00','2022-02-25 21:42:35.22039+00','20603145608','V9R908',3,2);</v>
      </c>
    </row>
    <row r="35" spans="1:19" x14ac:dyDescent="0.25">
      <c r="A35">
        <v>32</v>
      </c>
      <c r="B35" t="s">
        <v>2216</v>
      </c>
      <c r="C35" t="s">
        <v>2216</v>
      </c>
      <c r="D35" t="s">
        <v>2216</v>
      </c>
      <c r="E35" t="s">
        <v>2216</v>
      </c>
      <c r="F35" t="s">
        <v>1303</v>
      </c>
      <c r="G35">
        <v>2019</v>
      </c>
      <c r="H35">
        <v>812</v>
      </c>
      <c r="I35" t="s">
        <v>2383</v>
      </c>
      <c r="J35" t="s">
        <v>2215</v>
      </c>
      <c r="K35" t="s">
        <v>1304</v>
      </c>
      <c r="L35" t="s">
        <v>1304</v>
      </c>
      <c r="M35">
        <v>20603145608</v>
      </c>
      <c r="N35" t="s">
        <v>32</v>
      </c>
      <c r="O35">
        <f>VLOOKUP(Tabla1[[#This Row],[route_name]],[1]route!$A:$D,2,FALSE)</f>
        <v>3</v>
      </c>
      <c r="P35">
        <f>VLOOKUP(Tabla1[[#This Row],[TYPE_NAME]],type!B:G,6,FALSE)</f>
        <v>2</v>
      </c>
      <c r="Q35" t="s">
        <v>2211</v>
      </c>
      <c r="R35" t="s">
        <v>1298</v>
      </c>
      <c r="S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(32,'CUMPLE','CUMPLE','CUMPLE','CUMPLE',true,2019,'812','-','ACREDITADO','2022-02-25 21:42:35.22039+00','2022-02-25 21:42:35.22039+00','20603145608','V0D762',3,2);</v>
      </c>
    </row>
    <row r="36" spans="1:19" x14ac:dyDescent="0.25">
      <c r="A36">
        <v>33</v>
      </c>
      <c r="B36" t="s">
        <v>2216</v>
      </c>
      <c r="C36" t="s">
        <v>2216</v>
      </c>
      <c r="D36" t="s">
        <v>2216</v>
      </c>
      <c r="E36" t="s">
        <v>2216</v>
      </c>
      <c r="F36" t="s">
        <v>1303</v>
      </c>
      <c r="G36">
        <v>2016</v>
      </c>
      <c r="H36">
        <v>786</v>
      </c>
      <c r="I36" t="s">
        <v>2383</v>
      </c>
      <c r="J36" t="s">
        <v>2215</v>
      </c>
      <c r="K36" t="s">
        <v>1304</v>
      </c>
      <c r="L36" t="s">
        <v>1304</v>
      </c>
      <c r="M36">
        <v>20603145608</v>
      </c>
      <c r="N36" t="s">
        <v>33</v>
      </c>
      <c r="O36">
        <f>VLOOKUP(Tabla1[[#This Row],[route_name]],[1]route!$A:$D,2,FALSE)</f>
        <v>3</v>
      </c>
      <c r="P36">
        <f>VLOOKUP(Tabla1[[#This Row],[TYPE_NAME]],type!B:G,6,FALSE)</f>
        <v>1</v>
      </c>
      <c r="Q36" t="s">
        <v>2211</v>
      </c>
      <c r="R36" t="s">
        <v>1297</v>
      </c>
      <c r="S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(33,'CUMPLE','CUMPLE','CUMPLE','CUMPLE',true,2016,'786','-','ACREDITADO','2022-02-25 21:42:35.22039+00','2022-02-25 21:42:35.22039+00','20603145608','V8R876',3,1);</v>
      </c>
    </row>
    <row r="37" spans="1:19" x14ac:dyDescent="0.25">
      <c r="A37">
        <v>34</v>
      </c>
      <c r="B37" t="s">
        <v>2216</v>
      </c>
      <c r="C37" t="s">
        <v>2216</v>
      </c>
      <c r="D37" t="s">
        <v>2216</v>
      </c>
      <c r="E37" t="s">
        <v>2216</v>
      </c>
      <c r="F37" t="s">
        <v>1303</v>
      </c>
      <c r="G37">
        <v>2018</v>
      </c>
      <c r="H37">
        <v>805</v>
      </c>
      <c r="I37" t="s">
        <v>2383</v>
      </c>
      <c r="J37" t="s">
        <v>2215</v>
      </c>
      <c r="K37" t="s">
        <v>1304</v>
      </c>
      <c r="L37" t="s">
        <v>1304</v>
      </c>
      <c r="M37">
        <v>20603145608</v>
      </c>
      <c r="N37" t="s">
        <v>34</v>
      </c>
      <c r="O37">
        <f>VLOOKUP(Tabla1[[#This Row],[route_name]],[1]route!$A:$D,2,FALSE)</f>
        <v>3</v>
      </c>
      <c r="P37">
        <f>VLOOKUP(Tabla1[[#This Row],[TYPE_NAME]],type!B:G,6,FALSE)</f>
        <v>2</v>
      </c>
      <c r="Q37" t="s">
        <v>2211</v>
      </c>
      <c r="R37" t="s">
        <v>1298</v>
      </c>
      <c r="S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(34,'CUMPLE','CUMPLE','CUMPLE','CUMPLE',true,2018,'805','-','ACREDITADO','2022-02-25 21:42:35.22039+00','2022-02-25 21:42:35.22039+00','20603145608','V0E889',3,2);</v>
      </c>
    </row>
    <row r="38" spans="1:19" x14ac:dyDescent="0.25">
      <c r="A38">
        <v>35</v>
      </c>
      <c r="B38" t="s">
        <v>2216</v>
      </c>
      <c r="C38" t="s">
        <v>2216</v>
      </c>
      <c r="D38" t="s">
        <v>2216</v>
      </c>
      <c r="E38" t="s">
        <v>2216</v>
      </c>
      <c r="F38" t="s">
        <v>1303</v>
      </c>
      <c r="G38">
        <v>2013</v>
      </c>
      <c r="H38">
        <v>791</v>
      </c>
      <c r="I38" t="s">
        <v>2383</v>
      </c>
      <c r="J38" t="s">
        <v>2215</v>
      </c>
      <c r="K38" t="s">
        <v>1304</v>
      </c>
      <c r="L38" t="s">
        <v>1304</v>
      </c>
      <c r="M38">
        <v>20603145608</v>
      </c>
      <c r="N38" t="s">
        <v>35</v>
      </c>
      <c r="O38">
        <f>VLOOKUP(Tabla1[[#This Row],[route_name]],[1]route!$A:$D,2,FALSE)</f>
        <v>3</v>
      </c>
      <c r="P38">
        <f>VLOOKUP(Tabla1[[#This Row],[TYPE_NAME]],type!B:G,6,FALSE)</f>
        <v>4</v>
      </c>
      <c r="Q38" t="s">
        <v>2211</v>
      </c>
      <c r="R38" t="s">
        <v>1299</v>
      </c>
      <c r="S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(35,'CUMPLE','CUMPLE','CUMPLE','CUMPLE',true,2013,'791','-','ACREDITADO','2022-02-25 21:42:35.22039+00','2022-02-25 21:42:35.22039+00','20603145608','V6I942',3,4);</v>
      </c>
    </row>
    <row r="39" spans="1:19" x14ac:dyDescent="0.25">
      <c r="A39">
        <v>36</v>
      </c>
      <c r="B39" t="s">
        <v>2216</v>
      </c>
      <c r="C39" t="s">
        <v>2216</v>
      </c>
      <c r="D39" t="s">
        <v>2216</v>
      </c>
      <c r="E39" t="s">
        <v>2216</v>
      </c>
      <c r="F39" t="s">
        <v>1303</v>
      </c>
      <c r="G39">
        <v>2012</v>
      </c>
      <c r="H39">
        <v>795</v>
      </c>
      <c r="I39" t="s">
        <v>2383</v>
      </c>
      <c r="J39" t="s">
        <v>2215</v>
      </c>
      <c r="K39" t="s">
        <v>1304</v>
      </c>
      <c r="L39" t="s">
        <v>1304</v>
      </c>
      <c r="M39">
        <v>20603145608</v>
      </c>
      <c r="N39" t="s">
        <v>36</v>
      </c>
      <c r="O39">
        <f>VLOOKUP(Tabla1[[#This Row],[route_name]],[1]route!$A:$D,2,FALSE)</f>
        <v>3</v>
      </c>
      <c r="P39">
        <f>VLOOKUP(Tabla1[[#This Row],[TYPE_NAME]],type!B:G,6,FALSE)</f>
        <v>1</v>
      </c>
      <c r="Q39" t="s">
        <v>2211</v>
      </c>
      <c r="R39" t="s">
        <v>1297</v>
      </c>
      <c r="S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(36,'CUMPLE','CUMPLE','CUMPLE','CUMPLE',true,2012,'795','-','ACREDITADO','2022-02-25 21:42:35.22039+00','2022-02-25 21:42:35.22039+00','20603145608','V3U566',3,1);</v>
      </c>
    </row>
    <row r="40" spans="1:19" x14ac:dyDescent="0.25">
      <c r="A40">
        <v>37</v>
      </c>
      <c r="B40" t="s">
        <v>2216</v>
      </c>
      <c r="C40" t="s">
        <v>2216</v>
      </c>
      <c r="D40" t="s">
        <v>2216</v>
      </c>
      <c r="E40" t="s">
        <v>2216</v>
      </c>
      <c r="F40" t="s">
        <v>1303</v>
      </c>
      <c r="G40">
        <v>2019</v>
      </c>
      <c r="H40">
        <v>810</v>
      </c>
      <c r="I40" t="s">
        <v>2383</v>
      </c>
      <c r="J40" t="s">
        <v>2215</v>
      </c>
      <c r="K40" t="s">
        <v>1304</v>
      </c>
      <c r="L40" t="s">
        <v>1304</v>
      </c>
      <c r="M40">
        <v>20603145608</v>
      </c>
      <c r="N40" t="s">
        <v>37</v>
      </c>
      <c r="O40">
        <f>VLOOKUP(Tabla1[[#This Row],[route_name]],[1]route!$A:$D,2,FALSE)</f>
        <v>3</v>
      </c>
      <c r="P40">
        <f>VLOOKUP(Tabla1[[#This Row],[TYPE_NAME]],type!B:G,6,FALSE)</f>
        <v>2</v>
      </c>
      <c r="Q40" t="s">
        <v>2211</v>
      </c>
      <c r="R40" t="s">
        <v>1298</v>
      </c>
      <c r="S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(37,'CUMPLE','CUMPLE','CUMPLE','CUMPLE',true,2019,'810','-','ACREDITADO','2022-02-25 21:42:35.22039+00','2022-02-25 21:42:35.22039+00','20603145608','V0E771',3,2);</v>
      </c>
    </row>
    <row r="41" spans="1:19" x14ac:dyDescent="0.25">
      <c r="A41">
        <v>38</v>
      </c>
      <c r="B41" t="s">
        <v>2216</v>
      </c>
      <c r="C41" t="s">
        <v>2216</v>
      </c>
      <c r="D41" t="s">
        <v>2216</v>
      </c>
      <c r="E41" t="s">
        <v>2216</v>
      </c>
      <c r="F41" t="s">
        <v>1303</v>
      </c>
      <c r="G41">
        <v>2017</v>
      </c>
      <c r="H41">
        <v>775</v>
      </c>
      <c r="I41" t="s">
        <v>2383</v>
      </c>
      <c r="J41" t="s">
        <v>2215</v>
      </c>
      <c r="K41" t="s">
        <v>1304</v>
      </c>
      <c r="L41" t="s">
        <v>1304</v>
      </c>
      <c r="M41">
        <v>20603145608</v>
      </c>
      <c r="N41" t="s">
        <v>38</v>
      </c>
      <c r="O41">
        <f>VLOOKUP(Tabla1[[#This Row],[route_name]],[1]route!$A:$D,2,FALSE)</f>
        <v>3</v>
      </c>
      <c r="P41">
        <f>VLOOKUP(Tabla1[[#This Row],[TYPE_NAME]],type!B:G,6,FALSE)</f>
        <v>2</v>
      </c>
      <c r="Q41" t="s">
        <v>2211</v>
      </c>
      <c r="R41" t="s">
        <v>1298</v>
      </c>
      <c r="S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(38,'CUMPLE','CUMPLE','CUMPLE','CUMPLE',true,2017,'775','-','ACREDITADO','2022-02-25 21:42:35.22039+00','2022-02-25 21:42:35.22039+00','20603145608','V9R809',3,2);</v>
      </c>
    </row>
    <row r="42" spans="1:19" x14ac:dyDescent="0.25">
      <c r="A42">
        <v>39</v>
      </c>
      <c r="B42" t="s">
        <v>2216</v>
      </c>
      <c r="C42" t="s">
        <v>2216</v>
      </c>
      <c r="D42" t="s">
        <v>2216</v>
      </c>
      <c r="E42" t="s">
        <v>2216</v>
      </c>
      <c r="F42" t="s">
        <v>1303</v>
      </c>
      <c r="G42">
        <v>2018</v>
      </c>
      <c r="H42">
        <v>800</v>
      </c>
      <c r="I42" t="s">
        <v>2383</v>
      </c>
      <c r="J42" t="s">
        <v>2215</v>
      </c>
      <c r="K42" t="s">
        <v>1304</v>
      </c>
      <c r="L42" t="s">
        <v>1304</v>
      </c>
      <c r="M42">
        <v>20603145608</v>
      </c>
      <c r="N42" t="s">
        <v>39</v>
      </c>
      <c r="O42">
        <f>VLOOKUP(Tabla1[[#This Row],[route_name]],[1]route!$A:$D,2,FALSE)</f>
        <v>3</v>
      </c>
      <c r="P42">
        <f>VLOOKUP(Tabla1[[#This Row],[TYPE_NAME]],type!B:G,6,FALSE)</f>
        <v>2</v>
      </c>
      <c r="Q42" t="s">
        <v>2211</v>
      </c>
      <c r="R42" t="s">
        <v>1298</v>
      </c>
      <c r="S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(39,'CUMPLE','CUMPLE','CUMPLE','CUMPLE',true,2018,'800','-','ACREDITADO','2022-02-25 21:42:35.22039+00','2022-02-25 21:42:35.22039+00','20603145608','V0Q833',3,2);</v>
      </c>
    </row>
    <row r="43" spans="1:19" x14ac:dyDescent="0.25">
      <c r="A43">
        <v>40</v>
      </c>
      <c r="B43" t="s">
        <v>2216</v>
      </c>
      <c r="C43" t="s">
        <v>2216</v>
      </c>
      <c r="D43" t="s">
        <v>2216</v>
      </c>
      <c r="E43" t="s">
        <v>2216</v>
      </c>
      <c r="F43" t="s">
        <v>1303</v>
      </c>
      <c r="G43">
        <v>2019</v>
      </c>
      <c r="H43">
        <v>803</v>
      </c>
      <c r="I43" t="s">
        <v>2383</v>
      </c>
      <c r="J43" t="s">
        <v>2215</v>
      </c>
      <c r="K43" t="s">
        <v>1304</v>
      </c>
      <c r="L43" t="s">
        <v>1304</v>
      </c>
      <c r="M43">
        <v>20603145608</v>
      </c>
      <c r="N43" t="s">
        <v>40</v>
      </c>
      <c r="O43">
        <f>VLOOKUP(Tabla1[[#This Row],[route_name]],[1]route!$A:$D,2,FALSE)</f>
        <v>3</v>
      </c>
      <c r="P43">
        <f>VLOOKUP(Tabla1[[#This Row],[TYPE_NAME]],type!B:G,6,FALSE)</f>
        <v>2</v>
      </c>
      <c r="Q43" t="s">
        <v>2211</v>
      </c>
      <c r="R43" t="s">
        <v>1298</v>
      </c>
      <c r="S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(40,'CUMPLE','CUMPLE','CUMPLE','CUMPLE',true,2019,'803','-','ACREDITADO','2022-02-25 21:42:35.22039+00','2022-02-25 21:42:35.22039+00','20603145608','V0I761',3,2);</v>
      </c>
    </row>
    <row r="44" spans="1:19" x14ac:dyDescent="0.25">
      <c r="A44">
        <v>41</v>
      </c>
      <c r="B44" t="s">
        <v>2216</v>
      </c>
      <c r="C44" t="s">
        <v>2216</v>
      </c>
      <c r="D44" t="s">
        <v>2216</v>
      </c>
      <c r="E44" t="s">
        <v>2216</v>
      </c>
      <c r="F44" t="s">
        <v>1303</v>
      </c>
      <c r="G44">
        <v>2017</v>
      </c>
      <c r="H44">
        <v>764</v>
      </c>
      <c r="I44" t="s">
        <v>2383</v>
      </c>
      <c r="J44" t="s">
        <v>2215</v>
      </c>
      <c r="K44" t="s">
        <v>1304</v>
      </c>
      <c r="L44" t="s">
        <v>1304</v>
      </c>
      <c r="M44">
        <v>20603145608</v>
      </c>
      <c r="N44" t="s">
        <v>41</v>
      </c>
      <c r="O44">
        <f>VLOOKUP(Tabla1[[#This Row],[route_name]],[1]route!$A:$D,2,FALSE)</f>
        <v>3</v>
      </c>
      <c r="P44">
        <f>VLOOKUP(Tabla1[[#This Row],[TYPE_NAME]],type!B:G,6,FALSE)</f>
        <v>2</v>
      </c>
      <c r="Q44" t="s">
        <v>2211</v>
      </c>
      <c r="R44" t="s">
        <v>1298</v>
      </c>
      <c r="S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(41,'CUMPLE','CUMPLE','CUMPLE','CUMPLE',true,2017,'764','-','ACREDITADO','2022-02-25 21:42:35.22039+00','2022-02-25 21:42:35.22039+00','20603145608','V9U756',3,2);</v>
      </c>
    </row>
    <row r="45" spans="1:19" x14ac:dyDescent="0.25">
      <c r="A45">
        <v>42</v>
      </c>
      <c r="B45" t="s">
        <v>2216</v>
      </c>
      <c r="C45" t="s">
        <v>2216</v>
      </c>
      <c r="D45" t="s">
        <v>2216</v>
      </c>
      <c r="E45" t="s">
        <v>2216</v>
      </c>
      <c r="F45" t="s">
        <v>1303</v>
      </c>
      <c r="G45">
        <v>2017</v>
      </c>
      <c r="H45">
        <v>781</v>
      </c>
      <c r="I45" t="s">
        <v>2383</v>
      </c>
      <c r="J45" t="s">
        <v>2215</v>
      </c>
      <c r="K45" t="s">
        <v>1304</v>
      </c>
      <c r="L45" t="s">
        <v>1304</v>
      </c>
      <c r="M45">
        <v>20603145608</v>
      </c>
      <c r="N45" t="s">
        <v>42</v>
      </c>
      <c r="O45">
        <f>VLOOKUP(Tabla1[[#This Row],[route_name]],[1]route!$A:$D,2,FALSE)</f>
        <v>3</v>
      </c>
      <c r="P45">
        <f>VLOOKUP(Tabla1[[#This Row],[TYPE_NAME]],type!B:G,6,FALSE)</f>
        <v>1</v>
      </c>
      <c r="Q45" t="s">
        <v>2211</v>
      </c>
      <c r="R45" t="s">
        <v>1297</v>
      </c>
      <c r="S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(42,'CUMPLE','CUMPLE','CUMPLE','CUMPLE',true,2017,'781','-','ACREDITADO','2022-02-25 21:42:35.22039+00','2022-02-25 21:42:35.22039+00','20603145608','V9R754',3,1);</v>
      </c>
    </row>
    <row r="46" spans="1:19" x14ac:dyDescent="0.25">
      <c r="A46">
        <v>43</v>
      </c>
      <c r="B46" t="s">
        <v>2216</v>
      </c>
      <c r="C46" t="s">
        <v>2216</v>
      </c>
      <c r="D46" t="s">
        <v>2216</v>
      </c>
      <c r="E46" t="s">
        <v>2216</v>
      </c>
      <c r="F46" t="s">
        <v>1303</v>
      </c>
      <c r="G46">
        <v>2006</v>
      </c>
      <c r="H46">
        <v>817</v>
      </c>
      <c r="I46" t="s">
        <v>2383</v>
      </c>
      <c r="J46" t="s">
        <v>2215</v>
      </c>
      <c r="K46" t="s">
        <v>1304</v>
      </c>
      <c r="L46" t="s">
        <v>1304</v>
      </c>
      <c r="M46">
        <v>20603145608</v>
      </c>
      <c r="N46" t="s">
        <v>43</v>
      </c>
      <c r="O46">
        <f>VLOOKUP(Tabla1[[#This Row],[route_name]],[1]route!$A:$D,2,FALSE)</f>
        <v>1</v>
      </c>
      <c r="P46">
        <f>VLOOKUP(Tabla1[[#This Row],[TYPE_NAME]],type!B:G,6,FALSE)</f>
        <v>1</v>
      </c>
      <c r="Q46" t="s">
        <v>2212</v>
      </c>
      <c r="R46" t="s">
        <v>1297</v>
      </c>
      <c r="S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(43,'CUMPLE','CUMPLE','CUMPLE','CUMPLE',true,2006,'817','-','ACREDITADO','2022-02-25 21:42:35.22039+00','2022-02-25 21:42:35.22039+00','20603145608','D8E245',1,1);</v>
      </c>
    </row>
    <row r="47" spans="1:19" x14ac:dyDescent="0.25">
      <c r="A47">
        <v>44</v>
      </c>
      <c r="B47" t="s">
        <v>2216</v>
      </c>
      <c r="C47" t="s">
        <v>2216</v>
      </c>
      <c r="D47" t="s">
        <v>2216</v>
      </c>
      <c r="E47" t="s">
        <v>2216</v>
      </c>
      <c r="F47" t="s">
        <v>1303</v>
      </c>
      <c r="G47">
        <v>2010</v>
      </c>
      <c r="H47">
        <v>796</v>
      </c>
      <c r="I47" t="s">
        <v>2383</v>
      </c>
      <c r="J47" t="s">
        <v>2215</v>
      </c>
      <c r="K47" t="s">
        <v>1304</v>
      </c>
      <c r="L47" t="s">
        <v>1304</v>
      </c>
      <c r="M47">
        <v>20603145608</v>
      </c>
      <c r="N47" t="s">
        <v>44</v>
      </c>
      <c r="O47">
        <f>VLOOKUP(Tabla1[[#This Row],[route_name]],[1]route!$A:$D,2,FALSE)</f>
        <v>1</v>
      </c>
      <c r="P47">
        <f>VLOOKUP(Tabla1[[#This Row],[TYPE_NAME]],type!B:G,6,FALSE)</f>
        <v>1</v>
      </c>
      <c r="Q47" t="s">
        <v>2212</v>
      </c>
      <c r="R47" t="s">
        <v>1297</v>
      </c>
      <c r="S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(44,'CUMPLE','CUMPLE','CUMPLE','CUMPLE',true,2010,'796','-','ACREDITADO','2022-02-25 21:42:35.22039+00','2022-02-25 21:42:35.22039+00','20603145608','V3E958',1,1);</v>
      </c>
    </row>
    <row r="48" spans="1:19" x14ac:dyDescent="0.25">
      <c r="A48">
        <v>45</v>
      </c>
      <c r="B48" t="s">
        <v>2216</v>
      </c>
      <c r="C48" t="s">
        <v>2216</v>
      </c>
      <c r="D48" t="s">
        <v>2216</v>
      </c>
      <c r="E48" t="s">
        <v>2216</v>
      </c>
      <c r="F48" t="s">
        <v>1303</v>
      </c>
      <c r="G48">
        <v>2019</v>
      </c>
      <c r="H48">
        <v>801</v>
      </c>
      <c r="I48" t="s">
        <v>2383</v>
      </c>
      <c r="J48" t="s">
        <v>2215</v>
      </c>
      <c r="K48" t="s">
        <v>1304</v>
      </c>
      <c r="L48" t="s">
        <v>1304</v>
      </c>
      <c r="M48">
        <v>20603145608</v>
      </c>
      <c r="N48" t="s">
        <v>45</v>
      </c>
      <c r="O48">
        <f>VLOOKUP(Tabla1[[#This Row],[route_name]],[1]route!$A:$D,2,FALSE)</f>
        <v>1</v>
      </c>
      <c r="P48">
        <f>VLOOKUP(Tabla1[[#This Row],[TYPE_NAME]],type!B:G,6,FALSE)</f>
        <v>1</v>
      </c>
      <c r="Q48" t="s">
        <v>2212</v>
      </c>
      <c r="R48" t="s">
        <v>1297</v>
      </c>
      <c r="S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(45,'CUMPLE','CUMPLE','CUMPLE','CUMPLE',true,2019,'801','-','ACREDITADO','2022-02-25 21:42:35.22039+00','2022-02-25 21:42:35.22039+00','20603145608','V0M700',1,1);</v>
      </c>
    </row>
    <row r="49" spans="1:19" x14ac:dyDescent="0.25">
      <c r="A49">
        <v>46</v>
      </c>
      <c r="B49" t="s">
        <v>2216</v>
      </c>
      <c r="C49" t="s">
        <v>2216</v>
      </c>
      <c r="D49" t="s">
        <v>2216</v>
      </c>
      <c r="E49" t="s">
        <v>2216</v>
      </c>
      <c r="F49" t="s">
        <v>1303</v>
      </c>
      <c r="G49">
        <v>2009</v>
      </c>
      <c r="H49">
        <v>820</v>
      </c>
      <c r="I49" t="s">
        <v>2383</v>
      </c>
      <c r="J49" t="s">
        <v>2215</v>
      </c>
      <c r="K49" t="s">
        <v>1304</v>
      </c>
      <c r="L49" t="s">
        <v>1304</v>
      </c>
      <c r="M49">
        <v>20603145608</v>
      </c>
      <c r="N49" t="s">
        <v>46</v>
      </c>
      <c r="O49">
        <f>VLOOKUP(Tabla1[[#This Row],[route_name]],[1]route!$A:$D,2,FALSE)</f>
        <v>1</v>
      </c>
      <c r="P49">
        <f>VLOOKUP(Tabla1[[#This Row],[TYPE_NAME]],type!B:G,6,FALSE)</f>
        <v>1</v>
      </c>
      <c r="Q49" t="s">
        <v>2212</v>
      </c>
      <c r="R49" t="s">
        <v>1297</v>
      </c>
      <c r="S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(46,'CUMPLE','CUMPLE','CUMPLE','CUMPLE',true,2009,'820','-','ACREDITADO','2022-02-25 21:42:35.22039+00','2022-02-25 21:42:35.22039+00','20603145608','A2N792',1,1);</v>
      </c>
    </row>
    <row r="50" spans="1:19" x14ac:dyDescent="0.25">
      <c r="A50">
        <v>47</v>
      </c>
      <c r="B50" t="s">
        <v>2216</v>
      </c>
      <c r="C50" t="s">
        <v>2216</v>
      </c>
      <c r="D50" t="s">
        <v>2216</v>
      </c>
      <c r="E50" t="s">
        <v>2216</v>
      </c>
      <c r="F50" t="s">
        <v>1303</v>
      </c>
      <c r="G50">
        <v>2019</v>
      </c>
      <c r="H50">
        <v>799</v>
      </c>
      <c r="I50" t="s">
        <v>2383</v>
      </c>
      <c r="J50" t="s">
        <v>2215</v>
      </c>
      <c r="K50" t="s">
        <v>1304</v>
      </c>
      <c r="L50" t="s">
        <v>1304</v>
      </c>
      <c r="M50">
        <v>20603145608</v>
      </c>
      <c r="N50" t="s">
        <v>47</v>
      </c>
      <c r="O50">
        <f>VLOOKUP(Tabla1[[#This Row],[route_name]],[1]route!$A:$D,2,FALSE)</f>
        <v>1</v>
      </c>
      <c r="P50">
        <f>VLOOKUP(Tabla1[[#This Row],[TYPE_NAME]],type!B:G,6,FALSE)</f>
        <v>1</v>
      </c>
      <c r="Q50" t="s">
        <v>2212</v>
      </c>
      <c r="R50" t="s">
        <v>1297</v>
      </c>
      <c r="S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(47,'CUMPLE','CUMPLE','CUMPLE','CUMPLE',true,2019,'799','-','ACREDITADO','2022-02-25 21:42:35.22039+00','2022-02-25 21:42:35.22039+00','20603145608','V0Q906',1,1);</v>
      </c>
    </row>
    <row r="51" spans="1:19" x14ac:dyDescent="0.25">
      <c r="A51">
        <v>48</v>
      </c>
      <c r="B51" t="s">
        <v>2216</v>
      </c>
      <c r="C51" t="s">
        <v>2216</v>
      </c>
      <c r="D51" t="s">
        <v>2216</v>
      </c>
      <c r="E51" t="s">
        <v>2216</v>
      </c>
      <c r="F51" t="s">
        <v>1303</v>
      </c>
      <c r="G51">
        <v>2008</v>
      </c>
      <c r="H51">
        <v>792</v>
      </c>
      <c r="I51" t="s">
        <v>2383</v>
      </c>
      <c r="J51" t="s">
        <v>2215</v>
      </c>
      <c r="K51" t="s">
        <v>1304</v>
      </c>
      <c r="L51" t="s">
        <v>1304</v>
      </c>
      <c r="M51">
        <v>20603145608</v>
      </c>
      <c r="N51" t="s">
        <v>48</v>
      </c>
      <c r="O51">
        <f>VLOOKUP(Tabla1[[#This Row],[route_name]],[1]route!$A:$D,2,FALSE)</f>
        <v>1</v>
      </c>
      <c r="P51">
        <f>VLOOKUP(Tabla1[[#This Row],[TYPE_NAME]],type!B:G,6,FALSE)</f>
        <v>1</v>
      </c>
      <c r="Q51" t="s">
        <v>2212</v>
      </c>
      <c r="R51" t="s">
        <v>1297</v>
      </c>
      <c r="S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(48,'CUMPLE','CUMPLE','CUMPLE','CUMPLE',true,2008,'792','-','ACREDITADO','2022-02-25 21:42:35.22039+00','2022-02-25 21:42:35.22039+00','20603145608','V6F125',1,1);</v>
      </c>
    </row>
    <row r="52" spans="1:19" x14ac:dyDescent="0.25">
      <c r="A52">
        <v>49</v>
      </c>
      <c r="B52" t="s">
        <v>2216</v>
      </c>
      <c r="C52" t="s">
        <v>2216</v>
      </c>
      <c r="D52" t="s">
        <v>2216</v>
      </c>
      <c r="E52" t="s">
        <v>2216</v>
      </c>
      <c r="F52" t="s">
        <v>1303</v>
      </c>
      <c r="G52">
        <v>2009</v>
      </c>
      <c r="H52">
        <v>819</v>
      </c>
      <c r="I52" t="s">
        <v>2383</v>
      </c>
      <c r="J52" t="s">
        <v>2215</v>
      </c>
      <c r="K52" t="s">
        <v>1304</v>
      </c>
      <c r="L52" t="s">
        <v>1304</v>
      </c>
      <c r="M52">
        <v>20603145608</v>
      </c>
      <c r="N52" t="s">
        <v>49</v>
      </c>
      <c r="O52">
        <f>VLOOKUP(Tabla1[[#This Row],[route_name]],[1]route!$A:$D,2,FALSE)</f>
        <v>1</v>
      </c>
      <c r="P52">
        <f>VLOOKUP(Tabla1[[#This Row],[TYPE_NAME]],type!B:G,6,FALSE)</f>
        <v>1</v>
      </c>
      <c r="Q52" t="s">
        <v>2212</v>
      </c>
      <c r="R52" t="s">
        <v>1297</v>
      </c>
      <c r="S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(49,'CUMPLE','CUMPLE','CUMPLE','CUMPLE',true,2009,'819','-','ACREDITADO','2022-02-25 21:42:35.22039+00','2022-02-25 21:42:35.22039+00','20603145608','A2X784',1,1);</v>
      </c>
    </row>
    <row r="53" spans="1:19" x14ac:dyDescent="0.25">
      <c r="A53">
        <v>50</v>
      </c>
      <c r="B53" t="s">
        <v>2216</v>
      </c>
      <c r="C53" t="s">
        <v>2216</v>
      </c>
      <c r="D53" t="s">
        <v>2216</v>
      </c>
      <c r="E53" t="s">
        <v>2216</v>
      </c>
      <c r="F53" t="s">
        <v>1303</v>
      </c>
      <c r="G53">
        <v>2017</v>
      </c>
      <c r="H53">
        <v>763</v>
      </c>
      <c r="I53" t="s">
        <v>2383</v>
      </c>
      <c r="J53" t="s">
        <v>2215</v>
      </c>
      <c r="K53" t="s">
        <v>1304</v>
      </c>
      <c r="L53" t="s">
        <v>1304</v>
      </c>
      <c r="M53">
        <v>20603145608</v>
      </c>
      <c r="N53" t="s">
        <v>50</v>
      </c>
      <c r="O53">
        <f>VLOOKUP(Tabla1[[#This Row],[route_name]],[1]route!$A:$D,2,FALSE)</f>
        <v>1</v>
      </c>
      <c r="P53">
        <f>VLOOKUP(Tabla1[[#This Row],[TYPE_NAME]],type!B:G,6,FALSE)</f>
        <v>1</v>
      </c>
      <c r="Q53" t="s">
        <v>2212</v>
      </c>
      <c r="R53" t="s">
        <v>1297</v>
      </c>
      <c r="S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(50,'CUMPLE','CUMPLE','CUMPLE','CUMPLE',true,2017,'763','-','ACREDITADO','2022-02-25 21:42:35.22039+00','2022-02-25 21:42:35.22039+00','20603145608','V9W793',1,1);</v>
      </c>
    </row>
    <row r="54" spans="1:19" x14ac:dyDescent="0.25">
      <c r="A54">
        <v>51</v>
      </c>
      <c r="B54" t="s">
        <v>2216</v>
      </c>
      <c r="C54" t="s">
        <v>2216</v>
      </c>
      <c r="D54" t="s">
        <v>2216</v>
      </c>
      <c r="E54" t="s">
        <v>2216</v>
      </c>
      <c r="F54" t="s">
        <v>1303</v>
      </c>
      <c r="G54">
        <v>2013</v>
      </c>
      <c r="H54">
        <v>794</v>
      </c>
      <c r="I54" t="s">
        <v>2383</v>
      </c>
      <c r="J54" t="s">
        <v>2215</v>
      </c>
      <c r="K54" t="s">
        <v>1304</v>
      </c>
      <c r="L54" t="s">
        <v>1304</v>
      </c>
      <c r="M54">
        <v>20603145608</v>
      </c>
      <c r="N54" t="s">
        <v>51</v>
      </c>
      <c r="O54">
        <f>VLOOKUP(Tabla1[[#This Row],[route_name]],[1]route!$A:$D,2,FALSE)</f>
        <v>1</v>
      </c>
      <c r="P54">
        <f>VLOOKUP(Tabla1[[#This Row],[TYPE_NAME]],type!B:G,6,FALSE)</f>
        <v>1</v>
      </c>
      <c r="Q54" t="s">
        <v>2212</v>
      </c>
      <c r="R54" t="s">
        <v>1297</v>
      </c>
      <c r="S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(51,'CUMPLE','CUMPLE','CUMPLE','CUMPLE',true,2013,'794','-','ACREDITADO','2022-02-25 21:42:35.22039+00','2022-02-25 21:42:35.22039+00','20603145608','V5S832',1,1);</v>
      </c>
    </row>
    <row r="55" spans="1:19" x14ac:dyDescent="0.25">
      <c r="A55">
        <v>52</v>
      </c>
      <c r="B55" t="s">
        <v>2216</v>
      </c>
      <c r="C55" t="s">
        <v>2216</v>
      </c>
      <c r="D55" t="s">
        <v>2216</v>
      </c>
      <c r="E55" t="s">
        <v>2216</v>
      </c>
      <c r="F55" t="s">
        <v>1303</v>
      </c>
      <c r="G55">
        <v>2011</v>
      </c>
      <c r="H55">
        <v>797</v>
      </c>
      <c r="I55" t="s">
        <v>2383</v>
      </c>
      <c r="J55" t="s">
        <v>2215</v>
      </c>
      <c r="K55" t="s">
        <v>1304</v>
      </c>
      <c r="L55" t="s">
        <v>1304</v>
      </c>
      <c r="M55">
        <v>20603145608</v>
      </c>
      <c r="N55" t="s">
        <v>52</v>
      </c>
      <c r="O55">
        <f>VLOOKUP(Tabla1[[#This Row],[route_name]],[1]route!$A:$D,2,FALSE)</f>
        <v>2</v>
      </c>
      <c r="P55">
        <f>VLOOKUP(Tabla1[[#This Row],[TYPE_NAME]],type!B:G,6,FALSE)</f>
        <v>1</v>
      </c>
      <c r="Q55" t="s">
        <v>2213</v>
      </c>
      <c r="R55" t="s">
        <v>1297</v>
      </c>
      <c r="S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(52,'CUMPLE','CUMPLE','CUMPLE','CUMPLE',true,2011,'797','-','ACREDITADO','2022-02-25 21:42:35.22039+00','2022-02-25 21:42:35.22039+00','20603145608','V3D969',2,1);</v>
      </c>
    </row>
    <row r="56" spans="1:19" x14ac:dyDescent="0.25">
      <c r="A56">
        <v>53</v>
      </c>
      <c r="B56" t="s">
        <v>2216</v>
      </c>
      <c r="C56" t="s">
        <v>2216</v>
      </c>
      <c r="D56" t="s">
        <v>2216</v>
      </c>
      <c r="E56" t="s">
        <v>2216</v>
      </c>
      <c r="F56" t="s">
        <v>1303</v>
      </c>
      <c r="G56">
        <v>2010</v>
      </c>
      <c r="H56">
        <v>798</v>
      </c>
      <c r="I56" t="s">
        <v>2383</v>
      </c>
      <c r="J56" t="s">
        <v>2215</v>
      </c>
      <c r="K56" t="s">
        <v>1304</v>
      </c>
      <c r="L56" t="s">
        <v>1304</v>
      </c>
      <c r="M56">
        <v>20603145608</v>
      </c>
      <c r="N56" t="s">
        <v>53</v>
      </c>
      <c r="O56">
        <f>VLOOKUP(Tabla1[[#This Row],[route_name]],[1]route!$A:$D,2,FALSE)</f>
        <v>2</v>
      </c>
      <c r="P56">
        <f>VLOOKUP(Tabla1[[#This Row],[TYPE_NAME]],type!B:G,6,FALSE)</f>
        <v>1</v>
      </c>
      <c r="Q56" t="s">
        <v>2213</v>
      </c>
      <c r="R56" t="s">
        <v>1297</v>
      </c>
      <c r="S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(53,'CUMPLE','CUMPLE','CUMPLE','CUMPLE',true,2010,'798','-','ACREDITADO','2022-02-25 21:42:35.22039+00','2022-02-25 21:42:35.22039+00','20603145608','V1V966',2,1);</v>
      </c>
    </row>
    <row r="57" spans="1:19" x14ac:dyDescent="0.25">
      <c r="A57">
        <v>54</v>
      </c>
      <c r="B57" t="s">
        <v>2216</v>
      </c>
      <c r="C57" t="s">
        <v>2216</v>
      </c>
      <c r="D57" t="s">
        <v>2216</v>
      </c>
      <c r="E57" t="s">
        <v>2216</v>
      </c>
      <c r="F57" t="s">
        <v>1303</v>
      </c>
      <c r="G57">
        <v>2017</v>
      </c>
      <c r="H57">
        <v>773</v>
      </c>
      <c r="I57" t="s">
        <v>2383</v>
      </c>
      <c r="J57" t="s">
        <v>2215</v>
      </c>
      <c r="K57" t="s">
        <v>1304</v>
      </c>
      <c r="L57" t="s">
        <v>1304</v>
      </c>
      <c r="M57">
        <v>20603145608</v>
      </c>
      <c r="N57" t="s">
        <v>54</v>
      </c>
      <c r="O57">
        <f>VLOOKUP(Tabla1[[#This Row],[route_name]],[1]route!$A:$D,2,FALSE)</f>
        <v>2</v>
      </c>
      <c r="P57">
        <f>VLOOKUP(Tabla1[[#This Row],[TYPE_NAME]],type!B:G,6,FALSE)</f>
        <v>1</v>
      </c>
      <c r="Q57" t="s">
        <v>2213</v>
      </c>
      <c r="R57" t="s">
        <v>1297</v>
      </c>
      <c r="S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(54,'CUMPLE','CUMPLE','CUMPLE','CUMPLE',true,2017,'773','-','ACREDITADO','2022-02-25 21:42:35.22039+00','2022-02-25 21:42:35.22039+00','20603145608','V9R851',2,1);</v>
      </c>
    </row>
    <row r="58" spans="1:19" x14ac:dyDescent="0.25">
      <c r="A58">
        <v>55</v>
      </c>
      <c r="B58" t="s">
        <v>2216</v>
      </c>
      <c r="C58" t="s">
        <v>2216</v>
      </c>
      <c r="D58" t="s">
        <v>2216</v>
      </c>
      <c r="E58" t="s">
        <v>2216</v>
      </c>
      <c r="F58" t="s">
        <v>1303</v>
      </c>
      <c r="G58">
        <v>2014</v>
      </c>
      <c r="H58">
        <v>788</v>
      </c>
      <c r="I58" t="s">
        <v>2383</v>
      </c>
      <c r="J58" t="s">
        <v>2215</v>
      </c>
      <c r="K58" t="s">
        <v>1304</v>
      </c>
      <c r="L58" t="s">
        <v>1304</v>
      </c>
      <c r="M58">
        <v>20603145608</v>
      </c>
      <c r="N58" t="s">
        <v>55</v>
      </c>
      <c r="O58">
        <f>VLOOKUP(Tabla1[[#This Row],[route_name]],[1]route!$A:$D,2,FALSE)</f>
        <v>2</v>
      </c>
      <c r="P58">
        <f>VLOOKUP(Tabla1[[#This Row],[TYPE_NAME]],type!B:G,6,FALSE)</f>
        <v>1</v>
      </c>
      <c r="Q58" t="s">
        <v>2213</v>
      </c>
      <c r="R58" t="s">
        <v>1297</v>
      </c>
      <c r="S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(55,'CUMPLE','CUMPLE','CUMPLE','CUMPLE',true,2014,'788','-','ACREDITADO','2022-02-25 21:42:35.22039+00','2022-02-25 21:42:35.22039+00','20603145608','V8C795',2,1);</v>
      </c>
    </row>
    <row r="59" spans="1:19" x14ac:dyDescent="0.25">
      <c r="A59">
        <v>56</v>
      </c>
      <c r="B59" t="s">
        <v>2216</v>
      </c>
      <c r="C59" t="s">
        <v>2216</v>
      </c>
      <c r="D59" t="s">
        <v>2216</v>
      </c>
      <c r="E59" t="s">
        <v>2216</v>
      </c>
      <c r="F59" t="s">
        <v>1303</v>
      </c>
      <c r="G59">
        <v>2011</v>
      </c>
      <c r="H59">
        <v>793</v>
      </c>
      <c r="I59" t="s">
        <v>2383</v>
      </c>
      <c r="J59" t="s">
        <v>2215</v>
      </c>
      <c r="K59" t="s">
        <v>1304</v>
      </c>
      <c r="L59" t="s">
        <v>1304</v>
      </c>
      <c r="M59">
        <v>20603145608</v>
      </c>
      <c r="N59" t="s">
        <v>56</v>
      </c>
      <c r="O59">
        <f>VLOOKUP(Tabla1[[#This Row],[route_name]],[1]route!$A:$D,2,FALSE)</f>
        <v>2</v>
      </c>
      <c r="P59">
        <f>VLOOKUP(Tabla1[[#This Row],[TYPE_NAME]],type!B:G,6,FALSE)</f>
        <v>1</v>
      </c>
      <c r="Q59" t="s">
        <v>2213</v>
      </c>
      <c r="R59" t="s">
        <v>1297</v>
      </c>
      <c r="S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(56,'CUMPLE','CUMPLE','CUMPLE','CUMPLE',true,2011,'793','-','ACREDITADO','2022-02-25 21:42:35.22039+00','2022-02-25 21:42:35.22039+00','20603145608','V5U938',2,1);</v>
      </c>
    </row>
    <row r="60" spans="1:19" x14ac:dyDescent="0.25">
      <c r="A60">
        <v>57</v>
      </c>
      <c r="B60" t="s">
        <v>2216</v>
      </c>
      <c r="C60" t="s">
        <v>2216</v>
      </c>
      <c r="D60" t="s">
        <v>2216</v>
      </c>
      <c r="E60" t="s">
        <v>2216</v>
      </c>
      <c r="F60" t="s">
        <v>1303</v>
      </c>
      <c r="G60">
        <v>2010</v>
      </c>
      <c r="H60">
        <v>762</v>
      </c>
      <c r="I60" t="s">
        <v>2383</v>
      </c>
      <c r="J60" t="s">
        <v>2215</v>
      </c>
      <c r="K60" t="s">
        <v>1304</v>
      </c>
      <c r="L60" t="s">
        <v>1304</v>
      </c>
      <c r="M60">
        <v>20603145608</v>
      </c>
      <c r="N60" t="s">
        <v>57</v>
      </c>
      <c r="O60">
        <f>VLOOKUP(Tabla1[[#This Row],[route_name]],[1]route!$A:$D,2,FALSE)</f>
        <v>2</v>
      </c>
      <c r="P60">
        <f>VLOOKUP(Tabla1[[#This Row],[TYPE_NAME]],type!B:G,6,FALSE)</f>
        <v>1</v>
      </c>
      <c r="Q60" t="s">
        <v>2213</v>
      </c>
      <c r="R60" t="s">
        <v>1297</v>
      </c>
      <c r="S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(57,'CUMPLE','CUMPLE','CUMPLE','CUMPLE',true,2010,'762','-','ACREDITADO','2022-02-25 21:42:35.22039+00','2022-02-25 21:42:35.22039+00','20603145608','X1N717',2,1);</v>
      </c>
    </row>
    <row r="61" spans="1:19" x14ac:dyDescent="0.25">
      <c r="A61">
        <v>58</v>
      </c>
      <c r="B61" t="s">
        <v>2216</v>
      </c>
      <c r="C61" t="s">
        <v>2216</v>
      </c>
      <c r="D61" t="s">
        <v>2216</v>
      </c>
      <c r="E61" t="s">
        <v>2216</v>
      </c>
      <c r="F61" t="s">
        <v>1303</v>
      </c>
      <c r="G61">
        <v>2016</v>
      </c>
      <c r="H61">
        <v>120</v>
      </c>
      <c r="I61" t="s">
        <v>2383</v>
      </c>
      <c r="J61" t="s">
        <v>2215</v>
      </c>
      <c r="K61" t="s">
        <v>1304</v>
      </c>
      <c r="L61" t="s">
        <v>1304</v>
      </c>
      <c r="M61">
        <v>20602788157</v>
      </c>
      <c r="N61" t="s">
        <v>58</v>
      </c>
      <c r="O61" s="6">
        <f>VLOOKUP(Tabla1[[#This Row],[route_name]],[1]route!$A:$D,2,FALSE)</f>
        <v>7</v>
      </c>
      <c r="P61" s="6">
        <f>VLOOKUP(Tabla1[[#This Row],[TYPE_NAME]],type!B:G,6,FALSE)</f>
        <v>1</v>
      </c>
      <c r="Q61" t="s">
        <v>2217</v>
      </c>
      <c r="R61" t="s">
        <v>1297</v>
      </c>
      <c r="S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(58,'CUMPLE','CUMPLE','CUMPLE','CUMPLE',true,2016,'120','-','ACREDITADO','2022-02-25 21:42:35.22039+00','2022-02-25 21:42:35.22039+00','20602788157','V7W673',7,1);</v>
      </c>
    </row>
    <row r="62" spans="1:19" x14ac:dyDescent="0.25">
      <c r="A62">
        <v>59</v>
      </c>
      <c r="B62" t="s">
        <v>2216</v>
      </c>
      <c r="C62" t="s">
        <v>2216</v>
      </c>
      <c r="D62" t="s">
        <v>2216</v>
      </c>
      <c r="E62" t="s">
        <v>2216</v>
      </c>
      <c r="F62" t="s">
        <v>1303</v>
      </c>
      <c r="G62">
        <v>2016</v>
      </c>
      <c r="H62">
        <v>128</v>
      </c>
      <c r="I62" t="s">
        <v>2383</v>
      </c>
      <c r="J62" t="s">
        <v>2215</v>
      </c>
      <c r="K62" t="s">
        <v>1304</v>
      </c>
      <c r="L62" t="s">
        <v>1304</v>
      </c>
      <c r="M62">
        <v>20602788157</v>
      </c>
      <c r="N62" t="s">
        <v>59</v>
      </c>
      <c r="O62" s="6">
        <f>VLOOKUP(Tabla1[[#This Row],[route_name]],[1]route!$A:$D,2,FALSE)</f>
        <v>7</v>
      </c>
      <c r="P62" s="6">
        <f>VLOOKUP(Tabla1[[#This Row],[TYPE_NAME]],type!B:G,6,FALSE)</f>
        <v>1</v>
      </c>
      <c r="Q62" t="s">
        <v>2217</v>
      </c>
      <c r="R62" t="s">
        <v>1297</v>
      </c>
      <c r="S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(59,'CUMPLE','CUMPLE','CUMPLE','CUMPLE',true,2016,'128','-','ACREDITADO','2022-02-25 21:42:35.22039+00','2022-02-25 21:42:35.22039+00','20602788157','V8V719',7,1);</v>
      </c>
    </row>
    <row r="63" spans="1:19" x14ac:dyDescent="0.25">
      <c r="A63">
        <v>60</v>
      </c>
      <c r="B63" t="s">
        <v>2216</v>
      </c>
      <c r="C63" t="s">
        <v>2216</v>
      </c>
      <c r="D63" t="s">
        <v>2216</v>
      </c>
      <c r="E63" t="s">
        <v>2216</v>
      </c>
      <c r="F63" t="s">
        <v>1303</v>
      </c>
      <c r="G63">
        <v>2011</v>
      </c>
      <c r="H63">
        <v>117</v>
      </c>
      <c r="I63" t="s">
        <v>2383</v>
      </c>
      <c r="J63" t="s">
        <v>2215</v>
      </c>
      <c r="K63" t="s">
        <v>1304</v>
      </c>
      <c r="L63" t="s">
        <v>1304</v>
      </c>
      <c r="M63">
        <v>20602788157</v>
      </c>
      <c r="N63" t="s">
        <v>60</v>
      </c>
      <c r="O63" s="6">
        <f>VLOOKUP(Tabla1[[#This Row],[route_name]],[1]route!$A:$D,2,FALSE)</f>
        <v>7</v>
      </c>
      <c r="P63" s="6">
        <f>VLOOKUP(Tabla1[[#This Row],[TYPE_NAME]],type!B:G,6,FALSE)</f>
        <v>1</v>
      </c>
      <c r="Q63" t="s">
        <v>2217</v>
      </c>
      <c r="R63" t="s">
        <v>1297</v>
      </c>
      <c r="S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(60,'CUMPLE','CUMPLE','CUMPLE','CUMPLE',true,2011,'117','-','ACREDITADO','2022-02-25 21:42:35.22039+00','2022-02-25 21:42:35.22039+00','20602788157','V3M781',7,1);</v>
      </c>
    </row>
    <row r="64" spans="1:19" x14ac:dyDescent="0.25">
      <c r="A64">
        <v>61</v>
      </c>
      <c r="B64" t="s">
        <v>2216</v>
      </c>
      <c r="C64" t="s">
        <v>2216</v>
      </c>
      <c r="D64" t="s">
        <v>2216</v>
      </c>
      <c r="E64" t="s">
        <v>2216</v>
      </c>
      <c r="F64" t="s">
        <v>1303</v>
      </c>
      <c r="G64">
        <v>2014</v>
      </c>
      <c r="H64">
        <v>118</v>
      </c>
      <c r="I64" t="s">
        <v>2383</v>
      </c>
      <c r="J64" t="s">
        <v>2215</v>
      </c>
      <c r="K64" t="s">
        <v>1304</v>
      </c>
      <c r="L64" t="s">
        <v>1304</v>
      </c>
      <c r="M64">
        <v>20602788157</v>
      </c>
      <c r="N64" t="s">
        <v>61</v>
      </c>
      <c r="O64" s="6">
        <f>VLOOKUP(Tabla1[[#This Row],[route_name]],[1]route!$A:$D,2,FALSE)</f>
        <v>7</v>
      </c>
      <c r="P64" s="6">
        <f>VLOOKUP(Tabla1[[#This Row],[TYPE_NAME]],type!B:G,6,FALSE)</f>
        <v>1</v>
      </c>
      <c r="Q64" t="s">
        <v>2217</v>
      </c>
      <c r="R64" t="s">
        <v>1297</v>
      </c>
      <c r="S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(61,'CUMPLE','CUMPLE','CUMPLE','CUMPLE',true,2014,'118','-','ACREDITADO','2022-02-25 21:42:35.22039+00','2022-02-25 21:42:35.22039+00','20602788157','V6S700',7,1);</v>
      </c>
    </row>
    <row r="65" spans="1:19" x14ac:dyDescent="0.25">
      <c r="A65">
        <v>62</v>
      </c>
      <c r="B65" t="s">
        <v>2216</v>
      </c>
      <c r="C65" t="s">
        <v>2216</v>
      </c>
      <c r="D65" t="s">
        <v>2216</v>
      </c>
      <c r="E65" t="s">
        <v>2216</v>
      </c>
      <c r="F65" t="s">
        <v>1303</v>
      </c>
      <c r="G65">
        <v>2014</v>
      </c>
      <c r="H65">
        <v>119</v>
      </c>
      <c r="I65" t="s">
        <v>2383</v>
      </c>
      <c r="J65" t="s">
        <v>2215</v>
      </c>
      <c r="K65" t="s">
        <v>1304</v>
      </c>
      <c r="L65" t="s">
        <v>1304</v>
      </c>
      <c r="M65">
        <v>20602788157</v>
      </c>
      <c r="N65" t="s">
        <v>62</v>
      </c>
      <c r="O65" s="6">
        <f>VLOOKUP(Tabla1[[#This Row],[route_name]],[1]route!$A:$D,2,FALSE)</f>
        <v>7</v>
      </c>
      <c r="P65" s="6">
        <f>VLOOKUP(Tabla1[[#This Row],[TYPE_NAME]],type!B:G,6,FALSE)</f>
        <v>1</v>
      </c>
      <c r="Q65" t="s">
        <v>2217</v>
      </c>
      <c r="R65" t="s">
        <v>1297</v>
      </c>
      <c r="S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(62,'CUMPLE','CUMPLE','CUMPLE','CUMPLE',true,2014,'119','-','ACREDITADO','2022-02-25 21:42:35.22039+00','2022-02-25 21:42:35.22039+00','20602788157','V7B875',7,1);</v>
      </c>
    </row>
    <row r="66" spans="1:19" x14ac:dyDescent="0.25">
      <c r="A66">
        <v>63</v>
      </c>
      <c r="B66" t="s">
        <v>2216</v>
      </c>
      <c r="C66" t="s">
        <v>2216</v>
      </c>
      <c r="D66" t="s">
        <v>2216</v>
      </c>
      <c r="E66" t="s">
        <v>2216</v>
      </c>
      <c r="F66" t="s">
        <v>1303</v>
      </c>
      <c r="G66">
        <v>2014</v>
      </c>
      <c r="H66">
        <v>160</v>
      </c>
      <c r="I66" t="s">
        <v>2383</v>
      </c>
      <c r="J66" t="s">
        <v>2215</v>
      </c>
      <c r="K66" t="s">
        <v>1304</v>
      </c>
      <c r="L66" t="s">
        <v>1304</v>
      </c>
      <c r="M66">
        <v>20602788157</v>
      </c>
      <c r="N66" t="s">
        <v>63</v>
      </c>
      <c r="O66" s="6">
        <f>VLOOKUP(Tabla1[[#This Row],[route_name]],[1]route!$A:$D,2,FALSE)</f>
        <v>7</v>
      </c>
      <c r="P66" s="6">
        <f>VLOOKUP(Tabla1[[#This Row],[TYPE_NAME]],type!B:G,6,FALSE)</f>
        <v>1</v>
      </c>
      <c r="Q66" t="s">
        <v>2217</v>
      </c>
      <c r="R66" t="s">
        <v>1297</v>
      </c>
      <c r="S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(63,'CUMPLE','CUMPLE','CUMPLE','CUMPLE',true,2014,'160','-','ACREDITADO','2022-02-25 21:42:35.22039+00','2022-02-25 21:42:35.22039+00','20602788157','V7O824',7,1);</v>
      </c>
    </row>
    <row r="67" spans="1:19" x14ac:dyDescent="0.25">
      <c r="A67">
        <v>64</v>
      </c>
      <c r="B67" t="s">
        <v>2216</v>
      </c>
      <c r="C67" t="s">
        <v>2216</v>
      </c>
      <c r="D67" t="s">
        <v>2216</v>
      </c>
      <c r="E67" t="s">
        <v>2216</v>
      </c>
      <c r="F67" t="s">
        <v>1303</v>
      </c>
      <c r="G67">
        <v>2015</v>
      </c>
      <c r="H67">
        <v>121</v>
      </c>
      <c r="I67" t="s">
        <v>2383</v>
      </c>
      <c r="J67" t="s">
        <v>2215</v>
      </c>
      <c r="K67" t="s">
        <v>1304</v>
      </c>
      <c r="L67" t="s">
        <v>1304</v>
      </c>
      <c r="M67">
        <v>20602788157</v>
      </c>
      <c r="N67" t="s">
        <v>64</v>
      </c>
      <c r="O67" s="6">
        <f>VLOOKUP(Tabla1[[#This Row],[route_name]],[1]route!$A:$D,2,FALSE)</f>
        <v>7</v>
      </c>
      <c r="P67" s="6">
        <f>VLOOKUP(Tabla1[[#This Row],[TYPE_NAME]],type!B:G,6,FALSE)</f>
        <v>1</v>
      </c>
      <c r="Q67" t="s">
        <v>2217</v>
      </c>
      <c r="R67" t="s">
        <v>1297</v>
      </c>
      <c r="S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(64,'CUMPLE','CUMPLE','CUMPLE','CUMPLE',true,2015,'121','-','ACREDITADO','2022-02-25 21:42:35.22039+00','2022-02-25 21:42:35.22039+00','20602788157','V8C922',7,1);</v>
      </c>
    </row>
    <row r="68" spans="1:19" x14ac:dyDescent="0.25">
      <c r="A68">
        <v>65</v>
      </c>
      <c r="B68" t="s">
        <v>2216</v>
      </c>
      <c r="C68" t="s">
        <v>2216</v>
      </c>
      <c r="D68" t="s">
        <v>2216</v>
      </c>
      <c r="E68" t="s">
        <v>2216</v>
      </c>
      <c r="F68" t="s">
        <v>1303</v>
      </c>
      <c r="G68">
        <v>2016</v>
      </c>
      <c r="H68">
        <v>122</v>
      </c>
      <c r="I68" t="s">
        <v>2383</v>
      </c>
      <c r="J68" t="s">
        <v>2215</v>
      </c>
      <c r="K68" t="s">
        <v>1304</v>
      </c>
      <c r="L68" t="s">
        <v>1304</v>
      </c>
      <c r="M68">
        <v>20602788157</v>
      </c>
      <c r="N68" t="s">
        <v>65</v>
      </c>
      <c r="O68" s="6">
        <f>VLOOKUP(Tabla1[[#This Row],[route_name]],[1]route!$A:$D,2,FALSE)</f>
        <v>7</v>
      </c>
      <c r="P68" s="6">
        <f>VLOOKUP(Tabla1[[#This Row],[TYPE_NAME]],type!B:G,6,FALSE)</f>
        <v>1</v>
      </c>
      <c r="Q68" t="s">
        <v>2217</v>
      </c>
      <c r="R68" t="s">
        <v>1297</v>
      </c>
      <c r="S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(65,'CUMPLE','CUMPLE','CUMPLE','CUMPLE',true,2016,'122','-','ACREDITADO','2022-02-25 21:42:35.22039+00','2022-02-25 21:42:35.22039+00','20602788157','V8O802',7,1);</v>
      </c>
    </row>
    <row r="69" spans="1:19" x14ac:dyDescent="0.25">
      <c r="A69">
        <v>66</v>
      </c>
      <c r="B69" t="s">
        <v>2216</v>
      </c>
      <c r="C69" t="s">
        <v>2216</v>
      </c>
      <c r="D69" t="s">
        <v>2216</v>
      </c>
      <c r="E69" t="s">
        <v>2216</v>
      </c>
      <c r="F69" t="s">
        <v>1303</v>
      </c>
      <c r="G69">
        <v>2016</v>
      </c>
      <c r="H69">
        <v>123</v>
      </c>
      <c r="I69" t="s">
        <v>2383</v>
      </c>
      <c r="J69" t="s">
        <v>2215</v>
      </c>
      <c r="K69" t="s">
        <v>1304</v>
      </c>
      <c r="L69" t="s">
        <v>1304</v>
      </c>
      <c r="M69">
        <v>20602788157</v>
      </c>
      <c r="N69" t="s">
        <v>66</v>
      </c>
      <c r="O69" s="6">
        <f>VLOOKUP(Tabla1[[#This Row],[route_name]],[1]route!$A:$D,2,FALSE)</f>
        <v>7</v>
      </c>
      <c r="P69" s="6">
        <f>VLOOKUP(Tabla1[[#This Row],[TYPE_NAME]],type!B:G,6,FALSE)</f>
        <v>1</v>
      </c>
      <c r="Q69" t="s">
        <v>2217</v>
      </c>
      <c r="R69" t="s">
        <v>1297</v>
      </c>
      <c r="S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(66,'CUMPLE','CUMPLE','CUMPLE','CUMPLE',true,2016,'123','-','ACREDITADO','2022-02-25 21:42:35.22039+00','2022-02-25 21:42:35.22039+00','20602788157','V8R754',7,1);</v>
      </c>
    </row>
    <row r="70" spans="1:19" x14ac:dyDescent="0.25">
      <c r="A70">
        <v>67</v>
      </c>
      <c r="B70" t="s">
        <v>2216</v>
      </c>
      <c r="C70" t="s">
        <v>2216</v>
      </c>
      <c r="D70" t="s">
        <v>2216</v>
      </c>
      <c r="E70" t="s">
        <v>2216</v>
      </c>
      <c r="F70" t="s">
        <v>1303</v>
      </c>
      <c r="G70">
        <v>2016</v>
      </c>
      <c r="H70">
        <v>124</v>
      </c>
      <c r="I70" t="s">
        <v>2383</v>
      </c>
      <c r="J70" t="s">
        <v>2215</v>
      </c>
      <c r="K70" t="s">
        <v>1304</v>
      </c>
      <c r="L70" t="s">
        <v>1304</v>
      </c>
      <c r="M70">
        <v>20602788157</v>
      </c>
      <c r="N70" t="s">
        <v>67</v>
      </c>
      <c r="O70" s="6">
        <f>VLOOKUP(Tabla1[[#This Row],[route_name]],[1]route!$A:$D,2,FALSE)</f>
        <v>7</v>
      </c>
      <c r="P70" s="6">
        <f>VLOOKUP(Tabla1[[#This Row],[TYPE_NAME]],type!B:G,6,FALSE)</f>
        <v>1</v>
      </c>
      <c r="Q70" t="s">
        <v>2217</v>
      </c>
      <c r="R70" t="s">
        <v>1297</v>
      </c>
      <c r="S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(67,'CUMPLE','CUMPLE','CUMPLE','CUMPLE',true,2016,'124','-','ACREDITADO','2022-02-25 21:42:35.22039+00','2022-02-25 21:42:35.22039+00','20602788157','V8R844',7,1);</v>
      </c>
    </row>
    <row r="71" spans="1:19" x14ac:dyDescent="0.25">
      <c r="A71">
        <v>68</v>
      </c>
      <c r="B71" t="s">
        <v>2216</v>
      </c>
      <c r="C71" t="s">
        <v>2216</v>
      </c>
      <c r="D71" t="s">
        <v>2216</v>
      </c>
      <c r="E71" t="s">
        <v>2216</v>
      </c>
      <c r="F71" t="s">
        <v>1303</v>
      </c>
      <c r="G71">
        <v>2016</v>
      </c>
      <c r="H71">
        <v>125</v>
      </c>
      <c r="I71" t="s">
        <v>2383</v>
      </c>
      <c r="J71" t="s">
        <v>2215</v>
      </c>
      <c r="K71" t="s">
        <v>1304</v>
      </c>
      <c r="L71" t="s">
        <v>1304</v>
      </c>
      <c r="M71">
        <v>20602788157</v>
      </c>
      <c r="N71" t="s">
        <v>68</v>
      </c>
      <c r="O71" s="6">
        <f>VLOOKUP(Tabla1[[#This Row],[route_name]],[1]route!$A:$D,2,FALSE)</f>
        <v>7</v>
      </c>
      <c r="P71" s="6">
        <f>VLOOKUP(Tabla1[[#This Row],[TYPE_NAME]],type!B:G,6,FALSE)</f>
        <v>1</v>
      </c>
      <c r="Q71" t="s">
        <v>2217</v>
      </c>
      <c r="R71" t="s">
        <v>1297</v>
      </c>
      <c r="S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(68,'CUMPLE','CUMPLE','CUMPLE','CUMPLE',true,2016,'125','-','ACREDITADO','2022-02-25 21:42:35.22039+00','2022-02-25 21:42:35.22039+00','20602788157','V8S723',7,1);</v>
      </c>
    </row>
    <row r="72" spans="1:19" x14ac:dyDescent="0.25">
      <c r="A72">
        <v>69</v>
      </c>
      <c r="B72" t="s">
        <v>2216</v>
      </c>
      <c r="C72" t="s">
        <v>2216</v>
      </c>
      <c r="D72" t="s">
        <v>2216</v>
      </c>
      <c r="E72" t="s">
        <v>2216</v>
      </c>
      <c r="F72" t="s">
        <v>1303</v>
      </c>
      <c r="G72">
        <v>2016</v>
      </c>
      <c r="H72">
        <v>126</v>
      </c>
      <c r="I72" t="s">
        <v>2383</v>
      </c>
      <c r="J72" t="s">
        <v>2215</v>
      </c>
      <c r="K72" t="s">
        <v>1304</v>
      </c>
      <c r="L72" t="s">
        <v>1304</v>
      </c>
      <c r="M72">
        <v>20602788157</v>
      </c>
      <c r="N72" t="s">
        <v>69</v>
      </c>
      <c r="O72" s="6">
        <f>VLOOKUP(Tabla1[[#This Row],[route_name]],[1]route!$A:$D,2,FALSE)</f>
        <v>7</v>
      </c>
      <c r="P72" s="6">
        <f>VLOOKUP(Tabla1[[#This Row],[TYPE_NAME]],type!B:G,6,FALSE)</f>
        <v>1</v>
      </c>
      <c r="Q72" t="s">
        <v>2217</v>
      </c>
      <c r="R72" t="s">
        <v>1297</v>
      </c>
      <c r="S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(69,'CUMPLE','CUMPLE','CUMPLE','CUMPLE',true,2016,'126','-','ACREDITADO','2022-02-25 21:42:35.22039+00','2022-02-25 21:42:35.22039+00','20602788157','V8S849',7,1);</v>
      </c>
    </row>
    <row r="73" spans="1:19" x14ac:dyDescent="0.25">
      <c r="A73">
        <v>70</v>
      </c>
      <c r="B73" t="s">
        <v>2216</v>
      </c>
      <c r="C73" t="s">
        <v>2216</v>
      </c>
      <c r="D73" t="s">
        <v>2216</v>
      </c>
      <c r="E73" t="s">
        <v>2216</v>
      </c>
      <c r="F73" t="s">
        <v>1303</v>
      </c>
      <c r="G73">
        <v>2016</v>
      </c>
      <c r="H73">
        <v>129</v>
      </c>
      <c r="I73" t="s">
        <v>2383</v>
      </c>
      <c r="J73" t="s">
        <v>2215</v>
      </c>
      <c r="K73" t="s">
        <v>1304</v>
      </c>
      <c r="L73" t="s">
        <v>1304</v>
      </c>
      <c r="M73">
        <v>20602788157</v>
      </c>
      <c r="N73" t="s">
        <v>70</v>
      </c>
      <c r="O73" s="6">
        <f>VLOOKUP(Tabla1[[#This Row],[route_name]],[1]route!$A:$D,2,FALSE)</f>
        <v>7</v>
      </c>
      <c r="P73" s="6">
        <f>VLOOKUP(Tabla1[[#This Row],[TYPE_NAME]],type!B:G,6,FALSE)</f>
        <v>1</v>
      </c>
      <c r="Q73" t="s">
        <v>2217</v>
      </c>
      <c r="R73" t="s">
        <v>1297</v>
      </c>
      <c r="S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(70,'CUMPLE','CUMPLE','CUMPLE','CUMPLE',true,2016,'129','-','ACREDITADO','2022-02-25 21:42:35.22039+00','2022-02-25 21:42:35.22039+00','20602788157','V8Y806',7,1);</v>
      </c>
    </row>
    <row r="74" spans="1:19" x14ac:dyDescent="0.25">
      <c r="A74">
        <v>71</v>
      </c>
      <c r="B74" t="s">
        <v>2216</v>
      </c>
      <c r="C74" t="s">
        <v>2216</v>
      </c>
      <c r="D74" t="s">
        <v>2216</v>
      </c>
      <c r="E74" t="s">
        <v>2216</v>
      </c>
      <c r="F74" t="s">
        <v>1303</v>
      </c>
      <c r="G74">
        <v>2015</v>
      </c>
      <c r="H74">
        <v>130</v>
      </c>
      <c r="I74" t="s">
        <v>2383</v>
      </c>
      <c r="J74" t="s">
        <v>2215</v>
      </c>
      <c r="K74" t="s">
        <v>1304</v>
      </c>
      <c r="L74" t="s">
        <v>1304</v>
      </c>
      <c r="M74">
        <v>20602788157</v>
      </c>
      <c r="N74" t="s">
        <v>71</v>
      </c>
      <c r="O74" s="6">
        <f>VLOOKUP(Tabla1[[#This Row],[route_name]],[1]route!$A:$D,2,FALSE)</f>
        <v>7</v>
      </c>
      <c r="P74" s="6">
        <f>VLOOKUP(Tabla1[[#This Row],[TYPE_NAME]],type!B:G,6,FALSE)</f>
        <v>1</v>
      </c>
      <c r="Q74" t="s">
        <v>2217</v>
      </c>
      <c r="R74" t="s">
        <v>1297</v>
      </c>
      <c r="S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(71,'CUMPLE','CUMPLE','CUMPLE','CUMPLE',true,2015,'130','-','ACREDITADO','2022-02-25 21:42:35.22039+00','2022-02-25 21:42:35.22039+00','20602788157','V8Z891',7,1);</v>
      </c>
    </row>
    <row r="75" spans="1:19" x14ac:dyDescent="0.25">
      <c r="A75">
        <v>72</v>
      </c>
      <c r="B75" t="s">
        <v>2216</v>
      </c>
      <c r="C75" t="s">
        <v>2216</v>
      </c>
      <c r="D75" t="s">
        <v>2216</v>
      </c>
      <c r="E75" t="s">
        <v>2216</v>
      </c>
      <c r="F75" t="s">
        <v>1303</v>
      </c>
      <c r="G75">
        <v>2016</v>
      </c>
      <c r="H75">
        <v>131</v>
      </c>
      <c r="I75" t="s">
        <v>2383</v>
      </c>
      <c r="J75" t="s">
        <v>2215</v>
      </c>
      <c r="K75" t="s">
        <v>1304</v>
      </c>
      <c r="L75" t="s">
        <v>1304</v>
      </c>
      <c r="M75">
        <v>20602788157</v>
      </c>
      <c r="N75" t="s">
        <v>72</v>
      </c>
      <c r="O75" s="6">
        <f>VLOOKUP(Tabla1[[#This Row],[route_name]],[1]route!$A:$D,2,FALSE)</f>
        <v>7</v>
      </c>
      <c r="P75" s="6">
        <f>VLOOKUP(Tabla1[[#This Row],[TYPE_NAME]],type!B:G,6,FALSE)</f>
        <v>1</v>
      </c>
      <c r="Q75" t="s">
        <v>2217</v>
      </c>
      <c r="R75" t="s">
        <v>1297</v>
      </c>
      <c r="S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(72,'CUMPLE','CUMPLE','CUMPLE','CUMPLE',true,2016,'131','-','ACREDITADO','2022-02-25 21:42:35.22039+00','2022-02-25 21:42:35.22039+00','20602788157','V8Z898',7,1);</v>
      </c>
    </row>
    <row r="76" spans="1:19" x14ac:dyDescent="0.25">
      <c r="A76">
        <v>73</v>
      </c>
      <c r="B76" t="s">
        <v>2216</v>
      </c>
      <c r="C76" t="s">
        <v>2216</v>
      </c>
      <c r="D76" t="s">
        <v>2216</v>
      </c>
      <c r="E76" t="s">
        <v>2216</v>
      </c>
      <c r="F76" t="s">
        <v>1303</v>
      </c>
      <c r="G76">
        <v>2015</v>
      </c>
      <c r="H76">
        <v>132</v>
      </c>
      <c r="I76" t="s">
        <v>2383</v>
      </c>
      <c r="J76" t="s">
        <v>2215</v>
      </c>
      <c r="K76" t="s">
        <v>1304</v>
      </c>
      <c r="L76" t="s">
        <v>1304</v>
      </c>
      <c r="M76">
        <v>20602788157</v>
      </c>
      <c r="N76" t="s">
        <v>73</v>
      </c>
      <c r="O76" s="6">
        <f>VLOOKUP(Tabla1[[#This Row],[route_name]],[1]route!$A:$D,2,FALSE)</f>
        <v>7</v>
      </c>
      <c r="P76" s="6">
        <f>VLOOKUP(Tabla1[[#This Row],[TYPE_NAME]],type!B:G,6,FALSE)</f>
        <v>1</v>
      </c>
      <c r="Q76" t="s">
        <v>2217</v>
      </c>
      <c r="R76" t="s">
        <v>1297</v>
      </c>
      <c r="S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(73,'CUMPLE','CUMPLE','CUMPLE','CUMPLE',true,2015,'132','-','ACREDITADO','2022-02-25 21:42:35.22039+00','2022-02-25 21:42:35.22039+00','20602788157','V8Z945',7,1);</v>
      </c>
    </row>
    <row r="77" spans="1:19" x14ac:dyDescent="0.25">
      <c r="A77">
        <v>74</v>
      </c>
      <c r="B77" t="s">
        <v>2216</v>
      </c>
      <c r="C77" t="s">
        <v>2216</v>
      </c>
      <c r="D77" t="s">
        <v>2216</v>
      </c>
      <c r="E77" t="s">
        <v>2216</v>
      </c>
      <c r="F77" t="s">
        <v>1303</v>
      </c>
      <c r="G77">
        <v>2017</v>
      </c>
      <c r="H77">
        <v>134</v>
      </c>
      <c r="I77" t="s">
        <v>2383</v>
      </c>
      <c r="J77" t="s">
        <v>2215</v>
      </c>
      <c r="K77" t="s">
        <v>1304</v>
      </c>
      <c r="L77" t="s">
        <v>1304</v>
      </c>
      <c r="M77">
        <v>20602788157</v>
      </c>
      <c r="N77" t="s">
        <v>74</v>
      </c>
      <c r="O77" s="6">
        <f>VLOOKUP(Tabla1[[#This Row],[route_name]],[1]route!$A:$D,2,FALSE)</f>
        <v>7</v>
      </c>
      <c r="P77" s="6">
        <f>VLOOKUP(Tabla1[[#This Row],[TYPE_NAME]],type!B:G,6,FALSE)</f>
        <v>1</v>
      </c>
      <c r="Q77" t="s">
        <v>2217</v>
      </c>
      <c r="R77" t="s">
        <v>1297</v>
      </c>
      <c r="S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(74,'CUMPLE','CUMPLE','CUMPLE','CUMPLE',true,2017,'134','-','ACREDITADO','2022-02-25 21:42:35.22039+00','2022-02-25 21:42:35.22039+00','20602788157','V9C767',7,1);</v>
      </c>
    </row>
    <row r="78" spans="1:19" x14ac:dyDescent="0.25">
      <c r="A78">
        <v>75</v>
      </c>
      <c r="B78" t="s">
        <v>2216</v>
      </c>
      <c r="C78" t="s">
        <v>2216</v>
      </c>
      <c r="D78" t="s">
        <v>2216</v>
      </c>
      <c r="E78" t="s">
        <v>2216</v>
      </c>
      <c r="F78" t="s">
        <v>1303</v>
      </c>
      <c r="G78">
        <v>2017</v>
      </c>
      <c r="H78">
        <v>135</v>
      </c>
      <c r="I78" t="s">
        <v>2383</v>
      </c>
      <c r="J78" t="s">
        <v>2215</v>
      </c>
      <c r="K78" t="s">
        <v>1304</v>
      </c>
      <c r="L78" t="s">
        <v>1304</v>
      </c>
      <c r="M78">
        <v>20602788157</v>
      </c>
      <c r="N78" t="s">
        <v>75</v>
      </c>
      <c r="O78" s="6">
        <f>VLOOKUP(Tabla1[[#This Row],[route_name]],[1]route!$A:$D,2,FALSE)</f>
        <v>7</v>
      </c>
      <c r="P78" s="6">
        <f>VLOOKUP(Tabla1[[#This Row],[TYPE_NAME]],type!B:G,6,FALSE)</f>
        <v>1</v>
      </c>
      <c r="Q78" t="s">
        <v>2217</v>
      </c>
      <c r="R78" t="s">
        <v>1297</v>
      </c>
      <c r="S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(75,'CUMPLE','CUMPLE','CUMPLE','CUMPLE',true,2017,'135','-','ACREDITADO','2022-02-25 21:42:35.22039+00','2022-02-25 21:42:35.22039+00','20602788157','V9C895',7,1);</v>
      </c>
    </row>
    <row r="79" spans="1:19" x14ac:dyDescent="0.25">
      <c r="A79">
        <v>76</v>
      </c>
      <c r="B79" t="s">
        <v>2216</v>
      </c>
      <c r="C79" t="s">
        <v>2216</v>
      </c>
      <c r="D79" t="s">
        <v>2216</v>
      </c>
      <c r="E79" t="s">
        <v>2216</v>
      </c>
      <c r="F79" t="s">
        <v>1303</v>
      </c>
      <c r="G79">
        <v>2017</v>
      </c>
      <c r="H79">
        <v>136</v>
      </c>
      <c r="I79" t="s">
        <v>2383</v>
      </c>
      <c r="J79" t="s">
        <v>2215</v>
      </c>
      <c r="K79" t="s">
        <v>1304</v>
      </c>
      <c r="L79" t="s">
        <v>1304</v>
      </c>
      <c r="M79">
        <v>20602788157</v>
      </c>
      <c r="N79" t="s">
        <v>76</v>
      </c>
      <c r="O79" s="6">
        <f>VLOOKUP(Tabla1[[#This Row],[route_name]],[1]route!$A:$D,2,FALSE)</f>
        <v>7</v>
      </c>
      <c r="P79" s="6">
        <f>VLOOKUP(Tabla1[[#This Row],[TYPE_NAME]],type!B:G,6,FALSE)</f>
        <v>1</v>
      </c>
      <c r="Q79" t="s">
        <v>2217</v>
      </c>
      <c r="R79" t="s">
        <v>1297</v>
      </c>
      <c r="S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(76,'CUMPLE','CUMPLE','CUMPLE','CUMPLE',true,2017,'136','-','ACREDITADO','2022-02-25 21:42:35.22039+00','2022-02-25 21:42:35.22039+00','20602788157','V9D758',7,1);</v>
      </c>
    </row>
    <row r="80" spans="1:19" x14ac:dyDescent="0.25">
      <c r="A80">
        <v>77</v>
      </c>
      <c r="B80" t="s">
        <v>2216</v>
      </c>
      <c r="C80" t="s">
        <v>2216</v>
      </c>
      <c r="D80" t="s">
        <v>2216</v>
      </c>
      <c r="E80" t="s">
        <v>2216</v>
      </c>
      <c r="F80" t="s">
        <v>1303</v>
      </c>
      <c r="G80">
        <v>2016</v>
      </c>
      <c r="H80">
        <v>137</v>
      </c>
      <c r="I80" t="s">
        <v>2383</v>
      </c>
      <c r="J80" t="s">
        <v>2215</v>
      </c>
      <c r="K80" t="s">
        <v>1304</v>
      </c>
      <c r="L80" t="s">
        <v>1304</v>
      </c>
      <c r="M80">
        <v>20602788157</v>
      </c>
      <c r="N80" t="s">
        <v>77</v>
      </c>
      <c r="O80" s="6">
        <f>VLOOKUP(Tabla1[[#This Row],[route_name]],[1]route!$A:$D,2,FALSE)</f>
        <v>7</v>
      </c>
      <c r="P80" s="6">
        <f>VLOOKUP(Tabla1[[#This Row],[TYPE_NAME]],type!B:G,6,FALSE)</f>
        <v>1</v>
      </c>
      <c r="Q80" t="s">
        <v>2217</v>
      </c>
      <c r="R80" t="s">
        <v>1297</v>
      </c>
      <c r="S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(77,'CUMPLE','CUMPLE','CUMPLE','CUMPLE',true,2016,'137','-','ACREDITADO','2022-02-25 21:42:35.22039+00','2022-02-25 21:42:35.22039+00','20602788157','V9D869',7,1);</v>
      </c>
    </row>
    <row r="81" spans="1:19" x14ac:dyDescent="0.25">
      <c r="A81">
        <v>78</v>
      </c>
      <c r="B81" t="s">
        <v>2216</v>
      </c>
      <c r="C81" t="s">
        <v>2216</v>
      </c>
      <c r="D81" t="s">
        <v>2216</v>
      </c>
      <c r="E81" t="s">
        <v>2216</v>
      </c>
      <c r="F81" t="s">
        <v>1303</v>
      </c>
      <c r="G81">
        <v>2016</v>
      </c>
      <c r="H81">
        <v>138</v>
      </c>
      <c r="I81" t="s">
        <v>2383</v>
      </c>
      <c r="J81" t="s">
        <v>2215</v>
      </c>
      <c r="K81" t="s">
        <v>1304</v>
      </c>
      <c r="L81" t="s">
        <v>1304</v>
      </c>
      <c r="M81">
        <v>20602788157</v>
      </c>
      <c r="N81" t="s">
        <v>78</v>
      </c>
      <c r="O81" s="6">
        <f>VLOOKUP(Tabla1[[#This Row],[route_name]],[1]route!$A:$D,2,FALSE)</f>
        <v>7</v>
      </c>
      <c r="P81" s="6">
        <f>VLOOKUP(Tabla1[[#This Row],[TYPE_NAME]],type!B:G,6,FALSE)</f>
        <v>1</v>
      </c>
      <c r="Q81" t="s">
        <v>2217</v>
      </c>
      <c r="R81" t="s">
        <v>1297</v>
      </c>
      <c r="S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(78,'CUMPLE','CUMPLE','CUMPLE','CUMPLE',true,2016,'138','-','ACREDITADO','2022-02-25 21:42:35.22039+00','2022-02-25 21:42:35.22039+00','20602788157','V9F716',7,1);</v>
      </c>
    </row>
    <row r="82" spans="1:19" x14ac:dyDescent="0.25">
      <c r="A82">
        <v>79</v>
      </c>
      <c r="B82" t="s">
        <v>2216</v>
      </c>
      <c r="C82" t="s">
        <v>2216</v>
      </c>
      <c r="D82" t="s">
        <v>2216</v>
      </c>
      <c r="E82" t="s">
        <v>2216</v>
      </c>
      <c r="F82" t="s">
        <v>1303</v>
      </c>
      <c r="G82">
        <v>2016</v>
      </c>
      <c r="H82">
        <v>139</v>
      </c>
      <c r="I82" t="s">
        <v>2383</v>
      </c>
      <c r="J82" t="s">
        <v>2215</v>
      </c>
      <c r="K82" t="s">
        <v>1304</v>
      </c>
      <c r="L82" t="s">
        <v>1304</v>
      </c>
      <c r="M82">
        <v>20602788157</v>
      </c>
      <c r="N82" t="s">
        <v>79</v>
      </c>
      <c r="O82" s="6">
        <f>VLOOKUP(Tabla1[[#This Row],[route_name]],[1]route!$A:$D,2,FALSE)</f>
        <v>7</v>
      </c>
      <c r="P82" s="6">
        <f>VLOOKUP(Tabla1[[#This Row],[TYPE_NAME]],type!B:G,6,FALSE)</f>
        <v>1</v>
      </c>
      <c r="Q82" t="s">
        <v>2217</v>
      </c>
      <c r="R82" t="s">
        <v>1297</v>
      </c>
      <c r="S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(79,'CUMPLE','CUMPLE','CUMPLE','CUMPLE',true,2016,'139','-','ACREDITADO','2022-02-25 21:42:35.22039+00','2022-02-25 21:42:35.22039+00','20602788157','V9H707',7,1);</v>
      </c>
    </row>
    <row r="83" spans="1:19" x14ac:dyDescent="0.25">
      <c r="A83">
        <v>80</v>
      </c>
      <c r="B83" t="s">
        <v>2216</v>
      </c>
      <c r="C83" t="s">
        <v>2216</v>
      </c>
      <c r="D83" t="s">
        <v>2216</v>
      </c>
      <c r="E83" t="s">
        <v>2216</v>
      </c>
      <c r="F83" t="s">
        <v>1303</v>
      </c>
      <c r="G83">
        <v>2012</v>
      </c>
      <c r="H83">
        <v>116</v>
      </c>
      <c r="I83" t="s">
        <v>2383</v>
      </c>
      <c r="J83" t="s">
        <v>2215</v>
      </c>
      <c r="K83" t="s">
        <v>1304</v>
      </c>
      <c r="L83" t="s">
        <v>1304</v>
      </c>
      <c r="M83">
        <v>20602788157</v>
      </c>
      <c r="N83" t="s">
        <v>80</v>
      </c>
      <c r="O83" s="6">
        <f>VLOOKUP(Tabla1[[#This Row],[route_name]],[1]route!$A:$D,2,FALSE)</f>
        <v>7</v>
      </c>
      <c r="P83" s="6">
        <f>VLOOKUP(Tabla1[[#This Row],[TYPE_NAME]],type!B:G,6,FALSE)</f>
        <v>1</v>
      </c>
      <c r="Q83" t="s">
        <v>2217</v>
      </c>
      <c r="R83" t="s">
        <v>1297</v>
      </c>
      <c r="S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(80,'CUMPLE','CUMPLE','CUMPLE','CUMPLE',true,2012,'116','-','ACREDITADO','2022-02-25 21:42:35.22039+00','2022-02-25 21:42:35.22039+00','20602788157','C9U326',7,1);</v>
      </c>
    </row>
    <row r="84" spans="1:19" x14ac:dyDescent="0.25">
      <c r="A84">
        <v>81</v>
      </c>
      <c r="B84" t="s">
        <v>2216</v>
      </c>
      <c r="C84" t="s">
        <v>2216</v>
      </c>
      <c r="D84" t="s">
        <v>2216</v>
      </c>
      <c r="E84" t="s">
        <v>2216</v>
      </c>
      <c r="F84" t="s">
        <v>1303</v>
      </c>
      <c r="G84">
        <v>2015</v>
      </c>
      <c r="H84">
        <v>141</v>
      </c>
      <c r="I84" t="s">
        <v>2383</v>
      </c>
      <c r="J84" t="s">
        <v>2215</v>
      </c>
      <c r="K84" t="s">
        <v>1304</v>
      </c>
      <c r="L84" t="s">
        <v>1304</v>
      </c>
      <c r="M84">
        <v>20602788157</v>
      </c>
      <c r="N84" t="s">
        <v>81</v>
      </c>
      <c r="O84" s="6">
        <f>VLOOKUP(Tabla1[[#This Row],[route_name]],[1]route!$A:$D,2,FALSE)</f>
        <v>7</v>
      </c>
      <c r="P84" s="6">
        <f>VLOOKUP(Tabla1[[#This Row],[TYPE_NAME]],type!B:G,6,FALSE)</f>
        <v>1</v>
      </c>
      <c r="Q84" t="s">
        <v>2217</v>
      </c>
      <c r="R84" t="s">
        <v>1297</v>
      </c>
      <c r="S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(81,'CUMPLE','CUMPLE','CUMPLE','CUMPLE',true,2015,'141','-','ACREDITADO','2022-02-25 21:42:35.22039+00','2022-02-25 21:42:35.22039+00','20602788157','V9H806',7,1);</v>
      </c>
    </row>
    <row r="85" spans="1:19" x14ac:dyDescent="0.25">
      <c r="A85">
        <v>82</v>
      </c>
      <c r="B85" t="s">
        <v>2216</v>
      </c>
      <c r="C85" t="s">
        <v>2216</v>
      </c>
      <c r="D85" t="s">
        <v>2216</v>
      </c>
      <c r="E85" t="s">
        <v>2216</v>
      </c>
      <c r="F85" t="s">
        <v>1303</v>
      </c>
      <c r="G85">
        <v>2017</v>
      </c>
      <c r="H85">
        <v>142</v>
      </c>
      <c r="I85" t="s">
        <v>2383</v>
      </c>
      <c r="J85" t="s">
        <v>2215</v>
      </c>
      <c r="K85" t="s">
        <v>1304</v>
      </c>
      <c r="L85" t="s">
        <v>1304</v>
      </c>
      <c r="M85">
        <v>20602788157</v>
      </c>
      <c r="N85" t="s">
        <v>82</v>
      </c>
      <c r="O85" s="6">
        <f>VLOOKUP(Tabla1[[#This Row],[route_name]],[1]route!$A:$D,2,FALSE)</f>
        <v>7</v>
      </c>
      <c r="P85" s="6">
        <f>VLOOKUP(Tabla1[[#This Row],[TYPE_NAME]],type!B:G,6,FALSE)</f>
        <v>1</v>
      </c>
      <c r="Q85" t="s">
        <v>2217</v>
      </c>
      <c r="R85" t="s">
        <v>1297</v>
      </c>
      <c r="S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(82,'CUMPLE','CUMPLE','CUMPLE','CUMPLE',true,2017,'142','-','ACREDITADO','2022-02-25 21:42:35.22039+00','2022-02-25 21:42:35.22039+00','20602788157','V9N836',7,1);</v>
      </c>
    </row>
    <row r="86" spans="1:19" x14ac:dyDescent="0.25">
      <c r="A86">
        <v>83</v>
      </c>
      <c r="B86" t="s">
        <v>2216</v>
      </c>
      <c r="C86" t="s">
        <v>2216</v>
      </c>
      <c r="D86" t="s">
        <v>2216</v>
      </c>
      <c r="E86" t="s">
        <v>2216</v>
      </c>
      <c r="F86" t="s">
        <v>1303</v>
      </c>
      <c r="G86">
        <v>2014</v>
      </c>
      <c r="H86">
        <v>145</v>
      </c>
      <c r="I86" t="s">
        <v>2383</v>
      </c>
      <c r="J86" t="s">
        <v>2215</v>
      </c>
      <c r="K86" t="s">
        <v>1304</v>
      </c>
      <c r="L86" t="s">
        <v>1304</v>
      </c>
      <c r="M86">
        <v>20602788157</v>
      </c>
      <c r="N86" t="s">
        <v>83</v>
      </c>
      <c r="O86" s="6">
        <f>VLOOKUP(Tabla1[[#This Row],[route_name]],[1]route!$A:$D,2,FALSE)</f>
        <v>7</v>
      </c>
      <c r="P86" s="6">
        <f>VLOOKUP(Tabla1[[#This Row],[TYPE_NAME]],type!B:G,6,FALSE)</f>
        <v>1</v>
      </c>
      <c r="Q86" t="s">
        <v>2217</v>
      </c>
      <c r="R86" t="s">
        <v>1297</v>
      </c>
      <c r="S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(83,'CUMPLE','CUMPLE','CUMPLE','CUMPLE',true,2014,'145','-','ACREDITADO','2022-02-25 21:42:35.22039+00','2022-02-25 21:42:35.22039+00','20602788157','X3O783',7,1);</v>
      </c>
    </row>
    <row r="87" spans="1:19" x14ac:dyDescent="0.25">
      <c r="A87">
        <v>84</v>
      </c>
      <c r="B87" t="s">
        <v>2216</v>
      </c>
      <c r="C87" t="s">
        <v>2216</v>
      </c>
      <c r="D87" t="s">
        <v>2216</v>
      </c>
      <c r="E87" t="s">
        <v>2216</v>
      </c>
      <c r="F87" t="s">
        <v>1303</v>
      </c>
      <c r="G87">
        <v>2014</v>
      </c>
      <c r="H87">
        <v>146</v>
      </c>
      <c r="I87" t="s">
        <v>2383</v>
      </c>
      <c r="J87" t="s">
        <v>2215</v>
      </c>
      <c r="K87" t="s">
        <v>1304</v>
      </c>
      <c r="L87" t="s">
        <v>1304</v>
      </c>
      <c r="M87">
        <v>20602788157</v>
      </c>
      <c r="N87" t="s">
        <v>84</v>
      </c>
      <c r="O87" s="6">
        <f>VLOOKUP(Tabla1[[#This Row],[route_name]],[1]route!$A:$D,2,FALSE)</f>
        <v>7</v>
      </c>
      <c r="P87" s="6">
        <f>VLOOKUP(Tabla1[[#This Row],[TYPE_NAME]],type!B:G,6,FALSE)</f>
        <v>1</v>
      </c>
      <c r="Q87" t="s">
        <v>2217</v>
      </c>
      <c r="R87" t="s">
        <v>1297</v>
      </c>
      <c r="S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(84,'CUMPLE','CUMPLE','CUMPLE','CUMPLE',true,2014,'146','-','ACREDITADO','2022-02-25 21:42:35.22039+00','2022-02-25 21:42:35.22039+00','20602788157','X3U936',7,1);</v>
      </c>
    </row>
    <row r="88" spans="1:19" x14ac:dyDescent="0.25">
      <c r="A88">
        <v>85</v>
      </c>
      <c r="B88" t="s">
        <v>2216</v>
      </c>
      <c r="C88" t="s">
        <v>2216</v>
      </c>
      <c r="D88" t="s">
        <v>2216</v>
      </c>
      <c r="E88" t="s">
        <v>2216</v>
      </c>
      <c r="F88" t="s">
        <v>1303</v>
      </c>
      <c r="G88">
        <v>2016</v>
      </c>
      <c r="H88">
        <v>147</v>
      </c>
      <c r="I88" t="s">
        <v>2383</v>
      </c>
      <c r="J88" t="s">
        <v>2215</v>
      </c>
      <c r="K88" t="s">
        <v>1304</v>
      </c>
      <c r="L88" t="s">
        <v>1304</v>
      </c>
      <c r="M88">
        <v>20602788157</v>
      </c>
      <c r="N88" t="s">
        <v>85</v>
      </c>
      <c r="O88" s="6">
        <f>VLOOKUP(Tabla1[[#This Row],[route_name]],[1]route!$A:$D,2,FALSE)</f>
        <v>7</v>
      </c>
      <c r="P88" s="6">
        <f>VLOOKUP(Tabla1[[#This Row],[TYPE_NAME]],type!B:G,6,FALSE)</f>
        <v>1</v>
      </c>
      <c r="Q88" t="s">
        <v>2217</v>
      </c>
      <c r="R88" t="s">
        <v>1297</v>
      </c>
      <c r="S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(85,'CUMPLE','CUMPLE','CUMPLE','CUMPLE',true,2016,'147','-','ACREDITADO','2022-02-25 21:42:35.22039+00','2022-02-25 21:42:35.22039+00','20602788157','Z6H875',7,1);</v>
      </c>
    </row>
    <row r="89" spans="1:19" x14ac:dyDescent="0.25">
      <c r="A89">
        <v>86</v>
      </c>
      <c r="B89" t="s">
        <v>2216</v>
      </c>
      <c r="C89" t="s">
        <v>2216</v>
      </c>
      <c r="D89" t="s">
        <v>2216</v>
      </c>
      <c r="E89" t="s">
        <v>2216</v>
      </c>
      <c r="F89" t="s">
        <v>1303</v>
      </c>
      <c r="G89">
        <v>2016</v>
      </c>
      <c r="H89">
        <v>148</v>
      </c>
      <c r="I89" t="s">
        <v>2383</v>
      </c>
      <c r="J89" t="s">
        <v>2215</v>
      </c>
      <c r="K89" t="s">
        <v>1304</v>
      </c>
      <c r="L89" t="s">
        <v>1304</v>
      </c>
      <c r="M89">
        <v>20602788157</v>
      </c>
      <c r="N89" t="s">
        <v>86</v>
      </c>
      <c r="O89" s="6">
        <f>VLOOKUP(Tabla1[[#This Row],[route_name]],[1]route!$A:$D,2,FALSE)</f>
        <v>7</v>
      </c>
      <c r="P89" s="6">
        <f>VLOOKUP(Tabla1[[#This Row],[TYPE_NAME]],type!B:G,6,FALSE)</f>
        <v>1</v>
      </c>
      <c r="Q89" t="s">
        <v>2217</v>
      </c>
      <c r="R89" t="s">
        <v>1297</v>
      </c>
      <c r="S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(86,'CUMPLE','CUMPLE','CUMPLE','CUMPLE',true,2016,'148','-','ACREDITADO','2022-02-25 21:42:35.22039+00','2022-02-25 21:42:35.22039+00','20602788157','Z6H895',7,1);</v>
      </c>
    </row>
    <row r="90" spans="1:19" x14ac:dyDescent="0.25">
      <c r="A90">
        <v>87</v>
      </c>
      <c r="B90" t="s">
        <v>2216</v>
      </c>
      <c r="C90" t="s">
        <v>2216</v>
      </c>
      <c r="D90" t="s">
        <v>2216</v>
      </c>
      <c r="E90" t="s">
        <v>2216</v>
      </c>
      <c r="F90" t="s">
        <v>1303</v>
      </c>
      <c r="G90">
        <v>2018</v>
      </c>
      <c r="H90">
        <v>143</v>
      </c>
      <c r="I90" t="s">
        <v>2383</v>
      </c>
      <c r="J90" t="s">
        <v>2215</v>
      </c>
      <c r="K90" t="s">
        <v>1304</v>
      </c>
      <c r="L90" t="s">
        <v>1304</v>
      </c>
      <c r="M90">
        <v>20602788157</v>
      </c>
      <c r="N90" t="s">
        <v>87</v>
      </c>
      <c r="O90" s="6">
        <f>VLOOKUP(Tabla1[[#This Row],[route_name]],[1]route!$A:$D,2,FALSE)</f>
        <v>7</v>
      </c>
      <c r="P90" s="6">
        <f>VLOOKUP(Tabla1[[#This Row],[TYPE_NAME]],type!B:G,6,FALSE)</f>
        <v>1</v>
      </c>
      <c r="Q90" t="s">
        <v>2217</v>
      </c>
      <c r="R90" t="s">
        <v>1297</v>
      </c>
      <c r="S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(87,'CUMPLE','CUMPLE','CUMPLE','CUMPLE',true,2018,'143','-','ACREDITADO','2022-02-25 21:42:35.22039+00','2022-02-25 21:42:35.22039+00','20602788157','V9V787',7,1);</v>
      </c>
    </row>
    <row r="91" spans="1:19" x14ac:dyDescent="0.25">
      <c r="A91">
        <v>88</v>
      </c>
      <c r="B91" t="s">
        <v>2216</v>
      </c>
      <c r="C91" t="s">
        <v>2216</v>
      </c>
      <c r="D91" t="s">
        <v>2216</v>
      </c>
      <c r="E91" t="s">
        <v>2216</v>
      </c>
      <c r="F91" t="s">
        <v>1303</v>
      </c>
      <c r="G91">
        <v>2017</v>
      </c>
      <c r="H91">
        <v>133</v>
      </c>
      <c r="I91" t="s">
        <v>2383</v>
      </c>
      <c r="J91" t="s">
        <v>2215</v>
      </c>
      <c r="K91" t="s">
        <v>1304</v>
      </c>
      <c r="L91" t="s">
        <v>1304</v>
      </c>
      <c r="M91">
        <v>20602788157</v>
      </c>
      <c r="N91" t="s">
        <v>88</v>
      </c>
      <c r="O91" s="6">
        <f>VLOOKUP(Tabla1[[#This Row],[route_name]],[1]route!$A:$D,2,FALSE)</f>
        <v>7</v>
      </c>
      <c r="P91" s="6">
        <f>VLOOKUP(Tabla1[[#This Row],[TYPE_NAME]],type!B:G,6,FALSE)</f>
        <v>1</v>
      </c>
      <c r="Q91" t="s">
        <v>2217</v>
      </c>
      <c r="R91" t="s">
        <v>1297</v>
      </c>
      <c r="S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(88,'CUMPLE','CUMPLE','CUMPLE','CUMPLE',true,2017,'133','-','ACREDITADO','2022-02-25 21:42:35.22039+00','2022-02-25 21:42:35.22039+00','20602788157','V9B819',7,1);</v>
      </c>
    </row>
    <row r="92" spans="1:19" x14ac:dyDescent="0.25">
      <c r="A92">
        <v>89</v>
      </c>
      <c r="B92" t="s">
        <v>2216</v>
      </c>
      <c r="C92" t="s">
        <v>2216</v>
      </c>
      <c r="D92" t="s">
        <v>2216</v>
      </c>
      <c r="E92" t="s">
        <v>2216</v>
      </c>
      <c r="F92" t="s">
        <v>1303</v>
      </c>
      <c r="G92">
        <v>2018</v>
      </c>
      <c r="H92">
        <v>144</v>
      </c>
      <c r="I92" t="s">
        <v>2383</v>
      </c>
      <c r="J92" t="s">
        <v>2215</v>
      </c>
      <c r="K92" t="s">
        <v>1304</v>
      </c>
      <c r="L92" t="s">
        <v>1304</v>
      </c>
      <c r="M92">
        <v>20602788157</v>
      </c>
      <c r="N92" t="s">
        <v>89</v>
      </c>
      <c r="O92" s="6">
        <f>VLOOKUP(Tabla1[[#This Row],[route_name]],[1]route!$A:$D,2,FALSE)</f>
        <v>7</v>
      </c>
      <c r="P92" s="6">
        <f>VLOOKUP(Tabla1[[#This Row],[TYPE_NAME]],type!B:G,6,FALSE)</f>
        <v>2</v>
      </c>
      <c r="Q92" t="s">
        <v>2217</v>
      </c>
      <c r="R92" t="s">
        <v>1298</v>
      </c>
      <c r="S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(89,'CUMPLE','CUMPLE','CUMPLE','CUMPLE',true,2018,'144','-','ACREDITADO','2022-02-25 21:42:35.22039+00','2022-02-25 21:42:35.22039+00','20602788157','V9V904',7,2);</v>
      </c>
    </row>
    <row r="93" spans="1:19" x14ac:dyDescent="0.25">
      <c r="A93">
        <v>90</v>
      </c>
      <c r="B93" t="s">
        <v>2216</v>
      </c>
      <c r="C93" t="s">
        <v>2216</v>
      </c>
      <c r="D93" t="s">
        <v>2216</v>
      </c>
      <c r="E93" t="s">
        <v>2216</v>
      </c>
      <c r="F93" t="s">
        <v>1303</v>
      </c>
      <c r="G93">
        <v>2016</v>
      </c>
      <c r="H93">
        <v>127</v>
      </c>
      <c r="I93" t="s">
        <v>2383</v>
      </c>
      <c r="J93" t="s">
        <v>2215</v>
      </c>
      <c r="K93" t="s">
        <v>1304</v>
      </c>
      <c r="L93" t="s">
        <v>1304</v>
      </c>
      <c r="M93">
        <v>20602788157</v>
      </c>
      <c r="N93" t="s">
        <v>90</v>
      </c>
      <c r="O93" s="6">
        <f>VLOOKUP(Tabla1[[#This Row],[route_name]],[1]route!$A:$D,2,FALSE)</f>
        <v>7</v>
      </c>
      <c r="P93" s="6">
        <f>VLOOKUP(Tabla1[[#This Row],[TYPE_NAME]],type!B:G,6,FALSE)</f>
        <v>2</v>
      </c>
      <c r="Q93" t="s">
        <v>2217</v>
      </c>
      <c r="R93" t="s">
        <v>1298</v>
      </c>
      <c r="S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(90,'CUMPLE','CUMPLE','CUMPLE','CUMPLE',true,2016,'127','-','ACREDITADO','2022-02-25 21:42:35.22039+00','2022-02-25 21:42:35.22039+00','20602788157','V8U903',7,2);</v>
      </c>
    </row>
    <row r="94" spans="1:19" x14ac:dyDescent="0.25">
      <c r="A94">
        <v>91</v>
      </c>
      <c r="B94" t="s">
        <v>2216</v>
      </c>
      <c r="C94" t="s">
        <v>2216</v>
      </c>
      <c r="D94" t="s">
        <v>2216</v>
      </c>
      <c r="E94" t="s">
        <v>2216</v>
      </c>
      <c r="F94" t="s">
        <v>1303</v>
      </c>
      <c r="G94">
        <v>2016</v>
      </c>
      <c r="H94">
        <v>154</v>
      </c>
      <c r="I94" t="s">
        <v>2383</v>
      </c>
      <c r="J94" t="s">
        <v>2215</v>
      </c>
      <c r="K94" t="s">
        <v>1304</v>
      </c>
      <c r="L94" t="s">
        <v>1304</v>
      </c>
      <c r="M94">
        <v>20602788157</v>
      </c>
      <c r="N94" t="s">
        <v>91</v>
      </c>
      <c r="O94" s="6">
        <f>VLOOKUP(Tabla1[[#This Row],[route_name]],[1]route!$A:$D,2,FALSE)</f>
        <v>5</v>
      </c>
      <c r="P94" s="6">
        <f>VLOOKUP(Tabla1[[#This Row],[TYPE_NAME]],type!B:G,6,FALSE)</f>
        <v>1</v>
      </c>
      <c r="Q94" t="s">
        <v>2218</v>
      </c>
      <c r="R94" t="s">
        <v>1297</v>
      </c>
      <c r="S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(91,'CUMPLE','CUMPLE','CUMPLE','CUMPLE',true,2016,'154','-','ACREDITADO','2022-02-25 21:42:35.22039+00','2022-02-25 21:42:35.22039+00','20602788157','V5P929',5,1);</v>
      </c>
    </row>
    <row r="95" spans="1:19" x14ac:dyDescent="0.25">
      <c r="A95">
        <v>92</v>
      </c>
      <c r="B95" t="s">
        <v>2216</v>
      </c>
      <c r="C95" t="s">
        <v>2216</v>
      </c>
      <c r="D95" t="s">
        <v>2216</v>
      </c>
      <c r="E95" t="s">
        <v>2216</v>
      </c>
      <c r="F95" t="s">
        <v>1303</v>
      </c>
      <c r="G95">
        <v>2014</v>
      </c>
      <c r="H95">
        <v>159</v>
      </c>
      <c r="I95" t="s">
        <v>2383</v>
      </c>
      <c r="J95" t="s">
        <v>2215</v>
      </c>
      <c r="K95" t="s">
        <v>1304</v>
      </c>
      <c r="L95" t="s">
        <v>1304</v>
      </c>
      <c r="M95">
        <v>20602788157</v>
      </c>
      <c r="N95" t="s">
        <v>92</v>
      </c>
      <c r="O95" s="6">
        <f>VLOOKUP(Tabla1[[#This Row],[route_name]],[1]route!$A:$D,2,FALSE)</f>
        <v>5</v>
      </c>
      <c r="P95" s="6">
        <f>VLOOKUP(Tabla1[[#This Row],[TYPE_NAME]],type!B:G,6,FALSE)</f>
        <v>2</v>
      </c>
      <c r="Q95" t="s">
        <v>2218</v>
      </c>
      <c r="R95" t="s">
        <v>1298</v>
      </c>
      <c r="S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(92,'CUMPLE','CUMPLE','CUMPLE','CUMPLE',true,2014,'159','-','ACREDITADO','2022-02-25 21:42:35.22039+00','2022-02-25 21:42:35.22039+00','20602788157','X3L875',5,2);</v>
      </c>
    </row>
    <row r="96" spans="1:19" x14ac:dyDescent="0.25">
      <c r="A96">
        <v>93</v>
      </c>
      <c r="B96" t="s">
        <v>2216</v>
      </c>
      <c r="C96" t="s">
        <v>2216</v>
      </c>
      <c r="D96" t="s">
        <v>2216</v>
      </c>
      <c r="E96" t="s">
        <v>2216</v>
      </c>
      <c r="F96" t="s">
        <v>1303</v>
      </c>
      <c r="G96">
        <v>2013</v>
      </c>
      <c r="H96">
        <v>155</v>
      </c>
      <c r="I96" t="s">
        <v>2383</v>
      </c>
      <c r="J96" t="s">
        <v>2215</v>
      </c>
      <c r="K96" t="s">
        <v>1304</v>
      </c>
      <c r="L96" t="s">
        <v>1304</v>
      </c>
      <c r="M96">
        <v>20602788157</v>
      </c>
      <c r="N96" t="s">
        <v>93</v>
      </c>
      <c r="O96" s="6">
        <f>VLOOKUP(Tabla1[[#This Row],[route_name]],[1]route!$A:$D,2,FALSE)</f>
        <v>5</v>
      </c>
      <c r="P96" s="6">
        <f>VLOOKUP(Tabla1[[#This Row],[TYPE_NAME]],type!B:G,6,FALSE)</f>
        <v>4</v>
      </c>
      <c r="Q96" t="s">
        <v>2218</v>
      </c>
      <c r="R96" t="s">
        <v>1299</v>
      </c>
      <c r="S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(93,'CUMPLE','CUMPLE','CUMPLE','CUMPLE',true,2013,'155','-','ACREDITADO','2022-02-25 21:42:35.22039+00','2022-02-25 21:42:35.22039+00','20602788157','V8M889',5,4);</v>
      </c>
    </row>
    <row r="97" spans="1:19" x14ac:dyDescent="0.25">
      <c r="A97">
        <v>94</v>
      </c>
      <c r="B97" t="s">
        <v>2216</v>
      </c>
      <c r="C97" t="s">
        <v>2216</v>
      </c>
      <c r="D97" t="s">
        <v>2216</v>
      </c>
      <c r="E97" t="s">
        <v>2216</v>
      </c>
      <c r="F97" t="s">
        <v>1303</v>
      </c>
      <c r="G97">
        <v>2014</v>
      </c>
      <c r="H97">
        <v>150</v>
      </c>
      <c r="I97" t="s">
        <v>2383</v>
      </c>
      <c r="J97" t="s">
        <v>2215</v>
      </c>
      <c r="K97" t="s">
        <v>1304</v>
      </c>
      <c r="L97" t="s">
        <v>1304</v>
      </c>
      <c r="M97">
        <v>20602788157</v>
      </c>
      <c r="N97" t="s">
        <v>94</v>
      </c>
      <c r="O97" s="6">
        <f>VLOOKUP(Tabla1[[#This Row],[route_name]],[1]route!$A:$D,2,FALSE)</f>
        <v>5</v>
      </c>
      <c r="P97" s="6">
        <f>VLOOKUP(Tabla1[[#This Row],[TYPE_NAME]],type!B:G,6,FALSE)</f>
        <v>2</v>
      </c>
      <c r="Q97" t="s">
        <v>2218</v>
      </c>
      <c r="R97" t="s">
        <v>1298</v>
      </c>
      <c r="S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(94,'CUMPLE','CUMPLE','CUMPLE','CUMPLE',true,2014,'150','-','ACREDITADO','2022-02-25 21:42:35.22039+00','2022-02-25 21:42:35.22039+00','20602788157','V0A771',5,2);</v>
      </c>
    </row>
    <row r="98" spans="1:19" x14ac:dyDescent="0.25">
      <c r="A98">
        <v>95</v>
      </c>
      <c r="B98" t="s">
        <v>2216</v>
      </c>
      <c r="C98" t="s">
        <v>2216</v>
      </c>
      <c r="D98" t="s">
        <v>2216</v>
      </c>
      <c r="E98" t="s">
        <v>2216</v>
      </c>
      <c r="F98" t="s">
        <v>1303</v>
      </c>
      <c r="G98">
        <v>2014</v>
      </c>
      <c r="H98">
        <v>156</v>
      </c>
      <c r="I98" t="s">
        <v>2383</v>
      </c>
      <c r="J98" t="s">
        <v>2215</v>
      </c>
      <c r="K98" t="s">
        <v>1304</v>
      </c>
      <c r="L98" t="s">
        <v>1304</v>
      </c>
      <c r="M98">
        <v>20602788157</v>
      </c>
      <c r="N98" t="s">
        <v>95</v>
      </c>
      <c r="O98" s="6">
        <f>VLOOKUP(Tabla1[[#This Row],[route_name]],[1]route!$A:$D,2,FALSE)</f>
        <v>5</v>
      </c>
      <c r="P98" s="6">
        <f>VLOOKUP(Tabla1[[#This Row],[TYPE_NAME]],type!B:G,6,FALSE)</f>
        <v>4</v>
      </c>
      <c r="Q98" t="s">
        <v>2218</v>
      </c>
      <c r="R98" t="s">
        <v>1299</v>
      </c>
      <c r="S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(95,'CUMPLE','CUMPLE','CUMPLE','CUMPLE',true,2014,'156','-','ACREDITADO','2022-02-25 21:42:35.22039+00','2022-02-25 21:42:35.22039+00','20602788157','V8O894',5,4);</v>
      </c>
    </row>
    <row r="99" spans="1:19" x14ac:dyDescent="0.25">
      <c r="A99">
        <v>96</v>
      </c>
      <c r="B99" t="s">
        <v>2216</v>
      </c>
      <c r="C99" t="s">
        <v>2216</v>
      </c>
      <c r="D99" t="s">
        <v>2216</v>
      </c>
      <c r="E99" t="s">
        <v>2216</v>
      </c>
      <c r="F99" t="s">
        <v>1303</v>
      </c>
      <c r="G99">
        <v>2017</v>
      </c>
      <c r="H99">
        <v>149</v>
      </c>
      <c r="I99" t="s">
        <v>2383</v>
      </c>
      <c r="J99" t="s">
        <v>2215</v>
      </c>
      <c r="K99" t="s">
        <v>1304</v>
      </c>
      <c r="L99" t="s">
        <v>1304</v>
      </c>
      <c r="M99">
        <v>20602788157</v>
      </c>
      <c r="N99" t="s">
        <v>96</v>
      </c>
      <c r="O99" s="6">
        <f>VLOOKUP(Tabla1[[#This Row],[route_name]],[1]route!$A:$D,2,FALSE)</f>
        <v>5</v>
      </c>
      <c r="P99" s="6">
        <f>VLOOKUP(Tabla1[[#This Row],[TYPE_NAME]],type!B:G,6,FALSE)</f>
        <v>2</v>
      </c>
      <c r="Q99" t="s">
        <v>2218</v>
      </c>
      <c r="R99" t="s">
        <v>1298</v>
      </c>
      <c r="S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(96,'CUMPLE','CUMPLE','CUMPLE','CUMPLE',true,2017,'149','-','ACREDITADO','2022-02-25 21:42:35.22039+00','2022-02-25 21:42:35.22039+00','20602788157','B2C769',5,2);</v>
      </c>
    </row>
    <row r="100" spans="1:19" x14ac:dyDescent="0.25">
      <c r="A100">
        <v>97</v>
      </c>
      <c r="B100" t="s">
        <v>2216</v>
      </c>
      <c r="C100" t="s">
        <v>2216</v>
      </c>
      <c r="D100" t="s">
        <v>2216</v>
      </c>
      <c r="E100" t="s">
        <v>2216</v>
      </c>
      <c r="F100" t="s">
        <v>1303</v>
      </c>
      <c r="G100">
        <v>2011</v>
      </c>
      <c r="H100">
        <v>151</v>
      </c>
      <c r="I100" t="s">
        <v>2383</v>
      </c>
      <c r="J100" t="s">
        <v>2215</v>
      </c>
      <c r="K100" t="s">
        <v>1304</v>
      </c>
      <c r="L100" t="s">
        <v>1304</v>
      </c>
      <c r="M100">
        <v>20602788157</v>
      </c>
      <c r="N100" t="s">
        <v>97</v>
      </c>
      <c r="O100" s="6">
        <f>VLOOKUP(Tabla1[[#This Row],[route_name]],[1]route!$A:$D,2,FALSE)</f>
        <v>5</v>
      </c>
      <c r="P100" s="6">
        <f>VLOOKUP(Tabla1[[#This Row],[TYPE_NAME]],type!B:G,6,FALSE)</f>
        <v>3</v>
      </c>
      <c r="Q100" t="s">
        <v>2218</v>
      </c>
      <c r="R100" t="s">
        <v>1300</v>
      </c>
      <c r="S1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(97,'CUMPLE','CUMPLE','CUMPLE','CUMPLE',true,2011,'151','-','ACREDITADO','2022-02-25 21:42:35.22039+00','2022-02-25 21:42:35.22039+00','20602788157','V0G942',5,3);</v>
      </c>
    </row>
    <row r="101" spans="1:19" x14ac:dyDescent="0.25">
      <c r="A101">
        <v>98</v>
      </c>
      <c r="B101" t="s">
        <v>2216</v>
      </c>
      <c r="C101" t="s">
        <v>2216</v>
      </c>
      <c r="D101" t="s">
        <v>2216</v>
      </c>
      <c r="E101" t="s">
        <v>2216</v>
      </c>
      <c r="F101" t="s">
        <v>1303</v>
      </c>
      <c r="G101">
        <v>2015</v>
      </c>
      <c r="H101">
        <v>158</v>
      </c>
      <c r="I101" t="s">
        <v>2383</v>
      </c>
      <c r="J101" t="s">
        <v>2215</v>
      </c>
      <c r="K101" t="s">
        <v>1304</v>
      </c>
      <c r="L101" t="s">
        <v>1304</v>
      </c>
      <c r="M101">
        <v>20602788157</v>
      </c>
      <c r="N101" t="s">
        <v>98</v>
      </c>
      <c r="O101" s="6">
        <f>VLOOKUP(Tabla1[[#This Row],[route_name]],[1]route!$A:$D,2,FALSE)</f>
        <v>5</v>
      </c>
      <c r="P101" s="6">
        <f>VLOOKUP(Tabla1[[#This Row],[TYPE_NAME]],type!B:G,6,FALSE)</f>
        <v>4</v>
      </c>
      <c r="Q101" t="s">
        <v>2218</v>
      </c>
      <c r="R101" t="s">
        <v>1299</v>
      </c>
      <c r="S1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(98,'CUMPLE','CUMPLE','CUMPLE','CUMPLE',true,2015,'158','-','ACREDITADO','2022-02-25 21:42:35.22039+00','2022-02-25 21:42:35.22039+00','20602788157','X3F718',5,4);</v>
      </c>
    </row>
    <row r="102" spans="1:19" x14ac:dyDescent="0.25">
      <c r="A102">
        <v>99</v>
      </c>
      <c r="B102" t="s">
        <v>2216</v>
      </c>
      <c r="C102" t="s">
        <v>2216</v>
      </c>
      <c r="D102" t="s">
        <v>2216</v>
      </c>
      <c r="E102" t="s">
        <v>2216</v>
      </c>
      <c r="F102" t="s">
        <v>1303</v>
      </c>
      <c r="G102">
        <v>2018</v>
      </c>
      <c r="H102">
        <v>152</v>
      </c>
      <c r="I102" t="s">
        <v>2383</v>
      </c>
      <c r="J102" t="s">
        <v>2215</v>
      </c>
      <c r="K102" t="s">
        <v>1304</v>
      </c>
      <c r="L102" t="s">
        <v>1304</v>
      </c>
      <c r="M102">
        <v>20602788157</v>
      </c>
      <c r="N102" t="s">
        <v>99</v>
      </c>
      <c r="O102" s="6">
        <f>VLOOKUP(Tabla1[[#This Row],[route_name]],[1]route!$A:$D,2,FALSE)</f>
        <v>5</v>
      </c>
      <c r="P102" s="6">
        <f>VLOOKUP(Tabla1[[#This Row],[TYPE_NAME]],type!B:G,6,FALSE)</f>
        <v>2</v>
      </c>
      <c r="Q102" t="s">
        <v>2218</v>
      </c>
      <c r="R102" t="s">
        <v>1298</v>
      </c>
      <c r="S1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(99,'CUMPLE','CUMPLE','CUMPLE','CUMPLE',true,2018,'152','-','ACREDITADO','2022-02-25 21:42:35.22039+00','2022-02-25 21:42:35.22039+00','20602788157','V0J927',5,2);</v>
      </c>
    </row>
    <row r="103" spans="1:19" x14ac:dyDescent="0.25">
      <c r="A103">
        <v>100</v>
      </c>
      <c r="B103" t="s">
        <v>2216</v>
      </c>
      <c r="C103" t="s">
        <v>2216</v>
      </c>
      <c r="D103" t="s">
        <v>2216</v>
      </c>
      <c r="E103" t="s">
        <v>2216</v>
      </c>
      <c r="F103" t="s">
        <v>1303</v>
      </c>
      <c r="G103">
        <v>2013</v>
      </c>
      <c r="H103">
        <v>157</v>
      </c>
      <c r="I103" t="s">
        <v>2383</v>
      </c>
      <c r="J103" t="s">
        <v>2215</v>
      </c>
      <c r="K103" t="s">
        <v>1304</v>
      </c>
      <c r="L103" t="s">
        <v>1304</v>
      </c>
      <c r="M103">
        <v>20602788157</v>
      </c>
      <c r="N103" t="s">
        <v>100</v>
      </c>
      <c r="O103" s="6">
        <f>VLOOKUP(Tabla1[[#This Row],[route_name]],[1]route!$A:$D,2,FALSE)</f>
        <v>5</v>
      </c>
      <c r="P103" s="6">
        <f>VLOOKUP(Tabla1[[#This Row],[TYPE_NAME]],type!B:G,6,FALSE)</f>
        <v>2</v>
      </c>
      <c r="Q103" t="s">
        <v>2218</v>
      </c>
      <c r="R103" t="s">
        <v>1298</v>
      </c>
      <c r="S1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(100,'CUMPLE','CUMPLE','CUMPLE','CUMPLE',true,2013,'157','-','ACREDITADO','2022-02-25 21:42:35.22039+00','2022-02-25 21:42:35.22039+00','20602788157','V9I760',5,2);</v>
      </c>
    </row>
    <row r="104" spans="1:19" x14ac:dyDescent="0.25">
      <c r="A104">
        <v>101</v>
      </c>
      <c r="B104" t="s">
        <v>2216</v>
      </c>
      <c r="C104" t="s">
        <v>2216</v>
      </c>
      <c r="D104" t="s">
        <v>2216</v>
      </c>
      <c r="E104" t="s">
        <v>2216</v>
      </c>
      <c r="F104" t="s">
        <v>1303</v>
      </c>
      <c r="G104">
        <v>2017</v>
      </c>
      <c r="H104">
        <v>153</v>
      </c>
      <c r="I104" t="s">
        <v>2383</v>
      </c>
      <c r="J104" t="s">
        <v>2215</v>
      </c>
      <c r="K104" t="s">
        <v>1304</v>
      </c>
      <c r="L104" t="s">
        <v>1304</v>
      </c>
      <c r="M104">
        <v>20602788157</v>
      </c>
      <c r="N104" t="s">
        <v>101</v>
      </c>
      <c r="O104" s="6">
        <f>VLOOKUP(Tabla1[[#This Row],[route_name]],[1]route!$A:$D,2,FALSE)</f>
        <v>5</v>
      </c>
      <c r="P104" s="6">
        <f>VLOOKUP(Tabla1[[#This Row],[TYPE_NAME]],type!B:G,6,FALSE)</f>
        <v>2</v>
      </c>
      <c r="Q104" t="s">
        <v>2218</v>
      </c>
      <c r="R104" t="s">
        <v>1298</v>
      </c>
      <c r="S1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(101,'CUMPLE','CUMPLE','CUMPLE','CUMPLE',true,2017,'153','-','ACREDITADO','2022-02-25 21:42:35.22039+00','2022-02-25 21:42:35.22039+00','20602788157','V0M919',5,2);</v>
      </c>
    </row>
    <row r="105" spans="1:19" x14ac:dyDescent="0.25">
      <c r="A105">
        <v>102</v>
      </c>
      <c r="B105" t="s">
        <v>2216</v>
      </c>
      <c r="C105" t="s">
        <v>2216</v>
      </c>
      <c r="D105" t="s">
        <v>2216</v>
      </c>
      <c r="E105" t="s">
        <v>2216</v>
      </c>
      <c r="F105" t="s">
        <v>1303</v>
      </c>
      <c r="G105">
        <v>2017</v>
      </c>
      <c r="H105">
        <v>632</v>
      </c>
      <c r="I105" t="s">
        <v>2383</v>
      </c>
      <c r="J105" t="s">
        <v>2215</v>
      </c>
      <c r="K105" t="s">
        <v>1304</v>
      </c>
      <c r="L105" t="s">
        <v>1304</v>
      </c>
      <c r="M105">
        <v>20602929419</v>
      </c>
      <c r="N105" t="s">
        <v>102</v>
      </c>
      <c r="O105" s="6">
        <f>VLOOKUP(Tabla1[[#This Row],[route_name]],[1]route!$A:$D,2,FALSE)</f>
        <v>30</v>
      </c>
      <c r="P105" s="6">
        <f>VLOOKUP(Tabla1[[#This Row],[TYPE_NAME]],type!B:G,6,FALSE)</f>
        <v>1</v>
      </c>
      <c r="Q105" t="s">
        <v>2219</v>
      </c>
      <c r="R105" t="s">
        <v>1297</v>
      </c>
      <c r="S1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(102,'CUMPLE','CUMPLE','CUMPLE','CUMPLE',true,2017,'632','-','ACREDITADO','2022-02-25 21:42:35.22039+00','2022-02-25 21:42:35.22039+00','20602929419','V9F825',30,1);</v>
      </c>
    </row>
    <row r="106" spans="1:19" x14ac:dyDescent="0.25">
      <c r="A106">
        <v>103</v>
      </c>
      <c r="B106" t="s">
        <v>2216</v>
      </c>
      <c r="C106" t="s">
        <v>2216</v>
      </c>
      <c r="D106" t="s">
        <v>2216</v>
      </c>
      <c r="E106" t="s">
        <v>2216</v>
      </c>
      <c r="F106" t="s">
        <v>1303</v>
      </c>
      <c r="G106">
        <v>2016</v>
      </c>
      <c r="H106">
        <v>644</v>
      </c>
      <c r="I106" t="s">
        <v>2383</v>
      </c>
      <c r="J106" t="s">
        <v>2215</v>
      </c>
      <c r="K106" t="s">
        <v>1304</v>
      </c>
      <c r="L106" t="s">
        <v>1304</v>
      </c>
      <c r="M106">
        <v>20602929419</v>
      </c>
      <c r="N106" t="s">
        <v>103</v>
      </c>
      <c r="O106" s="6">
        <f>VLOOKUP(Tabla1[[#This Row],[route_name]],[1]route!$A:$D,2,FALSE)</f>
        <v>30</v>
      </c>
      <c r="P106" s="6">
        <f>VLOOKUP(Tabla1[[#This Row],[TYPE_NAME]],type!B:G,6,FALSE)</f>
        <v>1</v>
      </c>
      <c r="Q106" t="s">
        <v>2219</v>
      </c>
      <c r="R106" t="s">
        <v>1297</v>
      </c>
      <c r="S1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(103,'CUMPLE','CUMPLE','CUMPLE','CUMPLE',true,2016,'644','-','ACREDITADO','2022-02-25 21:42:35.22039+00','2022-02-25 21:42:35.22039+00','20602929419','V9E864',30,1);</v>
      </c>
    </row>
    <row r="107" spans="1:19" x14ac:dyDescent="0.25">
      <c r="A107">
        <v>104</v>
      </c>
      <c r="B107" t="s">
        <v>2216</v>
      </c>
      <c r="C107" t="s">
        <v>2216</v>
      </c>
      <c r="D107" t="s">
        <v>2216</v>
      </c>
      <c r="E107" t="s">
        <v>2216</v>
      </c>
      <c r="F107" t="s">
        <v>1303</v>
      </c>
      <c r="G107">
        <v>2015</v>
      </c>
      <c r="H107">
        <v>643</v>
      </c>
      <c r="I107" t="s">
        <v>2383</v>
      </c>
      <c r="J107" t="s">
        <v>2215</v>
      </c>
      <c r="K107" t="s">
        <v>1304</v>
      </c>
      <c r="L107" t="s">
        <v>1304</v>
      </c>
      <c r="M107">
        <v>20602929419</v>
      </c>
      <c r="N107" t="s">
        <v>104</v>
      </c>
      <c r="O107" s="6">
        <f>VLOOKUP(Tabla1[[#This Row],[route_name]],[1]route!$A:$D,2,FALSE)</f>
        <v>30</v>
      </c>
      <c r="P107" s="6">
        <f>VLOOKUP(Tabla1[[#This Row],[TYPE_NAME]],type!B:G,6,FALSE)</f>
        <v>1</v>
      </c>
      <c r="Q107" t="s">
        <v>2219</v>
      </c>
      <c r="R107" t="s">
        <v>1297</v>
      </c>
      <c r="S1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(104,'CUMPLE','CUMPLE','CUMPLE','CUMPLE',true,2015,'643','-','ACREDITADO','2022-02-25 21:42:35.22039+00','2022-02-25 21:42:35.22039+00','20602929419','ANB937',30,1);</v>
      </c>
    </row>
    <row r="108" spans="1:19" x14ac:dyDescent="0.25">
      <c r="A108">
        <v>105</v>
      </c>
      <c r="B108" t="s">
        <v>2216</v>
      </c>
      <c r="C108" t="s">
        <v>2216</v>
      </c>
      <c r="D108" t="s">
        <v>2216</v>
      </c>
      <c r="E108" t="s">
        <v>2216</v>
      </c>
      <c r="F108" t="s">
        <v>1303</v>
      </c>
      <c r="G108">
        <v>2013</v>
      </c>
      <c r="H108">
        <v>642</v>
      </c>
      <c r="I108" t="s">
        <v>2383</v>
      </c>
      <c r="J108" t="s">
        <v>2215</v>
      </c>
      <c r="K108" t="s">
        <v>1304</v>
      </c>
      <c r="L108" t="s">
        <v>1304</v>
      </c>
      <c r="M108">
        <v>20602929419</v>
      </c>
      <c r="N108" t="s">
        <v>105</v>
      </c>
      <c r="O108" s="6">
        <f>VLOOKUP(Tabla1[[#This Row],[route_name]],[1]route!$A:$D,2,FALSE)</f>
        <v>30</v>
      </c>
      <c r="P108" s="6">
        <f>VLOOKUP(Tabla1[[#This Row],[TYPE_NAME]],type!B:G,6,FALSE)</f>
        <v>1</v>
      </c>
      <c r="Q108" t="s">
        <v>2219</v>
      </c>
      <c r="R108" t="s">
        <v>1297</v>
      </c>
      <c r="S1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(105,'CUMPLE','CUMPLE','CUMPLE','CUMPLE',true,2013,'642','-','ACREDITADO','2022-02-25 21:42:35.22039+00','2022-02-25 21:42:35.22039+00','20602929419','X3J927',30,1);</v>
      </c>
    </row>
    <row r="109" spans="1:19" x14ac:dyDescent="0.25">
      <c r="A109">
        <v>106</v>
      </c>
      <c r="B109" t="s">
        <v>2216</v>
      </c>
      <c r="C109" t="s">
        <v>2216</v>
      </c>
      <c r="D109" t="s">
        <v>2216</v>
      </c>
      <c r="E109" t="s">
        <v>2216</v>
      </c>
      <c r="F109" t="s">
        <v>1303</v>
      </c>
      <c r="G109">
        <v>2011</v>
      </c>
      <c r="H109">
        <v>653</v>
      </c>
      <c r="I109" t="s">
        <v>2383</v>
      </c>
      <c r="J109" t="s">
        <v>2215</v>
      </c>
      <c r="K109" t="s">
        <v>1304</v>
      </c>
      <c r="L109" t="s">
        <v>1304</v>
      </c>
      <c r="M109">
        <v>20602929419</v>
      </c>
      <c r="N109" t="s">
        <v>106</v>
      </c>
      <c r="O109" s="6">
        <f>VLOOKUP(Tabla1[[#This Row],[route_name]],[1]route!$A:$D,2,FALSE)</f>
        <v>30</v>
      </c>
      <c r="P109" s="6">
        <f>VLOOKUP(Tabla1[[#This Row],[TYPE_NAME]],type!B:G,6,FALSE)</f>
        <v>1</v>
      </c>
      <c r="Q109" t="s">
        <v>2219</v>
      </c>
      <c r="R109" t="s">
        <v>1297</v>
      </c>
      <c r="S1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(106,'CUMPLE','CUMPLE','CUMPLE','CUMPLE',true,2011,'653','-','ACREDITADO','2022-02-25 21:42:35.22039+00','2022-02-25 21:42:35.22039+00','20602929419','V4Q755',30,1);</v>
      </c>
    </row>
    <row r="110" spans="1:19" x14ac:dyDescent="0.25">
      <c r="A110">
        <v>107</v>
      </c>
      <c r="B110" t="s">
        <v>2216</v>
      </c>
      <c r="C110" t="s">
        <v>2216</v>
      </c>
      <c r="D110" t="s">
        <v>2216</v>
      </c>
      <c r="E110" t="s">
        <v>2216</v>
      </c>
      <c r="F110" t="s">
        <v>1303</v>
      </c>
      <c r="G110">
        <v>2012</v>
      </c>
      <c r="H110">
        <v>638</v>
      </c>
      <c r="I110" t="s">
        <v>2383</v>
      </c>
      <c r="J110" t="s">
        <v>2215</v>
      </c>
      <c r="K110" t="s">
        <v>1304</v>
      </c>
      <c r="L110" t="s">
        <v>1304</v>
      </c>
      <c r="M110">
        <v>20602929419</v>
      </c>
      <c r="N110" t="s">
        <v>107</v>
      </c>
      <c r="O110" s="6">
        <f>VLOOKUP(Tabla1[[#This Row],[route_name]],[1]route!$A:$D,2,FALSE)</f>
        <v>31</v>
      </c>
      <c r="P110" s="6">
        <f>VLOOKUP(Tabla1[[#This Row],[TYPE_NAME]],type!B:G,6,FALSE)</f>
        <v>1</v>
      </c>
      <c r="Q110" t="s">
        <v>2220</v>
      </c>
      <c r="R110" t="s">
        <v>1297</v>
      </c>
      <c r="S1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(107,'CUMPLE','CUMPLE','CUMPLE','CUMPLE',true,2012,'638','-','ACREDITADO','2022-02-25 21:42:35.22039+00','2022-02-25 21:42:35.22039+00','20602929419','C7B067',31,1);</v>
      </c>
    </row>
    <row r="111" spans="1:19" x14ac:dyDescent="0.25">
      <c r="A111">
        <v>108</v>
      </c>
      <c r="B111" t="s">
        <v>2216</v>
      </c>
      <c r="C111" t="s">
        <v>2216</v>
      </c>
      <c r="D111" t="s">
        <v>2216</v>
      </c>
      <c r="E111" t="s">
        <v>2216</v>
      </c>
      <c r="F111" t="s">
        <v>1303</v>
      </c>
      <c r="G111">
        <v>2011</v>
      </c>
      <c r="H111">
        <v>628</v>
      </c>
      <c r="I111" t="s">
        <v>2383</v>
      </c>
      <c r="J111" t="s">
        <v>2215</v>
      </c>
      <c r="K111" t="s">
        <v>1304</v>
      </c>
      <c r="L111" t="s">
        <v>1304</v>
      </c>
      <c r="M111">
        <v>20602929419</v>
      </c>
      <c r="N111" t="s">
        <v>108</v>
      </c>
      <c r="O111" s="6">
        <f>VLOOKUP(Tabla1[[#This Row],[route_name]],[1]route!$A:$D,2,FALSE)</f>
        <v>31</v>
      </c>
      <c r="P111" s="6">
        <f>VLOOKUP(Tabla1[[#This Row],[TYPE_NAME]],type!B:G,6,FALSE)</f>
        <v>1</v>
      </c>
      <c r="Q111" t="s">
        <v>2220</v>
      </c>
      <c r="R111" t="s">
        <v>1297</v>
      </c>
      <c r="S1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(108,'CUMPLE','CUMPLE','CUMPLE','CUMPLE',true,2011,'628','-','ACREDITADO','2022-02-25 21:42:35.22039+00','2022-02-25 21:42:35.22039+00','20602929419','D4B244',31,1);</v>
      </c>
    </row>
    <row r="112" spans="1:19" x14ac:dyDescent="0.25">
      <c r="A112">
        <v>109</v>
      </c>
      <c r="B112" t="s">
        <v>2216</v>
      </c>
      <c r="C112" t="s">
        <v>2216</v>
      </c>
      <c r="D112" t="s">
        <v>2216</v>
      </c>
      <c r="E112" t="s">
        <v>2216</v>
      </c>
      <c r="F112" t="s">
        <v>1303</v>
      </c>
      <c r="G112">
        <v>2010</v>
      </c>
      <c r="H112">
        <v>641</v>
      </c>
      <c r="I112" t="s">
        <v>2383</v>
      </c>
      <c r="J112" t="s">
        <v>2215</v>
      </c>
      <c r="K112" t="s">
        <v>1304</v>
      </c>
      <c r="L112" t="s">
        <v>1304</v>
      </c>
      <c r="M112">
        <v>20602929419</v>
      </c>
      <c r="N112" t="s">
        <v>109</v>
      </c>
      <c r="O112" s="6">
        <f>VLOOKUP(Tabla1[[#This Row],[route_name]],[1]route!$A:$D,2,FALSE)</f>
        <v>31</v>
      </c>
      <c r="P112" s="6">
        <f>VLOOKUP(Tabla1[[#This Row],[TYPE_NAME]],type!B:G,6,FALSE)</f>
        <v>1</v>
      </c>
      <c r="Q112" t="s">
        <v>2220</v>
      </c>
      <c r="R112" t="s">
        <v>1297</v>
      </c>
      <c r="S1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(109,'CUMPLE','CUMPLE','CUMPLE','CUMPLE',true,2010,'641','-','ACREDITADO','2022-02-25 21:42:35.22039+00','2022-02-25 21:42:35.22039+00','20602929419','A6X779',31,1);</v>
      </c>
    </row>
    <row r="113" spans="1:19" x14ac:dyDescent="0.25">
      <c r="A113">
        <v>110</v>
      </c>
      <c r="B113" t="s">
        <v>2216</v>
      </c>
      <c r="C113" t="s">
        <v>2216</v>
      </c>
      <c r="D113" t="s">
        <v>2216</v>
      </c>
      <c r="E113" t="s">
        <v>2216</v>
      </c>
      <c r="F113" t="s">
        <v>1303</v>
      </c>
      <c r="G113">
        <v>2013</v>
      </c>
      <c r="H113">
        <v>640</v>
      </c>
      <c r="I113" t="s">
        <v>2383</v>
      </c>
      <c r="J113" t="s">
        <v>2215</v>
      </c>
      <c r="K113" t="s">
        <v>1304</v>
      </c>
      <c r="L113" t="s">
        <v>1304</v>
      </c>
      <c r="M113">
        <v>20602929419</v>
      </c>
      <c r="N113" t="s">
        <v>110</v>
      </c>
      <c r="O113" s="6">
        <f>VLOOKUP(Tabla1[[#This Row],[route_name]],[1]route!$A:$D,2,FALSE)</f>
        <v>32</v>
      </c>
      <c r="P113" s="6">
        <f>VLOOKUP(Tabla1[[#This Row],[TYPE_NAME]],type!B:G,6,FALSE)</f>
        <v>1</v>
      </c>
      <c r="Q113" t="s">
        <v>2221</v>
      </c>
      <c r="R113" t="s">
        <v>1297</v>
      </c>
      <c r="S1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(110,'CUMPLE','CUMPLE','CUMPLE','CUMPLE',true,2013,'640','-','ACREDITADO','2022-02-25 21:42:35.22039+00','2022-02-25 21:42:35.22039+00','20602929419','AAK763',32,1);</v>
      </c>
    </row>
    <row r="114" spans="1:19" x14ac:dyDescent="0.25">
      <c r="A114">
        <v>111</v>
      </c>
      <c r="B114" t="s">
        <v>2216</v>
      </c>
      <c r="C114" t="s">
        <v>2216</v>
      </c>
      <c r="D114" t="s">
        <v>2216</v>
      </c>
      <c r="E114" t="s">
        <v>2216</v>
      </c>
      <c r="F114" t="s">
        <v>1303</v>
      </c>
      <c r="G114">
        <v>2013</v>
      </c>
      <c r="H114">
        <v>637</v>
      </c>
      <c r="I114" t="s">
        <v>2383</v>
      </c>
      <c r="J114" t="s">
        <v>2215</v>
      </c>
      <c r="K114" t="s">
        <v>1304</v>
      </c>
      <c r="L114" t="s">
        <v>1304</v>
      </c>
      <c r="M114">
        <v>20602929419</v>
      </c>
      <c r="N114" t="s">
        <v>111</v>
      </c>
      <c r="O114" s="6">
        <f>VLOOKUP(Tabla1[[#This Row],[route_name]],[1]route!$A:$D,2,FALSE)</f>
        <v>32</v>
      </c>
      <c r="P114" s="6">
        <f>VLOOKUP(Tabla1[[#This Row],[TYPE_NAME]],type!B:G,6,FALSE)</f>
        <v>1</v>
      </c>
      <c r="Q114" t="s">
        <v>2221</v>
      </c>
      <c r="R114" t="s">
        <v>1297</v>
      </c>
      <c r="S1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(111,'CUMPLE','CUMPLE','CUMPLE','CUMPLE',true,2013,'637','-','ACREDITADO','2022-02-25 21:42:35.22039+00','2022-02-25 21:42:35.22039+00','20602929419','V7U951',32,1);</v>
      </c>
    </row>
    <row r="115" spans="1:19" x14ac:dyDescent="0.25">
      <c r="A115">
        <v>112</v>
      </c>
      <c r="B115" t="s">
        <v>2216</v>
      </c>
      <c r="C115" t="s">
        <v>2216</v>
      </c>
      <c r="D115" t="s">
        <v>2216</v>
      </c>
      <c r="E115" t="s">
        <v>2216</v>
      </c>
      <c r="F115" t="s">
        <v>1303</v>
      </c>
      <c r="G115">
        <v>2013</v>
      </c>
      <c r="H115">
        <v>651</v>
      </c>
      <c r="I115" t="s">
        <v>2383</v>
      </c>
      <c r="J115" t="s">
        <v>2215</v>
      </c>
      <c r="K115" t="s">
        <v>1304</v>
      </c>
      <c r="L115" t="s">
        <v>1304</v>
      </c>
      <c r="M115">
        <v>20602929419</v>
      </c>
      <c r="N115" t="s">
        <v>112</v>
      </c>
      <c r="O115" s="6">
        <f>VLOOKUP(Tabla1[[#This Row],[route_name]],[1]route!$A:$D,2,FALSE)</f>
        <v>32</v>
      </c>
      <c r="P115" s="6">
        <f>VLOOKUP(Tabla1[[#This Row],[TYPE_NAME]],type!B:G,6,FALSE)</f>
        <v>1</v>
      </c>
      <c r="Q115" t="s">
        <v>2221</v>
      </c>
      <c r="R115" t="s">
        <v>1297</v>
      </c>
      <c r="S1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(112,'CUMPLE','CUMPLE','CUMPLE','CUMPLE',true,2013,'651','-','ACREDITADO','2022-02-25 21:42:35.22039+00','2022-02-25 21:42:35.22039+00','20602929419','V6I747',32,1);</v>
      </c>
    </row>
    <row r="116" spans="1:19" x14ac:dyDescent="0.25">
      <c r="A116">
        <v>113</v>
      </c>
      <c r="B116" t="s">
        <v>2216</v>
      </c>
      <c r="C116" t="s">
        <v>2216</v>
      </c>
      <c r="D116" t="s">
        <v>2216</v>
      </c>
      <c r="E116" t="s">
        <v>2216</v>
      </c>
      <c r="F116" t="s">
        <v>1303</v>
      </c>
      <c r="G116">
        <v>2011</v>
      </c>
      <c r="H116">
        <v>639</v>
      </c>
      <c r="I116" t="s">
        <v>2383</v>
      </c>
      <c r="J116" t="s">
        <v>2215</v>
      </c>
      <c r="K116" t="s">
        <v>1304</v>
      </c>
      <c r="L116" t="s">
        <v>1304</v>
      </c>
      <c r="M116">
        <v>20602929419</v>
      </c>
      <c r="N116" t="s">
        <v>113</v>
      </c>
      <c r="O116" s="6">
        <f>VLOOKUP(Tabla1[[#This Row],[route_name]],[1]route!$A:$D,2,FALSE)</f>
        <v>32</v>
      </c>
      <c r="P116" s="6">
        <f>VLOOKUP(Tabla1[[#This Row],[TYPE_NAME]],type!B:G,6,FALSE)</f>
        <v>1</v>
      </c>
      <c r="Q116" t="s">
        <v>2221</v>
      </c>
      <c r="R116" t="s">
        <v>1297</v>
      </c>
      <c r="S1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(113,'CUMPLE','CUMPLE','CUMPLE','CUMPLE',true,2011,'639','-','ACREDITADO','2022-02-25 21:42:35.22039+00','2022-02-25 21:42:35.22039+00','20602929419','V1U771',32,1);</v>
      </c>
    </row>
    <row r="117" spans="1:19" x14ac:dyDescent="0.25">
      <c r="A117">
        <v>114</v>
      </c>
      <c r="B117" t="s">
        <v>2216</v>
      </c>
      <c r="C117" t="s">
        <v>2216</v>
      </c>
      <c r="D117" t="s">
        <v>2216</v>
      </c>
      <c r="E117" t="s">
        <v>2216</v>
      </c>
      <c r="F117" t="s">
        <v>1303</v>
      </c>
      <c r="G117">
        <v>2009</v>
      </c>
      <c r="H117">
        <v>636</v>
      </c>
      <c r="I117" t="s">
        <v>2383</v>
      </c>
      <c r="J117" t="s">
        <v>2215</v>
      </c>
      <c r="K117" t="s">
        <v>1304</v>
      </c>
      <c r="L117" t="s">
        <v>1304</v>
      </c>
      <c r="M117">
        <v>20602929419</v>
      </c>
      <c r="N117" t="s">
        <v>114</v>
      </c>
      <c r="O117" s="6">
        <f>VLOOKUP(Tabla1[[#This Row],[route_name]],[1]route!$A:$D,2,FALSE)</f>
        <v>32</v>
      </c>
      <c r="P117" s="6">
        <f>VLOOKUP(Tabla1[[#This Row],[TYPE_NAME]],type!B:G,6,FALSE)</f>
        <v>1</v>
      </c>
      <c r="Q117" t="s">
        <v>2221</v>
      </c>
      <c r="R117" t="s">
        <v>1297</v>
      </c>
      <c r="S1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(114,'CUMPLE','CUMPLE','CUMPLE','CUMPLE',true,2009,'636','-','ACREDITADO','2022-02-25 21:42:35.22039+00','2022-02-25 21:42:35.22039+00','20602929419','X1B785',32,1);</v>
      </c>
    </row>
    <row r="118" spans="1:19" x14ac:dyDescent="0.25">
      <c r="A118">
        <v>115</v>
      </c>
      <c r="B118" t="s">
        <v>2216</v>
      </c>
      <c r="C118" t="s">
        <v>2216</v>
      </c>
      <c r="D118" t="s">
        <v>2216</v>
      </c>
      <c r="E118" t="s">
        <v>2216</v>
      </c>
      <c r="F118" t="s">
        <v>1303</v>
      </c>
      <c r="G118">
        <v>2013</v>
      </c>
      <c r="H118">
        <v>652</v>
      </c>
      <c r="I118" t="s">
        <v>2383</v>
      </c>
      <c r="J118" t="s">
        <v>2215</v>
      </c>
      <c r="K118" t="s">
        <v>1304</v>
      </c>
      <c r="L118" t="s">
        <v>1304</v>
      </c>
      <c r="M118">
        <v>20602929419</v>
      </c>
      <c r="N118" t="s">
        <v>115</v>
      </c>
      <c r="O118" s="6">
        <f>VLOOKUP(Tabla1[[#This Row],[route_name]],[1]route!$A:$D,2,FALSE)</f>
        <v>32</v>
      </c>
      <c r="P118" s="6">
        <f>VLOOKUP(Tabla1[[#This Row],[TYPE_NAME]],type!B:G,6,FALSE)</f>
        <v>1</v>
      </c>
      <c r="Q118" t="s">
        <v>2221</v>
      </c>
      <c r="R118" t="s">
        <v>1297</v>
      </c>
      <c r="S1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(115,'CUMPLE','CUMPLE','CUMPLE','CUMPLE',true,2013,'652','-','ACREDITADO','2022-02-25 21:42:35.22039+00','2022-02-25 21:42:35.22039+00','20602929419','X2X906',32,1);</v>
      </c>
    </row>
    <row r="119" spans="1:19" x14ac:dyDescent="0.25">
      <c r="A119">
        <v>116</v>
      </c>
      <c r="B119" t="s">
        <v>2216</v>
      </c>
      <c r="C119" t="s">
        <v>2216</v>
      </c>
      <c r="D119" t="s">
        <v>2216</v>
      </c>
      <c r="E119" t="s">
        <v>2216</v>
      </c>
      <c r="F119" t="s">
        <v>1303</v>
      </c>
      <c r="G119">
        <v>2018</v>
      </c>
      <c r="H119">
        <v>650</v>
      </c>
      <c r="I119" t="s">
        <v>2383</v>
      </c>
      <c r="J119" t="s">
        <v>2215</v>
      </c>
      <c r="K119" t="s">
        <v>1304</v>
      </c>
      <c r="L119" t="s">
        <v>1304</v>
      </c>
      <c r="M119">
        <v>20602929419</v>
      </c>
      <c r="N119" t="s">
        <v>116</v>
      </c>
      <c r="O119" s="6">
        <f>VLOOKUP(Tabla1[[#This Row],[route_name]],[1]route!$A:$D,2,FALSE)</f>
        <v>32</v>
      </c>
      <c r="P119" s="6">
        <f>VLOOKUP(Tabla1[[#This Row],[TYPE_NAME]],type!B:G,6,FALSE)</f>
        <v>1</v>
      </c>
      <c r="Q119" t="s">
        <v>2221</v>
      </c>
      <c r="R119" t="s">
        <v>1297</v>
      </c>
      <c r="S1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(116,'CUMPLE','CUMPLE','CUMPLE','CUMPLE',true,2018,'650','-','ACREDITADO','2022-02-25 21:42:35.22039+00','2022-02-25 21:42:35.22039+00','20602929419','V0N844',32,1);</v>
      </c>
    </row>
    <row r="120" spans="1:19" x14ac:dyDescent="0.25">
      <c r="A120">
        <v>117</v>
      </c>
      <c r="B120" t="s">
        <v>2216</v>
      </c>
      <c r="C120" t="s">
        <v>2216</v>
      </c>
      <c r="D120" t="s">
        <v>2216</v>
      </c>
      <c r="E120" t="s">
        <v>2216</v>
      </c>
      <c r="F120" t="s">
        <v>1303</v>
      </c>
      <c r="G120">
        <v>2011</v>
      </c>
      <c r="H120">
        <v>635</v>
      </c>
      <c r="I120" t="s">
        <v>2383</v>
      </c>
      <c r="J120" t="s">
        <v>2215</v>
      </c>
      <c r="K120" t="s">
        <v>1304</v>
      </c>
      <c r="L120" t="s">
        <v>1304</v>
      </c>
      <c r="M120">
        <v>20602929419</v>
      </c>
      <c r="N120" t="s">
        <v>117</v>
      </c>
      <c r="O120" s="6">
        <f>VLOOKUP(Tabla1[[#This Row],[route_name]],[1]route!$A:$D,2,FALSE)</f>
        <v>32</v>
      </c>
      <c r="P120" s="6">
        <f>VLOOKUP(Tabla1[[#This Row],[TYPE_NAME]],type!B:G,6,FALSE)</f>
        <v>1</v>
      </c>
      <c r="Q120" t="s">
        <v>2221</v>
      </c>
      <c r="R120" t="s">
        <v>1297</v>
      </c>
      <c r="S1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(117,'CUMPLE','CUMPLE','CUMPLE','CUMPLE',true,2011,'635','-','ACREDITADO','2022-02-25 21:42:35.22039+00','2022-02-25 21:42:35.22039+00','20602929419','B1D738',32,1);</v>
      </c>
    </row>
    <row r="121" spans="1:19" x14ac:dyDescent="0.25">
      <c r="A121">
        <v>118</v>
      </c>
      <c r="B121" t="s">
        <v>2216</v>
      </c>
      <c r="C121" t="s">
        <v>2216</v>
      </c>
      <c r="D121" t="s">
        <v>2216</v>
      </c>
      <c r="E121" t="s">
        <v>2216</v>
      </c>
      <c r="F121" t="s">
        <v>1303</v>
      </c>
      <c r="G121">
        <v>2012</v>
      </c>
      <c r="H121">
        <v>630</v>
      </c>
      <c r="I121" t="s">
        <v>2383</v>
      </c>
      <c r="J121" t="s">
        <v>2215</v>
      </c>
      <c r="K121" t="s">
        <v>1304</v>
      </c>
      <c r="L121" t="s">
        <v>1304</v>
      </c>
      <c r="M121">
        <v>20602929419</v>
      </c>
      <c r="N121" t="s">
        <v>118</v>
      </c>
      <c r="O121" s="6">
        <f>VLOOKUP(Tabla1[[#This Row],[route_name]],[1]route!$A:$D,2,FALSE)</f>
        <v>32</v>
      </c>
      <c r="P121" s="6">
        <f>VLOOKUP(Tabla1[[#This Row],[TYPE_NAME]],type!B:G,6,FALSE)</f>
        <v>1</v>
      </c>
      <c r="Q121" t="s">
        <v>2221</v>
      </c>
      <c r="R121" t="s">
        <v>1297</v>
      </c>
      <c r="S1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(118,'CUMPLE','CUMPLE','CUMPLE','CUMPLE',true,2012,'630','-','ACREDITADO','2022-02-25 21:42:35.22039+00','2022-02-25 21:42:35.22039+00','20602929419','C6U702',32,1);</v>
      </c>
    </row>
    <row r="122" spans="1:19" x14ac:dyDescent="0.25">
      <c r="A122">
        <v>119</v>
      </c>
      <c r="B122" t="s">
        <v>2216</v>
      </c>
      <c r="C122" t="s">
        <v>2216</v>
      </c>
      <c r="D122" t="s">
        <v>2216</v>
      </c>
      <c r="E122" t="s">
        <v>2216</v>
      </c>
      <c r="F122" t="s">
        <v>1303</v>
      </c>
      <c r="G122">
        <v>2008</v>
      </c>
      <c r="H122">
        <v>649</v>
      </c>
      <c r="I122" t="s">
        <v>2383</v>
      </c>
      <c r="J122" t="s">
        <v>2215</v>
      </c>
      <c r="K122" t="s">
        <v>1304</v>
      </c>
      <c r="L122" t="s">
        <v>1304</v>
      </c>
      <c r="M122">
        <v>20602929419</v>
      </c>
      <c r="N122" t="s">
        <v>119</v>
      </c>
      <c r="O122" s="6">
        <f>VLOOKUP(Tabla1[[#This Row],[route_name]],[1]route!$A:$D,2,FALSE)</f>
        <v>32</v>
      </c>
      <c r="P122" s="6">
        <f>VLOOKUP(Tabla1[[#This Row],[TYPE_NAME]],type!B:G,6,FALSE)</f>
        <v>1</v>
      </c>
      <c r="Q122" t="s">
        <v>2221</v>
      </c>
      <c r="R122" t="s">
        <v>1297</v>
      </c>
      <c r="S1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(119,'CUMPLE','CUMPLE','CUMPLE','CUMPLE',true,2008,'649','-','ACREDITADO','2022-02-25 21:42:35.22039+00','2022-02-25 21:42:35.22039+00','20602929419','V3M205',32,1);</v>
      </c>
    </row>
    <row r="123" spans="1:19" x14ac:dyDescent="0.25">
      <c r="A123">
        <v>120</v>
      </c>
      <c r="B123" t="s">
        <v>2216</v>
      </c>
      <c r="C123" t="s">
        <v>2216</v>
      </c>
      <c r="D123" t="s">
        <v>2216</v>
      </c>
      <c r="E123" t="s">
        <v>2216</v>
      </c>
      <c r="F123" t="s">
        <v>1303</v>
      </c>
      <c r="G123">
        <v>2012</v>
      </c>
      <c r="H123">
        <v>648</v>
      </c>
      <c r="I123" t="s">
        <v>2383</v>
      </c>
      <c r="J123" t="s">
        <v>2215</v>
      </c>
      <c r="K123" t="s">
        <v>1304</v>
      </c>
      <c r="L123" t="s">
        <v>1304</v>
      </c>
      <c r="M123">
        <v>20602929419</v>
      </c>
      <c r="N123" t="s">
        <v>120</v>
      </c>
      <c r="O123" s="6">
        <f>VLOOKUP(Tabla1[[#This Row],[route_name]],[1]route!$A:$D,2,FALSE)</f>
        <v>32</v>
      </c>
      <c r="P123" s="6">
        <f>VLOOKUP(Tabla1[[#This Row],[TYPE_NAME]],type!B:G,6,FALSE)</f>
        <v>1</v>
      </c>
      <c r="Q123" t="s">
        <v>2221</v>
      </c>
      <c r="R123" t="s">
        <v>1297</v>
      </c>
      <c r="S1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(120,'CUMPLE','CUMPLE','CUMPLE','CUMPLE',true,2012,'648','-','ACREDITADO','2022-02-25 21:42:35.22039+00','2022-02-25 21:42:35.22039+00','20602929419','V4X795',32,1);</v>
      </c>
    </row>
    <row r="124" spans="1:19" x14ac:dyDescent="0.25">
      <c r="A124">
        <v>121</v>
      </c>
      <c r="B124" t="s">
        <v>2216</v>
      </c>
      <c r="C124" t="s">
        <v>2216</v>
      </c>
      <c r="D124" t="s">
        <v>2216</v>
      </c>
      <c r="E124" t="s">
        <v>2216</v>
      </c>
      <c r="F124" t="s">
        <v>1303</v>
      </c>
      <c r="G124">
        <v>2009</v>
      </c>
      <c r="H124">
        <v>634</v>
      </c>
      <c r="I124" t="s">
        <v>2383</v>
      </c>
      <c r="J124" t="s">
        <v>2215</v>
      </c>
      <c r="K124" t="s">
        <v>1304</v>
      </c>
      <c r="L124" t="s">
        <v>1304</v>
      </c>
      <c r="M124">
        <v>20602929419</v>
      </c>
      <c r="N124" t="s">
        <v>121</v>
      </c>
      <c r="O124" s="6">
        <f>VLOOKUP(Tabla1[[#This Row],[route_name]],[1]route!$A:$D,2,FALSE)</f>
        <v>32</v>
      </c>
      <c r="P124" s="6">
        <f>VLOOKUP(Tabla1[[#This Row],[TYPE_NAME]],type!B:G,6,FALSE)</f>
        <v>1</v>
      </c>
      <c r="Q124" t="s">
        <v>2221</v>
      </c>
      <c r="R124" t="s">
        <v>1297</v>
      </c>
      <c r="S1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(121,'CUMPLE','CUMPLE','CUMPLE','CUMPLE',true,2009,'634','-','ACREDITADO','2022-02-25 21:42:35.22039+00','2022-02-25 21:42:35.22039+00','20602929419','X1K760',32,1);</v>
      </c>
    </row>
    <row r="125" spans="1:19" x14ac:dyDescent="0.25">
      <c r="A125">
        <v>122</v>
      </c>
      <c r="B125" t="s">
        <v>2216</v>
      </c>
      <c r="C125" t="s">
        <v>2216</v>
      </c>
      <c r="D125" t="s">
        <v>2216</v>
      </c>
      <c r="E125" t="s">
        <v>2216</v>
      </c>
      <c r="F125" t="s">
        <v>1303</v>
      </c>
      <c r="G125">
        <v>2011</v>
      </c>
      <c r="H125">
        <v>627</v>
      </c>
      <c r="I125" t="s">
        <v>2383</v>
      </c>
      <c r="J125" t="s">
        <v>2215</v>
      </c>
      <c r="K125" t="s">
        <v>1304</v>
      </c>
      <c r="L125" t="s">
        <v>1304</v>
      </c>
      <c r="M125">
        <v>20602929419</v>
      </c>
      <c r="N125" t="s">
        <v>122</v>
      </c>
      <c r="O125" s="6">
        <f>VLOOKUP(Tabla1[[#This Row],[route_name]],[1]route!$A:$D,2,FALSE)</f>
        <v>32</v>
      </c>
      <c r="P125" s="6">
        <f>VLOOKUP(Tabla1[[#This Row],[TYPE_NAME]],type!B:G,6,FALSE)</f>
        <v>1</v>
      </c>
      <c r="Q125" t="s">
        <v>2221</v>
      </c>
      <c r="R125" t="s">
        <v>1297</v>
      </c>
      <c r="S1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(122,'CUMPLE','CUMPLE','CUMPLE','CUMPLE',true,2011,'627','-','ACREDITADO','2022-02-25 21:42:35.22039+00','2022-02-25 21:42:35.22039+00','20602929419','B9U965',32,1);</v>
      </c>
    </row>
    <row r="126" spans="1:19" x14ac:dyDescent="0.25">
      <c r="A126">
        <v>123</v>
      </c>
      <c r="B126" t="s">
        <v>2216</v>
      </c>
      <c r="C126" t="s">
        <v>2216</v>
      </c>
      <c r="D126" t="s">
        <v>2216</v>
      </c>
      <c r="E126" t="s">
        <v>2216</v>
      </c>
      <c r="F126" t="s">
        <v>1303</v>
      </c>
      <c r="G126">
        <v>2010</v>
      </c>
      <c r="H126">
        <v>633</v>
      </c>
      <c r="I126" t="s">
        <v>2383</v>
      </c>
      <c r="J126" t="s">
        <v>2215</v>
      </c>
      <c r="K126" t="s">
        <v>1304</v>
      </c>
      <c r="L126" t="s">
        <v>1304</v>
      </c>
      <c r="M126">
        <v>20602929419</v>
      </c>
      <c r="N126" t="s">
        <v>123</v>
      </c>
      <c r="O126" s="6">
        <f>VLOOKUP(Tabla1[[#This Row],[route_name]],[1]route!$A:$D,2,FALSE)</f>
        <v>33</v>
      </c>
      <c r="P126" s="6">
        <f>VLOOKUP(Tabla1[[#This Row],[TYPE_NAME]],type!B:G,6,FALSE)</f>
        <v>1</v>
      </c>
      <c r="Q126" t="s">
        <v>2222</v>
      </c>
      <c r="R126" t="s">
        <v>1297</v>
      </c>
      <c r="S1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(123,'CUMPLE','CUMPLE','CUMPLE','CUMPLE',true,2010,'633','-','ACREDITADO','2022-02-25 21:42:35.22039+00','2022-02-25 21:42:35.22039+00','20602929419','A9Q729',33,1);</v>
      </c>
    </row>
    <row r="127" spans="1:19" x14ac:dyDescent="0.25">
      <c r="A127">
        <v>124</v>
      </c>
      <c r="B127" t="s">
        <v>2216</v>
      </c>
      <c r="C127" t="s">
        <v>2216</v>
      </c>
      <c r="D127" t="s">
        <v>2216</v>
      </c>
      <c r="E127" t="s">
        <v>2216</v>
      </c>
      <c r="F127" t="s">
        <v>1303</v>
      </c>
      <c r="G127">
        <v>2013</v>
      </c>
      <c r="H127">
        <v>647</v>
      </c>
      <c r="I127" t="s">
        <v>2383</v>
      </c>
      <c r="J127" t="s">
        <v>2215</v>
      </c>
      <c r="K127" t="s">
        <v>1304</v>
      </c>
      <c r="L127" t="s">
        <v>1304</v>
      </c>
      <c r="M127">
        <v>20602929419</v>
      </c>
      <c r="N127" t="s">
        <v>124</v>
      </c>
      <c r="O127" s="6">
        <f>VLOOKUP(Tabla1[[#This Row],[route_name]],[1]route!$A:$D,2,FALSE)</f>
        <v>33</v>
      </c>
      <c r="P127" s="6">
        <f>VLOOKUP(Tabla1[[#This Row],[TYPE_NAME]],type!B:G,6,FALSE)</f>
        <v>1</v>
      </c>
      <c r="Q127" t="s">
        <v>2222</v>
      </c>
      <c r="R127" t="s">
        <v>1297</v>
      </c>
      <c r="S1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(124,'CUMPLE','CUMPLE','CUMPLE','CUMPLE',true,2013,'647','-','ACREDITADO','2022-02-25 21:42:35.22039+00','2022-02-25 21:42:35.22039+00','20602929419','X3D764',33,1);</v>
      </c>
    </row>
    <row r="128" spans="1:19" x14ac:dyDescent="0.25">
      <c r="A128">
        <v>125</v>
      </c>
      <c r="B128" t="s">
        <v>2216</v>
      </c>
      <c r="C128" t="s">
        <v>2216</v>
      </c>
      <c r="D128" t="s">
        <v>2216</v>
      </c>
      <c r="E128" t="s">
        <v>2216</v>
      </c>
      <c r="F128" t="s">
        <v>1303</v>
      </c>
      <c r="G128">
        <v>2013</v>
      </c>
      <c r="H128">
        <v>645</v>
      </c>
      <c r="I128" t="s">
        <v>2383</v>
      </c>
      <c r="J128" t="s">
        <v>2215</v>
      </c>
      <c r="K128" t="s">
        <v>1304</v>
      </c>
      <c r="L128" t="s">
        <v>1304</v>
      </c>
      <c r="M128">
        <v>20602929419</v>
      </c>
      <c r="N128" t="s">
        <v>125</v>
      </c>
      <c r="O128" s="6">
        <f>VLOOKUP(Tabla1[[#This Row],[route_name]],[1]route!$A:$D,2,FALSE)</f>
        <v>33</v>
      </c>
      <c r="P128" s="6">
        <f>VLOOKUP(Tabla1[[#This Row],[TYPE_NAME]],type!B:G,6,FALSE)</f>
        <v>1</v>
      </c>
      <c r="Q128" t="s">
        <v>2222</v>
      </c>
      <c r="R128" t="s">
        <v>1297</v>
      </c>
      <c r="S1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(125,'CUMPLE','CUMPLE','CUMPLE','CUMPLE',true,2013,'645','-','ACREDITADO','2022-02-25 21:42:35.22039+00','2022-02-25 21:42:35.22039+00','20602929419','F1G852',33,1);</v>
      </c>
    </row>
    <row r="129" spans="1:19" x14ac:dyDescent="0.25">
      <c r="A129">
        <v>126</v>
      </c>
      <c r="B129" t="s">
        <v>2216</v>
      </c>
      <c r="C129" t="s">
        <v>2216</v>
      </c>
      <c r="D129" t="s">
        <v>2216</v>
      </c>
      <c r="E129" t="s">
        <v>2216</v>
      </c>
      <c r="F129" t="s">
        <v>1303</v>
      </c>
      <c r="G129">
        <v>2010</v>
      </c>
      <c r="H129">
        <v>631</v>
      </c>
      <c r="I129" t="s">
        <v>2383</v>
      </c>
      <c r="J129" t="s">
        <v>2215</v>
      </c>
      <c r="K129" t="s">
        <v>1304</v>
      </c>
      <c r="L129" t="s">
        <v>1304</v>
      </c>
      <c r="M129">
        <v>20602929419</v>
      </c>
      <c r="N129" t="s">
        <v>126</v>
      </c>
      <c r="O129" s="6">
        <f>VLOOKUP(Tabla1[[#This Row],[route_name]],[1]route!$A:$D,2,FALSE)</f>
        <v>33</v>
      </c>
      <c r="P129" s="6">
        <f>VLOOKUP(Tabla1[[#This Row],[TYPE_NAME]],type!B:G,6,FALSE)</f>
        <v>1</v>
      </c>
      <c r="Q129" t="s">
        <v>2222</v>
      </c>
      <c r="R129" t="s">
        <v>1297</v>
      </c>
      <c r="S1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(126,'CUMPLE','CUMPLE','CUMPLE','CUMPLE',true,2010,'631','-','ACREDITADO','2022-02-25 21:42:35.22039+00','2022-02-25 21:42:35.22039+00','20602929419','A8U765',33,1);</v>
      </c>
    </row>
    <row r="130" spans="1:19" x14ac:dyDescent="0.25">
      <c r="A130">
        <v>127</v>
      </c>
      <c r="B130" t="s">
        <v>2216</v>
      </c>
      <c r="C130" t="s">
        <v>2216</v>
      </c>
      <c r="D130" t="s">
        <v>2216</v>
      </c>
      <c r="E130" t="s">
        <v>2216</v>
      </c>
      <c r="F130" t="s">
        <v>1303</v>
      </c>
      <c r="G130">
        <v>2011</v>
      </c>
      <c r="H130">
        <v>629</v>
      </c>
      <c r="I130" t="s">
        <v>2383</v>
      </c>
      <c r="J130" t="s">
        <v>2215</v>
      </c>
      <c r="K130" t="s">
        <v>1304</v>
      </c>
      <c r="L130" t="s">
        <v>1304</v>
      </c>
      <c r="M130">
        <v>20602929419</v>
      </c>
      <c r="N130" t="s">
        <v>127</v>
      </c>
      <c r="O130" s="6">
        <f>VLOOKUP(Tabla1[[#This Row],[route_name]],[1]route!$A:$D,2,FALSE)</f>
        <v>33</v>
      </c>
      <c r="P130" s="6">
        <f>VLOOKUP(Tabla1[[#This Row],[TYPE_NAME]],type!B:G,6,FALSE)</f>
        <v>1</v>
      </c>
      <c r="Q130" t="s">
        <v>2222</v>
      </c>
      <c r="R130" t="s">
        <v>1297</v>
      </c>
      <c r="S1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(127,'CUMPLE','CUMPLE','CUMPLE','CUMPLE',true,2011,'629','-','ACREDITADO','2022-02-25 21:42:35.22039+00','2022-02-25 21:42:35.22039+00','20602929419','A9F963',33,1);</v>
      </c>
    </row>
    <row r="131" spans="1:19" x14ac:dyDescent="0.25">
      <c r="A131">
        <v>128</v>
      </c>
      <c r="B131" t="s">
        <v>2216</v>
      </c>
      <c r="C131" t="s">
        <v>2216</v>
      </c>
      <c r="D131" t="s">
        <v>2216</v>
      </c>
      <c r="E131" t="s">
        <v>2216</v>
      </c>
      <c r="F131" t="s">
        <v>1303</v>
      </c>
      <c r="G131">
        <v>2017</v>
      </c>
      <c r="H131">
        <v>646</v>
      </c>
      <c r="I131" t="s">
        <v>2383</v>
      </c>
      <c r="J131" t="s">
        <v>2215</v>
      </c>
      <c r="K131" t="s">
        <v>1304</v>
      </c>
      <c r="L131" t="s">
        <v>1304</v>
      </c>
      <c r="M131">
        <v>20602929419</v>
      </c>
      <c r="N131" t="s">
        <v>128</v>
      </c>
      <c r="O131" s="6">
        <f>VLOOKUP(Tabla1[[#This Row],[route_name]],[1]route!$A:$D,2,FALSE)</f>
        <v>33</v>
      </c>
      <c r="P131" s="6">
        <f>VLOOKUP(Tabla1[[#This Row],[TYPE_NAME]],type!B:G,6,FALSE)</f>
        <v>1</v>
      </c>
      <c r="Q131" t="s">
        <v>2222</v>
      </c>
      <c r="R131" t="s">
        <v>1297</v>
      </c>
      <c r="S1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(128,'CUMPLE','CUMPLE','CUMPLE','CUMPLE',true,2017,'646','-','ACREDITADO','2022-02-25 21:42:35.22039+00','2022-02-25 21:42:35.22039+00','20602929419','V0A884',33,1);</v>
      </c>
    </row>
    <row r="132" spans="1:19" x14ac:dyDescent="0.25">
      <c r="A132">
        <v>129</v>
      </c>
      <c r="B132" t="s">
        <v>2216</v>
      </c>
      <c r="C132" t="s">
        <v>2216</v>
      </c>
      <c r="D132" t="s">
        <v>2216</v>
      </c>
      <c r="E132" t="s">
        <v>2216</v>
      </c>
      <c r="F132" t="s">
        <v>1303</v>
      </c>
      <c r="G132">
        <v>2010</v>
      </c>
      <c r="H132">
        <v>624</v>
      </c>
      <c r="I132" t="s">
        <v>2383</v>
      </c>
      <c r="J132" t="s">
        <v>2215</v>
      </c>
      <c r="K132" t="s">
        <v>1304</v>
      </c>
      <c r="L132" t="s">
        <v>1304</v>
      </c>
      <c r="M132">
        <v>20602929419</v>
      </c>
      <c r="N132" t="s">
        <v>129</v>
      </c>
      <c r="O132" s="6">
        <f>VLOOKUP(Tabla1[[#This Row],[route_name]],[1]route!$A:$D,2,FALSE)</f>
        <v>33</v>
      </c>
      <c r="P132" s="6">
        <f>VLOOKUP(Tabla1[[#This Row],[TYPE_NAME]],type!B:G,6,FALSE)</f>
        <v>1</v>
      </c>
      <c r="Q132" t="s">
        <v>2222</v>
      </c>
      <c r="R132" t="s">
        <v>1297</v>
      </c>
      <c r="S1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(129,'CUMPLE','CUMPLE','CUMPLE','CUMPLE',true,2010,'624','-','ACREDITADO','2022-02-25 21:42:35.22039+00','2022-02-25 21:42:35.22039+00','20602929419','A4X771',33,1);</v>
      </c>
    </row>
    <row r="133" spans="1:19" x14ac:dyDescent="0.25">
      <c r="A133">
        <v>130</v>
      </c>
      <c r="B133" t="s">
        <v>2216</v>
      </c>
      <c r="C133" t="s">
        <v>2216</v>
      </c>
      <c r="D133" t="s">
        <v>2216</v>
      </c>
      <c r="E133" t="s">
        <v>2216</v>
      </c>
      <c r="F133" t="s">
        <v>1303</v>
      </c>
      <c r="G133">
        <v>2019</v>
      </c>
      <c r="H133">
        <v>625</v>
      </c>
      <c r="I133" t="s">
        <v>2383</v>
      </c>
      <c r="J133" t="s">
        <v>2215</v>
      </c>
      <c r="K133" t="s">
        <v>1304</v>
      </c>
      <c r="L133" t="s">
        <v>1304</v>
      </c>
      <c r="M133">
        <v>20602929419</v>
      </c>
      <c r="N133" t="s">
        <v>130</v>
      </c>
      <c r="O133" s="6">
        <f>VLOOKUP(Tabla1[[#This Row],[route_name]],[1]route!$A:$D,2,FALSE)</f>
        <v>34</v>
      </c>
      <c r="P133" s="6">
        <f>VLOOKUP(Tabla1[[#This Row],[TYPE_NAME]],type!B:G,6,FALSE)</f>
        <v>1</v>
      </c>
      <c r="Q133" t="s">
        <v>2223</v>
      </c>
      <c r="R133" t="s">
        <v>1297</v>
      </c>
      <c r="S1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(130,'CUMPLE','CUMPLE','CUMPLE','CUMPLE',true,2019,'625','-','ACREDITADO','2022-02-25 21:42:35.22039+00','2022-02-25 21:42:35.22039+00','20602929419','V0Q874',34,1);</v>
      </c>
    </row>
    <row r="134" spans="1:19" x14ac:dyDescent="0.25">
      <c r="A134">
        <v>131</v>
      </c>
      <c r="B134" t="s">
        <v>2216</v>
      </c>
      <c r="C134" t="s">
        <v>2216</v>
      </c>
      <c r="D134" t="s">
        <v>2216</v>
      </c>
      <c r="E134" t="s">
        <v>2216</v>
      </c>
      <c r="F134" t="s">
        <v>1303</v>
      </c>
      <c r="G134">
        <v>2018</v>
      </c>
      <c r="H134">
        <v>626</v>
      </c>
      <c r="I134" t="s">
        <v>2383</v>
      </c>
      <c r="J134" t="s">
        <v>2215</v>
      </c>
      <c r="K134" t="s">
        <v>1304</v>
      </c>
      <c r="L134" t="s">
        <v>1304</v>
      </c>
      <c r="M134">
        <v>20602929419</v>
      </c>
      <c r="N134" t="s">
        <v>131</v>
      </c>
      <c r="O134" s="6">
        <f>VLOOKUP(Tabla1[[#This Row],[route_name]],[1]route!$A:$D,2,FALSE)</f>
        <v>34</v>
      </c>
      <c r="P134" s="6">
        <f>VLOOKUP(Tabla1[[#This Row],[TYPE_NAME]],type!B:G,6,FALSE)</f>
        <v>1</v>
      </c>
      <c r="Q134" t="s">
        <v>2223</v>
      </c>
      <c r="R134" t="s">
        <v>1297</v>
      </c>
      <c r="S1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(131,'CUMPLE','CUMPLE','CUMPLE','CUMPLE',true,2018,'626','-','ACREDITADO','2022-02-25 21:42:35.22039+00','2022-02-25 21:42:35.22039+00','20602929419','V9Q922',34,1);</v>
      </c>
    </row>
    <row r="135" spans="1:19" x14ac:dyDescent="0.25">
      <c r="A135">
        <v>132</v>
      </c>
      <c r="B135" t="s">
        <v>2216</v>
      </c>
      <c r="C135" t="s">
        <v>2216</v>
      </c>
      <c r="D135" t="s">
        <v>2216</v>
      </c>
      <c r="E135" t="s">
        <v>2216</v>
      </c>
      <c r="F135" t="s">
        <v>1303</v>
      </c>
      <c r="G135">
        <v>2017</v>
      </c>
      <c r="H135">
        <v>623</v>
      </c>
      <c r="I135" t="s">
        <v>2383</v>
      </c>
      <c r="J135" t="s">
        <v>2215</v>
      </c>
      <c r="K135" t="s">
        <v>1304</v>
      </c>
      <c r="L135" t="s">
        <v>1304</v>
      </c>
      <c r="M135">
        <v>20602929419</v>
      </c>
      <c r="N135" t="s">
        <v>132</v>
      </c>
      <c r="O135" s="6">
        <f>VLOOKUP(Tabla1[[#This Row],[route_name]],[1]route!$A:$D,2,FALSE)</f>
        <v>34</v>
      </c>
      <c r="P135" s="6">
        <f>VLOOKUP(Tabla1[[#This Row],[TYPE_NAME]],type!B:G,6,FALSE)</f>
        <v>1</v>
      </c>
      <c r="Q135" t="s">
        <v>2223</v>
      </c>
      <c r="R135" t="s">
        <v>1297</v>
      </c>
      <c r="S1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(132,'CUMPLE','CUMPLE','CUMPLE','CUMPLE',true,2017,'623','-','ACREDITADO','2022-02-25 21:42:35.22039+00','2022-02-25 21:42:35.22039+00','20602929419','V9N727',34,1);</v>
      </c>
    </row>
    <row r="136" spans="1:19" x14ac:dyDescent="0.25">
      <c r="A136">
        <v>133</v>
      </c>
      <c r="B136" t="s">
        <v>2216</v>
      </c>
      <c r="C136" t="s">
        <v>2216</v>
      </c>
      <c r="D136" t="s">
        <v>2216</v>
      </c>
      <c r="E136" t="s">
        <v>2216</v>
      </c>
      <c r="F136" t="s">
        <v>1303</v>
      </c>
      <c r="G136">
        <v>2017</v>
      </c>
      <c r="H136">
        <v>622</v>
      </c>
      <c r="I136" t="s">
        <v>2383</v>
      </c>
      <c r="J136" t="s">
        <v>2215</v>
      </c>
      <c r="K136" t="s">
        <v>1304</v>
      </c>
      <c r="L136" t="s">
        <v>1304</v>
      </c>
      <c r="M136">
        <v>20602929419</v>
      </c>
      <c r="N136" t="s">
        <v>133</v>
      </c>
      <c r="O136" s="6">
        <f>VLOOKUP(Tabla1[[#This Row],[route_name]],[1]route!$A:$D,2,FALSE)</f>
        <v>34</v>
      </c>
      <c r="P136" s="6">
        <f>VLOOKUP(Tabla1[[#This Row],[TYPE_NAME]],type!B:G,6,FALSE)</f>
        <v>1</v>
      </c>
      <c r="Q136" t="s">
        <v>2223</v>
      </c>
      <c r="R136" t="s">
        <v>1297</v>
      </c>
      <c r="S1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(133,'CUMPLE','CUMPLE','CUMPLE','CUMPLE',true,2017,'622','-','ACREDITADO','2022-02-25 21:42:35.22039+00','2022-02-25 21:42:35.22039+00','20602929419','V9B824',34,1);</v>
      </c>
    </row>
    <row r="137" spans="1:19" x14ac:dyDescent="0.25">
      <c r="A137">
        <v>134</v>
      </c>
      <c r="B137" t="s">
        <v>2216</v>
      </c>
      <c r="C137" t="s">
        <v>2216</v>
      </c>
      <c r="D137" t="s">
        <v>2216</v>
      </c>
      <c r="E137" t="s">
        <v>2216</v>
      </c>
      <c r="F137" t="s">
        <v>1303</v>
      </c>
      <c r="G137">
        <v>2016</v>
      </c>
      <c r="H137">
        <v>621</v>
      </c>
      <c r="I137" t="s">
        <v>2383</v>
      </c>
      <c r="J137" t="s">
        <v>2215</v>
      </c>
      <c r="K137" t="s">
        <v>1304</v>
      </c>
      <c r="L137" t="s">
        <v>1304</v>
      </c>
      <c r="M137">
        <v>20602929419</v>
      </c>
      <c r="N137" t="s">
        <v>134</v>
      </c>
      <c r="O137" s="6">
        <f>VLOOKUP(Tabla1[[#This Row],[route_name]],[1]route!$A:$D,2,FALSE)</f>
        <v>34</v>
      </c>
      <c r="P137" s="6">
        <f>VLOOKUP(Tabla1[[#This Row],[TYPE_NAME]],type!B:G,6,FALSE)</f>
        <v>1</v>
      </c>
      <c r="Q137" t="s">
        <v>2223</v>
      </c>
      <c r="R137" t="s">
        <v>1297</v>
      </c>
      <c r="S1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(134,'CUMPLE','CUMPLE','CUMPLE','CUMPLE',true,2016,'621','-','ACREDITADO','2022-02-25 21:42:35.22039+00','2022-02-25 21:42:35.22039+00','20602929419','Z6H802',34,1);</v>
      </c>
    </row>
    <row r="138" spans="1:19" x14ac:dyDescent="0.25">
      <c r="A138">
        <v>135</v>
      </c>
      <c r="B138" t="s">
        <v>2216</v>
      </c>
      <c r="C138" t="s">
        <v>2216</v>
      </c>
      <c r="D138" t="s">
        <v>2216</v>
      </c>
      <c r="E138" t="s">
        <v>2216</v>
      </c>
      <c r="F138" t="s">
        <v>1303</v>
      </c>
      <c r="G138">
        <v>2017</v>
      </c>
      <c r="H138">
        <v>620</v>
      </c>
      <c r="I138" t="s">
        <v>2383</v>
      </c>
      <c r="J138" t="s">
        <v>2215</v>
      </c>
      <c r="K138" t="s">
        <v>1304</v>
      </c>
      <c r="L138" t="s">
        <v>1304</v>
      </c>
      <c r="M138">
        <v>20602929419</v>
      </c>
      <c r="N138" t="s">
        <v>135</v>
      </c>
      <c r="O138" s="6">
        <f>VLOOKUP(Tabla1[[#This Row],[route_name]],[1]route!$A:$D,2,FALSE)</f>
        <v>34</v>
      </c>
      <c r="P138" s="6">
        <f>VLOOKUP(Tabla1[[#This Row],[TYPE_NAME]],type!B:G,6,FALSE)</f>
        <v>1</v>
      </c>
      <c r="Q138" t="s">
        <v>2223</v>
      </c>
      <c r="R138" t="s">
        <v>1297</v>
      </c>
      <c r="S1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(135,'CUMPLE','CUMPLE','CUMPLE','CUMPLE',true,2017,'620','-','ACREDITADO','2022-02-25 21:42:35.22039+00','2022-02-25 21:42:35.22039+00','20602929419','V8I661',34,1);</v>
      </c>
    </row>
    <row r="139" spans="1:19" x14ac:dyDescent="0.25">
      <c r="A139">
        <v>136</v>
      </c>
      <c r="B139" t="s">
        <v>2216</v>
      </c>
      <c r="C139" t="s">
        <v>2216</v>
      </c>
      <c r="D139" t="s">
        <v>2216</v>
      </c>
      <c r="E139" t="s">
        <v>2216</v>
      </c>
      <c r="F139" t="s">
        <v>1303</v>
      </c>
      <c r="G139">
        <v>2016</v>
      </c>
      <c r="H139">
        <v>619</v>
      </c>
      <c r="I139" t="s">
        <v>2383</v>
      </c>
      <c r="J139" t="s">
        <v>2215</v>
      </c>
      <c r="K139" t="s">
        <v>1304</v>
      </c>
      <c r="L139" t="s">
        <v>1304</v>
      </c>
      <c r="M139">
        <v>20602929419</v>
      </c>
      <c r="N139" t="s">
        <v>136</v>
      </c>
      <c r="O139" s="6">
        <f>VLOOKUP(Tabla1[[#This Row],[route_name]],[1]route!$A:$D,2,FALSE)</f>
        <v>34</v>
      </c>
      <c r="P139" s="6">
        <f>VLOOKUP(Tabla1[[#This Row],[TYPE_NAME]],type!B:G,6,FALSE)</f>
        <v>1</v>
      </c>
      <c r="Q139" t="s">
        <v>2223</v>
      </c>
      <c r="R139" t="s">
        <v>1297</v>
      </c>
      <c r="S1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(136,'CUMPLE','CUMPLE','CUMPLE','CUMPLE',true,2016,'619','-','ACREDITADO','2022-02-25 21:42:35.22039+00','2022-02-25 21:42:35.22039+00','20602929419','ASY915',34,1);</v>
      </c>
    </row>
    <row r="140" spans="1:19" x14ac:dyDescent="0.25">
      <c r="A140">
        <v>137</v>
      </c>
      <c r="B140" t="s">
        <v>2216</v>
      </c>
      <c r="C140" t="s">
        <v>2216</v>
      </c>
      <c r="D140" t="s">
        <v>2216</v>
      </c>
      <c r="E140" t="s">
        <v>2216</v>
      </c>
      <c r="F140" t="s">
        <v>1303</v>
      </c>
      <c r="G140">
        <v>2015</v>
      </c>
      <c r="H140">
        <v>618</v>
      </c>
      <c r="I140" t="s">
        <v>2383</v>
      </c>
      <c r="J140" t="s">
        <v>2215</v>
      </c>
      <c r="K140" t="s">
        <v>1304</v>
      </c>
      <c r="L140" t="s">
        <v>1304</v>
      </c>
      <c r="M140">
        <v>20602929419</v>
      </c>
      <c r="N140" t="s">
        <v>137</v>
      </c>
      <c r="O140" s="6">
        <f>VLOOKUP(Tabla1[[#This Row],[route_name]],[1]route!$A:$D,2,FALSE)</f>
        <v>34</v>
      </c>
      <c r="P140" s="6">
        <f>VLOOKUP(Tabla1[[#This Row],[TYPE_NAME]],type!B:G,6,FALSE)</f>
        <v>1</v>
      </c>
      <c r="Q140" t="s">
        <v>2223</v>
      </c>
      <c r="R140" t="s">
        <v>1297</v>
      </c>
      <c r="S1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(137,'CUMPLE','CUMPLE','CUMPLE','CUMPLE',true,2015,'618','-','ACREDITADO','2022-02-25 21:42:35.22039+00','2022-02-25 21:42:35.22039+00','20602929419','V8Q729',34,1);</v>
      </c>
    </row>
    <row r="141" spans="1:19" x14ac:dyDescent="0.25">
      <c r="A141">
        <v>138</v>
      </c>
      <c r="B141" t="s">
        <v>2216</v>
      </c>
      <c r="C141" t="s">
        <v>2216</v>
      </c>
      <c r="D141" t="s">
        <v>2216</v>
      </c>
      <c r="E141" t="s">
        <v>2216</v>
      </c>
      <c r="F141" t="s">
        <v>1303</v>
      </c>
      <c r="G141">
        <v>2014</v>
      </c>
      <c r="H141">
        <v>617</v>
      </c>
      <c r="I141" t="s">
        <v>2383</v>
      </c>
      <c r="J141" t="s">
        <v>2215</v>
      </c>
      <c r="K141" t="s">
        <v>1304</v>
      </c>
      <c r="L141" t="s">
        <v>1304</v>
      </c>
      <c r="M141">
        <v>20602929419</v>
      </c>
      <c r="N141" t="s">
        <v>138</v>
      </c>
      <c r="O141" s="6">
        <f>VLOOKUP(Tabla1[[#This Row],[route_name]],[1]route!$A:$D,2,FALSE)</f>
        <v>34</v>
      </c>
      <c r="P141" s="6">
        <f>VLOOKUP(Tabla1[[#This Row],[TYPE_NAME]],type!B:G,6,FALSE)</f>
        <v>1</v>
      </c>
      <c r="Q141" t="s">
        <v>2223</v>
      </c>
      <c r="R141" t="s">
        <v>1297</v>
      </c>
      <c r="S1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(138,'CUMPLE','CUMPLE','CUMPLE','CUMPLE',true,2014,'617','-','ACREDITADO','2022-02-25 21:42:35.22039+00','2022-02-25 21:42:35.22039+00','20602929419','V8K714',34,1);</v>
      </c>
    </row>
    <row r="142" spans="1:19" x14ac:dyDescent="0.25">
      <c r="A142">
        <v>139</v>
      </c>
      <c r="B142" t="s">
        <v>2216</v>
      </c>
      <c r="C142" t="s">
        <v>2216</v>
      </c>
      <c r="D142" t="s">
        <v>2216</v>
      </c>
      <c r="E142" t="s">
        <v>2216</v>
      </c>
      <c r="F142" t="s">
        <v>1303</v>
      </c>
      <c r="G142">
        <v>2014</v>
      </c>
      <c r="H142">
        <v>616</v>
      </c>
      <c r="I142" t="s">
        <v>2383</v>
      </c>
      <c r="J142" t="s">
        <v>2215</v>
      </c>
      <c r="K142" t="s">
        <v>1304</v>
      </c>
      <c r="L142" t="s">
        <v>1304</v>
      </c>
      <c r="M142">
        <v>20602929419</v>
      </c>
      <c r="N142" t="s">
        <v>139</v>
      </c>
      <c r="O142" s="6">
        <f>VLOOKUP(Tabla1[[#This Row],[route_name]],[1]route!$A:$D,2,FALSE)</f>
        <v>34</v>
      </c>
      <c r="P142" s="6">
        <f>VLOOKUP(Tabla1[[#This Row],[TYPE_NAME]],type!B:G,6,FALSE)</f>
        <v>1</v>
      </c>
      <c r="Q142" t="s">
        <v>2223</v>
      </c>
      <c r="R142" t="s">
        <v>1297</v>
      </c>
      <c r="S1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(139,'CUMPLE','CUMPLE','CUMPLE','CUMPLE',true,2014,'616','-','ACREDITADO','2022-02-25 21:42:35.22039+00','2022-02-25 21:42:35.22039+00','20602929419','V8F924',34,1);</v>
      </c>
    </row>
    <row r="143" spans="1:19" x14ac:dyDescent="0.25">
      <c r="A143">
        <v>140</v>
      </c>
      <c r="B143" t="s">
        <v>2216</v>
      </c>
      <c r="C143" t="s">
        <v>2216</v>
      </c>
      <c r="D143" t="s">
        <v>2216</v>
      </c>
      <c r="E143" t="s">
        <v>2216</v>
      </c>
      <c r="F143" t="s">
        <v>1303</v>
      </c>
      <c r="G143">
        <v>2014</v>
      </c>
      <c r="H143">
        <v>615</v>
      </c>
      <c r="I143" t="s">
        <v>2383</v>
      </c>
      <c r="J143" t="s">
        <v>2215</v>
      </c>
      <c r="K143" t="s">
        <v>1304</v>
      </c>
      <c r="L143" t="s">
        <v>1304</v>
      </c>
      <c r="M143">
        <v>20602929419</v>
      </c>
      <c r="N143" t="s">
        <v>140</v>
      </c>
      <c r="O143" s="6">
        <f>VLOOKUP(Tabla1[[#This Row],[route_name]],[1]route!$A:$D,2,FALSE)</f>
        <v>34</v>
      </c>
      <c r="P143" s="6">
        <f>VLOOKUP(Tabla1[[#This Row],[TYPE_NAME]],type!B:G,6,FALSE)</f>
        <v>1</v>
      </c>
      <c r="Q143" t="s">
        <v>2223</v>
      </c>
      <c r="R143" t="s">
        <v>1297</v>
      </c>
      <c r="S1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(140,'CUMPLE','CUMPLE','CUMPLE','CUMPLE',true,2014,'615','-','ACREDITADO','2022-02-25 21:42:35.22039+00','2022-02-25 21:42:35.22039+00','20602929419','X3U934',34,1);</v>
      </c>
    </row>
    <row r="144" spans="1:19" x14ac:dyDescent="0.25">
      <c r="A144">
        <v>141</v>
      </c>
      <c r="B144" t="s">
        <v>2216</v>
      </c>
      <c r="C144" t="s">
        <v>2216</v>
      </c>
      <c r="D144" t="s">
        <v>2216</v>
      </c>
      <c r="E144" t="s">
        <v>2216</v>
      </c>
      <c r="F144" t="s">
        <v>1303</v>
      </c>
      <c r="G144">
        <v>2013</v>
      </c>
      <c r="H144">
        <v>614</v>
      </c>
      <c r="I144" t="s">
        <v>2383</v>
      </c>
      <c r="J144" t="s">
        <v>2215</v>
      </c>
      <c r="K144" t="s">
        <v>1304</v>
      </c>
      <c r="L144" t="s">
        <v>1304</v>
      </c>
      <c r="M144">
        <v>20602929419</v>
      </c>
      <c r="N144" t="s">
        <v>141</v>
      </c>
      <c r="O144" s="6">
        <f>VLOOKUP(Tabla1[[#This Row],[route_name]],[1]route!$A:$D,2,FALSE)</f>
        <v>34</v>
      </c>
      <c r="P144" s="6">
        <f>VLOOKUP(Tabla1[[#This Row],[TYPE_NAME]],type!B:G,6,FALSE)</f>
        <v>1</v>
      </c>
      <c r="Q144" t="s">
        <v>2223</v>
      </c>
      <c r="R144" t="s">
        <v>1297</v>
      </c>
      <c r="S1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(141,'CUMPLE','CUMPLE','CUMPLE','CUMPLE',true,2013,'614','-','ACREDITADO','2022-02-25 21:42:35.22039+00','2022-02-25 21:42:35.22039+00','20602929419','V8I952',34,1);</v>
      </c>
    </row>
    <row r="145" spans="1:19" x14ac:dyDescent="0.25">
      <c r="A145">
        <v>142</v>
      </c>
      <c r="B145" t="s">
        <v>2216</v>
      </c>
      <c r="C145" t="s">
        <v>2216</v>
      </c>
      <c r="D145" t="s">
        <v>2216</v>
      </c>
      <c r="E145" t="s">
        <v>2216</v>
      </c>
      <c r="F145" t="s">
        <v>1303</v>
      </c>
      <c r="G145">
        <v>2013</v>
      </c>
      <c r="H145">
        <v>609</v>
      </c>
      <c r="I145" t="s">
        <v>2383</v>
      </c>
      <c r="J145" t="s">
        <v>2215</v>
      </c>
      <c r="K145" t="s">
        <v>1304</v>
      </c>
      <c r="L145" t="s">
        <v>1304</v>
      </c>
      <c r="M145">
        <v>20602929419</v>
      </c>
      <c r="N145" t="s">
        <v>142</v>
      </c>
      <c r="O145" s="6">
        <f>VLOOKUP(Tabla1[[#This Row],[route_name]],[1]route!$A:$D,2,FALSE)</f>
        <v>34</v>
      </c>
      <c r="P145" s="6">
        <f>VLOOKUP(Tabla1[[#This Row],[TYPE_NAME]],type!B:G,6,FALSE)</f>
        <v>1</v>
      </c>
      <c r="Q145" t="s">
        <v>2223</v>
      </c>
      <c r="R145" t="s">
        <v>1297</v>
      </c>
      <c r="S1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(142,'CUMPLE','CUMPLE','CUMPLE','CUMPLE',true,2013,'609','-','ACREDITADO','2022-02-25 21:42:35.22039+00','2022-02-25 21:42:35.22039+00','20602929419','V5O718',34,1);</v>
      </c>
    </row>
    <row r="146" spans="1:19" x14ac:dyDescent="0.25">
      <c r="A146">
        <v>143</v>
      </c>
      <c r="B146" t="s">
        <v>2216</v>
      </c>
      <c r="C146" t="s">
        <v>2216</v>
      </c>
      <c r="D146" t="s">
        <v>2216</v>
      </c>
      <c r="E146" t="s">
        <v>2216</v>
      </c>
      <c r="F146" t="s">
        <v>1303</v>
      </c>
      <c r="G146">
        <v>2012</v>
      </c>
      <c r="H146">
        <v>610</v>
      </c>
      <c r="I146" t="s">
        <v>2383</v>
      </c>
      <c r="J146" t="s">
        <v>2215</v>
      </c>
      <c r="K146" t="s">
        <v>1304</v>
      </c>
      <c r="L146" t="s">
        <v>1304</v>
      </c>
      <c r="M146">
        <v>20602929419</v>
      </c>
      <c r="N146" t="s">
        <v>143</v>
      </c>
      <c r="O146" s="6">
        <f>VLOOKUP(Tabla1[[#This Row],[route_name]],[1]route!$A:$D,2,FALSE)</f>
        <v>34</v>
      </c>
      <c r="P146" s="6">
        <f>VLOOKUP(Tabla1[[#This Row],[TYPE_NAME]],type!B:G,6,FALSE)</f>
        <v>1</v>
      </c>
      <c r="Q146" t="s">
        <v>2223</v>
      </c>
      <c r="R146" t="s">
        <v>1297</v>
      </c>
      <c r="S1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(143,'CUMPLE','CUMPLE','CUMPLE','CUMPLE',true,2012,'610','-','ACREDITADO','2022-02-25 21:42:35.22039+00','2022-02-25 21:42:35.22039+00','20602929419','Z2U393',34,1);</v>
      </c>
    </row>
    <row r="147" spans="1:19" x14ac:dyDescent="0.25">
      <c r="A147">
        <v>144</v>
      </c>
      <c r="B147" t="s">
        <v>2216</v>
      </c>
      <c r="C147" t="s">
        <v>2216</v>
      </c>
      <c r="D147" t="s">
        <v>2216</v>
      </c>
      <c r="E147" t="s">
        <v>2216</v>
      </c>
      <c r="F147" t="s">
        <v>1303</v>
      </c>
      <c r="G147">
        <v>2012</v>
      </c>
      <c r="H147">
        <v>611</v>
      </c>
      <c r="I147" t="s">
        <v>2383</v>
      </c>
      <c r="J147" t="s">
        <v>2215</v>
      </c>
      <c r="K147" t="s">
        <v>1304</v>
      </c>
      <c r="L147" t="s">
        <v>1304</v>
      </c>
      <c r="M147">
        <v>20602929419</v>
      </c>
      <c r="N147" t="s">
        <v>144</v>
      </c>
      <c r="O147" s="6">
        <f>VLOOKUP(Tabla1[[#This Row],[route_name]],[1]route!$A:$D,2,FALSE)</f>
        <v>34</v>
      </c>
      <c r="P147" s="6">
        <f>VLOOKUP(Tabla1[[#This Row],[TYPE_NAME]],type!B:G,6,FALSE)</f>
        <v>1</v>
      </c>
      <c r="Q147" t="s">
        <v>2223</v>
      </c>
      <c r="R147" t="s">
        <v>1297</v>
      </c>
      <c r="S1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(144,'CUMPLE','CUMPLE','CUMPLE','CUMPLE',true,2012,'611','-','ACREDITADO','2022-02-25 21:42:35.22039+00','2022-02-25 21:42:35.22039+00','20602929419','X2X819',34,1);</v>
      </c>
    </row>
    <row r="148" spans="1:19" x14ac:dyDescent="0.25">
      <c r="A148">
        <v>145</v>
      </c>
      <c r="B148" t="s">
        <v>2216</v>
      </c>
      <c r="C148" t="s">
        <v>2216</v>
      </c>
      <c r="D148" t="s">
        <v>2216</v>
      </c>
      <c r="E148" t="s">
        <v>2216</v>
      </c>
      <c r="F148" t="s">
        <v>1303</v>
      </c>
      <c r="G148">
        <v>2012</v>
      </c>
      <c r="H148">
        <v>612</v>
      </c>
      <c r="I148" t="s">
        <v>2383</v>
      </c>
      <c r="J148" t="s">
        <v>2215</v>
      </c>
      <c r="K148" t="s">
        <v>1304</v>
      </c>
      <c r="L148" t="s">
        <v>1304</v>
      </c>
      <c r="M148">
        <v>20602929419</v>
      </c>
      <c r="N148" t="s">
        <v>145</v>
      </c>
      <c r="O148" s="6">
        <f>VLOOKUP(Tabla1[[#This Row],[route_name]],[1]route!$A:$D,2,FALSE)</f>
        <v>34</v>
      </c>
      <c r="P148" s="6">
        <f>VLOOKUP(Tabla1[[#This Row],[TYPE_NAME]],type!B:G,6,FALSE)</f>
        <v>1</v>
      </c>
      <c r="Q148" t="s">
        <v>2223</v>
      </c>
      <c r="R148" t="s">
        <v>1297</v>
      </c>
      <c r="S1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(145,'CUMPLE','CUMPLE','CUMPLE','CUMPLE',true,2012,'612','-','ACREDITADO','2022-02-25 21:42:35.22039+00','2022-02-25 21:42:35.22039+00','20602929419','V3S748',34,1);</v>
      </c>
    </row>
    <row r="149" spans="1:19" x14ac:dyDescent="0.25">
      <c r="A149">
        <v>146</v>
      </c>
      <c r="B149" t="s">
        <v>2216</v>
      </c>
      <c r="C149" t="s">
        <v>2216</v>
      </c>
      <c r="D149" t="s">
        <v>2216</v>
      </c>
      <c r="E149" t="s">
        <v>2216</v>
      </c>
      <c r="F149" t="s">
        <v>1303</v>
      </c>
      <c r="G149">
        <v>2012</v>
      </c>
      <c r="H149">
        <v>608</v>
      </c>
      <c r="I149" t="s">
        <v>2383</v>
      </c>
      <c r="J149" t="s">
        <v>2215</v>
      </c>
      <c r="K149" t="s">
        <v>1304</v>
      </c>
      <c r="L149" t="s">
        <v>1304</v>
      </c>
      <c r="M149">
        <v>20602929419</v>
      </c>
      <c r="N149" t="s">
        <v>146</v>
      </c>
      <c r="O149" s="6">
        <f>VLOOKUP(Tabla1[[#This Row],[route_name]],[1]route!$A:$D,2,FALSE)</f>
        <v>34</v>
      </c>
      <c r="P149" s="6">
        <f>VLOOKUP(Tabla1[[#This Row],[TYPE_NAME]],type!B:G,6,FALSE)</f>
        <v>1</v>
      </c>
      <c r="Q149" t="s">
        <v>2223</v>
      </c>
      <c r="R149" t="s">
        <v>1297</v>
      </c>
      <c r="S1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(146,'CUMPLE','CUMPLE','CUMPLE','CUMPLE',true,2012,'608','-','ACREDITADO','2022-02-25 21:42:35.22039+00','2022-02-25 21:42:35.22039+00','20602929419','C9P495',34,1);</v>
      </c>
    </row>
    <row r="150" spans="1:19" x14ac:dyDescent="0.25">
      <c r="A150">
        <v>147</v>
      </c>
      <c r="B150" t="s">
        <v>2216</v>
      </c>
      <c r="C150" t="s">
        <v>2216</v>
      </c>
      <c r="D150" t="s">
        <v>2216</v>
      </c>
      <c r="E150" t="s">
        <v>2216</v>
      </c>
      <c r="F150" t="s">
        <v>1303</v>
      </c>
      <c r="G150">
        <v>2011</v>
      </c>
      <c r="H150">
        <v>607</v>
      </c>
      <c r="I150" t="s">
        <v>2383</v>
      </c>
      <c r="J150" t="s">
        <v>2215</v>
      </c>
      <c r="K150" t="s">
        <v>1304</v>
      </c>
      <c r="L150" t="s">
        <v>1304</v>
      </c>
      <c r="M150">
        <v>20602929419</v>
      </c>
      <c r="N150" t="s">
        <v>147</v>
      </c>
      <c r="O150" s="6">
        <f>VLOOKUP(Tabla1[[#This Row],[route_name]],[1]route!$A:$D,2,FALSE)</f>
        <v>34</v>
      </c>
      <c r="P150" s="6">
        <f>VLOOKUP(Tabla1[[#This Row],[TYPE_NAME]],type!B:G,6,FALSE)</f>
        <v>1</v>
      </c>
      <c r="Q150" t="s">
        <v>2223</v>
      </c>
      <c r="R150" t="s">
        <v>1297</v>
      </c>
      <c r="S1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(147,'CUMPLE','CUMPLE','CUMPLE','CUMPLE',true,2011,'607','-','ACREDITADO','2022-02-25 21:42:35.22039+00','2022-02-25 21:42:35.22039+00','20602929419','X2C704',34,1);</v>
      </c>
    </row>
    <row r="151" spans="1:19" x14ac:dyDescent="0.25">
      <c r="A151">
        <v>148</v>
      </c>
      <c r="B151" t="s">
        <v>2216</v>
      </c>
      <c r="C151" t="s">
        <v>2216</v>
      </c>
      <c r="D151" t="s">
        <v>2216</v>
      </c>
      <c r="E151" t="s">
        <v>2216</v>
      </c>
      <c r="F151" t="s">
        <v>1303</v>
      </c>
      <c r="G151">
        <v>2010</v>
      </c>
      <c r="H151">
        <v>606</v>
      </c>
      <c r="I151" t="s">
        <v>2383</v>
      </c>
      <c r="J151" t="s">
        <v>2215</v>
      </c>
      <c r="K151" t="s">
        <v>1304</v>
      </c>
      <c r="L151" t="s">
        <v>1304</v>
      </c>
      <c r="M151">
        <v>20602929419</v>
      </c>
      <c r="N151" t="s">
        <v>148</v>
      </c>
      <c r="O151" s="6">
        <f>VLOOKUP(Tabla1[[#This Row],[route_name]],[1]route!$A:$D,2,FALSE)</f>
        <v>34</v>
      </c>
      <c r="P151" s="6">
        <f>VLOOKUP(Tabla1[[#This Row],[TYPE_NAME]],type!B:G,6,FALSE)</f>
        <v>1</v>
      </c>
      <c r="Q151" t="s">
        <v>2223</v>
      </c>
      <c r="R151" t="s">
        <v>1297</v>
      </c>
      <c r="S1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(148,'CUMPLE','CUMPLE','CUMPLE','CUMPLE',true,2010,'606','-','ACREDITADO','2022-02-25 21:42:35.22039+00','2022-02-25 21:42:35.22039+00','20602929419','X1X954',34,1);</v>
      </c>
    </row>
    <row r="152" spans="1:19" x14ac:dyDescent="0.25">
      <c r="A152">
        <v>149</v>
      </c>
      <c r="B152" t="s">
        <v>2216</v>
      </c>
      <c r="C152" t="s">
        <v>2216</v>
      </c>
      <c r="D152" t="s">
        <v>2216</v>
      </c>
      <c r="E152" t="s">
        <v>2216</v>
      </c>
      <c r="F152" t="s">
        <v>1303</v>
      </c>
      <c r="G152">
        <v>2010</v>
      </c>
      <c r="H152">
        <v>602</v>
      </c>
      <c r="I152" t="s">
        <v>2383</v>
      </c>
      <c r="J152" t="s">
        <v>2215</v>
      </c>
      <c r="K152" t="s">
        <v>1304</v>
      </c>
      <c r="L152" t="s">
        <v>1304</v>
      </c>
      <c r="M152">
        <v>20602929419</v>
      </c>
      <c r="N152" t="s">
        <v>149</v>
      </c>
      <c r="O152" s="6">
        <f>VLOOKUP(Tabla1[[#This Row],[route_name]],[1]route!$A:$D,2,FALSE)</f>
        <v>34</v>
      </c>
      <c r="P152" s="6">
        <f>VLOOKUP(Tabla1[[#This Row],[TYPE_NAME]],type!B:G,6,FALSE)</f>
        <v>1</v>
      </c>
      <c r="Q152" t="s">
        <v>2223</v>
      </c>
      <c r="R152" t="s">
        <v>1297</v>
      </c>
      <c r="S1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(149,'CUMPLE','CUMPLE','CUMPLE','CUMPLE',true,2010,'602','-','ACREDITADO','2022-02-25 21:42:35.22039+00','2022-02-25 21:42:35.22039+00','20602929419','V2Q958',34,1);</v>
      </c>
    </row>
    <row r="153" spans="1:19" x14ac:dyDescent="0.25">
      <c r="A153">
        <v>150</v>
      </c>
      <c r="B153" t="s">
        <v>2216</v>
      </c>
      <c r="C153" t="s">
        <v>2216</v>
      </c>
      <c r="D153" t="s">
        <v>2216</v>
      </c>
      <c r="E153" t="s">
        <v>2216</v>
      </c>
      <c r="F153" t="s">
        <v>1303</v>
      </c>
      <c r="G153">
        <v>2010</v>
      </c>
      <c r="H153">
        <v>601</v>
      </c>
      <c r="I153" t="s">
        <v>2383</v>
      </c>
      <c r="J153" t="s">
        <v>2215</v>
      </c>
      <c r="K153" t="s">
        <v>1304</v>
      </c>
      <c r="L153" t="s">
        <v>1304</v>
      </c>
      <c r="M153">
        <v>20602929419</v>
      </c>
      <c r="N153" t="s">
        <v>150</v>
      </c>
      <c r="O153" s="6">
        <f>VLOOKUP(Tabla1[[#This Row],[route_name]],[1]route!$A:$D,2,FALSE)</f>
        <v>34</v>
      </c>
      <c r="P153" s="6">
        <f>VLOOKUP(Tabla1[[#This Row],[TYPE_NAME]],type!B:G,6,FALSE)</f>
        <v>1</v>
      </c>
      <c r="Q153" t="s">
        <v>2223</v>
      </c>
      <c r="R153" t="s">
        <v>1297</v>
      </c>
      <c r="S1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(150,'CUMPLE','CUMPLE','CUMPLE','CUMPLE',true,2010,'601','-','ACREDITADO','2022-02-25 21:42:35.22039+00','2022-02-25 21:42:35.22039+00','20602929419','A2S790',34,1);</v>
      </c>
    </row>
    <row r="154" spans="1:19" x14ac:dyDescent="0.25">
      <c r="A154">
        <v>151</v>
      </c>
      <c r="B154" t="s">
        <v>2216</v>
      </c>
      <c r="C154" t="s">
        <v>2216</v>
      </c>
      <c r="D154" t="s">
        <v>2216</v>
      </c>
      <c r="E154" t="s">
        <v>2216</v>
      </c>
      <c r="F154" t="s">
        <v>1303</v>
      </c>
      <c r="G154">
        <v>2010</v>
      </c>
      <c r="H154">
        <v>600</v>
      </c>
      <c r="I154" t="s">
        <v>2383</v>
      </c>
      <c r="J154" t="s">
        <v>2215</v>
      </c>
      <c r="K154" t="s">
        <v>1304</v>
      </c>
      <c r="L154" t="s">
        <v>1304</v>
      </c>
      <c r="M154">
        <v>20602929419</v>
      </c>
      <c r="N154" t="s">
        <v>151</v>
      </c>
      <c r="O154" s="6">
        <f>VLOOKUP(Tabla1[[#This Row],[route_name]],[1]route!$A:$D,2,FALSE)</f>
        <v>34</v>
      </c>
      <c r="P154" s="6">
        <f>VLOOKUP(Tabla1[[#This Row],[TYPE_NAME]],type!B:G,6,FALSE)</f>
        <v>1</v>
      </c>
      <c r="Q154" t="s">
        <v>2223</v>
      </c>
      <c r="R154" t="s">
        <v>1297</v>
      </c>
      <c r="S1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(151,'CUMPLE','CUMPLE','CUMPLE','CUMPLE',true,2010,'600','-','ACREDITADO','2022-02-25 21:42:35.22039+00','2022-02-25 21:42:35.22039+00','20602929419','V1N715',34,1);</v>
      </c>
    </row>
    <row r="155" spans="1:19" x14ac:dyDescent="0.25">
      <c r="A155">
        <v>152</v>
      </c>
      <c r="B155" t="s">
        <v>2216</v>
      </c>
      <c r="C155" t="s">
        <v>2216</v>
      </c>
      <c r="D155" t="s">
        <v>2216</v>
      </c>
      <c r="E155" t="s">
        <v>2216</v>
      </c>
      <c r="F155" t="s">
        <v>1303</v>
      </c>
      <c r="G155">
        <v>2010</v>
      </c>
      <c r="H155">
        <v>599</v>
      </c>
      <c r="I155" t="s">
        <v>2383</v>
      </c>
      <c r="J155" t="s">
        <v>2215</v>
      </c>
      <c r="K155" t="s">
        <v>1304</v>
      </c>
      <c r="L155" t="s">
        <v>1304</v>
      </c>
      <c r="M155">
        <v>20602929419</v>
      </c>
      <c r="N155" t="s">
        <v>152</v>
      </c>
      <c r="O155" s="6">
        <f>VLOOKUP(Tabla1[[#This Row],[route_name]],[1]route!$A:$D,2,FALSE)</f>
        <v>34</v>
      </c>
      <c r="P155" s="6">
        <f>VLOOKUP(Tabla1[[#This Row],[TYPE_NAME]],type!B:G,6,FALSE)</f>
        <v>1</v>
      </c>
      <c r="Q155" t="s">
        <v>2223</v>
      </c>
      <c r="R155" t="s">
        <v>1297</v>
      </c>
      <c r="S1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(152,'CUMPLE','CUMPLE','CUMPLE','CUMPLE',true,2010,'599','-','ACREDITADO','2022-02-25 21:42:35.22039+00','2022-02-25 21:42:35.22039+00','20602929419','X1N751',34,1);</v>
      </c>
    </row>
    <row r="156" spans="1:19" x14ac:dyDescent="0.25">
      <c r="A156">
        <v>153</v>
      </c>
      <c r="B156" t="s">
        <v>2216</v>
      </c>
      <c r="C156" t="s">
        <v>2216</v>
      </c>
      <c r="D156" t="s">
        <v>2216</v>
      </c>
      <c r="E156" t="s">
        <v>2216</v>
      </c>
      <c r="F156" t="s">
        <v>1303</v>
      </c>
      <c r="G156">
        <v>2009</v>
      </c>
      <c r="H156">
        <v>598</v>
      </c>
      <c r="I156" t="s">
        <v>2383</v>
      </c>
      <c r="J156" t="s">
        <v>2215</v>
      </c>
      <c r="K156" t="s">
        <v>1304</v>
      </c>
      <c r="L156" t="s">
        <v>1304</v>
      </c>
      <c r="M156">
        <v>20602929419</v>
      </c>
      <c r="N156" t="s">
        <v>153</v>
      </c>
      <c r="O156" s="6">
        <f>VLOOKUP(Tabla1[[#This Row],[route_name]],[1]route!$A:$D,2,FALSE)</f>
        <v>34</v>
      </c>
      <c r="P156" s="6">
        <f>VLOOKUP(Tabla1[[#This Row],[TYPE_NAME]],type!B:G,6,FALSE)</f>
        <v>1</v>
      </c>
      <c r="Q156" t="s">
        <v>2223</v>
      </c>
      <c r="R156" t="s">
        <v>1297</v>
      </c>
      <c r="S1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(153,'CUMPLE','CUMPLE','CUMPLE','CUMPLE',true,2009,'598','-','ACREDITADO','2022-02-25 21:42:35.22039+00','2022-02-25 21:42:35.22039+00','20602929419','W2A953',34,1);</v>
      </c>
    </row>
    <row r="157" spans="1:19" x14ac:dyDescent="0.25">
      <c r="A157">
        <v>154</v>
      </c>
      <c r="B157" t="s">
        <v>2216</v>
      </c>
      <c r="C157" t="s">
        <v>2216</v>
      </c>
      <c r="D157" t="s">
        <v>2216</v>
      </c>
      <c r="E157" t="s">
        <v>2216</v>
      </c>
      <c r="F157" t="s">
        <v>1303</v>
      </c>
      <c r="G157">
        <v>2008</v>
      </c>
      <c r="H157">
        <v>605</v>
      </c>
      <c r="I157" t="s">
        <v>2383</v>
      </c>
      <c r="J157" t="s">
        <v>2215</v>
      </c>
      <c r="K157" t="s">
        <v>1304</v>
      </c>
      <c r="L157" t="s">
        <v>1304</v>
      </c>
      <c r="M157">
        <v>20602929419</v>
      </c>
      <c r="N157" t="s">
        <v>154</v>
      </c>
      <c r="O157" s="6">
        <f>VLOOKUP(Tabla1[[#This Row],[route_name]],[1]route!$A:$D,2,FALSE)</f>
        <v>34</v>
      </c>
      <c r="P157" s="6">
        <f>VLOOKUP(Tabla1[[#This Row],[TYPE_NAME]],type!B:G,6,FALSE)</f>
        <v>1</v>
      </c>
      <c r="Q157" t="s">
        <v>2223</v>
      </c>
      <c r="R157" t="s">
        <v>1297</v>
      </c>
      <c r="S1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(154,'CUMPLE','CUMPLE','CUMPLE','CUMPLE',true,2008,'605','-','ACREDITADO','2022-02-25 21:42:35.22039+00','2022-02-25 21:42:35.22039+00','20602929419','T2Y965',34,1);</v>
      </c>
    </row>
    <row r="158" spans="1:19" x14ac:dyDescent="0.25">
      <c r="A158">
        <v>155</v>
      </c>
      <c r="B158" t="s">
        <v>2216</v>
      </c>
      <c r="C158" t="s">
        <v>2216</v>
      </c>
      <c r="D158" t="s">
        <v>2216</v>
      </c>
      <c r="E158" t="s">
        <v>2216</v>
      </c>
      <c r="F158" t="s">
        <v>1303</v>
      </c>
      <c r="G158">
        <v>2008</v>
      </c>
      <c r="H158">
        <v>604</v>
      </c>
      <c r="I158" t="s">
        <v>2383</v>
      </c>
      <c r="J158" t="s">
        <v>2215</v>
      </c>
      <c r="K158" t="s">
        <v>1304</v>
      </c>
      <c r="L158" t="s">
        <v>1304</v>
      </c>
      <c r="M158">
        <v>20602929419</v>
      </c>
      <c r="N158" t="s">
        <v>155</v>
      </c>
      <c r="O158" s="6">
        <f>VLOOKUP(Tabla1[[#This Row],[route_name]],[1]route!$A:$D,2,FALSE)</f>
        <v>34</v>
      </c>
      <c r="P158" s="6">
        <f>VLOOKUP(Tabla1[[#This Row],[TYPE_NAME]],type!B:G,6,FALSE)</f>
        <v>1</v>
      </c>
      <c r="Q158" t="s">
        <v>2223</v>
      </c>
      <c r="R158" t="s">
        <v>1297</v>
      </c>
      <c r="S1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(155,'CUMPLE','CUMPLE','CUMPLE','CUMPLE',true,2008,'604','-','ACREDITADO','2022-02-25 21:42:35.22039+00','2022-02-25 21:42:35.22039+00','20602929419','B2K734',34,1);</v>
      </c>
    </row>
    <row r="159" spans="1:19" x14ac:dyDescent="0.25">
      <c r="A159">
        <v>156</v>
      </c>
      <c r="B159" t="s">
        <v>2216</v>
      </c>
      <c r="C159" t="s">
        <v>2216</v>
      </c>
      <c r="D159" t="s">
        <v>2216</v>
      </c>
      <c r="E159" t="s">
        <v>2216</v>
      </c>
      <c r="F159" t="s">
        <v>1303</v>
      </c>
      <c r="G159">
        <v>2009</v>
      </c>
      <c r="H159">
        <v>603</v>
      </c>
      <c r="I159" t="s">
        <v>2383</v>
      </c>
      <c r="J159" t="s">
        <v>2215</v>
      </c>
      <c r="K159" t="s">
        <v>1304</v>
      </c>
      <c r="L159" t="s">
        <v>1304</v>
      </c>
      <c r="M159">
        <v>20602929419</v>
      </c>
      <c r="N159" t="s">
        <v>156</v>
      </c>
      <c r="O159" s="6">
        <f>VLOOKUP(Tabla1[[#This Row],[route_name]],[1]route!$A:$D,2,FALSE)</f>
        <v>34</v>
      </c>
      <c r="P159" s="6">
        <f>VLOOKUP(Tabla1[[#This Row],[TYPE_NAME]],type!B:G,6,FALSE)</f>
        <v>1</v>
      </c>
      <c r="Q159" t="s">
        <v>2223</v>
      </c>
      <c r="R159" t="s">
        <v>1297</v>
      </c>
      <c r="S1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(156,'CUMPLE','CUMPLE','CUMPLE','CUMPLE',true,2009,'603','-','ACREDITADO','2022-02-25 21:42:35.22039+00','2022-02-25 21:42:35.22039+00','20602929419','X1B744',34,1);</v>
      </c>
    </row>
    <row r="160" spans="1:19" x14ac:dyDescent="0.25">
      <c r="A160">
        <v>157</v>
      </c>
      <c r="B160" t="s">
        <v>2216</v>
      </c>
      <c r="C160" t="s">
        <v>2216</v>
      </c>
      <c r="D160" t="s">
        <v>2216</v>
      </c>
      <c r="E160" t="s">
        <v>2216</v>
      </c>
      <c r="F160" t="s">
        <v>1303</v>
      </c>
      <c r="G160">
        <v>2014</v>
      </c>
      <c r="H160">
        <v>960</v>
      </c>
      <c r="I160" t="s">
        <v>2383</v>
      </c>
      <c r="J160" t="s">
        <v>2215</v>
      </c>
      <c r="K160" t="s">
        <v>1304</v>
      </c>
      <c r="L160" t="s">
        <v>1304</v>
      </c>
      <c r="M160">
        <v>20602929419</v>
      </c>
      <c r="N160" t="s">
        <v>157</v>
      </c>
      <c r="O160" s="6">
        <f>VLOOKUP(Tabla1[[#This Row],[route_name]],[1]route!$A:$D,2,FALSE)</f>
        <v>9</v>
      </c>
      <c r="P160" s="6">
        <f>VLOOKUP(Tabla1[[#This Row],[TYPE_NAME]],type!B:G,6,FALSE)</f>
        <v>1</v>
      </c>
      <c r="Q160" t="s">
        <v>2224</v>
      </c>
      <c r="R160" t="s">
        <v>1297</v>
      </c>
      <c r="S1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(157,'CUMPLE','CUMPLE','CUMPLE','CUMPLE',true,2014,'960','-','ACREDITADO','2022-02-25 21:42:35.22039+00','2022-02-25 21:42:35.22039+00','20602929419','V8A766',9,1);</v>
      </c>
    </row>
    <row r="161" spans="1:19" x14ac:dyDescent="0.25">
      <c r="A161">
        <v>158</v>
      </c>
      <c r="B161" t="s">
        <v>2216</v>
      </c>
      <c r="C161" t="s">
        <v>2216</v>
      </c>
      <c r="D161" t="s">
        <v>2216</v>
      </c>
      <c r="E161" t="s">
        <v>2216</v>
      </c>
      <c r="F161" t="s">
        <v>1303</v>
      </c>
      <c r="G161">
        <v>2002</v>
      </c>
      <c r="H161">
        <v>986</v>
      </c>
      <c r="I161" t="s">
        <v>2383</v>
      </c>
      <c r="J161" t="s">
        <v>2215</v>
      </c>
      <c r="K161" t="s">
        <v>1304</v>
      </c>
      <c r="L161" t="s">
        <v>1304</v>
      </c>
      <c r="M161">
        <v>20602929419</v>
      </c>
      <c r="N161" t="s">
        <v>158</v>
      </c>
      <c r="O161" s="6">
        <f>VLOOKUP(Tabla1[[#This Row],[route_name]],[1]route!$A:$D,2,FALSE)</f>
        <v>9</v>
      </c>
      <c r="P161" s="6">
        <f>VLOOKUP(Tabla1[[#This Row],[TYPE_NAME]],type!B:G,6,FALSE)</f>
        <v>1</v>
      </c>
      <c r="Q161" t="s">
        <v>2224</v>
      </c>
      <c r="R161" t="s">
        <v>1297</v>
      </c>
      <c r="S1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(158,'CUMPLE','CUMPLE','CUMPLE','CUMPLE',true,2002,'986','-','ACREDITADO','2022-02-25 21:42:35.22039+00','2022-02-25 21:42:35.22039+00','20602929419','A0K709',9,1);</v>
      </c>
    </row>
    <row r="162" spans="1:19" x14ac:dyDescent="0.25">
      <c r="A162">
        <v>159</v>
      </c>
      <c r="B162" t="s">
        <v>2216</v>
      </c>
      <c r="C162" t="s">
        <v>2216</v>
      </c>
      <c r="D162" t="s">
        <v>2216</v>
      </c>
      <c r="E162" t="s">
        <v>2216</v>
      </c>
      <c r="F162" t="s">
        <v>1303</v>
      </c>
      <c r="G162">
        <v>2012</v>
      </c>
      <c r="H162">
        <v>968</v>
      </c>
      <c r="I162" t="s">
        <v>2383</v>
      </c>
      <c r="J162" t="s">
        <v>2215</v>
      </c>
      <c r="K162" t="s">
        <v>1304</v>
      </c>
      <c r="L162" t="s">
        <v>1304</v>
      </c>
      <c r="M162">
        <v>20602929419</v>
      </c>
      <c r="N162" t="s">
        <v>159</v>
      </c>
      <c r="O162" s="6">
        <f>VLOOKUP(Tabla1[[#This Row],[route_name]],[1]route!$A:$D,2,FALSE)</f>
        <v>9</v>
      </c>
      <c r="P162" s="6">
        <f>VLOOKUP(Tabla1[[#This Row],[TYPE_NAME]],type!B:G,6,FALSE)</f>
        <v>1</v>
      </c>
      <c r="Q162" t="s">
        <v>2224</v>
      </c>
      <c r="R162" t="s">
        <v>1297</v>
      </c>
      <c r="S1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(159,'CUMPLE','CUMPLE','CUMPLE','CUMPLE',true,2012,'968','-','ACREDITADO','2022-02-25 21:42:35.22039+00','2022-02-25 21:42:35.22039+00','20602929419','V3E783',9,1);</v>
      </c>
    </row>
    <row r="163" spans="1:19" x14ac:dyDescent="0.25">
      <c r="A163">
        <v>160</v>
      </c>
      <c r="B163" t="s">
        <v>2216</v>
      </c>
      <c r="C163" t="s">
        <v>2216</v>
      </c>
      <c r="D163" t="s">
        <v>2216</v>
      </c>
      <c r="E163" t="s">
        <v>2216</v>
      </c>
      <c r="F163" t="s">
        <v>1303</v>
      </c>
      <c r="G163">
        <v>2013</v>
      </c>
      <c r="H163">
        <v>965</v>
      </c>
      <c r="I163" t="s">
        <v>2383</v>
      </c>
      <c r="J163" t="s">
        <v>2215</v>
      </c>
      <c r="K163" t="s">
        <v>1304</v>
      </c>
      <c r="L163" t="s">
        <v>1304</v>
      </c>
      <c r="M163">
        <v>20602929419</v>
      </c>
      <c r="N163" t="s">
        <v>160</v>
      </c>
      <c r="O163" s="6">
        <f>VLOOKUP(Tabla1[[#This Row],[route_name]],[1]route!$A:$D,2,FALSE)</f>
        <v>9</v>
      </c>
      <c r="P163" s="6">
        <f>VLOOKUP(Tabla1[[#This Row],[TYPE_NAME]],type!B:G,6,FALSE)</f>
        <v>1</v>
      </c>
      <c r="Q163" t="s">
        <v>2224</v>
      </c>
      <c r="R163" t="s">
        <v>1297</v>
      </c>
      <c r="S1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(160,'CUMPLE','CUMPLE','CUMPLE','CUMPLE',true,2013,'965','-','ACREDITADO','2022-02-25 21:42:35.22039+00','2022-02-25 21:42:35.22039+00','20602929419','V5I775',9,1);</v>
      </c>
    </row>
    <row r="164" spans="1:19" x14ac:dyDescent="0.25">
      <c r="A164">
        <v>161</v>
      </c>
      <c r="B164" t="s">
        <v>2216</v>
      </c>
      <c r="C164" t="s">
        <v>2216</v>
      </c>
      <c r="D164" t="s">
        <v>2216</v>
      </c>
      <c r="E164" t="s">
        <v>2216</v>
      </c>
      <c r="F164" t="s">
        <v>1303</v>
      </c>
      <c r="G164">
        <v>2014</v>
      </c>
      <c r="H164">
        <v>976</v>
      </c>
      <c r="I164" t="s">
        <v>2383</v>
      </c>
      <c r="J164" t="s">
        <v>2215</v>
      </c>
      <c r="K164" t="s">
        <v>1304</v>
      </c>
      <c r="L164" t="s">
        <v>1304</v>
      </c>
      <c r="M164">
        <v>20602929419</v>
      </c>
      <c r="N164" t="s">
        <v>161</v>
      </c>
      <c r="O164" s="6">
        <f>VLOOKUP(Tabla1[[#This Row],[route_name]],[1]route!$A:$D,2,FALSE)</f>
        <v>9</v>
      </c>
      <c r="P164" s="6">
        <f>VLOOKUP(Tabla1[[#This Row],[TYPE_NAME]],type!B:G,6,FALSE)</f>
        <v>1</v>
      </c>
      <c r="Q164" t="s">
        <v>2224</v>
      </c>
      <c r="R164" t="s">
        <v>1297</v>
      </c>
      <c r="S1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(161,'CUMPLE','CUMPLE','CUMPLE','CUMPLE',true,2014,'976','-','ACREDITADO','2022-02-25 21:42:35.22039+00','2022-02-25 21:42:35.22039+00','20602929419','V0I965',9,1);</v>
      </c>
    </row>
    <row r="165" spans="1:19" x14ac:dyDescent="0.25">
      <c r="A165">
        <v>162</v>
      </c>
      <c r="B165" t="s">
        <v>2216</v>
      </c>
      <c r="C165" t="s">
        <v>2216</v>
      </c>
      <c r="D165" t="s">
        <v>2216</v>
      </c>
      <c r="E165" t="s">
        <v>2216</v>
      </c>
      <c r="F165" t="s">
        <v>1303</v>
      </c>
      <c r="G165">
        <v>2017</v>
      </c>
      <c r="H165">
        <v>951</v>
      </c>
      <c r="I165" t="s">
        <v>2383</v>
      </c>
      <c r="J165" t="s">
        <v>2215</v>
      </c>
      <c r="K165" t="s">
        <v>1304</v>
      </c>
      <c r="L165" t="s">
        <v>1304</v>
      </c>
      <c r="M165">
        <v>20602929419</v>
      </c>
      <c r="N165" t="s">
        <v>162</v>
      </c>
      <c r="O165" s="6">
        <f>VLOOKUP(Tabla1[[#This Row],[route_name]],[1]route!$A:$D,2,FALSE)</f>
        <v>9</v>
      </c>
      <c r="P165" s="6">
        <f>VLOOKUP(Tabla1[[#This Row],[TYPE_NAME]],type!B:G,6,FALSE)</f>
        <v>1</v>
      </c>
      <c r="Q165" t="s">
        <v>2224</v>
      </c>
      <c r="R165" t="s">
        <v>1297</v>
      </c>
      <c r="S1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(162,'CUMPLE','CUMPLE','CUMPLE','CUMPLE',true,2017,'951','-','ACREDITADO','2022-02-25 21:42:35.22039+00','2022-02-25 21:42:35.22039+00','20602929419','V9E843',9,1);</v>
      </c>
    </row>
    <row r="166" spans="1:19" x14ac:dyDescent="0.25">
      <c r="A166">
        <v>163</v>
      </c>
      <c r="B166" t="s">
        <v>2216</v>
      </c>
      <c r="C166" t="s">
        <v>2216</v>
      </c>
      <c r="D166" t="s">
        <v>2216</v>
      </c>
      <c r="E166" t="s">
        <v>2216</v>
      </c>
      <c r="F166" t="s">
        <v>1303</v>
      </c>
      <c r="G166">
        <v>2011</v>
      </c>
      <c r="H166">
        <v>970</v>
      </c>
      <c r="I166" t="s">
        <v>2383</v>
      </c>
      <c r="J166" t="s">
        <v>2215</v>
      </c>
      <c r="K166" t="s">
        <v>1304</v>
      </c>
      <c r="L166" t="s">
        <v>1304</v>
      </c>
      <c r="M166">
        <v>20602929419</v>
      </c>
      <c r="N166" t="s">
        <v>163</v>
      </c>
      <c r="O166" s="6">
        <f>VLOOKUP(Tabla1[[#This Row],[route_name]],[1]route!$A:$D,2,FALSE)</f>
        <v>9</v>
      </c>
      <c r="P166" s="6">
        <f>VLOOKUP(Tabla1[[#This Row],[TYPE_NAME]],type!B:G,6,FALSE)</f>
        <v>1</v>
      </c>
      <c r="Q166" t="s">
        <v>2224</v>
      </c>
      <c r="R166" t="s">
        <v>1297</v>
      </c>
      <c r="S1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(163,'CUMPLE','CUMPLE','CUMPLE','CUMPLE',true,2011,'970','-','ACREDITADO','2022-02-25 21:42:35.22039+00','2022-02-25 21:42:35.22039+00','20602929419','V1Y715',9,1);</v>
      </c>
    </row>
    <row r="167" spans="1:19" x14ac:dyDescent="0.25">
      <c r="A167">
        <v>164</v>
      </c>
      <c r="B167" t="s">
        <v>2216</v>
      </c>
      <c r="C167" t="s">
        <v>2216</v>
      </c>
      <c r="D167" t="s">
        <v>2216</v>
      </c>
      <c r="E167" t="s">
        <v>2216</v>
      </c>
      <c r="F167" t="s">
        <v>1303</v>
      </c>
      <c r="G167">
        <v>2010</v>
      </c>
      <c r="H167">
        <v>973</v>
      </c>
      <c r="I167" t="s">
        <v>2383</v>
      </c>
      <c r="J167" t="s">
        <v>2215</v>
      </c>
      <c r="K167" t="s">
        <v>1304</v>
      </c>
      <c r="L167" t="s">
        <v>1304</v>
      </c>
      <c r="M167">
        <v>20602929419</v>
      </c>
      <c r="N167" t="s">
        <v>164</v>
      </c>
      <c r="O167" s="6">
        <f>VLOOKUP(Tabla1[[#This Row],[route_name]],[1]route!$A:$D,2,FALSE)</f>
        <v>9</v>
      </c>
      <c r="P167" s="6">
        <f>VLOOKUP(Tabla1[[#This Row],[TYPE_NAME]],type!B:G,6,FALSE)</f>
        <v>1</v>
      </c>
      <c r="Q167" t="s">
        <v>2224</v>
      </c>
      <c r="R167" t="s">
        <v>1297</v>
      </c>
      <c r="S1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(164,'CUMPLE','CUMPLE','CUMPLE','CUMPLE',true,2010,'973','-','ACREDITADO','2022-02-25 21:42:35.22039+00','2022-02-25 21:42:35.22039+00','20602929419','V1L750',9,1);</v>
      </c>
    </row>
    <row r="168" spans="1:19" x14ac:dyDescent="0.25">
      <c r="A168">
        <v>165</v>
      </c>
      <c r="B168" t="s">
        <v>2216</v>
      </c>
      <c r="C168" t="s">
        <v>2216</v>
      </c>
      <c r="D168" t="s">
        <v>2216</v>
      </c>
      <c r="E168" t="s">
        <v>2216</v>
      </c>
      <c r="F168" t="s">
        <v>1303</v>
      </c>
      <c r="G168">
        <v>2008</v>
      </c>
      <c r="H168">
        <v>979</v>
      </c>
      <c r="I168" t="s">
        <v>2383</v>
      </c>
      <c r="J168" t="s">
        <v>2215</v>
      </c>
      <c r="K168" t="s">
        <v>1304</v>
      </c>
      <c r="L168" t="s">
        <v>1304</v>
      </c>
      <c r="M168">
        <v>20602929419</v>
      </c>
      <c r="N168" t="s">
        <v>165</v>
      </c>
      <c r="O168" s="6">
        <f>VLOOKUP(Tabla1[[#This Row],[route_name]],[1]route!$A:$D,2,FALSE)</f>
        <v>9</v>
      </c>
      <c r="P168" s="6">
        <f>VLOOKUP(Tabla1[[#This Row],[TYPE_NAME]],type!B:G,6,FALSE)</f>
        <v>1</v>
      </c>
      <c r="Q168" t="s">
        <v>2224</v>
      </c>
      <c r="R168" t="s">
        <v>1297</v>
      </c>
      <c r="S1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(165,'CUMPLE','CUMPLE','CUMPLE','CUMPLE',true,2008,'979','-','ACREDITADO','2022-02-25 21:42:35.22039+00','2022-02-25 21:42:35.22039+00','20602929419','D0I904',9,1);</v>
      </c>
    </row>
    <row r="169" spans="1:19" x14ac:dyDescent="0.25">
      <c r="A169">
        <v>166</v>
      </c>
      <c r="B169" t="s">
        <v>2216</v>
      </c>
      <c r="C169" t="s">
        <v>2216</v>
      </c>
      <c r="D169" t="s">
        <v>2216</v>
      </c>
      <c r="E169" t="s">
        <v>2216</v>
      </c>
      <c r="F169" t="s">
        <v>1303</v>
      </c>
      <c r="G169">
        <v>2016</v>
      </c>
      <c r="H169">
        <v>953</v>
      </c>
      <c r="I169" t="s">
        <v>2383</v>
      </c>
      <c r="J169" t="s">
        <v>2215</v>
      </c>
      <c r="K169" t="s">
        <v>1304</v>
      </c>
      <c r="L169" t="s">
        <v>1304</v>
      </c>
      <c r="M169">
        <v>20602929419</v>
      </c>
      <c r="N169" t="s">
        <v>166</v>
      </c>
      <c r="O169" s="6">
        <f>VLOOKUP(Tabla1[[#This Row],[route_name]],[1]route!$A:$D,2,FALSE)</f>
        <v>9</v>
      </c>
      <c r="P169" s="6">
        <f>VLOOKUP(Tabla1[[#This Row],[TYPE_NAME]],type!B:G,6,FALSE)</f>
        <v>1</v>
      </c>
      <c r="Q169" t="s">
        <v>2224</v>
      </c>
      <c r="R169" t="s">
        <v>1297</v>
      </c>
      <c r="S1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(166,'CUMPLE','CUMPLE','CUMPLE','CUMPLE',true,2016,'953','-','ACREDITADO','2022-02-25 21:42:35.22039+00','2022-02-25 21:42:35.22039+00','20602929419','V9C807',9,1);</v>
      </c>
    </row>
    <row r="170" spans="1:19" x14ac:dyDescent="0.25">
      <c r="A170">
        <v>167</v>
      </c>
      <c r="B170" t="s">
        <v>2216</v>
      </c>
      <c r="C170" t="s">
        <v>2216</v>
      </c>
      <c r="D170" t="s">
        <v>2216</v>
      </c>
      <c r="E170" t="s">
        <v>2216</v>
      </c>
      <c r="F170" t="s">
        <v>1303</v>
      </c>
      <c r="G170">
        <v>2013</v>
      </c>
      <c r="H170">
        <v>958</v>
      </c>
      <c r="I170" t="s">
        <v>2383</v>
      </c>
      <c r="J170" t="s">
        <v>2215</v>
      </c>
      <c r="K170" t="s">
        <v>1304</v>
      </c>
      <c r="L170" t="s">
        <v>1304</v>
      </c>
      <c r="M170">
        <v>20602929419</v>
      </c>
      <c r="N170" t="s">
        <v>167</v>
      </c>
      <c r="O170" s="6">
        <f>VLOOKUP(Tabla1[[#This Row],[route_name]],[1]route!$A:$D,2,FALSE)</f>
        <v>9</v>
      </c>
      <c r="P170" s="6">
        <f>VLOOKUP(Tabla1[[#This Row],[TYPE_NAME]],type!B:G,6,FALSE)</f>
        <v>1</v>
      </c>
      <c r="Q170" t="s">
        <v>2224</v>
      </c>
      <c r="R170" t="s">
        <v>1297</v>
      </c>
      <c r="S1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(167,'CUMPLE','CUMPLE','CUMPLE','CUMPLE',true,2013,'958','-','ACREDITADO','2022-02-25 21:42:35.22039+00','2022-02-25 21:42:35.22039+00','20602929419','V8J870',9,1);</v>
      </c>
    </row>
    <row r="171" spans="1:19" x14ac:dyDescent="0.25">
      <c r="A171">
        <v>168</v>
      </c>
      <c r="B171" t="s">
        <v>2216</v>
      </c>
      <c r="C171" t="s">
        <v>2216</v>
      </c>
      <c r="D171" t="s">
        <v>2216</v>
      </c>
      <c r="E171" t="s">
        <v>2216</v>
      </c>
      <c r="F171" t="s">
        <v>1303</v>
      </c>
      <c r="G171">
        <v>2014</v>
      </c>
      <c r="H171">
        <v>961</v>
      </c>
      <c r="I171" t="s">
        <v>2383</v>
      </c>
      <c r="J171" t="s">
        <v>2215</v>
      </c>
      <c r="K171" t="s">
        <v>1304</v>
      </c>
      <c r="L171" t="s">
        <v>1304</v>
      </c>
      <c r="M171">
        <v>20602929419</v>
      </c>
      <c r="N171" t="s">
        <v>168</v>
      </c>
      <c r="O171" s="6">
        <f>VLOOKUP(Tabla1[[#This Row],[route_name]],[1]route!$A:$D,2,FALSE)</f>
        <v>9</v>
      </c>
      <c r="P171" s="6">
        <f>VLOOKUP(Tabla1[[#This Row],[TYPE_NAME]],type!B:G,6,FALSE)</f>
        <v>1</v>
      </c>
      <c r="Q171" t="s">
        <v>2224</v>
      </c>
      <c r="R171" t="s">
        <v>1297</v>
      </c>
      <c r="S1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(168,'CUMPLE','CUMPLE','CUMPLE','CUMPLE',true,2014,'961','-','ACREDITADO','2022-02-25 21:42:35.22039+00','2022-02-25 21:42:35.22039+00','20602929419','V7V864',9,1);</v>
      </c>
    </row>
    <row r="172" spans="1:19" x14ac:dyDescent="0.25">
      <c r="A172">
        <v>169</v>
      </c>
      <c r="B172" t="s">
        <v>2216</v>
      </c>
      <c r="C172" t="s">
        <v>2216</v>
      </c>
      <c r="D172" t="s">
        <v>2216</v>
      </c>
      <c r="E172" t="s">
        <v>2216</v>
      </c>
      <c r="F172" t="s">
        <v>1303</v>
      </c>
      <c r="G172">
        <v>2016</v>
      </c>
      <c r="H172">
        <v>950</v>
      </c>
      <c r="I172" t="s">
        <v>2383</v>
      </c>
      <c r="J172" t="s">
        <v>2215</v>
      </c>
      <c r="K172" t="s">
        <v>1304</v>
      </c>
      <c r="L172" t="s">
        <v>1304</v>
      </c>
      <c r="M172">
        <v>20602929419</v>
      </c>
      <c r="N172" t="s">
        <v>169</v>
      </c>
      <c r="O172" s="6">
        <f>VLOOKUP(Tabla1[[#This Row],[route_name]],[1]route!$A:$D,2,FALSE)</f>
        <v>9</v>
      </c>
      <c r="P172" s="6">
        <f>VLOOKUP(Tabla1[[#This Row],[TYPE_NAME]],type!B:G,6,FALSE)</f>
        <v>1</v>
      </c>
      <c r="Q172" t="s">
        <v>2224</v>
      </c>
      <c r="R172" t="s">
        <v>1297</v>
      </c>
      <c r="S1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(169,'CUMPLE','CUMPLE','CUMPLE','CUMPLE',true,2016,'950','-','ACREDITADO','2022-02-25 21:42:35.22039+00','2022-02-25 21:42:35.22039+00','20602929419','V9H878',9,1);</v>
      </c>
    </row>
    <row r="173" spans="1:19" x14ac:dyDescent="0.25">
      <c r="A173">
        <v>170</v>
      </c>
      <c r="B173" t="s">
        <v>2216</v>
      </c>
      <c r="C173" t="s">
        <v>2216</v>
      </c>
      <c r="D173" t="s">
        <v>2216</v>
      </c>
      <c r="E173" t="s">
        <v>2216</v>
      </c>
      <c r="F173" t="s">
        <v>1303</v>
      </c>
      <c r="G173">
        <v>2011</v>
      </c>
      <c r="H173">
        <v>962</v>
      </c>
      <c r="I173" t="s">
        <v>2383</v>
      </c>
      <c r="J173" t="s">
        <v>2215</v>
      </c>
      <c r="K173" t="s">
        <v>1304</v>
      </c>
      <c r="L173" t="s">
        <v>1304</v>
      </c>
      <c r="M173">
        <v>20602929419</v>
      </c>
      <c r="N173" t="s">
        <v>170</v>
      </c>
      <c r="O173" s="6">
        <f>VLOOKUP(Tabla1[[#This Row],[route_name]],[1]route!$A:$D,2,FALSE)</f>
        <v>9</v>
      </c>
      <c r="P173" s="6">
        <f>VLOOKUP(Tabla1[[#This Row],[TYPE_NAME]],type!B:G,6,FALSE)</f>
        <v>1</v>
      </c>
      <c r="Q173" t="s">
        <v>2224</v>
      </c>
      <c r="R173" t="s">
        <v>1297</v>
      </c>
      <c r="S1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(170,'CUMPLE','CUMPLE','CUMPLE','CUMPLE',true,2011,'962','-','ACREDITADO','2022-02-25 21:42:35.22039+00','2022-02-25 21:42:35.22039+00','20602929419','V7V820',9,1);</v>
      </c>
    </row>
    <row r="174" spans="1:19" x14ac:dyDescent="0.25">
      <c r="A174">
        <v>171</v>
      </c>
      <c r="B174" t="s">
        <v>2216</v>
      </c>
      <c r="C174" t="s">
        <v>2216</v>
      </c>
      <c r="D174" t="s">
        <v>2216</v>
      </c>
      <c r="E174" t="s">
        <v>2216</v>
      </c>
      <c r="F174" t="s">
        <v>1303</v>
      </c>
      <c r="G174">
        <v>2011</v>
      </c>
      <c r="H174">
        <v>944</v>
      </c>
      <c r="I174" t="s">
        <v>2383</v>
      </c>
      <c r="J174" t="s">
        <v>2215</v>
      </c>
      <c r="K174" t="s">
        <v>1304</v>
      </c>
      <c r="L174" t="s">
        <v>1304</v>
      </c>
      <c r="M174">
        <v>20602929419</v>
      </c>
      <c r="N174" t="s">
        <v>171</v>
      </c>
      <c r="O174" s="6">
        <f>VLOOKUP(Tabla1[[#This Row],[route_name]],[1]route!$A:$D,2,FALSE)</f>
        <v>9</v>
      </c>
      <c r="P174" s="6">
        <f>VLOOKUP(Tabla1[[#This Row],[TYPE_NAME]],type!B:G,6,FALSE)</f>
        <v>1</v>
      </c>
      <c r="Q174" t="s">
        <v>2224</v>
      </c>
      <c r="R174" t="s">
        <v>1297</v>
      </c>
      <c r="S1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(171,'CUMPLE','CUMPLE','CUMPLE','CUMPLE',true,2011,'944','-','ACREDITADO','2022-02-25 21:42:35.22039+00','2022-02-25 21:42:35.22039+00','20602929419','X1V720',9,1);</v>
      </c>
    </row>
    <row r="175" spans="1:19" x14ac:dyDescent="0.25">
      <c r="A175">
        <v>172</v>
      </c>
      <c r="B175" t="s">
        <v>2216</v>
      </c>
      <c r="C175" t="s">
        <v>2216</v>
      </c>
      <c r="D175" t="s">
        <v>2216</v>
      </c>
      <c r="E175" t="s">
        <v>2216</v>
      </c>
      <c r="F175" t="s">
        <v>1303</v>
      </c>
      <c r="G175">
        <v>2012</v>
      </c>
      <c r="H175">
        <v>963</v>
      </c>
      <c r="I175" t="s">
        <v>2383</v>
      </c>
      <c r="J175" t="s">
        <v>2215</v>
      </c>
      <c r="K175" t="s">
        <v>1304</v>
      </c>
      <c r="L175" t="s">
        <v>1304</v>
      </c>
      <c r="M175">
        <v>20602929419</v>
      </c>
      <c r="N175" t="s">
        <v>172</v>
      </c>
      <c r="O175" s="6">
        <f>VLOOKUP(Tabla1[[#This Row],[route_name]],[1]route!$A:$D,2,FALSE)</f>
        <v>9</v>
      </c>
      <c r="P175" s="6">
        <f>VLOOKUP(Tabla1[[#This Row],[TYPE_NAME]],type!B:G,6,FALSE)</f>
        <v>1</v>
      </c>
      <c r="Q175" t="s">
        <v>2224</v>
      </c>
      <c r="R175" t="s">
        <v>1297</v>
      </c>
      <c r="S1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(172,'CUMPLE','CUMPLE','CUMPLE','CUMPLE',true,2012,'963','-','ACREDITADO','2022-02-25 21:42:35.22039+00','2022-02-25 21:42:35.22039+00','20602929419','V6S967',9,1);</v>
      </c>
    </row>
    <row r="176" spans="1:19" x14ac:dyDescent="0.25">
      <c r="A176">
        <v>173</v>
      </c>
      <c r="B176" t="s">
        <v>2216</v>
      </c>
      <c r="C176" t="s">
        <v>2216</v>
      </c>
      <c r="D176" t="s">
        <v>2216</v>
      </c>
      <c r="E176" t="s">
        <v>2216</v>
      </c>
      <c r="F176" t="s">
        <v>1303</v>
      </c>
      <c r="G176">
        <v>2016</v>
      </c>
      <c r="H176">
        <v>954</v>
      </c>
      <c r="I176" t="s">
        <v>2383</v>
      </c>
      <c r="J176" t="s">
        <v>2215</v>
      </c>
      <c r="K176" t="s">
        <v>1304</v>
      </c>
      <c r="L176" t="s">
        <v>1304</v>
      </c>
      <c r="M176">
        <v>20602929419</v>
      </c>
      <c r="N176" t="s">
        <v>173</v>
      </c>
      <c r="O176" s="6">
        <f>VLOOKUP(Tabla1[[#This Row],[route_name]],[1]route!$A:$D,2,FALSE)</f>
        <v>9</v>
      </c>
      <c r="P176" s="6">
        <f>VLOOKUP(Tabla1[[#This Row],[TYPE_NAME]],type!B:G,6,FALSE)</f>
        <v>1</v>
      </c>
      <c r="Q176" t="s">
        <v>2224</v>
      </c>
      <c r="R176" t="s">
        <v>1297</v>
      </c>
      <c r="S1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(173,'CUMPLE','CUMPLE','CUMPLE','CUMPLE',true,2016,'954','-','ACREDITADO','2022-02-25 21:42:35.22039+00','2022-02-25 21:42:35.22039+00','20602929419','V9B770',9,1);</v>
      </c>
    </row>
    <row r="177" spans="1:19" x14ac:dyDescent="0.25">
      <c r="A177">
        <v>174</v>
      </c>
      <c r="B177" t="s">
        <v>2216</v>
      </c>
      <c r="C177" t="s">
        <v>2216</v>
      </c>
      <c r="D177" t="s">
        <v>2216</v>
      </c>
      <c r="E177" t="s">
        <v>2216</v>
      </c>
      <c r="F177" t="s">
        <v>1303</v>
      </c>
      <c r="G177">
        <v>2012</v>
      </c>
      <c r="H177">
        <v>942</v>
      </c>
      <c r="I177" t="s">
        <v>2383</v>
      </c>
      <c r="J177" t="s">
        <v>2215</v>
      </c>
      <c r="K177" t="s">
        <v>1304</v>
      </c>
      <c r="L177" t="s">
        <v>1304</v>
      </c>
      <c r="M177">
        <v>20602929419</v>
      </c>
      <c r="N177" t="s">
        <v>174</v>
      </c>
      <c r="O177" s="6">
        <f>VLOOKUP(Tabla1[[#This Row],[route_name]],[1]route!$A:$D,2,FALSE)</f>
        <v>9</v>
      </c>
      <c r="P177" s="6">
        <f>VLOOKUP(Tabla1[[#This Row],[TYPE_NAME]],type!B:G,6,FALSE)</f>
        <v>1</v>
      </c>
      <c r="Q177" t="s">
        <v>2224</v>
      </c>
      <c r="R177" t="s">
        <v>1297</v>
      </c>
      <c r="S1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(174,'CUMPLE','CUMPLE','CUMPLE','CUMPLE',true,2012,'942','-','ACREDITADO','2022-02-25 21:42:35.22039+00','2022-02-25 21:42:35.22039+00','20602929419','X2D773',9,1);</v>
      </c>
    </row>
    <row r="178" spans="1:19" x14ac:dyDescent="0.25">
      <c r="A178">
        <v>175</v>
      </c>
      <c r="B178" t="s">
        <v>2216</v>
      </c>
      <c r="C178" t="s">
        <v>2216</v>
      </c>
      <c r="D178" t="s">
        <v>2216</v>
      </c>
      <c r="E178" t="s">
        <v>2216</v>
      </c>
      <c r="F178" t="s">
        <v>1303</v>
      </c>
      <c r="G178">
        <v>2017</v>
      </c>
      <c r="H178">
        <v>952</v>
      </c>
      <c r="I178" t="s">
        <v>2383</v>
      </c>
      <c r="J178" t="s">
        <v>2215</v>
      </c>
      <c r="K178" t="s">
        <v>1304</v>
      </c>
      <c r="L178" t="s">
        <v>1304</v>
      </c>
      <c r="M178">
        <v>20602929419</v>
      </c>
      <c r="N178" t="s">
        <v>175</v>
      </c>
      <c r="O178" s="6">
        <f>VLOOKUP(Tabla1[[#This Row],[route_name]],[1]route!$A:$D,2,FALSE)</f>
        <v>9</v>
      </c>
      <c r="P178" s="6">
        <f>VLOOKUP(Tabla1[[#This Row],[TYPE_NAME]],type!B:G,6,FALSE)</f>
        <v>1</v>
      </c>
      <c r="Q178" t="s">
        <v>2224</v>
      </c>
      <c r="R178" t="s">
        <v>1297</v>
      </c>
      <c r="S1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(175,'CUMPLE','CUMPLE','CUMPLE','CUMPLE',true,2017,'952','-','ACREDITADO','2022-02-25 21:42:35.22039+00','2022-02-25 21:42:35.22039+00','20602929419','V9E823',9,1);</v>
      </c>
    </row>
    <row r="179" spans="1:19" x14ac:dyDescent="0.25">
      <c r="A179">
        <v>176</v>
      </c>
      <c r="B179" t="s">
        <v>2216</v>
      </c>
      <c r="C179" t="s">
        <v>2216</v>
      </c>
      <c r="D179" t="s">
        <v>2216</v>
      </c>
      <c r="E179" t="s">
        <v>2216</v>
      </c>
      <c r="F179" t="s">
        <v>1303</v>
      </c>
      <c r="G179">
        <v>2010</v>
      </c>
      <c r="H179">
        <v>972</v>
      </c>
      <c r="I179" t="s">
        <v>2383</v>
      </c>
      <c r="J179" t="s">
        <v>2215</v>
      </c>
      <c r="K179" t="s">
        <v>1304</v>
      </c>
      <c r="L179" t="s">
        <v>1304</v>
      </c>
      <c r="M179">
        <v>20602929419</v>
      </c>
      <c r="N179" t="s">
        <v>176</v>
      </c>
      <c r="O179" s="6">
        <f>VLOOKUP(Tabla1[[#This Row],[route_name]],[1]route!$A:$D,2,FALSE)</f>
        <v>9</v>
      </c>
      <c r="P179" s="6">
        <f>VLOOKUP(Tabla1[[#This Row],[TYPE_NAME]],type!B:G,6,FALSE)</f>
        <v>1</v>
      </c>
      <c r="Q179" t="s">
        <v>2224</v>
      </c>
      <c r="R179" t="s">
        <v>1297</v>
      </c>
      <c r="S1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(176,'CUMPLE','CUMPLE','CUMPLE','CUMPLE',true,2010,'972','-','ACREDITADO','2022-02-25 21:42:35.22039+00','2022-02-25 21:42:35.22039+00','20602929419','V1Q966',9,1);</v>
      </c>
    </row>
    <row r="180" spans="1:19" x14ac:dyDescent="0.25">
      <c r="A180">
        <v>177</v>
      </c>
      <c r="B180" t="s">
        <v>2216</v>
      </c>
      <c r="C180" t="s">
        <v>2216</v>
      </c>
      <c r="D180" t="s">
        <v>2216</v>
      </c>
      <c r="E180" t="s">
        <v>2216</v>
      </c>
      <c r="F180" t="s">
        <v>1303</v>
      </c>
      <c r="G180">
        <v>2011</v>
      </c>
      <c r="H180">
        <v>987</v>
      </c>
      <c r="I180" t="s">
        <v>2383</v>
      </c>
      <c r="J180" t="s">
        <v>2215</v>
      </c>
      <c r="K180" t="s">
        <v>1304</v>
      </c>
      <c r="L180" t="s">
        <v>1304</v>
      </c>
      <c r="M180">
        <v>20602929419</v>
      </c>
      <c r="N180" t="s">
        <v>177</v>
      </c>
      <c r="O180" s="6">
        <f>VLOOKUP(Tabla1[[#This Row],[route_name]],[1]route!$A:$D,2,FALSE)</f>
        <v>9</v>
      </c>
      <c r="P180" s="6">
        <f>VLOOKUP(Tabla1[[#This Row],[TYPE_NAME]],type!B:G,6,FALSE)</f>
        <v>1</v>
      </c>
      <c r="Q180" t="s">
        <v>2224</v>
      </c>
      <c r="R180" t="s">
        <v>1297</v>
      </c>
      <c r="S1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(177,'CUMPLE','CUMPLE','CUMPLE','CUMPLE',true,2011,'987','-','ACREDITADO','2022-02-25 21:42:35.22039+00','2022-02-25 21:42:35.22039+00','20602929419','A0C729',9,1);</v>
      </c>
    </row>
    <row r="181" spans="1:19" x14ac:dyDescent="0.25">
      <c r="A181">
        <v>178</v>
      </c>
      <c r="B181" t="s">
        <v>2216</v>
      </c>
      <c r="C181" t="s">
        <v>2216</v>
      </c>
      <c r="D181" t="s">
        <v>2216</v>
      </c>
      <c r="E181" t="s">
        <v>2216</v>
      </c>
      <c r="F181" t="s">
        <v>1303</v>
      </c>
      <c r="G181">
        <v>2009</v>
      </c>
      <c r="H181">
        <v>943</v>
      </c>
      <c r="I181" t="s">
        <v>2383</v>
      </c>
      <c r="J181" t="s">
        <v>2215</v>
      </c>
      <c r="K181" t="s">
        <v>1304</v>
      </c>
      <c r="L181" t="s">
        <v>1304</v>
      </c>
      <c r="M181">
        <v>20602929419</v>
      </c>
      <c r="N181" t="s">
        <v>178</v>
      </c>
      <c r="O181" s="6">
        <f>VLOOKUP(Tabla1[[#This Row],[route_name]],[1]route!$A:$D,2,FALSE)</f>
        <v>9</v>
      </c>
      <c r="P181" s="6">
        <f>VLOOKUP(Tabla1[[#This Row],[TYPE_NAME]],type!B:G,6,FALSE)</f>
        <v>1</v>
      </c>
      <c r="Q181" t="s">
        <v>2224</v>
      </c>
      <c r="R181" t="s">
        <v>1297</v>
      </c>
      <c r="S1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(178,'CUMPLE','CUMPLE','CUMPLE','CUMPLE',true,2009,'943','-','ACREDITADO','2022-02-25 21:42:35.22039+00','2022-02-25 21:42:35.22039+00','20602929419','X1Z957',9,1);</v>
      </c>
    </row>
    <row r="182" spans="1:19" x14ac:dyDescent="0.25">
      <c r="A182">
        <v>179</v>
      </c>
      <c r="B182" t="s">
        <v>2216</v>
      </c>
      <c r="C182" t="s">
        <v>2216</v>
      </c>
      <c r="D182" t="s">
        <v>2216</v>
      </c>
      <c r="E182" t="s">
        <v>2216</v>
      </c>
      <c r="F182" t="s">
        <v>1303</v>
      </c>
      <c r="G182">
        <v>2011</v>
      </c>
      <c r="H182">
        <v>980</v>
      </c>
      <c r="I182" t="s">
        <v>2383</v>
      </c>
      <c r="J182" t="s">
        <v>2215</v>
      </c>
      <c r="K182" t="s">
        <v>1304</v>
      </c>
      <c r="L182" t="s">
        <v>1304</v>
      </c>
      <c r="M182">
        <v>20602929419</v>
      </c>
      <c r="N182" t="s">
        <v>179</v>
      </c>
      <c r="O182" s="6">
        <f>VLOOKUP(Tabla1[[#This Row],[route_name]],[1]route!$A:$D,2,FALSE)</f>
        <v>9</v>
      </c>
      <c r="P182" s="6">
        <f>VLOOKUP(Tabla1[[#This Row],[TYPE_NAME]],type!B:G,6,FALSE)</f>
        <v>1</v>
      </c>
      <c r="Q182" t="s">
        <v>2224</v>
      </c>
      <c r="R182" t="s">
        <v>1297</v>
      </c>
      <c r="S1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(179,'CUMPLE','CUMPLE','CUMPLE','CUMPLE',true,2011,'980','-','ACREDITADO','2022-02-25 21:42:35.22039+00','2022-02-25 21:42:35.22039+00','20602929419','C9J786',9,1);</v>
      </c>
    </row>
    <row r="183" spans="1:19" x14ac:dyDescent="0.25">
      <c r="A183">
        <v>180</v>
      </c>
      <c r="B183" t="s">
        <v>2216</v>
      </c>
      <c r="C183" t="s">
        <v>2216</v>
      </c>
      <c r="D183" t="s">
        <v>2216</v>
      </c>
      <c r="E183" t="s">
        <v>2216</v>
      </c>
      <c r="F183" t="s">
        <v>1303</v>
      </c>
      <c r="G183">
        <v>2011</v>
      </c>
      <c r="H183">
        <v>967</v>
      </c>
      <c r="I183" t="s">
        <v>2383</v>
      </c>
      <c r="J183" t="s">
        <v>2215</v>
      </c>
      <c r="K183" t="s">
        <v>1304</v>
      </c>
      <c r="L183" t="s">
        <v>1304</v>
      </c>
      <c r="M183">
        <v>20602929419</v>
      </c>
      <c r="N183" t="s">
        <v>180</v>
      </c>
      <c r="O183" s="6">
        <f>VLOOKUP(Tabla1[[#This Row],[route_name]],[1]route!$A:$D,2,FALSE)</f>
        <v>9</v>
      </c>
      <c r="P183" s="6">
        <f>VLOOKUP(Tabla1[[#This Row],[TYPE_NAME]],type!B:G,6,FALSE)</f>
        <v>1</v>
      </c>
      <c r="Q183" t="s">
        <v>2224</v>
      </c>
      <c r="R183" t="s">
        <v>1297</v>
      </c>
      <c r="S1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(180,'CUMPLE','CUMPLE','CUMPLE','CUMPLE',true,2011,'967','-','ACREDITADO','2022-02-25 21:42:35.22039+00','2022-02-25 21:42:35.22039+00','20602929419','V3J756',9,1);</v>
      </c>
    </row>
    <row r="184" spans="1:19" x14ac:dyDescent="0.25">
      <c r="A184">
        <v>181</v>
      </c>
      <c r="B184" t="s">
        <v>2216</v>
      </c>
      <c r="C184" t="s">
        <v>2216</v>
      </c>
      <c r="D184" t="s">
        <v>2216</v>
      </c>
      <c r="E184" t="s">
        <v>2216</v>
      </c>
      <c r="F184" t="s">
        <v>1303</v>
      </c>
      <c r="G184">
        <v>2015</v>
      </c>
      <c r="H184">
        <v>955</v>
      </c>
      <c r="I184" t="s">
        <v>2383</v>
      </c>
      <c r="J184" t="s">
        <v>2215</v>
      </c>
      <c r="K184" t="s">
        <v>1304</v>
      </c>
      <c r="L184" t="s">
        <v>1304</v>
      </c>
      <c r="M184">
        <v>20602929419</v>
      </c>
      <c r="N184" t="s">
        <v>181</v>
      </c>
      <c r="O184" s="6">
        <f>VLOOKUP(Tabla1[[#This Row],[route_name]],[1]route!$A:$D,2,FALSE)</f>
        <v>9</v>
      </c>
      <c r="P184" s="6">
        <f>VLOOKUP(Tabla1[[#This Row],[TYPE_NAME]],type!B:G,6,FALSE)</f>
        <v>1</v>
      </c>
      <c r="Q184" t="s">
        <v>2224</v>
      </c>
      <c r="R184" t="s">
        <v>1297</v>
      </c>
      <c r="S1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(181,'CUMPLE','CUMPLE','CUMPLE','CUMPLE',true,2015,'955','-','ACREDITADO','2022-02-25 21:42:35.22039+00','2022-02-25 21:42:35.22039+00','20602929419','V9A863',9,1);</v>
      </c>
    </row>
    <row r="185" spans="1:19" x14ac:dyDescent="0.25">
      <c r="A185">
        <v>182</v>
      </c>
      <c r="B185" t="s">
        <v>2216</v>
      </c>
      <c r="C185" t="s">
        <v>2216</v>
      </c>
      <c r="D185" t="s">
        <v>2216</v>
      </c>
      <c r="E185" t="s">
        <v>2216</v>
      </c>
      <c r="F185" t="s">
        <v>1303</v>
      </c>
      <c r="G185">
        <v>2011</v>
      </c>
      <c r="H185">
        <v>969</v>
      </c>
      <c r="I185" t="s">
        <v>2383</v>
      </c>
      <c r="J185" t="s">
        <v>2215</v>
      </c>
      <c r="K185" t="s">
        <v>1304</v>
      </c>
      <c r="L185" t="s">
        <v>1304</v>
      </c>
      <c r="M185">
        <v>20602929419</v>
      </c>
      <c r="N185" t="s">
        <v>182</v>
      </c>
      <c r="O185" s="6">
        <f>VLOOKUP(Tabla1[[#This Row],[route_name]],[1]route!$A:$D,2,FALSE)</f>
        <v>9</v>
      </c>
      <c r="P185" s="6">
        <f>VLOOKUP(Tabla1[[#This Row],[TYPE_NAME]],type!B:G,6,FALSE)</f>
        <v>1</v>
      </c>
      <c r="Q185" t="s">
        <v>2224</v>
      </c>
      <c r="R185" t="s">
        <v>1297</v>
      </c>
      <c r="S1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(182,'CUMPLE','CUMPLE','CUMPLE','CUMPLE',true,2011,'969','-','ACREDITADO','2022-02-25 21:42:35.22039+00','2022-02-25 21:42:35.22039+00','20602929419','V1Y765',9,1);</v>
      </c>
    </row>
    <row r="186" spans="1:19" x14ac:dyDescent="0.25">
      <c r="A186">
        <v>183</v>
      </c>
      <c r="B186" t="s">
        <v>2216</v>
      </c>
      <c r="C186" t="s">
        <v>2216</v>
      </c>
      <c r="D186" t="s">
        <v>2216</v>
      </c>
      <c r="E186" t="s">
        <v>2216</v>
      </c>
      <c r="F186" t="s">
        <v>1303</v>
      </c>
      <c r="G186">
        <v>2011</v>
      </c>
      <c r="H186">
        <v>966</v>
      </c>
      <c r="I186" t="s">
        <v>2383</v>
      </c>
      <c r="J186" t="s">
        <v>2215</v>
      </c>
      <c r="K186" t="s">
        <v>1304</v>
      </c>
      <c r="L186" t="s">
        <v>1304</v>
      </c>
      <c r="M186">
        <v>20602929419</v>
      </c>
      <c r="N186" t="s">
        <v>183</v>
      </c>
      <c r="O186" s="6">
        <f>VLOOKUP(Tabla1[[#This Row],[route_name]],[1]route!$A:$D,2,FALSE)</f>
        <v>10</v>
      </c>
      <c r="P186" s="6">
        <f>VLOOKUP(Tabla1[[#This Row],[TYPE_NAME]],type!B:G,6,FALSE)</f>
        <v>1</v>
      </c>
      <c r="Q186" t="s">
        <v>2225</v>
      </c>
      <c r="R186" t="s">
        <v>1297</v>
      </c>
      <c r="S1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(183,'CUMPLE','CUMPLE','CUMPLE','CUMPLE',true,2011,'966','-','ACREDITADO','2022-02-25 21:42:35.22039+00','2022-02-25 21:42:35.22039+00','20602929419','V3L952',10,1);</v>
      </c>
    </row>
    <row r="187" spans="1:19" x14ac:dyDescent="0.25">
      <c r="A187">
        <v>184</v>
      </c>
      <c r="B187" t="s">
        <v>2216</v>
      </c>
      <c r="C187" t="s">
        <v>2216</v>
      </c>
      <c r="D187" t="s">
        <v>2216</v>
      </c>
      <c r="E187" t="s">
        <v>2216</v>
      </c>
      <c r="F187" t="s">
        <v>1303</v>
      </c>
      <c r="G187">
        <v>2011</v>
      </c>
      <c r="H187">
        <v>971</v>
      </c>
      <c r="I187" t="s">
        <v>2383</v>
      </c>
      <c r="J187" t="s">
        <v>2215</v>
      </c>
      <c r="K187" t="s">
        <v>1304</v>
      </c>
      <c r="L187" t="s">
        <v>1304</v>
      </c>
      <c r="M187">
        <v>20602929419</v>
      </c>
      <c r="N187" t="s">
        <v>184</v>
      </c>
      <c r="O187" s="6">
        <f>VLOOKUP(Tabla1[[#This Row],[route_name]],[1]route!$A:$D,2,FALSE)</f>
        <v>10</v>
      </c>
      <c r="P187" s="6">
        <f>VLOOKUP(Tabla1[[#This Row],[TYPE_NAME]],type!B:G,6,FALSE)</f>
        <v>1</v>
      </c>
      <c r="Q187" t="s">
        <v>2225</v>
      </c>
      <c r="R187" t="s">
        <v>1297</v>
      </c>
      <c r="S1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(184,'CUMPLE','CUMPLE','CUMPLE','CUMPLE',true,2011,'971','-','ACREDITADO','2022-02-25 21:42:35.22039+00','2022-02-25 21:42:35.22039+00','20602929419','V1V763',10,1);</v>
      </c>
    </row>
    <row r="188" spans="1:19" x14ac:dyDescent="0.25">
      <c r="A188">
        <v>185</v>
      </c>
      <c r="B188" t="s">
        <v>2216</v>
      </c>
      <c r="C188" t="s">
        <v>2216</v>
      </c>
      <c r="D188" t="s">
        <v>2216</v>
      </c>
      <c r="E188" t="s">
        <v>2216</v>
      </c>
      <c r="F188" t="s">
        <v>1303</v>
      </c>
      <c r="G188">
        <v>2014</v>
      </c>
      <c r="H188">
        <v>959</v>
      </c>
      <c r="I188" t="s">
        <v>2383</v>
      </c>
      <c r="J188" t="s">
        <v>2215</v>
      </c>
      <c r="K188" t="s">
        <v>1304</v>
      </c>
      <c r="L188" t="s">
        <v>1304</v>
      </c>
      <c r="M188">
        <v>20602929419</v>
      </c>
      <c r="N188" t="s">
        <v>185</v>
      </c>
      <c r="O188" s="6">
        <f>VLOOKUP(Tabla1[[#This Row],[route_name]],[1]route!$A:$D,2,FALSE)</f>
        <v>10</v>
      </c>
      <c r="P188" s="6">
        <f>VLOOKUP(Tabla1[[#This Row],[TYPE_NAME]],type!B:G,6,FALSE)</f>
        <v>1</v>
      </c>
      <c r="Q188" t="s">
        <v>2225</v>
      </c>
      <c r="R188" t="s">
        <v>1297</v>
      </c>
      <c r="S1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(185,'CUMPLE','CUMPLE','CUMPLE','CUMPLE',true,2014,'959','-','ACREDITADO','2022-02-25 21:42:35.22039+00','2022-02-25 21:42:35.22039+00','20602929419','V8J809',10,1);</v>
      </c>
    </row>
    <row r="189" spans="1:19" x14ac:dyDescent="0.25">
      <c r="A189">
        <v>186</v>
      </c>
      <c r="B189" t="s">
        <v>2216</v>
      </c>
      <c r="C189" t="s">
        <v>2216</v>
      </c>
      <c r="D189" t="s">
        <v>2216</v>
      </c>
      <c r="E189" t="s">
        <v>2216</v>
      </c>
      <c r="F189" t="s">
        <v>1303</v>
      </c>
      <c r="G189">
        <v>2016</v>
      </c>
      <c r="H189">
        <v>956</v>
      </c>
      <c r="I189" t="s">
        <v>2383</v>
      </c>
      <c r="J189" t="s">
        <v>2215</v>
      </c>
      <c r="K189" t="s">
        <v>1304</v>
      </c>
      <c r="L189" t="s">
        <v>1304</v>
      </c>
      <c r="M189">
        <v>20602929419</v>
      </c>
      <c r="N189" t="s">
        <v>186</v>
      </c>
      <c r="O189" s="6">
        <f>VLOOKUP(Tabla1[[#This Row],[route_name]],[1]route!$A:$D,2,FALSE)</f>
        <v>10</v>
      </c>
      <c r="P189" s="6">
        <f>VLOOKUP(Tabla1[[#This Row],[TYPE_NAME]],type!B:G,6,FALSE)</f>
        <v>1</v>
      </c>
      <c r="Q189" t="s">
        <v>2225</v>
      </c>
      <c r="R189" t="s">
        <v>1297</v>
      </c>
      <c r="S1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(186,'CUMPLE','CUMPLE','CUMPLE','CUMPLE',true,2016,'956','-','ACREDITADO','2022-02-25 21:42:35.22039+00','2022-02-25 21:42:35.22039+00','20602929419','V8W819',10,1);</v>
      </c>
    </row>
    <row r="190" spans="1:19" x14ac:dyDescent="0.25">
      <c r="A190">
        <v>187</v>
      </c>
      <c r="B190" t="s">
        <v>2216</v>
      </c>
      <c r="C190" t="s">
        <v>2216</v>
      </c>
      <c r="D190" t="s">
        <v>2216</v>
      </c>
      <c r="E190" t="s">
        <v>2216</v>
      </c>
      <c r="F190" t="s">
        <v>1303</v>
      </c>
      <c r="G190">
        <v>2018</v>
      </c>
      <c r="H190">
        <v>974</v>
      </c>
      <c r="I190" t="s">
        <v>2383</v>
      </c>
      <c r="J190" t="s">
        <v>2215</v>
      </c>
      <c r="K190" t="s">
        <v>1304</v>
      </c>
      <c r="L190" t="s">
        <v>1304</v>
      </c>
      <c r="M190">
        <v>20602929419</v>
      </c>
      <c r="N190" t="s">
        <v>187</v>
      </c>
      <c r="O190" s="6">
        <f>VLOOKUP(Tabla1[[#This Row],[route_name]],[1]route!$A:$D,2,FALSE)</f>
        <v>10</v>
      </c>
      <c r="P190" s="6">
        <f>VLOOKUP(Tabla1[[#This Row],[TYPE_NAME]],type!B:G,6,FALSE)</f>
        <v>1</v>
      </c>
      <c r="Q190" t="s">
        <v>2225</v>
      </c>
      <c r="R190" t="s">
        <v>1297</v>
      </c>
      <c r="S1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(187,'CUMPLE','CUMPLE','CUMPLE','CUMPLE',true,2018,'974','-','ACREDITADO','2022-02-25 21:42:35.22039+00','2022-02-25 21:42:35.22039+00','20602929419','V0X767',10,1);</v>
      </c>
    </row>
    <row r="191" spans="1:19" x14ac:dyDescent="0.25">
      <c r="A191">
        <v>188</v>
      </c>
      <c r="B191" t="s">
        <v>2216</v>
      </c>
      <c r="C191" t="s">
        <v>2216</v>
      </c>
      <c r="D191" t="s">
        <v>2216</v>
      </c>
      <c r="E191" t="s">
        <v>2216</v>
      </c>
      <c r="F191" t="s">
        <v>1303</v>
      </c>
      <c r="G191">
        <v>2009</v>
      </c>
      <c r="H191">
        <v>978</v>
      </c>
      <c r="I191" t="s">
        <v>2383</v>
      </c>
      <c r="J191" t="s">
        <v>2215</v>
      </c>
      <c r="K191" t="s">
        <v>1304</v>
      </c>
      <c r="L191" t="s">
        <v>1304</v>
      </c>
      <c r="M191">
        <v>20602929419</v>
      </c>
      <c r="N191" t="s">
        <v>188</v>
      </c>
      <c r="O191" s="6">
        <f>VLOOKUP(Tabla1[[#This Row],[route_name]],[1]route!$A:$D,2,FALSE)</f>
        <v>10</v>
      </c>
      <c r="P191" s="6">
        <f>VLOOKUP(Tabla1[[#This Row],[TYPE_NAME]],type!B:G,6,FALSE)</f>
        <v>1</v>
      </c>
      <c r="Q191" t="s">
        <v>2225</v>
      </c>
      <c r="R191" t="s">
        <v>1297</v>
      </c>
      <c r="S1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(188,'CUMPLE','CUMPLE','CUMPLE','CUMPLE',true,2009,'978','-','ACREDITADO','2022-02-25 21:42:35.22039+00','2022-02-25 21:42:35.22039+00','20602929419','D6U818',10,1);</v>
      </c>
    </row>
    <row r="192" spans="1:19" x14ac:dyDescent="0.25">
      <c r="A192">
        <v>189</v>
      </c>
      <c r="B192" t="s">
        <v>2216</v>
      </c>
      <c r="C192" t="s">
        <v>2216</v>
      </c>
      <c r="D192" t="s">
        <v>2216</v>
      </c>
      <c r="E192" t="s">
        <v>2216</v>
      </c>
      <c r="F192" t="s">
        <v>1303</v>
      </c>
      <c r="G192">
        <v>2009</v>
      </c>
      <c r="H192">
        <v>985</v>
      </c>
      <c r="I192" t="s">
        <v>2383</v>
      </c>
      <c r="J192" t="s">
        <v>2215</v>
      </c>
      <c r="K192" t="s">
        <v>1304</v>
      </c>
      <c r="L192" t="s">
        <v>1304</v>
      </c>
      <c r="M192">
        <v>20602929419</v>
      </c>
      <c r="N192" t="s">
        <v>189</v>
      </c>
      <c r="O192" s="6">
        <f>VLOOKUP(Tabla1[[#This Row],[route_name]],[1]route!$A:$D,2,FALSE)</f>
        <v>10</v>
      </c>
      <c r="P192" s="6">
        <f>VLOOKUP(Tabla1[[#This Row],[TYPE_NAME]],type!B:G,6,FALSE)</f>
        <v>1</v>
      </c>
      <c r="Q192" t="s">
        <v>2225</v>
      </c>
      <c r="R192" t="s">
        <v>1297</v>
      </c>
      <c r="S1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(189,'CUMPLE','CUMPLE','CUMPLE','CUMPLE',true,2009,'985','-','ACREDITADO','2022-02-25 21:42:35.22039+00','2022-02-25 21:42:35.22039+00','20602929419','A1M732',10,1);</v>
      </c>
    </row>
    <row r="193" spans="1:19" x14ac:dyDescent="0.25">
      <c r="A193">
        <v>190</v>
      </c>
      <c r="B193" t="s">
        <v>2216</v>
      </c>
      <c r="C193" t="s">
        <v>2216</v>
      </c>
      <c r="D193" t="s">
        <v>2216</v>
      </c>
      <c r="E193" t="s">
        <v>2216</v>
      </c>
      <c r="F193" t="s">
        <v>1303</v>
      </c>
      <c r="G193">
        <v>2013</v>
      </c>
      <c r="H193">
        <v>984</v>
      </c>
      <c r="I193" t="s">
        <v>2383</v>
      </c>
      <c r="J193" t="s">
        <v>2215</v>
      </c>
      <c r="K193" t="s">
        <v>1304</v>
      </c>
      <c r="L193" t="s">
        <v>1304</v>
      </c>
      <c r="M193">
        <v>20602929419</v>
      </c>
      <c r="N193" t="s">
        <v>190</v>
      </c>
      <c r="O193" s="6">
        <f>VLOOKUP(Tabla1[[#This Row],[route_name]],[1]route!$A:$D,2,FALSE)</f>
        <v>10</v>
      </c>
      <c r="P193" s="6">
        <f>VLOOKUP(Tabla1[[#This Row],[TYPE_NAME]],type!B:G,6,FALSE)</f>
        <v>1</v>
      </c>
      <c r="Q193" t="s">
        <v>2225</v>
      </c>
      <c r="R193" t="s">
        <v>1297</v>
      </c>
      <c r="S1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(190,'CUMPLE','CUMPLE','CUMPLE','CUMPLE',true,2013,'984','-','ACREDITADO','2022-02-25 21:42:35.22039+00','2022-02-25 21:42:35.22039+00','20602929419','ABB893',10,1);</v>
      </c>
    </row>
    <row r="194" spans="1:19" x14ac:dyDescent="0.25">
      <c r="A194">
        <v>191</v>
      </c>
      <c r="B194" t="s">
        <v>2216</v>
      </c>
      <c r="C194" t="s">
        <v>2216</v>
      </c>
      <c r="D194" t="s">
        <v>2216</v>
      </c>
      <c r="E194" t="s">
        <v>2216</v>
      </c>
      <c r="F194" t="s">
        <v>1303</v>
      </c>
      <c r="G194">
        <v>2009</v>
      </c>
      <c r="H194">
        <v>945</v>
      </c>
      <c r="I194" t="s">
        <v>2383</v>
      </c>
      <c r="J194" t="s">
        <v>2215</v>
      </c>
      <c r="K194" t="s">
        <v>1304</v>
      </c>
      <c r="L194" t="s">
        <v>1304</v>
      </c>
      <c r="M194">
        <v>20602929419</v>
      </c>
      <c r="N194" t="s">
        <v>191</v>
      </c>
      <c r="O194" s="6">
        <f>VLOOKUP(Tabla1[[#This Row],[route_name]],[1]route!$A:$D,2,FALSE)</f>
        <v>10</v>
      </c>
      <c r="P194" s="6">
        <f>VLOOKUP(Tabla1[[#This Row],[TYPE_NAME]],type!B:G,6,FALSE)</f>
        <v>1</v>
      </c>
      <c r="Q194" t="s">
        <v>2225</v>
      </c>
      <c r="R194" t="s">
        <v>1297</v>
      </c>
      <c r="S1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(191,'CUMPLE','CUMPLE','CUMPLE','CUMPLE',true,2009,'945','-','ACREDITADO','2022-02-25 21:42:35.22039+00','2022-02-25 21:42:35.22039+00','20602929419','X1A767',10,1);</v>
      </c>
    </row>
    <row r="195" spans="1:19" x14ac:dyDescent="0.25">
      <c r="A195">
        <v>192</v>
      </c>
      <c r="B195" t="s">
        <v>2216</v>
      </c>
      <c r="C195" t="s">
        <v>2216</v>
      </c>
      <c r="D195" t="s">
        <v>2216</v>
      </c>
      <c r="E195" t="s">
        <v>2216</v>
      </c>
      <c r="F195" t="s">
        <v>1303</v>
      </c>
      <c r="G195">
        <v>2017</v>
      </c>
      <c r="H195">
        <v>947</v>
      </c>
      <c r="I195" t="s">
        <v>2383</v>
      </c>
      <c r="J195" t="s">
        <v>2215</v>
      </c>
      <c r="K195" t="s">
        <v>1304</v>
      </c>
      <c r="L195" t="s">
        <v>1304</v>
      </c>
      <c r="M195">
        <v>20602929419</v>
      </c>
      <c r="N195" t="s">
        <v>192</v>
      </c>
      <c r="O195" s="6">
        <f>VLOOKUP(Tabla1[[#This Row],[route_name]],[1]route!$A:$D,2,FALSE)</f>
        <v>10</v>
      </c>
      <c r="P195" s="6">
        <f>VLOOKUP(Tabla1[[#This Row],[TYPE_NAME]],type!B:G,6,FALSE)</f>
        <v>1</v>
      </c>
      <c r="Q195" t="s">
        <v>2225</v>
      </c>
      <c r="R195" t="s">
        <v>1297</v>
      </c>
      <c r="S1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(192,'CUMPLE','CUMPLE','CUMPLE','CUMPLE',true,2017,'947','-','ACREDITADO','2022-02-25 21:42:35.22039+00','2022-02-25 21:42:35.22039+00','20602929419','VCE962',10,1);</v>
      </c>
    </row>
    <row r="196" spans="1:19" x14ac:dyDescent="0.25">
      <c r="A196">
        <v>193</v>
      </c>
      <c r="B196" t="s">
        <v>2216</v>
      </c>
      <c r="C196" t="s">
        <v>2216</v>
      </c>
      <c r="D196" t="s">
        <v>2216</v>
      </c>
      <c r="E196" t="s">
        <v>2216</v>
      </c>
      <c r="F196" t="s">
        <v>1303</v>
      </c>
      <c r="G196">
        <v>2014</v>
      </c>
      <c r="H196">
        <v>983</v>
      </c>
      <c r="I196" t="s">
        <v>2383</v>
      </c>
      <c r="J196" t="s">
        <v>2215</v>
      </c>
      <c r="K196" t="s">
        <v>1304</v>
      </c>
      <c r="L196" t="s">
        <v>1304</v>
      </c>
      <c r="M196">
        <v>20602929419</v>
      </c>
      <c r="N196" t="s">
        <v>193</v>
      </c>
      <c r="O196" s="6">
        <f>VLOOKUP(Tabla1[[#This Row],[route_name]],[1]route!$A:$D,2,FALSE)</f>
        <v>10</v>
      </c>
      <c r="P196" s="6">
        <f>VLOOKUP(Tabla1[[#This Row],[TYPE_NAME]],type!B:G,6,FALSE)</f>
        <v>1</v>
      </c>
      <c r="Q196" t="s">
        <v>2225</v>
      </c>
      <c r="R196" t="s">
        <v>1297</v>
      </c>
      <c r="S1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(193,'CUMPLE','CUMPLE','CUMPLE','CUMPLE',true,2014,'983','-','ACREDITADO','2022-02-25 21:42:35.22039+00','2022-02-25 21:42:35.22039+00','20602929419','APE792',10,1);</v>
      </c>
    </row>
    <row r="197" spans="1:19" x14ac:dyDescent="0.25">
      <c r="A197">
        <v>194</v>
      </c>
      <c r="B197" t="s">
        <v>2216</v>
      </c>
      <c r="C197" t="s">
        <v>2216</v>
      </c>
      <c r="D197" t="s">
        <v>2216</v>
      </c>
      <c r="E197" t="s">
        <v>2216</v>
      </c>
      <c r="F197" t="s">
        <v>1303</v>
      </c>
      <c r="G197">
        <v>2013</v>
      </c>
      <c r="H197">
        <v>957</v>
      </c>
      <c r="I197" t="s">
        <v>2383</v>
      </c>
      <c r="J197" t="s">
        <v>2215</v>
      </c>
      <c r="K197" t="s">
        <v>1304</v>
      </c>
      <c r="L197" t="s">
        <v>1304</v>
      </c>
      <c r="M197">
        <v>20602929419</v>
      </c>
      <c r="N197" t="s">
        <v>194</v>
      </c>
      <c r="O197" s="6">
        <f>VLOOKUP(Tabla1[[#This Row],[route_name]],[1]route!$A:$D,2,FALSE)</f>
        <v>10</v>
      </c>
      <c r="P197" s="6">
        <f>VLOOKUP(Tabla1[[#This Row],[TYPE_NAME]],type!B:G,6,FALSE)</f>
        <v>1</v>
      </c>
      <c r="Q197" t="s">
        <v>2225</v>
      </c>
      <c r="R197" t="s">
        <v>1297</v>
      </c>
      <c r="S1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(194,'CUMPLE','CUMPLE','CUMPLE','CUMPLE',true,2013,'957','-','ACREDITADO','2022-02-25 21:42:35.22039+00','2022-02-25 21:42:35.22039+00','20602929419','V8P965',10,1);</v>
      </c>
    </row>
    <row r="198" spans="1:19" x14ac:dyDescent="0.25">
      <c r="A198">
        <v>195</v>
      </c>
      <c r="B198" t="s">
        <v>2216</v>
      </c>
      <c r="C198" t="s">
        <v>2216</v>
      </c>
      <c r="D198" t="s">
        <v>2216</v>
      </c>
      <c r="E198" t="s">
        <v>2216</v>
      </c>
      <c r="F198" t="s">
        <v>1303</v>
      </c>
      <c r="G198">
        <v>2019</v>
      </c>
      <c r="H198">
        <v>977</v>
      </c>
      <c r="I198" t="s">
        <v>2383</v>
      </c>
      <c r="J198" t="s">
        <v>2215</v>
      </c>
      <c r="K198" t="s">
        <v>1304</v>
      </c>
      <c r="L198" t="s">
        <v>1304</v>
      </c>
      <c r="M198">
        <v>20602929419</v>
      </c>
      <c r="N198" t="s">
        <v>195</v>
      </c>
      <c r="O198" s="6">
        <f>VLOOKUP(Tabla1[[#This Row],[route_name]],[1]route!$A:$D,2,FALSE)</f>
        <v>10</v>
      </c>
      <c r="P198" s="6">
        <f>VLOOKUP(Tabla1[[#This Row],[TYPE_NAME]],type!B:G,6,FALSE)</f>
        <v>1</v>
      </c>
      <c r="Q198" t="s">
        <v>2225</v>
      </c>
      <c r="R198" t="s">
        <v>1297</v>
      </c>
      <c r="S1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(195,'CUMPLE','CUMPLE','CUMPLE','CUMPLE',true,2019,'977','-','ACREDITADO','2022-02-25 21:42:35.22039+00','2022-02-25 21:42:35.22039+00','20602929419','V0I867',10,1);</v>
      </c>
    </row>
    <row r="199" spans="1:19" x14ac:dyDescent="0.25">
      <c r="A199">
        <v>196</v>
      </c>
      <c r="B199" t="s">
        <v>2216</v>
      </c>
      <c r="C199" t="s">
        <v>2216</v>
      </c>
      <c r="D199" t="s">
        <v>2216</v>
      </c>
      <c r="E199" t="s">
        <v>2216</v>
      </c>
      <c r="F199" t="s">
        <v>1303</v>
      </c>
      <c r="G199">
        <v>2009</v>
      </c>
      <c r="H199">
        <v>946</v>
      </c>
      <c r="I199" t="s">
        <v>2383</v>
      </c>
      <c r="J199" t="s">
        <v>2215</v>
      </c>
      <c r="K199" t="s">
        <v>1304</v>
      </c>
      <c r="L199" t="s">
        <v>1304</v>
      </c>
      <c r="M199">
        <v>20602929419</v>
      </c>
      <c r="N199" t="s">
        <v>196</v>
      </c>
      <c r="O199" s="6">
        <f>VLOOKUP(Tabla1[[#This Row],[route_name]],[1]route!$A:$D,2,FALSE)</f>
        <v>10</v>
      </c>
      <c r="P199" s="6">
        <f>VLOOKUP(Tabla1[[#This Row],[TYPE_NAME]],type!B:G,6,FALSE)</f>
        <v>1</v>
      </c>
      <c r="Q199" t="s">
        <v>2225</v>
      </c>
      <c r="R199" t="s">
        <v>1297</v>
      </c>
      <c r="S1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(196,'CUMPLE','CUMPLE','CUMPLE','CUMPLE',true,2009,'946','-','ACREDITADO','2022-02-25 21:42:35.22039+00','2022-02-25 21:42:35.22039+00','20602929419','X1A740',10,1);</v>
      </c>
    </row>
    <row r="200" spans="1:19" x14ac:dyDescent="0.25">
      <c r="A200">
        <v>197</v>
      </c>
      <c r="B200" t="s">
        <v>2216</v>
      </c>
      <c r="C200" t="s">
        <v>2216</v>
      </c>
      <c r="D200" t="s">
        <v>2216</v>
      </c>
      <c r="E200" t="s">
        <v>2216</v>
      </c>
      <c r="F200" t="s">
        <v>1303</v>
      </c>
      <c r="G200">
        <v>2011</v>
      </c>
      <c r="H200">
        <v>941</v>
      </c>
      <c r="I200" t="s">
        <v>2383</v>
      </c>
      <c r="J200" t="s">
        <v>2215</v>
      </c>
      <c r="K200" t="s">
        <v>1304</v>
      </c>
      <c r="L200" t="s">
        <v>1304</v>
      </c>
      <c r="M200">
        <v>20602929419</v>
      </c>
      <c r="N200" t="s">
        <v>197</v>
      </c>
      <c r="O200" s="6">
        <f>VLOOKUP(Tabla1[[#This Row],[route_name]],[1]route!$A:$D,2,FALSE)</f>
        <v>10</v>
      </c>
      <c r="P200" s="6">
        <f>VLOOKUP(Tabla1[[#This Row],[TYPE_NAME]],type!B:G,6,FALSE)</f>
        <v>1</v>
      </c>
      <c r="Q200" t="s">
        <v>2225</v>
      </c>
      <c r="R200" t="s">
        <v>1297</v>
      </c>
      <c r="S2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(197,'CUMPLE','CUMPLE','CUMPLE','CUMPLE',true,2011,'941','-','ACREDITADO','2022-02-25 21:42:35.22039+00','2022-02-25 21:42:35.22039+00','20602929419','X4X964',10,1);</v>
      </c>
    </row>
    <row r="201" spans="1:19" x14ac:dyDescent="0.25">
      <c r="A201">
        <v>198</v>
      </c>
      <c r="B201" t="s">
        <v>2216</v>
      </c>
      <c r="C201" t="s">
        <v>2216</v>
      </c>
      <c r="D201" t="s">
        <v>2216</v>
      </c>
      <c r="E201" t="s">
        <v>2216</v>
      </c>
      <c r="F201" t="s">
        <v>1303</v>
      </c>
      <c r="G201">
        <v>2017</v>
      </c>
      <c r="H201">
        <v>949</v>
      </c>
      <c r="I201" t="s">
        <v>2383</v>
      </c>
      <c r="J201" t="s">
        <v>2215</v>
      </c>
      <c r="K201" t="s">
        <v>1304</v>
      </c>
      <c r="L201" t="s">
        <v>1304</v>
      </c>
      <c r="M201">
        <v>20602929419</v>
      </c>
      <c r="N201" t="s">
        <v>198</v>
      </c>
      <c r="O201" s="6">
        <f>VLOOKUP(Tabla1[[#This Row],[route_name]],[1]route!$A:$D,2,FALSE)</f>
        <v>10</v>
      </c>
      <c r="P201" s="6">
        <f>VLOOKUP(Tabla1[[#This Row],[TYPE_NAME]],type!B:G,6,FALSE)</f>
        <v>1</v>
      </c>
      <c r="Q201" t="s">
        <v>2225</v>
      </c>
      <c r="R201" t="s">
        <v>1297</v>
      </c>
      <c r="S2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(198,'CUMPLE','CUMPLE','CUMPLE','CUMPLE',true,2017,'949','-','ACREDITADO','2022-02-25 21:42:35.22039+00','2022-02-25 21:42:35.22039+00','20602929419','V9Q889',10,1);</v>
      </c>
    </row>
    <row r="202" spans="1:19" x14ac:dyDescent="0.25">
      <c r="A202">
        <v>199</v>
      </c>
      <c r="B202" t="s">
        <v>2216</v>
      </c>
      <c r="C202" t="s">
        <v>2216</v>
      </c>
      <c r="D202" t="s">
        <v>2216</v>
      </c>
      <c r="E202" t="s">
        <v>2216</v>
      </c>
      <c r="F202" t="s">
        <v>1303</v>
      </c>
      <c r="G202">
        <v>2018</v>
      </c>
      <c r="H202">
        <v>975</v>
      </c>
      <c r="I202" t="s">
        <v>2383</v>
      </c>
      <c r="J202" t="s">
        <v>2215</v>
      </c>
      <c r="K202" t="s">
        <v>1304</v>
      </c>
      <c r="L202" t="s">
        <v>1304</v>
      </c>
      <c r="M202">
        <v>20602929419</v>
      </c>
      <c r="N202" t="s">
        <v>199</v>
      </c>
      <c r="O202" s="6">
        <f>VLOOKUP(Tabla1[[#This Row],[route_name]],[1]route!$A:$D,2,FALSE)</f>
        <v>10</v>
      </c>
      <c r="P202" s="6">
        <f>VLOOKUP(Tabla1[[#This Row],[TYPE_NAME]],type!B:G,6,FALSE)</f>
        <v>1</v>
      </c>
      <c r="Q202" t="s">
        <v>2225</v>
      </c>
      <c r="R202" t="s">
        <v>1297</v>
      </c>
      <c r="S2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(199,'CUMPLE','CUMPLE','CUMPLE','CUMPLE',true,2018,'975','-','ACREDITADO','2022-02-25 21:42:35.22039+00','2022-02-25 21:42:35.22039+00','20602929419','V0N845',10,1);</v>
      </c>
    </row>
    <row r="203" spans="1:19" x14ac:dyDescent="0.25">
      <c r="A203">
        <v>200</v>
      </c>
      <c r="B203" t="s">
        <v>2216</v>
      </c>
      <c r="C203" t="s">
        <v>2216</v>
      </c>
      <c r="D203" t="s">
        <v>2216</v>
      </c>
      <c r="E203" t="s">
        <v>2216</v>
      </c>
      <c r="F203" t="s">
        <v>1303</v>
      </c>
      <c r="G203">
        <v>2016</v>
      </c>
      <c r="H203">
        <v>940</v>
      </c>
      <c r="I203" t="s">
        <v>2383</v>
      </c>
      <c r="J203" t="s">
        <v>2215</v>
      </c>
      <c r="K203" t="s">
        <v>1304</v>
      </c>
      <c r="L203" t="s">
        <v>1304</v>
      </c>
      <c r="M203">
        <v>20602929419</v>
      </c>
      <c r="N203" t="s">
        <v>200</v>
      </c>
      <c r="O203" s="6">
        <f>VLOOKUP(Tabla1[[#This Row],[route_name]],[1]route!$A:$D,2,FALSE)</f>
        <v>10</v>
      </c>
      <c r="P203" s="6">
        <f>VLOOKUP(Tabla1[[#This Row],[TYPE_NAME]],type!B:G,6,FALSE)</f>
        <v>1</v>
      </c>
      <c r="Q203" t="s">
        <v>2225</v>
      </c>
      <c r="R203" t="s">
        <v>1297</v>
      </c>
      <c r="S2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(200,'CUMPLE','CUMPLE','CUMPLE','CUMPLE',true,2016,'940','-','ACREDITADO','2022-02-25 21:42:35.22039+00','2022-02-25 21:42:35.22039+00','20602929419','Z6H804',10,1);</v>
      </c>
    </row>
    <row r="204" spans="1:19" x14ac:dyDescent="0.25">
      <c r="A204">
        <v>201</v>
      </c>
      <c r="B204" t="s">
        <v>2216</v>
      </c>
      <c r="C204" t="s">
        <v>2216</v>
      </c>
      <c r="D204" t="s">
        <v>2216</v>
      </c>
      <c r="E204" t="s">
        <v>2216</v>
      </c>
      <c r="F204" t="s">
        <v>1303</v>
      </c>
      <c r="G204">
        <v>2018</v>
      </c>
      <c r="H204">
        <v>948</v>
      </c>
      <c r="I204" t="s">
        <v>2383</v>
      </c>
      <c r="J204" t="s">
        <v>2215</v>
      </c>
      <c r="K204" t="s">
        <v>1304</v>
      </c>
      <c r="L204" t="s">
        <v>1304</v>
      </c>
      <c r="M204">
        <v>20602929419</v>
      </c>
      <c r="N204" t="s">
        <v>201</v>
      </c>
      <c r="O204" s="6">
        <f>VLOOKUP(Tabla1[[#This Row],[route_name]],[1]route!$A:$D,2,FALSE)</f>
        <v>10</v>
      </c>
      <c r="P204" s="6">
        <f>VLOOKUP(Tabla1[[#This Row],[TYPE_NAME]],type!B:G,6,FALSE)</f>
        <v>1</v>
      </c>
      <c r="Q204" t="s">
        <v>2225</v>
      </c>
      <c r="R204" t="s">
        <v>1297</v>
      </c>
      <c r="S2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(201,'CUMPLE','CUMPLE','CUMPLE','CUMPLE',true,2018,'948','-','ACREDITADO','2022-02-25 21:42:35.22039+00','2022-02-25 21:42:35.22039+00','20602929419','V9Z806',10,1);</v>
      </c>
    </row>
    <row r="205" spans="1:19" x14ac:dyDescent="0.25">
      <c r="A205">
        <v>202</v>
      </c>
      <c r="B205" t="s">
        <v>2216</v>
      </c>
      <c r="C205" t="s">
        <v>2216</v>
      </c>
      <c r="D205" t="s">
        <v>2216</v>
      </c>
      <c r="E205" t="s">
        <v>2216</v>
      </c>
      <c r="F205" t="s">
        <v>1303</v>
      </c>
      <c r="G205">
        <v>2016</v>
      </c>
      <c r="H205">
        <v>982</v>
      </c>
      <c r="I205" t="s">
        <v>2383</v>
      </c>
      <c r="J205" t="s">
        <v>2215</v>
      </c>
      <c r="K205" t="s">
        <v>1304</v>
      </c>
      <c r="L205" t="s">
        <v>1304</v>
      </c>
      <c r="M205">
        <v>20602929419</v>
      </c>
      <c r="N205" t="s">
        <v>202</v>
      </c>
      <c r="O205" s="6">
        <f>VLOOKUP(Tabla1[[#This Row],[route_name]],[1]route!$A:$D,2,FALSE)</f>
        <v>10</v>
      </c>
      <c r="P205" s="6">
        <f>VLOOKUP(Tabla1[[#This Row],[TYPE_NAME]],type!B:G,6,FALSE)</f>
        <v>1</v>
      </c>
      <c r="Q205" t="s">
        <v>2225</v>
      </c>
      <c r="R205" t="s">
        <v>1297</v>
      </c>
      <c r="S2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(202,'CUMPLE','CUMPLE','CUMPLE','CUMPLE',true,2016,'982','-','ACREDITADO','2022-02-25 21:42:35.22039+00','2022-02-25 21:42:35.22039+00','20602929419','APS835',10,1);</v>
      </c>
    </row>
    <row r="206" spans="1:19" x14ac:dyDescent="0.25">
      <c r="A206">
        <v>203</v>
      </c>
      <c r="B206" t="s">
        <v>2216</v>
      </c>
      <c r="C206" t="s">
        <v>2216</v>
      </c>
      <c r="D206" t="s">
        <v>2216</v>
      </c>
      <c r="E206" t="s">
        <v>2216</v>
      </c>
      <c r="F206" t="s">
        <v>1303</v>
      </c>
      <c r="G206">
        <v>2013</v>
      </c>
      <c r="H206">
        <v>964</v>
      </c>
      <c r="I206" t="s">
        <v>2383</v>
      </c>
      <c r="J206" t="s">
        <v>2215</v>
      </c>
      <c r="K206" t="s">
        <v>1304</v>
      </c>
      <c r="L206" t="s">
        <v>1304</v>
      </c>
      <c r="M206">
        <v>20602929419</v>
      </c>
      <c r="N206" t="s">
        <v>203</v>
      </c>
      <c r="O206" s="6">
        <f>VLOOKUP(Tabla1[[#This Row],[route_name]],[1]route!$A:$D,2,FALSE)</f>
        <v>10</v>
      </c>
      <c r="P206" s="6">
        <f>VLOOKUP(Tabla1[[#This Row],[TYPE_NAME]],type!B:G,6,FALSE)</f>
        <v>1</v>
      </c>
      <c r="Q206" t="s">
        <v>2225</v>
      </c>
      <c r="R206" t="s">
        <v>1297</v>
      </c>
      <c r="S2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(203,'CUMPLE','CUMPLE','CUMPLE','CUMPLE',true,2013,'964','-','ACREDITADO','2022-02-25 21:42:35.22039+00','2022-02-25 21:42:35.22039+00','20602929419','V6A709',10,1);</v>
      </c>
    </row>
    <row r="207" spans="1:19" x14ac:dyDescent="0.25">
      <c r="A207">
        <v>204</v>
      </c>
      <c r="B207" t="s">
        <v>2216</v>
      </c>
      <c r="C207" t="s">
        <v>2216</v>
      </c>
      <c r="D207" t="s">
        <v>2216</v>
      </c>
      <c r="E207" t="s">
        <v>2216</v>
      </c>
      <c r="F207" t="s">
        <v>1303</v>
      </c>
      <c r="G207">
        <v>2009</v>
      </c>
      <c r="H207">
        <v>1142</v>
      </c>
      <c r="I207" t="s">
        <v>2383</v>
      </c>
      <c r="J207" t="s">
        <v>2215</v>
      </c>
      <c r="K207" t="s">
        <v>1304</v>
      </c>
      <c r="L207" t="s">
        <v>1304</v>
      </c>
      <c r="M207">
        <v>20602929419</v>
      </c>
      <c r="N207" t="s">
        <v>204</v>
      </c>
      <c r="O207" s="6">
        <f>VLOOKUP(Tabla1[[#This Row],[route_name]],[1]route!$A:$D,2,FALSE)</f>
        <v>35</v>
      </c>
      <c r="P207" s="6">
        <f>VLOOKUP(Tabla1[[#This Row],[TYPE_NAME]],type!B:G,6,FALSE)</f>
        <v>1</v>
      </c>
      <c r="Q207" t="s">
        <v>2226</v>
      </c>
      <c r="R207" t="s">
        <v>1297</v>
      </c>
      <c r="S2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(204,'CUMPLE','CUMPLE','CUMPLE','CUMPLE',true,2009,'1142','-','ACREDITADO','2022-02-25 21:42:35.22039+00','2022-02-25 21:42:35.22039+00','20602929419','A1D799',35,1);</v>
      </c>
    </row>
    <row r="208" spans="1:19" x14ac:dyDescent="0.25">
      <c r="A208">
        <v>205</v>
      </c>
      <c r="B208" t="s">
        <v>2216</v>
      </c>
      <c r="C208" t="s">
        <v>2216</v>
      </c>
      <c r="D208" t="s">
        <v>2216</v>
      </c>
      <c r="E208" t="s">
        <v>2216</v>
      </c>
      <c r="F208" t="s">
        <v>1303</v>
      </c>
      <c r="G208">
        <v>2013</v>
      </c>
      <c r="H208">
        <v>1143</v>
      </c>
      <c r="I208" t="s">
        <v>2383</v>
      </c>
      <c r="J208" t="s">
        <v>2215</v>
      </c>
      <c r="K208" t="s">
        <v>1304</v>
      </c>
      <c r="L208" t="s">
        <v>1304</v>
      </c>
      <c r="M208">
        <v>20602929419</v>
      </c>
      <c r="N208" t="s">
        <v>205</v>
      </c>
      <c r="O208" s="6">
        <f>VLOOKUP(Tabla1[[#This Row],[route_name]],[1]route!$A:$D,2,FALSE)</f>
        <v>35</v>
      </c>
      <c r="P208" s="6">
        <f>VLOOKUP(Tabla1[[#This Row],[TYPE_NAME]],type!B:G,6,FALSE)</f>
        <v>1</v>
      </c>
      <c r="Q208" t="s">
        <v>2226</v>
      </c>
      <c r="R208" t="s">
        <v>1297</v>
      </c>
      <c r="S2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(205,'CUMPLE','CUMPLE','CUMPLE','CUMPLE',true,2013,'1143','-','ACREDITADO','2022-02-25 21:42:35.22039+00','2022-02-25 21:42:35.22039+00','20602929419','X3L797',35,1);</v>
      </c>
    </row>
    <row r="209" spans="1:19" x14ac:dyDescent="0.25">
      <c r="A209">
        <v>206</v>
      </c>
      <c r="B209" t="s">
        <v>2216</v>
      </c>
      <c r="C209" t="s">
        <v>2216</v>
      </c>
      <c r="D209" t="s">
        <v>2216</v>
      </c>
      <c r="E209" t="s">
        <v>2216</v>
      </c>
      <c r="F209" t="s">
        <v>1303</v>
      </c>
      <c r="G209">
        <v>2011</v>
      </c>
      <c r="H209">
        <v>1144</v>
      </c>
      <c r="I209" t="s">
        <v>2383</v>
      </c>
      <c r="J209" t="s">
        <v>2215</v>
      </c>
      <c r="K209" t="s">
        <v>1304</v>
      </c>
      <c r="L209" t="s">
        <v>1304</v>
      </c>
      <c r="M209">
        <v>20602929419</v>
      </c>
      <c r="N209" t="s">
        <v>206</v>
      </c>
      <c r="O209" s="6">
        <f>VLOOKUP(Tabla1[[#This Row],[route_name]],[1]route!$A:$D,2,FALSE)</f>
        <v>35</v>
      </c>
      <c r="P209" s="6">
        <f>VLOOKUP(Tabla1[[#This Row],[TYPE_NAME]],type!B:G,6,FALSE)</f>
        <v>1</v>
      </c>
      <c r="Q209" t="s">
        <v>2226</v>
      </c>
      <c r="R209" t="s">
        <v>1297</v>
      </c>
      <c r="S2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(206,'CUMPLE','CUMPLE','CUMPLE','CUMPLE',true,2011,'1144','-','ACREDITADO','2022-02-25 21:42:35.22039+00','2022-02-25 21:42:35.22039+00','20602929419','V2A794',35,1);</v>
      </c>
    </row>
    <row r="210" spans="1:19" x14ac:dyDescent="0.25">
      <c r="A210">
        <v>207</v>
      </c>
      <c r="B210" t="s">
        <v>2216</v>
      </c>
      <c r="C210" t="s">
        <v>2216</v>
      </c>
      <c r="D210" t="s">
        <v>2216</v>
      </c>
      <c r="E210" t="s">
        <v>2216</v>
      </c>
      <c r="F210" t="s">
        <v>1303</v>
      </c>
      <c r="G210">
        <v>2014</v>
      </c>
      <c r="H210">
        <v>1145</v>
      </c>
      <c r="I210" t="s">
        <v>2383</v>
      </c>
      <c r="J210" t="s">
        <v>2215</v>
      </c>
      <c r="K210" t="s">
        <v>1304</v>
      </c>
      <c r="L210" t="s">
        <v>1304</v>
      </c>
      <c r="M210">
        <v>20602929419</v>
      </c>
      <c r="N210" t="s">
        <v>207</v>
      </c>
      <c r="O210" s="6">
        <f>VLOOKUP(Tabla1[[#This Row],[route_name]],[1]route!$A:$D,2,FALSE)</f>
        <v>35</v>
      </c>
      <c r="P210" s="6">
        <f>VLOOKUP(Tabla1[[#This Row],[TYPE_NAME]],type!B:G,6,FALSE)</f>
        <v>1</v>
      </c>
      <c r="Q210" t="s">
        <v>2226</v>
      </c>
      <c r="R210" t="s">
        <v>1297</v>
      </c>
      <c r="S2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(207,'CUMPLE','CUMPLE','CUMPLE','CUMPLE',true,2014,'1145','-','ACREDITADO','2022-02-25 21:42:35.22039+00','2022-02-25 21:42:35.22039+00','20602929419','V7Q911',35,1);</v>
      </c>
    </row>
    <row r="211" spans="1:19" x14ac:dyDescent="0.25">
      <c r="A211">
        <v>208</v>
      </c>
      <c r="B211" t="s">
        <v>2216</v>
      </c>
      <c r="C211" t="s">
        <v>2216</v>
      </c>
      <c r="D211" t="s">
        <v>2216</v>
      </c>
      <c r="E211" t="s">
        <v>2216</v>
      </c>
      <c r="F211" t="s">
        <v>1303</v>
      </c>
      <c r="G211">
        <v>2011</v>
      </c>
      <c r="H211">
        <v>1146</v>
      </c>
      <c r="I211" t="s">
        <v>2383</v>
      </c>
      <c r="J211" t="s">
        <v>2215</v>
      </c>
      <c r="K211" t="s">
        <v>1304</v>
      </c>
      <c r="L211" t="s">
        <v>1304</v>
      </c>
      <c r="M211">
        <v>20602929419</v>
      </c>
      <c r="N211" t="s">
        <v>208</v>
      </c>
      <c r="O211" s="6">
        <f>VLOOKUP(Tabla1[[#This Row],[route_name]],[1]route!$A:$D,2,FALSE)</f>
        <v>35</v>
      </c>
      <c r="P211" s="6">
        <f>VLOOKUP(Tabla1[[#This Row],[TYPE_NAME]],type!B:G,6,FALSE)</f>
        <v>1</v>
      </c>
      <c r="Q211" t="s">
        <v>2226</v>
      </c>
      <c r="R211" t="s">
        <v>1297</v>
      </c>
      <c r="S2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(208,'CUMPLE','CUMPLE','CUMPLE','CUMPLE',true,2011,'1146','-','ACREDITADO','2022-02-25 21:42:35.22039+00','2022-02-25 21:42:35.22039+00','20602929419','B8F548',35,1);</v>
      </c>
    </row>
    <row r="212" spans="1:19" x14ac:dyDescent="0.25">
      <c r="A212">
        <v>209</v>
      </c>
      <c r="B212" t="s">
        <v>2216</v>
      </c>
      <c r="C212" t="s">
        <v>2216</v>
      </c>
      <c r="D212" t="s">
        <v>2216</v>
      </c>
      <c r="E212" t="s">
        <v>2216</v>
      </c>
      <c r="F212" t="s">
        <v>1303</v>
      </c>
      <c r="G212">
        <v>2013</v>
      </c>
      <c r="H212">
        <v>1147</v>
      </c>
      <c r="I212" t="s">
        <v>2383</v>
      </c>
      <c r="J212" t="s">
        <v>2215</v>
      </c>
      <c r="K212" t="s">
        <v>1304</v>
      </c>
      <c r="L212" t="s">
        <v>1304</v>
      </c>
      <c r="M212">
        <v>20602929419</v>
      </c>
      <c r="N212" t="s">
        <v>209</v>
      </c>
      <c r="O212" s="6">
        <f>VLOOKUP(Tabla1[[#This Row],[route_name]],[1]route!$A:$D,2,FALSE)</f>
        <v>35</v>
      </c>
      <c r="P212" s="6">
        <f>VLOOKUP(Tabla1[[#This Row],[TYPE_NAME]],type!B:G,6,FALSE)</f>
        <v>1</v>
      </c>
      <c r="Q212" t="s">
        <v>2226</v>
      </c>
      <c r="R212" t="s">
        <v>1297</v>
      </c>
      <c r="S2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(209,'CUMPLE','CUMPLE','CUMPLE','CUMPLE',true,2013,'1147','-','ACREDITADO','2022-02-25 21:42:35.22039+00','2022-02-25 21:42:35.22039+00','20602929419','V5Y892',35,1);</v>
      </c>
    </row>
    <row r="213" spans="1:19" x14ac:dyDescent="0.25">
      <c r="A213">
        <v>210</v>
      </c>
      <c r="B213" t="s">
        <v>2216</v>
      </c>
      <c r="C213" t="s">
        <v>2216</v>
      </c>
      <c r="D213" t="s">
        <v>2216</v>
      </c>
      <c r="E213" t="s">
        <v>2216</v>
      </c>
      <c r="F213" t="s">
        <v>1303</v>
      </c>
      <c r="G213">
        <v>2010</v>
      </c>
      <c r="H213">
        <v>1148</v>
      </c>
      <c r="I213" t="s">
        <v>2383</v>
      </c>
      <c r="J213" t="s">
        <v>2215</v>
      </c>
      <c r="K213" t="s">
        <v>1304</v>
      </c>
      <c r="L213" t="s">
        <v>1304</v>
      </c>
      <c r="M213">
        <v>20602929419</v>
      </c>
      <c r="N213" t="s">
        <v>210</v>
      </c>
      <c r="O213" s="6">
        <f>VLOOKUP(Tabla1[[#This Row],[route_name]],[1]route!$A:$D,2,FALSE)</f>
        <v>35</v>
      </c>
      <c r="P213" s="6">
        <f>VLOOKUP(Tabla1[[#This Row],[TYPE_NAME]],type!B:G,6,FALSE)</f>
        <v>1</v>
      </c>
      <c r="Q213" t="s">
        <v>2226</v>
      </c>
      <c r="R213" t="s">
        <v>1297</v>
      </c>
      <c r="S2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(210,'CUMPLE','CUMPLE','CUMPLE','CUMPLE',true,2010,'1148','-','ACREDITADO','2022-02-25 21:42:35.22039+00','2022-02-25 21:42:35.22039+00','20602929419','A6X753',35,1);</v>
      </c>
    </row>
    <row r="214" spans="1:19" x14ac:dyDescent="0.25">
      <c r="A214">
        <v>211</v>
      </c>
      <c r="B214" t="s">
        <v>2216</v>
      </c>
      <c r="C214" t="s">
        <v>2216</v>
      </c>
      <c r="D214" t="s">
        <v>2216</v>
      </c>
      <c r="E214" t="s">
        <v>2216</v>
      </c>
      <c r="F214" t="s">
        <v>1303</v>
      </c>
      <c r="G214">
        <v>2014</v>
      </c>
      <c r="H214">
        <v>1149</v>
      </c>
      <c r="I214" t="s">
        <v>2383</v>
      </c>
      <c r="J214" t="s">
        <v>2215</v>
      </c>
      <c r="K214" t="s">
        <v>1304</v>
      </c>
      <c r="L214" t="s">
        <v>1304</v>
      </c>
      <c r="M214">
        <v>20602929419</v>
      </c>
      <c r="N214" t="s">
        <v>211</v>
      </c>
      <c r="O214" s="6">
        <f>VLOOKUP(Tabla1[[#This Row],[route_name]],[1]route!$A:$D,2,FALSE)</f>
        <v>35</v>
      </c>
      <c r="P214" s="6">
        <f>VLOOKUP(Tabla1[[#This Row],[TYPE_NAME]],type!B:G,6,FALSE)</f>
        <v>1</v>
      </c>
      <c r="Q214" t="s">
        <v>2226</v>
      </c>
      <c r="R214" t="s">
        <v>1297</v>
      </c>
      <c r="S2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(211,'CUMPLE','CUMPLE','CUMPLE','CUMPLE',true,2014,'1149','-','ACREDITADO','2022-02-25 21:42:35.22039+00','2022-02-25 21:42:35.22039+00','20602929419','X3Y814',35,1);</v>
      </c>
    </row>
    <row r="215" spans="1:19" x14ac:dyDescent="0.25">
      <c r="A215">
        <v>212</v>
      </c>
      <c r="B215" t="s">
        <v>2216</v>
      </c>
      <c r="C215" t="s">
        <v>2216</v>
      </c>
      <c r="D215" t="s">
        <v>2216</v>
      </c>
      <c r="E215" t="s">
        <v>2216</v>
      </c>
      <c r="F215" t="s">
        <v>1303</v>
      </c>
      <c r="G215">
        <v>2014</v>
      </c>
      <c r="H215">
        <v>1150</v>
      </c>
      <c r="I215" t="s">
        <v>2383</v>
      </c>
      <c r="J215" t="s">
        <v>2215</v>
      </c>
      <c r="K215" t="s">
        <v>1304</v>
      </c>
      <c r="L215" t="s">
        <v>1304</v>
      </c>
      <c r="M215">
        <v>20602929419</v>
      </c>
      <c r="N215" t="s">
        <v>212</v>
      </c>
      <c r="O215" s="6">
        <f>VLOOKUP(Tabla1[[#This Row],[route_name]],[1]route!$A:$D,2,FALSE)</f>
        <v>35</v>
      </c>
      <c r="P215" s="6">
        <f>VLOOKUP(Tabla1[[#This Row],[TYPE_NAME]],type!B:G,6,FALSE)</f>
        <v>1</v>
      </c>
      <c r="Q215" t="s">
        <v>2226</v>
      </c>
      <c r="R215" t="s">
        <v>1297</v>
      </c>
      <c r="S2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(212,'CUMPLE','CUMPLE','CUMPLE','CUMPLE',true,2014,'1150','-','ACREDITADO','2022-02-25 21:42:35.22039+00','2022-02-25 21:42:35.22039+00','20602929419','V7U919',35,1);</v>
      </c>
    </row>
    <row r="216" spans="1:19" x14ac:dyDescent="0.25">
      <c r="A216">
        <v>213</v>
      </c>
      <c r="B216" t="s">
        <v>2216</v>
      </c>
      <c r="C216" t="s">
        <v>2216</v>
      </c>
      <c r="D216" t="s">
        <v>2216</v>
      </c>
      <c r="E216" t="s">
        <v>2216</v>
      </c>
      <c r="F216" t="s">
        <v>1303</v>
      </c>
      <c r="G216">
        <v>2014</v>
      </c>
      <c r="H216">
        <v>1151</v>
      </c>
      <c r="I216" t="s">
        <v>2383</v>
      </c>
      <c r="J216" t="s">
        <v>2215</v>
      </c>
      <c r="K216" t="s">
        <v>1304</v>
      </c>
      <c r="L216" t="s">
        <v>1304</v>
      </c>
      <c r="M216">
        <v>20602929419</v>
      </c>
      <c r="N216" t="s">
        <v>213</v>
      </c>
      <c r="O216" s="6">
        <f>VLOOKUP(Tabla1[[#This Row],[route_name]],[1]route!$A:$D,2,FALSE)</f>
        <v>35</v>
      </c>
      <c r="P216" s="6">
        <f>VLOOKUP(Tabla1[[#This Row],[TYPE_NAME]],type!B:G,6,FALSE)</f>
        <v>1</v>
      </c>
      <c r="Q216" t="s">
        <v>2226</v>
      </c>
      <c r="R216" t="s">
        <v>1297</v>
      </c>
      <c r="S2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(213,'CUMPLE','CUMPLE','CUMPLE','CUMPLE',true,2014,'1151','-','ACREDITADO','2022-02-25 21:42:35.22039+00','2022-02-25 21:42:35.22039+00','20602929419','V7S779',35,1);</v>
      </c>
    </row>
    <row r="217" spans="1:19" x14ac:dyDescent="0.25">
      <c r="A217">
        <v>214</v>
      </c>
      <c r="B217" t="s">
        <v>2216</v>
      </c>
      <c r="C217" t="s">
        <v>2216</v>
      </c>
      <c r="D217" t="s">
        <v>2216</v>
      </c>
      <c r="E217" t="s">
        <v>2216</v>
      </c>
      <c r="F217" t="s">
        <v>1303</v>
      </c>
      <c r="G217">
        <v>2010</v>
      </c>
      <c r="H217">
        <v>1152</v>
      </c>
      <c r="I217" t="s">
        <v>2383</v>
      </c>
      <c r="J217" t="s">
        <v>2215</v>
      </c>
      <c r="K217" t="s">
        <v>1304</v>
      </c>
      <c r="L217" t="s">
        <v>1304</v>
      </c>
      <c r="M217">
        <v>20602929419</v>
      </c>
      <c r="N217" t="s">
        <v>214</v>
      </c>
      <c r="O217" s="6">
        <f>VLOOKUP(Tabla1[[#This Row],[route_name]],[1]route!$A:$D,2,FALSE)</f>
        <v>35</v>
      </c>
      <c r="P217" s="6">
        <f>VLOOKUP(Tabla1[[#This Row],[TYPE_NAME]],type!B:G,6,FALSE)</f>
        <v>1</v>
      </c>
      <c r="Q217" t="s">
        <v>2226</v>
      </c>
      <c r="R217" t="s">
        <v>1297</v>
      </c>
      <c r="S2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(214,'CUMPLE','CUMPLE','CUMPLE','CUMPLE',true,2010,'1152','-','ACREDITADO','2022-02-25 21:42:35.22039+00','2022-02-25 21:42:35.22039+00','20602929419','V1O739',35,1);</v>
      </c>
    </row>
    <row r="218" spans="1:19" x14ac:dyDescent="0.25">
      <c r="A218">
        <v>215</v>
      </c>
      <c r="B218" t="s">
        <v>2216</v>
      </c>
      <c r="C218" t="s">
        <v>2216</v>
      </c>
      <c r="D218" t="s">
        <v>2216</v>
      </c>
      <c r="E218" t="s">
        <v>2216</v>
      </c>
      <c r="F218" t="s">
        <v>1303</v>
      </c>
      <c r="G218">
        <v>2016</v>
      </c>
      <c r="H218">
        <v>1153</v>
      </c>
      <c r="I218" t="s">
        <v>2383</v>
      </c>
      <c r="J218" t="s">
        <v>2215</v>
      </c>
      <c r="K218" t="s">
        <v>1304</v>
      </c>
      <c r="L218" t="s">
        <v>1304</v>
      </c>
      <c r="M218">
        <v>20602929419</v>
      </c>
      <c r="N218" t="s">
        <v>215</v>
      </c>
      <c r="O218" s="6">
        <f>VLOOKUP(Tabla1[[#This Row],[route_name]],[1]route!$A:$D,2,FALSE)</f>
        <v>35</v>
      </c>
      <c r="P218" s="6">
        <f>VLOOKUP(Tabla1[[#This Row],[TYPE_NAME]],type!B:G,6,FALSE)</f>
        <v>1</v>
      </c>
      <c r="Q218" t="s">
        <v>2226</v>
      </c>
      <c r="R218" t="s">
        <v>1297</v>
      </c>
      <c r="S2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(215,'CUMPLE','CUMPLE','CUMPLE','CUMPLE',true,2016,'1153','-','ACREDITADO','2022-02-25 21:42:35.22039+00','2022-02-25 21:42:35.22039+00','20602929419','ARG876',35,1);</v>
      </c>
    </row>
    <row r="219" spans="1:19" x14ac:dyDescent="0.25">
      <c r="A219">
        <v>216</v>
      </c>
      <c r="B219" t="s">
        <v>2216</v>
      </c>
      <c r="C219" t="s">
        <v>2216</v>
      </c>
      <c r="D219" t="s">
        <v>2216</v>
      </c>
      <c r="E219" t="s">
        <v>2216</v>
      </c>
      <c r="F219" t="s">
        <v>1303</v>
      </c>
      <c r="G219">
        <v>2013</v>
      </c>
      <c r="H219">
        <v>1154</v>
      </c>
      <c r="I219" t="s">
        <v>2383</v>
      </c>
      <c r="J219" t="s">
        <v>2215</v>
      </c>
      <c r="K219" t="s">
        <v>1304</v>
      </c>
      <c r="L219" t="s">
        <v>1304</v>
      </c>
      <c r="M219">
        <v>20602929419</v>
      </c>
      <c r="N219" t="s">
        <v>216</v>
      </c>
      <c r="O219" s="6">
        <f>VLOOKUP(Tabla1[[#This Row],[route_name]],[1]route!$A:$D,2,FALSE)</f>
        <v>35</v>
      </c>
      <c r="P219" s="6">
        <f>VLOOKUP(Tabla1[[#This Row],[TYPE_NAME]],type!B:G,6,FALSE)</f>
        <v>1</v>
      </c>
      <c r="Q219" t="s">
        <v>2226</v>
      </c>
      <c r="R219" t="s">
        <v>1297</v>
      </c>
      <c r="S2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(216,'CUMPLE','CUMPLE','CUMPLE','CUMPLE',true,2013,'1154','-','ACREDITADO','2022-02-25 21:42:35.22039+00','2022-02-25 21:42:35.22039+00','20602929419','F4H938',35,1);</v>
      </c>
    </row>
    <row r="220" spans="1:19" x14ac:dyDescent="0.25">
      <c r="A220">
        <v>217</v>
      </c>
      <c r="B220" t="s">
        <v>2216</v>
      </c>
      <c r="C220" t="s">
        <v>2216</v>
      </c>
      <c r="D220" t="s">
        <v>2216</v>
      </c>
      <c r="E220" t="s">
        <v>2216</v>
      </c>
      <c r="F220" t="s">
        <v>1303</v>
      </c>
      <c r="G220">
        <v>2012</v>
      </c>
      <c r="H220">
        <v>1155</v>
      </c>
      <c r="I220" t="s">
        <v>2383</v>
      </c>
      <c r="J220" t="s">
        <v>2215</v>
      </c>
      <c r="K220" t="s">
        <v>1304</v>
      </c>
      <c r="L220" t="s">
        <v>1304</v>
      </c>
      <c r="M220">
        <v>20602929419</v>
      </c>
      <c r="N220" t="s">
        <v>217</v>
      </c>
      <c r="O220" s="6">
        <f>VLOOKUP(Tabla1[[#This Row],[route_name]],[1]route!$A:$D,2,FALSE)</f>
        <v>35</v>
      </c>
      <c r="P220" s="6">
        <f>VLOOKUP(Tabla1[[#This Row],[TYPE_NAME]],type!B:G,6,FALSE)</f>
        <v>1</v>
      </c>
      <c r="Q220" t="s">
        <v>2226</v>
      </c>
      <c r="R220" t="s">
        <v>1297</v>
      </c>
      <c r="S2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(217,'CUMPLE','CUMPLE','CUMPLE','CUMPLE',true,2012,'1155','-','ACREDITADO','2022-02-25 21:42:35.22039+00','2022-02-25 21:42:35.22039+00','20602929419','V6A960',35,1);</v>
      </c>
    </row>
    <row r="221" spans="1:19" x14ac:dyDescent="0.25">
      <c r="A221">
        <v>218</v>
      </c>
      <c r="B221" t="s">
        <v>2216</v>
      </c>
      <c r="C221" t="s">
        <v>2216</v>
      </c>
      <c r="D221" t="s">
        <v>2216</v>
      </c>
      <c r="E221" t="s">
        <v>2216</v>
      </c>
      <c r="F221" t="s">
        <v>1303</v>
      </c>
      <c r="G221">
        <v>2013</v>
      </c>
      <c r="H221">
        <v>1156</v>
      </c>
      <c r="I221" t="s">
        <v>2383</v>
      </c>
      <c r="J221" t="s">
        <v>2215</v>
      </c>
      <c r="K221" t="s">
        <v>1304</v>
      </c>
      <c r="L221" t="s">
        <v>1304</v>
      </c>
      <c r="M221">
        <v>20602929419</v>
      </c>
      <c r="N221" t="s">
        <v>218</v>
      </c>
      <c r="O221" s="6">
        <f>VLOOKUP(Tabla1[[#This Row],[route_name]],[1]route!$A:$D,2,FALSE)</f>
        <v>35</v>
      </c>
      <c r="P221" s="6">
        <f>VLOOKUP(Tabla1[[#This Row],[TYPE_NAME]],type!B:G,6,FALSE)</f>
        <v>1</v>
      </c>
      <c r="Q221" t="s">
        <v>2226</v>
      </c>
      <c r="R221" t="s">
        <v>1297</v>
      </c>
      <c r="S2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(218,'CUMPLE','CUMPLE','CUMPLE','CUMPLE',true,2013,'1156','-','ACREDITADO','2022-02-25 21:42:35.22039+00','2022-02-25 21:42:35.22039+00','20602929419','X3E888',35,1);</v>
      </c>
    </row>
    <row r="222" spans="1:19" x14ac:dyDescent="0.25">
      <c r="A222">
        <v>219</v>
      </c>
      <c r="B222" t="s">
        <v>2216</v>
      </c>
      <c r="C222" t="s">
        <v>2216</v>
      </c>
      <c r="D222" t="s">
        <v>2216</v>
      </c>
      <c r="E222" t="s">
        <v>2216</v>
      </c>
      <c r="F222" t="s">
        <v>1303</v>
      </c>
      <c r="G222">
        <v>2012</v>
      </c>
      <c r="H222">
        <v>1157</v>
      </c>
      <c r="I222" t="s">
        <v>2383</v>
      </c>
      <c r="J222" t="s">
        <v>2215</v>
      </c>
      <c r="K222" t="s">
        <v>1304</v>
      </c>
      <c r="L222" t="s">
        <v>1304</v>
      </c>
      <c r="M222">
        <v>20602929419</v>
      </c>
      <c r="N222" t="s">
        <v>219</v>
      </c>
      <c r="O222" s="6">
        <f>VLOOKUP(Tabla1[[#This Row],[route_name]],[1]route!$A:$D,2,FALSE)</f>
        <v>35</v>
      </c>
      <c r="P222" s="6">
        <f>VLOOKUP(Tabla1[[#This Row],[TYPE_NAME]],type!B:G,6,FALSE)</f>
        <v>1</v>
      </c>
      <c r="Q222" t="s">
        <v>2226</v>
      </c>
      <c r="R222" t="s">
        <v>1297</v>
      </c>
      <c r="S2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(219,'CUMPLE','CUMPLE','CUMPLE','CUMPLE',true,2012,'1157','-','ACREDITADO','2022-02-25 21:42:35.22039+00','2022-02-25 21:42:35.22039+00','20602929419','C8W714',35,1);</v>
      </c>
    </row>
    <row r="223" spans="1:19" x14ac:dyDescent="0.25">
      <c r="A223">
        <v>220</v>
      </c>
      <c r="B223" t="s">
        <v>2216</v>
      </c>
      <c r="C223" t="s">
        <v>2216</v>
      </c>
      <c r="D223" t="s">
        <v>2216</v>
      </c>
      <c r="E223" t="s">
        <v>2216</v>
      </c>
      <c r="F223" t="s">
        <v>1303</v>
      </c>
      <c r="G223">
        <v>2014</v>
      </c>
      <c r="H223">
        <v>1158</v>
      </c>
      <c r="I223" t="s">
        <v>2383</v>
      </c>
      <c r="J223" t="s">
        <v>2215</v>
      </c>
      <c r="K223" t="s">
        <v>1304</v>
      </c>
      <c r="L223" t="s">
        <v>1304</v>
      </c>
      <c r="M223">
        <v>20602929419</v>
      </c>
      <c r="N223" t="s">
        <v>220</v>
      </c>
      <c r="O223" s="6">
        <f>VLOOKUP(Tabla1[[#This Row],[route_name]],[1]route!$A:$D,2,FALSE)</f>
        <v>35</v>
      </c>
      <c r="P223" s="6">
        <f>VLOOKUP(Tabla1[[#This Row],[TYPE_NAME]],type!B:G,6,FALSE)</f>
        <v>1</v>
      </c>
      <c r="Q223" t="s">
        <v>2226</v>
      </c>
      <c r="R223" t="s">
        <v>1297</v>
      </c>
      <c r="S2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(220,'CUMPLE','CUMPLE','CUMPLE','CUMPLE',true,2014,'1158','-','ACREDITADO','2022-02-25 21:42:35.22039+00','2022-02-25 21:42:35.22039+00','20602929419','C9F958',35,1);</v>
      </c>
    </row>
    <row r="224" spans="1:19" x14ac:dyDescent="0.25">
      <c r="A224">
        <v>221</v>
      </c>
      <c r="B224" t="s">
        <v>2216</v>
      </c>
      <c r="C224" t="s">
        <v>2216</v>
      </c>
      <c r="D224" t="s">
        <v>2216</v>
      </c>
      <c r="E224" t="s">
        <v>2216</v>
      </c>
      <c r="F224" t="s">
        <v>1303</v>
      </c>
      <c r="G224">
        <v>2014</v>
      </c>
      <c r="H224">
        <v>1159</v>
      </c>
      <c r="I224" t="s">
        <v>2383</v>
      </c>
      <c r="J224" t="s">
        <v>2215</v>
      </c>
      <c r="K224" t="s">
        <v>1304</v>
      </c>
      <c r="L224" t="s">
        <v>1304</v>
      </c>
      <c r="M224">
        <v>20602929419</v>
      </c>
      <c r="N224" t="s">
        <v>221</v>
      </c>
      <c r="O224" s="6">
        <f>VLOOKUP(Tabla1[[#This Row],[route_name]],[1]route!$A:$D,2,FALSE)</f>
        <v>35</v>
      </c>
      <c r="P224" s="6">
        <f>VLOOKUP(Tabla1[[#This Row],[TYPE_NAME]],type!B:G,6,FALSE)</f>
        <v>1</v>
      </c>
      <c r="Q224" t="s">
        <v>2226</v>
      </c>
      <c r="R224" t="s">
        <v>1297</v>
      </c>
      <c r="S2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(221,'CUMPLE','CUMPLE','CUMPLE','CUMPLE',true,2014,'1159','-','ACREDITADO','2022-02-25 21:42:35.22039+00','2022-02-25 21:42:35.22039+00','20602929419','V7B771',35,1);</v>
      </c>
    </row>
    <row r="225" spans="1:19" x14ac:dyDescent="0.25">
      <c r="A225">
        <v>222</v>
      </c>
      <c r="B225" t="s">
        <v>2216</v>
      </c>
      <c r="C225" t="s">
        <v>2216</v>
      </c>
      <c r="D225" t="s">
        <v>2216</v>
      </c>
      <c r="E225" t="s">
        <v>2216</v>
      </c>
      <c r="F225" t="s">
        <v>1303</v>
      </c>
      <c r="G225">
        <v>2011</v>
      </c>
      <c r="H225">
        <v>1160</v>
      </c>
      <c r="I225" t="s">
        <v>2383</v>
      </c>
      <c r="J225" t="s">
        <v>2215</v>
      </c>
      <c r="K225" t="s">
        <v>1304</v>
      </c>
      <c r="L225" t="s">
        <v>1304</v>
      </c>
      <c r="M225">
        <v>20602929419</v>
      </c>
      <c r="N225" t="s">
        <v>222</v>
      </c>
      <c r="O225" s="6">
        <f>VLOOKUP(Tabla1[[#This Row],[route_name]],[1]route!$A:$D,2,FALSE)</f>
        <v>35</v>
      </c>
      <c r="P225" s="6">
        <f>VLOOKUP(Tabla1[[#This Row],[TYPE_NAME]],type!B:G,6,FALSE)</f>
        <v>1</v>
      </c>
      <c r="Q225" t="s">
        <v>2226</v>
      </c>
      <c r="R225" t="s">
        <v>1297</v>
      </c>
      <c r="S2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(222,'CUMPLE','CUMPLE','CUMPLE','CUMPLE',true,2011,'1160','-','ACREDITADO','2022-02-25 21:42:35.22039+00','2022-02-25 21:42:35.22039+00','20602929419','V1Z716',35,1);</v>
      </c>
    </row>
    <row r="226" spans="1:19" x14ac:dyDescent="0.25">
      <c r="A226">
        <v>223</v>
      </c>
      <c r="B226" t="s">
        <v>2216</v>
      </c>
      <c r="C226" t="s">
        <v>2216</v>
      </c>
      <c r="D226" t="s">
        <v>2216</v>
      </c>
      <c r="E226" t="s">
        <v>2216</v>
      </c>
      <c r="F226" t="s">
        <v>1303</v>
      </c>
      <c r="G226">
        <v>2015</v>
      </c>
      <c r="H226">
        <v>1161</v>
      </c>
      <c r="I226" t="s">
        <v>2383</v>
      </c>
      <c r="J226" t="s">
        <v>2215</v>
      </c>
      <c r="K226" t="s">
        <v>1304</v>
      </c>
      <c r="L226" t="s">
        <v>1304</v>
      </c>
      <c r="M226">
        <v>20602929419</v>
      </c>
      <c r="N226" t="s">
        <v>223</v>
      </c>
      <c r="O226" s="6">
        <f>VLOOKUP(Tabla1[[#This Row],[route_name]],[1]route!$A:$D,2,FALSE)</f>
        <v>35</v>
      </c>
      <c r="P226" s="6">
        <f>VLOOKUP(Tabla1[[#This Row],[TYPE_NAME]],type!B:G,6,FALSE)</f>
        <v>1</v>
      </c>
      <c r="Q226" t="s">
        <v>2226</v>
      </c>
      <c r="R226" t="s">
        <v>1297</v>
      </c>
      <c r="S2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(223,'CUMPLE','CUMPLE','CUMPLE','CUMPLE',true,2015,'1161','-','ACREDITADO','2022-02-25 21:42:35.22039+00','2022-02-25 21:42:35.22039+00','20602929419','V9D756',35,1);</v>
      </c>
    </row>
    <row r="227" spans="1:19" x14ac:dyDescent="0.25">
      <c r="A227">
        <v>224</v>
      </c>
      <c r="B227" t="s">
        <v>2216</v>
      </c>
      <c r="C227" t="s">
        <v>2216</v>
      </c>
      <c r="D227" t="s">
        <v>2216</v>
      </c>
      <c r="E227" t="s">
        <v>2216</v>
      </c>
      <c r="F227" t="s">
        <v>1303</v>
      </c>
      <c r="G227">
        <v>2011</v>
      </c>
      <c r="H227">
        <v>1162</v>
      </c>
      <c r="I227" t="s">
        <v>2383</v>
      </c>
      <c r="J227" t="s">
        <v>2215</v>
      </c>
      <c r="K227" t="s">
        <v>1304</v>
      </c>
      <c r="L227" t="s">
        <v>1304</v>
      </c>
      <c r="M227">
        <v>20602929419</v>
      </c>
      <c r="N227" t="s">
        <v>224</v>
      </c>
      <c r="O227" s="6">
        <f>VLOOKUP(Tabla1[[#This Row],[route_name]],[1]route!$A:$D,2,FALSE)</f>
        <v>35</v>
      </c>
      <c r="P227" s="6">
        <f>VLOOKUP(Tabla1[[#This Row],[TYPE_NAME]],type!B:G,6,FALSE)</f>
        <v>1</v>
      </c>
      <c r="Q227" t="s">
        <v>2226</v>
      </c>
      <c r="R227" t="s">
        <v>1297</v>
      </c>
      <c r="S2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(224,'CUMPLE','CUMPLE','CUMPLE','CUMPLE',true,2011,'1162','-','ACREDITADO','2022-02-25 21:42:35.22039+00','2022-02-25 21:42:35.22039+00','20602929419','C6D732',35,1);</v>
      </c>
    </row>
    <row r="228" spans="1:19" x14ac:dyDescent="0.25">
      <c r="A228">
        <v>225</v>
      </c>
      <c r="B228" t="s">
        <v>2216</v>
      </c>
      <c r="C228" t="s">
        <v>2216</v>
      </c>
      <c r="D228" t="s">
        <v>2216</v>
      </c>
      <c r="E228" t="s">
        <v>2216</v>
      </c>
      <c r="F228" t="s">
        <v>1303</v>
      </c>
      <c r="G228">
        <v>2014</v>
      </c>
      <c r="H228">
        <v>1163</v>
      </c>
      <c r="I228" t="s">
        <v>2383</v>
      </c>
      <c r="J228" t="s">
        <v>2215</v>
      </c>
      <c r="K228" t="s">
        <v>1304</v>
      </c>
      <c r="L228" t="s">
        <v>1304</v>
      </c>
      <c r="M228">
        <v>20602929419</v>
      </c>
      <c r="N228" t="s">
        <v>225</v>
      </c>
      <c r="O228" s="6">
        <f>VLOOKUP(Tabla1[[#This Row],[route_name]],[1]route!$A:$D,2,FALSE)</f>
        <v>35</v>
      </c>
      <c r="P228" s="6">
        <f>VLOOKUP(Tabla1[[#This Row],[TYPE_NAME]],type!B:G,6,FALSE)</f>
        <v>1</v>
      </c>
      <c r="Q228" t="s">
        <v>2226</v>
      </c>
      <c r="R228" t="s">
        <v>1297</v>
      </c>
      <c r="S2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(225,'CUMPLE','CUMPLE','CUMPLE','CUMPLE',true,2014,'1163','-','ACREDITADO','2022-02-25 21:42:35.22039+00','2022-02-25 21:42:35.22039+00','20602929419','V9Z956',35,1);</v>
      </c>
    </row>
    <row r="229" spans="1:19" x14ac:dyDescent="0.25">
      <c r="A229">
        <v>226</v>
      </c>
      <c r="B229" t="s">
        <v>2216</v>
      </c>
      <c r="C229" t="s">
        <v>2216</v>
      </c>
      <c r="D229" t="s">
        <v>2216</v>
      </c>
      <c r="E229" t="s">
        <v>2216</v>
      </c>
      <c r="F229" t="s">
        <v>1303</v>
      </c>
      <c r="G229">
        <v>2012</v>
      </c>
      <c r="H229">
        <v>1164</v>
      </c>
      <c r="I229" t="s">
        <v>2383</v>
      </c>
      <c r="J229" t="s">
        <v>2215</v>
      </c>
      <c r="K229" t="s">
        <v>1304</v>
      </c>
      <c r="L229" t="s">
        <v>1304</v>
      </c>
      <c r="M229">
        <v>20602929419</v>
      </c>
      <c r="N229" t="s">
        <v>226</v>
      </c>
      <c r="O229" s="6">
        <f>VLOOKUP(Tabla1[[#This Row],[route_name]],[1]route!$A:$D,2,FALSE)</f>
        <v>35</v>
      </c>
      <c r="P229" s="6">
        <f>VLOOKUP(Tabla1[[#This Row],[TYPE_NAME]],type!B:G,6,FALSE)</f>
        <v>1</v>
      </c>
      <c r="Q229" t="s">
        <v>2226</v>
      </c>
      <c r="R229" t="s">
        <v>1297</v>
      </c>
      <c r="S2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(226,'CUMPLE','CUMPLE','CUMPLE','CUMPLE',true,2012,'1164','-','ACREDITADO','2022-02-25 21:42:35.22039+00','2022-02-25 21:42:35.22039+00','20602929419','D4M344',35,1);</v>
      </c>
    </row>
    <row r="230" spans="1:19" x14ac:dyDescent="0.25">
      <c r="A230">
        <v>227</v>
      </c>
      <c r="B230" t="s">
        <v>2216</v>
      </c>
      <c r="C230" t="s">
        <v>2216</v>
      </c>
      <c r="D230" t="s">
        <v>2216</v>
      </c>
      <c r="E230" t="s">
        <v>2216</v>
      </c>
      <c r="F230" t="s">
        <v>1303</v>
      </c>
      <c r="G230">
        <v>2011</v>
      </c>
      <c r="H230">
        <v>1165</v>
      </c>
      <c r="I230" t="s">
        <v>2383</v>
      </c>
      <c r="J230" t="s">
        <v>2215</v>
      </c>
      <c r="K230" t="s">
        <v>1304</v>
      </c>
      <c r="L230" t="s">
        <v>1304</v>
      </c>
      <c r="M230">
        <v>20602929419</v>
      </c>
      <c r="N230" t="s">
        <v>227</v>
      </c>
      <c r="O230" s="6">
        <f>VLOOKUP(Tabla1[[#This Row],[route_name]],[1]route!$A:$D,2,FALSE)</f>
        <v>35</v>
      </c>
      <c r="P230" s="6">
        <f>VLOOKUP(Tabla1[[#This Row],[TYPE_NAME]],type!B:G,6,FALSE)</f>
        <v>1</v>
      </c>
      <c r="Q230" t="s">
        <v>2226</v>
      </c>
      <c r="R230" t="s">
        <v>1297</v>
      </c>
      <c r="S2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(227,'CUMPLE','CUMPLE','CUMPLE','CUMPLE',true,2011,'1165','-','ACREDITADO','2022-02-25 21:42:35.22039+00','2022-02-25 21:42:35.22039+00','20602929419','X2J758',35,1);</v>
      </c>
    </row>
    <row r="231" spans="1:19" x14ac:dyDescent="0.25">
      <c r="A231">
        <v>228</v>
      </c>
      <c r="B231" t="s">
        <v>2216</v>
      </c>
      <c r="C231" t="s">
        <v>2216</v>
      </c>
      <c r="D231" t="s">
        <v>2216</v>
      </c>
      <c r="E231" t="s">
        <v>2216</v>
      </c>
      <c r="F231" t="s">
        <v>1303</v>
      </c>
      <c r="G231">
        <v>2010</v>
      </c>
      <c r="H231">
        <v>1166</v>
      </c>
      <c r="I231" t="s">
        <v>2383</v>
      </c>
      <c r="J231" t="s">
        <v>2215</v>
      </c>
      <c r="K231" t="s">
        <v>1304</v>
      </c>
      <c r="L231" t="s">
        <v>1304</v>
      </c>
      <c r="M231">
        <v>20602929419</v>
      </c>
      <c r="N231" t="s">
        <v>228</v>
      </c>
      <c r="O231" s="6">
        <f>VLOOKUP(Tabla1[[#This Row],[route_name]],[1]route!$A:$D,2,FALSE)</f>
        <v>35</v>
      </c>
      <c r="P231" s="6">
        <f>VLOOKUP(Tabla1[[#This Row],[TYPE_NAME]],type!B:G,6,FALSE)</f>
        <v>1</v>
      </c>
      <c r="Q231" t="s">
        <v>2226</v>
      </c>
      <c r="R231" t="s">
        <v>1297</v>
      </c>
      <c r="S2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(228,'CUMPLE','CUMPLE','CUMPLE','CUMPLE',true,2010,'1166','-','ACREDITADO','2022-02-25 21:42:35.22039+00','2022-02-25 21:42:35.22039+00','20602929419','A5P771',35,1);</v>
      </c>
    </row>
    <row r="232" spans="1:19" x14ac:dyDescent="0.25">
      <c r="A232">
        <v>229</v>
      </c>
      <c r="B232" t="s">
        <v>2216</v>
      </c>
      <c r="C232" t="s">
        <v>2216</v>
      </c>
      <c r="D232" t="s">
        <v>2216</v>
      </c>
      <c r="E232" t="s">
        <v>2216</v>
      </c>
      <c r="F232" t="s">
        <v>1303</v>
      </c>
      <c r="G232">
        <v>2015</v>
      </c>
      <c r="H232">
        <v>1167</v>
      </c>
      <c r="I232" t="s">
        <v>2383</v>
      </c>
      <c r="J232" t="s">
        <v>2215</v>
      </c>
      <c r="K232" t="s">
        <v>1304</v>
      </c>
      <c r="L232" t="s">
        <v>1304</v>
      </c>
      <c r="M232">
        <v>20602929419</v>
      </c>
      <c r="N232" t="s">
        <v>229</v>
      </c>
      <c r="O232" s="6">
        <f>VLOOKUP(Tabla1[[#This Row],[route_name]],[1]route!$A:$D,2,FALSE)</f>
        <v>35</v>
      </c>
      <c r="P232" s="6">
        <f>VLOOKUP(Tabla1[[#This Row],[TYPE_NAME]],type!B:G,6,FALSE)</f>
        <v>1</v>
      </c>
      <c r="Q232" t="s">
        <v>2226</v>
      </c>
      <c r="R232" t="s">
        <v>1297</v>
      </c>
      <c r="S2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(229,'CUMPLE','CUMPLE','CUMPLE','CUMPLE',true,2015,'1167','-','ACREDITADO','2022-02-25 21:42:35.22039+00','2022-02-25 21:42:35.22039+00','20602929419','AKL750',35,1);</v>
      </c>
    </row>
    <row r="233" spans="1:19" x14ac:dyDescent="0.25">
      <c r="A233">
        <v>230</v>
      </c>
      <c r="B233" t="s">
        <v>2216</v>
      </c>
      <c r="C233" t="s">
        <v>2216</v>
      </c>
      <c r="D233" t="s">
        <v>2216</v>
      </c>
      <c r="E233" t="s">
        <v>2216</v>
      </c>
      <c r="F233" t="s">
        <v>1303</v>
      </c>
      <c r="G233">
        <v>2012</v>
      </c>
      <c r="H233">
        <v>1168</v>
      </c>
      <c r="I233" t="s">
        <v>2383</v>
      </c>
      <c r="J233" t="s">
        <v>2215</v>
      </c>
      <c r="K233" t="s">
        <v>1304</v>
      </c>
      <c r="L233" t="s">
        <v>1304</v>
      </c>
      <c r="M233">
        <v>20602929419</v>
      </c>
      <c r="N233" t="s">
        <v>230</v>
      </c>
      <c r="O233" s="6">
        <f>VLOOKUP(Tabla1[[#This Row],[route_name]],[1]route!$A:$D,2,FALSE)</f>
        <v>35</v>
      </c>
      <c r="P233" s="6">
        <f>VLOOKUP(Tabla1[[#This Row],[TYPE_NAME]],type!B:G,6,FALSE)</f>
        <v>1</v>
      </c>
      <c r="Q233" t="s">
        <v>2226</v>
      </c>
      <c r="R233" t="s">
        <v>1297</v>
      </c>
      <c r="S2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(230,'CUMPLE','CUMPLE','CUMPLE','CUMPLE',true,2012,'1168','-','ACREDITADO','2022-02-25 21:42:35.22039+00','2022-02-25 21:42:35.22039+00','20602929419','B9H955',35,1);</v>
      </c>
    </row>
    <row r="234" spans="1:19" x14ac:dyDescent="0.25">
      <c r="A234">
        <v>231</v>
      </c>
      <c r="B234" t="s">
        <v>2216</v>
      </c>
      <c r="C234" t="s">
        <v>2216</v>
      </c>
      <c r="D234" t="s">
        <v>2216</v>
      </c>
      <c r="E234" t="s">
        <v>2216</v>
      </c>
      <c r="F234" t="s">
        <v>1303</v>
      </c>
      <c r="G234">
        <v>2013</v>
      </c>
      <c r="H234">
        <v>1169</v>
      </c>
      <c r="I234" t="s">
        <v>2383</v>
      </c>
      <c r="J234" t="s">
        <v>2215</v>
      </c>
      <c r="K234" t="s">
        <v>1304</v>
      </c>
      <c r="L234" t="s">
        <v>1304</v>
      </c>
      <c r="M234">
        <v>20602929419</v>
      </c>
      <c r="N234" t="s">
        <v>231</v>
      </c>
      <c r="O234" s="6">
        <f>VLOOKUP(Tabla1[[#This Row],[route_name]],[1]route!$A:$D,2,FALSE)</f>
        <v>35</v>
      </c>
      <c r="P234" s="6">
        <f>VLOOKUP(Tabla1[[#This Row],[TYPE_NAME]],type!B:G,6,FALSE)</f>
        <v>1</v>
      </c>
      <c r="Q234" t="s">
        <v>2226</v>
      </c>
      <c r="R234" t="s">
        <v>1297</v>
      </c>
      <c r="S2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(231,'CUMPLE','CUMPLE','CUMPLE','CUMPLE',true,2013,'1169','-','ACREDITADO','2022-02-25 21:42:35.22039+00','2022-02-25 21:42:35.22039+00','20602929419','V5X872',35,1);</v>
      </c>
    </row>
    <row r="235" spans="1:19" x14ac:dyDescent="0.25">
      <c r="A235">
        <v>232</v>
      </c>
      <c r="B235" t="s">
        <v>2216</v>
      </c>
      <c r="C235" t="s">
        <v>2216</v>
      </c>
      <c r="D235" t="s">
        <v>2216</v>
      </c>
      <c r="E235" t="s">
        <v>2216</v>
      </c>
      <c r="F235" t="s">
        <v>1303</v>
      </c>
      <c r="G235">
        <v>2011</v>
      </c>
      <c r="H235">
        <v>1170</v>
      </c>
      <c r="I235" t="s">
        <v>2383</v>
      </c>
      <c r="J235" t="s">
        <v>2215</v>
      </c>
      <c r="K235" t="s">
        <v>1304</v>
      </c>
      <c r="L235" t="s">
        <v>1304</v>
      </c>
      <c r="M235">
        <v>20602929419</v>
      </c>
      <c r="N235" t="s">
        <v>232</v>
      </c>
      <c r="O235" s="6">
        <f>VLOOKUP(Tabla1[[#This Row],[route_name]],[1]route!$A:$D,2,FALSE)</f>
        <v>35</v>
      </c>
      <c r="P235" s="6">
        <f>VLOOKUP(Tabla1[[#This Row],[TYPE_NAME]],type!B:G,6,FALSE)</f>
        <v>1</v>
      </c>
      <c r="Q235" t="s">
        <v>2226</v>
      </c>
      <c r="R235" t="s">
        <v>1297</v>
      </c>
      <c r="S2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(232,'CUMPLE','CUMPLE','CUMPLE','CUMPLE',true,2011,'1170','-','ACREDITADO','2022-02-25 21:42:35.22039+00','2022-02-25 21:42:35.22039+00','20602929419','X1S764',35,1);</v>
      </c>
    </row>
    <row r="236" spans="1:19" x14ac:dyDescent="0.25">
      <c r="A236">
        <v>233</v>
      </c>
      <c r="B236" t="s">
        <v>2216</v>
      </c>
      <c r="C236" t="s">
        <v>2216</v>
      </c>
      <c r="D236" t="s">
        <v>2216</v>
      </c>
      <c r="E236" t="s">
        <v>2216</v>
      </c>
      <c r="F236" t="s">
        <v>1303</v>
      </c>
      <c r="G236">
        <v>2017</v>
      </c>
      <c r="H236">
        <v>1171</v>
      </c>
      <c r="I236" t="s">
        <v>2383</v>
      </c>
      <c r="J236" t="s">
        <v>2215</v>
      </c>
      <c r="K236" t="s">
        <v>1304</v>
      </c>
      <c r="L236" t="s">
        <v>1304</v>
      </c>
      <c r="M236">
        <v>20602929419</v>
      </c>
      <c r="N236" t="s">
        <v>233</v>
      </c>
      <c r="O236" s="6">
        <f>VLOOKUP(Tabla1[[#This Row],[route_name]],[1]route!$A:$D,2,FALSE)</f>
        <v>35</v>
      </c>
      <c r="P236" s="6">
        <f>VLOOKUP(Tabla1[[#This Row],[TYPE_NAME]],type!B:G,6,FALSE)</f>
        <v>1</v>
      </c>
      <c r="Q236" t="s">
        <v>2226</v>
      </c>
      <c r="R236" t="s">
        <v>1297</v>
      </c>
      <c r="S2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(233,'CUMPLE','CUMPLE','CUMPLE','CUMPLE',true,2017,'1171','-','ACREDITADO','2022-02-25 21:42:35.22039+00','2022-02-25 21:42:35.22039+00','20602929419','V9I945',35,1);</v>
      </c>
    </row>
    <row r="237" spans="1:19" x14ac:dyDescent="0.25">
      <c r="A237">
        <v>234</v>
      </c>
      <c r="B237" t="s">
        <v>2216</v>
      </c>
      <c r="C237" t="s">
        <v>2216</v>
      </c>
      <c r="D237" t="s">
        <v>2216</v>
      </c>
      <c r="E237" t="s">
        <v>2216</v>
      </c>
      <c r="F237" t="s">
        <v>1303</v>
      </c>
      <c r="G237">
        <v>2010</v>
      </c>
      <c r="H237">
        <v>1172</v>
      </c>
      <c r="I237" t="s">
        <v>2383</v>
      </c>
      <c r="J237" t="s">
        <v>2215</v>
      </c>
      <c r="K237" t="s">
        <v>1304</v>
      </c>
      <c r="L237" t="s">
        <v>1304</v>
      </c>
      <c r="M237">
        <v>20602929419</v>
      </c>
      <c r="N237" t="s">
        <v>234</v>
      </c>
      <c r="O237" s="6">
        <f>VLOOKUP(Tabla1[[#This Row],[route_name]],[1]route!$A:$D,2,FALSE)</f>
        <v>35</v>
      </c>
      <c r="P237" s="6">
        <f>VLOOKUP(Tabla1[[#This Row],[TYPE_NAME]],type!B:G,6,FALSE)</f>
        <v>1</v>
      </c>
      <c r="Q237" t="s">
        <v>2226</v>
      </c>
      <c r="R237" t="s">
        <v>1297</v>
      </c>
      <c r="S2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(234,'CUMPLE','CUMPLE','CUMPLE','CUMPLE',true,2010,'1172','-','ACREDITADO','2022-02-25 21:42:35.22039+00','2022-02-25 21:42:35.22039+00','20602929419','A2T735',35,1);</v>
      </c>
    </row>
    <row r="238" spans="1:19" x14ac:dyDescent="0.25">
      <c r="A238">
        <v>235</v>
      </c>
      <c r="B238" t="s">
        <v>2216</v>
      </c>
      <c r="C238" t="s">
        <v>2216</v>
      </c>
      <c r="D238" t="s">
        <v>2216</v>
      </c>
      <c r="E238" t="s">
        <v>2216</v>
      </c>
      <c r="F238" t="s">
        <v>1303</v>
      </c>
      <c r="G238">
        <v>2014</v>
      </c>
      <c r="H238">
        <v>1173</v>
      </c>
      <c r="I238" t="s">
        <v>2383</v>
      </c>
      <c r="J238" t="s">
        <v>2215</v>
      </c>
      <c r="K238" t="s">
        <v>1304</v>
      </c>
      <c r="L238" t="s">
        <v>1304</v>
      </c>
      <c r="M238">
        <v>20602929419</v>
      </c>
      <c r="N238" t="s">
        <v>235</v>
      </c>
      <c r="O238" s="6">
        <f>VLOOKUP(Tabla1[[#This Row],[route_name]],[1]route!$A:$D,2,FALSE)</f>
        <v>35</v>
      </c>
      <c r="P238" s="6">
        <f>VLOOKUP(Tabla1[[#This Row],[TYPE_NAME]],type!B:G,6,FALSE)</f>
        <v>1</v>
      </c>
      <c r="Q238" t="s">
        <v>2226</v>
      </c>
      <c r="R238" t="s">
        <v>1297</v>
      </c>
      <c r="S2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(235,'CUMPLE','CUMPLE','CUMPLE','CUMPLE',true,2014,'1173','-','ACREDITADO','2022-02-25 21:42:35.22039+00','2022-02-25 21:42:35.22039+00','20602929419','V9W957',35,1);</v>
      </c>
    </row>
    <row r="239" spans="1:19" x14ac:dyDescent="0.25">
      <c r="A239">
        <v>236</v>
      </c>
      <c r="B239" t="s">
        <v>2216</v>
      </c>
      <c r="C239" t="s">
        <v>2216</v>
      </c>
      <c r="D239" t="s">
        <v>2216</v>
      </c>
      <c r="E239" t="s">
        <v>2216</v>
      </c>
      <c r="F239" t="s">
        <v>1303</v>
      </c>
      <c r="G239">
        <v>2016</v>
      </c>
      <c r="H239">
        <v>1174</v>
      </c>
      <c r="I239" t="s">
        <v>2383</v>
      </c>
      <c r="J239" t="s">
        <v>2215</v>
      </c>
      <c r="K239" t="s">
        <v>1304</v>
      </c>
      <c r="L239" t="s">
        <v>1304</v>
      </c>
      <c r="M239">
        <v>20602929419</v>
      </c>
      <c r="N239" t="s">
        <v>236</v>
      </c>
      <c r="O239" s="6">
        <f>VLOOKUP(Tabla1[[#This Row],[route_name]],[1]route!$A:$D,2,FALSE)</f>
        <v>35</v>
      </c>
      <c r="P239" s="6">
        <f>VLOOKUP(Tabla1[[#This Row],[TYPE_NAME]],type!B:G,6,FALSE)</f>
        <v>1</v>
      </c>
      <c r="Q239" t="s">
        <v>2226</v>
      </c>
      <c r="R239" t="s">
        <v>1297</v>
      </c>
      <c r="S2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(236,'CUMPLE','CUMPLE','CUMPLE','CUMPLE',true,2016,'1174','-','ACREDITADO','2022-02-25 21:42:35.22039+00','2022-02-25 21:42:35.22039+00','20602929419','V8W759',35,1);</v>
      </c>
    </row>
    <row r="240" spans="1:19" x14ac:dyDescent="0.25">
      <c r="A240">
        <v>237</v>
      </c>
      <c r="B240" t="s">
        <v>2216</v>
      </c>
      <c r="C240" t="s">
        <v>2216</v>
      </c>
      <c r="D240" t="s">
        <v>2216</v>
      </c>
      <c r="E240" t="s">
        <v>2216</v>
      </c>
      <c r="F240" t="s">
        <v>1303</v>
      </c>
      <c r="G240">
        <v>2012</v>
      </c>
      <c r="H240">
        <v>1175</v>
      </c>
      <c r="I240" t="s">
        <v>2383</v>
      </c>
      <c r="J240" t="s">
        <v>2215</v>
      </c>
      <c r="K240" t="s">
        <v>1304</v>
      </c>
      <c r="L240" t="s">
        <v>1304</v>
      </c>
      <c r="M240">
        <v>20602929419</v>
      </c>
      <c r="N240" t="s">
        <v>237</v>
      </c>
      <c r="O240" s="6">
        <f>VLOOKUP(Tabla1[[#This Row],[route_name]],[1]route!$A:$D,2,FALSE)</f>
        <v>35</v>
      </c>
      <c r="P240" s="6">
        <f>VLOOKUP(Tabla1[[#This Row],[TYPE_NAME]],type!B:G,6,FALSE)</f>
        <v>1</v>
      </c>
      <c r="Q240" t="s">
        <v>2226</v>
      </c>
      <c r="R240" t="s">
        <v>1297</v>
      </c>
      <c r="S2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(237,'CUMPLE','CUMPLE','CUMPLE','CUMPLE',true,2012,'1175','-','ACREDITADO','2022-02-25 21:42:35.22039+00','2022-02-25 21:42:35.22039+00','20602929419','D6V827',35,1);</v>
      </c>
    </row>
    <row r="241" spans="1:19" x14ac:dyDescent="0.25">
      <c r="A241">
        <v>238</v>
      </c>
      <c r="B241" t="s">
        <v>2216</v>
      </c>
      <c r="C241" t="s">
        <v>2216</v>
      </c>
      <c r="D241" t="s">
        <v>2216</v>
      </c>
      <c r="E241" t="s">
        <v>2216</v>
      </c>
      <c r="F241" t="s">
        <v>1303</v>
      </c>
      <c r="G241">
        <v>2011</v>
      </c>
      <c r="H241">
        <v>1176</v>
      </c>
      <c r="I241" t="s">
        <v>2383</v>
      </c>
      <c r="J241" t="s">
        <v>2215</v>
      </c>
      <c r="K241" t="s">
        <v>1304</v>
      </c>
      <c r="L241" t="s">
        <v>1304</v>
      </c>
      <c r="M241">
        <v>20602929419</v>
      </c>
      <c r="N241" t="s">
        <v>238</v>
      </c>
      <c r="O241" s="6">
        <f>VLOOKUP(Tabla1[[#This Row],[route_name]],[1]route!$A:$D,2,FALSE)</f>
        <v>35</v>
      </c>
      <c r="P241" s="6">
        <f>VLOOKUP(Tabla1[[#This Row],[TYPE_NAME]],type!B:G,6,FALSE)</f>
        <v>1</v>
      </c>
      <c r="Q241" t="s">
        <v>2226</v>
      </c>
      <c r="R241" t="s">
        <v>1297</v>
      </c>
      <c r="S2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(238,'CUMPLE','CUMPLE','CUMPLE','CUMPLE',true,2011,'1176','-','ACREDITADO','2022-02-25 21:42:35.22039+00','2022-02-25 21:42:35.22039+00','20602929419','V3M734',35,1);</v>
      </c>
    </row>
    <row r="242" spans="1:19" x14ac:dyDescent="0.25">
      <c r="A242">
        <v>239</v>
      </c>
      <c r="B242" t="s">
        <v>2216</v>
      </c>
      <c r="C242" t="s">
        <v>2216</v>
      </c>
      <c r="D242" t="s">
        <v>2216</v>
      </c>
      <c r="E242" t="s">
        <v>2216</v>
      </c>
      <c r="F242" t="s">
        <v>1303</v>
      </c>
      <c r="G242">
        <v>2011</v>
      </c>
      <c r="H242">
        <v>1177</v>
      </c>
      <c r="I242" t="s">
        <v>2383</v>
      </c>
      <c r="J242" t="s">
        <v>2215</v>
      </c>
      <c r="K242" t="s">
        <v>1304</v>
      </c>
      <c r="L242" t="s">
        <v>1304</v>
      </c>
      <c r="M242">
        <v>20602929419</v>
      </c>
      <c r="N242" t="s">
        <v>239</v>
      </c>
      <c r="O242" s="6">
        <f>VLOOKUP(Tabla1[[#This Row],[route_name]],[1]route!$A:$D,2,FALSE)</f>
        <v>35</v>
      </c>
      <c r="P242" s="6">
        <f>VLOOKUP(Tabla1[[#This Row],[TYPE_NAME]],type!B:G,6,FALSE)</f>
        <v>1</v>
      </c>
      <c r="Q242" t="s">
        <v>2226</v>
      </c>
      <c r="R242" t="s">
        <v>1297</v>
      </c>
      <c r="S2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(239,'CUMPLE','CUMPLE','CUMPLE','CUMPLE',true,2011,'1177','-','ACREDITADO','2022-02-25 21:42:35.22039+00','2022-02-25 21:42:35.22039+00','20602929419','X1U710',35,1);</v>
      </c>
    </row>
    <row r="243" spans="1:19" x14ac:dyDescent="0.25">
      <c r="A243">
        <v>240</v>
      </c>
      <c r="B243" t="s">
        <v>2216</v>
      </c>
      <c r="C243" t="s">
        <v>2216</v>
      </c>
      <c r="D243" t="s">
        <v>2216</v>
      </c>
      <c r="E243" t="s">
        <v>2216</v>
      </c>
      <c r="F243" t="s">
        <v>1303</v>
      </c>
      <c r="G243">
        <v>2016</v>
      </c>
      <c r="H243">
        <v>1178</v>
      </c>
      <c r="I243" t="s">
        <v>2383</v>
      </c>
      <c r="J243" t="s">
        <v>2215</v>
      </c>
      <c r="K243" t="s">
        <v>1304</v>
      </c>
      <c r="L243" t="s">
        <v>1304</v>
      </c>
      <c r="M243">
        <v>20602929419</v>
      </c>
      <c r="N243" t="s">
        <v>240</v>
      </c>
      <c r="O243" s="6">
        <f>VLOOKUP(Tabla1[[#This Row],[route_name]],[1]route!$A:$D,2,FALSE)</f>
        <v>36</v>
      </c>
      <c r="P243" s="6">
        <f>VLOOKUP(Tabla1[[#This Row],[TYPE_NAME]],type!B:G,6,FALSE)</f>
        <v>1</v>
      </c>
      <c r="Q243" t="s">
        <v>2227</v>
      </c>
      <c r="R243" t="s">
        <v>1297</v>
      </c>
      <c r="S2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(240,'CUMPLE','CUMPLE','CUMPLE','CUMPLE',true,2016,'1178','-','ACREDITADO','2022-02-25 21:42:35.22039+00','2022-02-25 21:42:35.22039+00','20602929419','V8Y873',36,1);</v>
      </c>
    </row>
    <row r="244" spans="1:19" x14ac:dyDescent="0.25">
      <c r="A244">
        <v>241</v>
      </c>
      <c r="B244" t="s">
        <v>2216</v>
      </c>
      <c r="C244" t="s">
        <v>2216</v>
      </c>
      <c r="D244" t="s">
        <v>2216</v>
      </c>
      <c r="E244" t="s">
        <v>2216</v>
      </c>
      <c r="F244" t="s">
        <v>1303</v>
      </c>
      <c r="G244">
        <v>2014</v>
      </c>
      <c r="H244">
        <v>1179</v>
      </c>
      <c r="I244" t="s">
        <v>2383</v>
      </c>
      <c r="J244" t="s">
        <v>2215</v>
      </c>
      <c r="K244" t="s">
        <v>1304</v>
      </c>
      <c r="L244" t="s">
        <v>1304</v>
      </c>
      <c r="M244">
        <v>20602929419</v>
      </c>
      <c r="N244" t="s">
        <v>241</v>
      </c>
      <c r="O244" s="6">
        <f>VLOOKUP(Tabla1[[#This Row],[route_name]],[1]route!$A:$D,2,FALSE)</f>
        <v>36</v>
      </c>
      <c r="P244" s="6">
        <f>VLOOKUP(Tabla1[[#This Row],[TYPE_NAME]],type!B:G,6,FALSE)</f>
        <v>1</v>
      </c>
      <c r="Q244" t="s">
        <v>2227</v>
      </c>
      <c r="R244" t="s">
        <v>1297</v>
      </c>
      <c r="S2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(241,'CUMPLE','CUMPLE','CUMPLE','CUMPLE',true,2014,'1179','-','ACREDITADO','2022-02-25 21:42:35.22039+00','2022-02-25 21:42:35.22039+00','20602929419','V7C926',36,1);</v>
      </c>
    </row>
    <row r="245" spans="1:19" x14ac:dyDescent="0.25">
      <c r="A245">
        <v>242</v>
      </c>
      <c r="B245" t="s">
        <v>2216</v>
      </c>
      <c r="C245" t="s">
        <v>2216</v>
      </c>
      <c r="D245" t="s">
        <v>2216</v>
      </c>
      <c r="E245" t="s">
        <v>2216</v>
      </c>
      <c r="F245" t="s">
        <v>1303</v>
      </c>
      <c r="G245">
        <v>2014</v>
      </c>
      <c r="H245">
        <v>1180</v>
      </c>
      <c r="I245" t="s">
        <v>2383</v>
      </c>
      <c r="J245" t="s">
        <v>2215</v>
      </c>
      <c r="K245" t="s">
        <v>1304</v>
      </c>
      <c r="L245" t="s">
        <v>1304</v>
      </c>
      <c r="M245">
        <v>20602929419</v>
      </c>
      <c r="N245" t="s">
        <v>242</v>
      </c>
      <c r="O245" s="6">
        <f>VLOOKUP(Tabla1[[#This Row],[route_name]],[1]route!$A:$D,2,FALSE)</f>
        <v>36</v>
      </c>
      <c r="P245" s="6">
        <f>VLOOKUP(Tabla1[[#This Row],[TYPE_NAME]],type!B:G,6,FALSE)</f>
        <v>1</v>
      </c>
      <c r="Q245" t="s">
        <v>2227</v>
      </c>
      <c r="R245" t="s">
        <v>1297</v>
      </c>
      <c r="S2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(242,'CUMPLE','CUMPLE','CUMPLE','CUMPLE',true,2014,'1180','-','ACREDITADO','2022-02-25 21:42:35.22039+00','2022-02-25 21:42:35.22039+00','20602929419','V8L843',36,1);</v>
      </c>
    </row>
    <row r="246" spans="1:19" x14ac:dyDescent="0.25">
      <c r="A246">
        <v>243</v>
      </c>
      <c r="B246" t="s">
        <v>2216</v>
      </c>
      <c r="C246" t="s">
        <v>2216</v>
      </c>
      <c r="D246" t="s">
        <v>2216</v>
      </c>
      <c r="E246" t="s">
        <v>2216</v>
      </c>
      <c r="F246" t="s">
        <v>1303</v>
      </c>
      <c r="G246">
        <v>2011</v>
      </c>
      <c r="H246">
        <v>1181</v>
      </c>
      <c r="I246" t="s">
        <v>2383</v>
      </c>
      <c r="J246" t="s">
        <v>2215</v>
      </c>
      <c r="K246" t="s">
        <v>1304</v>
      </c>
      <c r="L246" t="s">
        <v>1304</v>
      </c>
      <c r="M246">
        <v>20602929419</v>
      </c>
      <c r="N246" t="s">
        <v>243</v>
      </c>
      <c r="O246" s="6">
        <f>VLOOKUP(Tabla1[[#This Row],[route_name]],[1]route!$A:$D,2,FALSE)</f>
        <v>36</v>
      </c>
      <c r="P246" s="6">
        <f>VLOOKUP(Tabla1[[#This Row],[TYPE_NAME]],type!B:G,6,FALSE)</f>
        <v>1</v>
      </c>
      <c r="Q246" t="s">
        <v>2227</v>
      </c>
      <c r="R246" t="s">
        <v>1297</v>
      </c>
      <c r="S2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(243,'CUMPLE','CUMPLE','CUMPLE','CUMPLE',true,2011,'1181','-','ACREDITADO','2022-02-25 21:42:35.22039+00','2022-02-25 21:42:35.22039+00','20602929419','X1U745',36,1);</v>
      </c>
    </row>
    <row r="247" spans="1:19" x14ac:dyDescent="0.25">
      <c r="A247">
        <v>244</v>
      </c>
      <c r="B247" t="s">
        <v>2216</v>
      </c>
      <c r="C247" t="s">
        <v>2216</v>
      </c>
      <c r="D247" t="s">
        <v>2216</v>
      </c>
      <c r="E247" t="s">
        <v>2216</v>
      </c>
      <c r="F247" t="s">
        <v>1303</v>
      </c>
      <c r="G247">
        <v>2012</v>
      </c>
      <c r="H247">
        <v>1182</v>
      </c>
      <c r="I247" t="s">
        <v>2383</v>
      </c>
      <c r="J247" t="s">
        <v>2215</v>
      </c>
      <c r="K247" t="s">
        <v>1304</v>
      </c>
      <c r="L247" t="s">
        <v>1304</v>
      </c>
      <c r="M247">
        <v>20602929419</v>
      </c>
      <c r="N247" t="s">
        <v>244</v>
      </c>
      <c r="O247" s="6">
        <f>VLOOKUP(Tabla1[[#This Row],[route_name]],[1]route!$A:$D,2,FALSE)</f>
        <v>36</v>
      </c>
      <c r="P247" s="6">
        <f>VLOOKUP(Tabla1[[#This Row],[TYPE_NAME]],type!B:G,6,FALSE)</f>
        <v>1</v>
      </c>
      <c r="Q247" t="s">
        <v>2227</v>
      </c>
      <c r="R247" t="s">
        <v>1297</v>
      </c>
      <c r="S2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(244,'CUMPLE','CUMPLE','CUMPLE','CUMPLE',true,2012,'1182','-','ACREDITADO','2022-02-25 21:42:35.22039+00','2022-02-25 21:42:35.22039+00','20602929419','D0B931',36,1);</v>
      </c>
    </row>
    <row r="248" spans="1:19" x14ac:dyDescent="0.25">
      <c r="A248">
        <v>245</v>
      </c>
      <c r="B248" t="s">
        <v>2216</v>
      </c>
      <c r="C248" t="s">
        <v>2216</v>
      </c>
      <c r="D248" t="s">
        <v>2216</v>
      </c>
      <c r="E248" t="s">
        <v>2216</v>
      </c>
      <c r="F248" t="s">
        <v>1303</v>
      </c>
      <c r="G248">
        <v>2011</v>
      </c>
      <c r="H248">
        <v>1183</v>
      </c>
      <c r="I248" t="s">
        <v>2383</v>
      </c>
      <c r="J248" t="s">
        <v>2215</v>
      </c>
      <c r="K248" t="s">
        <v>1304</v>
      </c>
      <c r="L248" t="s">
        <v>1304</v>
      </c>
      <c r="M248">
        <v>20602929419</v>
      </c>
      <c r="N248" t="s">
        <v>245</v>
      </c>
      <c r="O248" s="6">
        <f>VLOOKUP(Tabla1[[#This Row],[route_name]],[1]route!$A:$D,2,FALSE)</f>
        <v>36</v>
      </c>
      <c r="P248" s="6">
        <f>VLOOKUP(Tabla1[[#This Row],[TYPE_NAME]],type!B:G,6,FALSE)</f>
        <v>1</v>
      </c>
      <c r="Q248" t="s">
        <v>2227</v>
      </c>
      <c r="R248" t="s">
        <v>1297</v>
      </c>
      <c r="S2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(245,'CUMPLE','CUMPLE','CUMPLE','CUMPLE',true,2011,'1183','-','ACREDITADO','2022-02-25 21:42:35.22039+00','2022-02-25 21:42:35.22039+00','20602929419','V5P836',36,1);</v>
      </c>
    </row>
    <row r="249" spans="1:19" x14ac:dyDescent="0.25">
      <c r="A249">
        <v>246</v>
      </c>
      <c r="B249" t="s">
        <v>2216</v>
      </c>
      <c r="C249" t="s">
        <v>2216</v>
      </c>
      <c r="D249" t="s">
        <v>2216</v>
      </c>
      <c r="E249" t="s">
        <v>2216</v>
      </c>
      <c r="F249" t="s">
        <v>1303</v>
      </c>
      <c r="G249">
        <v>2012</v>
      </c>
      <c r="H249">
        <v>1184</v>
      </c>
      <c r="I249" t="s">
        <v>2383</v>
      </c>
      <c r="J249" t="s">
        <v>2215</v>
      </c>
      <c r="K249" t="s">
        <v>1304</v>
      </c>
      <c r="L249" t="s">
        <v>1304</v>
      </c>
      <c r="M249">
        <v>20602929419</v>
      </c>
      <c r="N249" t="s">
        <v>246</v>
      </c>
      <c r="O249" s="6">
        <f>VLOOKUP(Tabla1[[#This Row],[route_name]],[1]route!$A:$D,2,FALSE)</f>
        <v>36</v>
      </c>
      <c r="P249" s="6">
        <f>VLOOKUP(Tabla1[[#This Row],[TYPE_NAME]],type!B:G,6,FALSE)</f>
        <v>1</v>
      </c>
      <c r="Q249" t="s">
        <v>2227</v>
      </c>
      <c r="R249" t="s">
        <v>1297</v>
      </c>
      <c r="S2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(246,'CUMPLE','CUMPLE','CUMPLE','CUMPLE',true,2012,'1184','-','ACREDITADO','2022-02-25 21:42:35.22039+00','2022-02-25 21:42:35.22039+00','20602929419','V5H739',36,1);</v>
      </c>
    </row>
    <row r="250" spans="1:19" x14ac:dyDescent="0.25">
      <c r="A250">
        <v>247</v>
      </c>
      <c r="B250" t="s">
        <v>2216</v>
      </c>
      <c r="C250" t="s">
        <v>2216</v>
      </c>
      <c r="D250" t="s">
        <v>2216</v>
      </c>
      <c r="E250" t="s">
        <v>2216</v>
      </c>
      <c r="F250" t="s">
        <v>1303</v>
      </c>
      <c r="G250">
        <v>2012</v>
      </c>
      <c r="H250">
        <v>1185</v>
      </c>
      <c r="I250" t="s">
        <v>2383</v>
      </c>
      <c r="J250" t="s">
        <v>2215</v>
      </c>
      <c r="K250" t="s">
        <v>1304</v>
      </c>
      <c r="L250" t="s">
        <v>1304</v>
      </c>
      <c r="M250">
        <v>20602929419</v>
      </c>
      <c r="N250" t="s">
        <v>247</v>
      </c>
      <c r="O250" s="6">
        <f>VLOOKUP(Tabla1[[#This Row],[route_name]],[1]route!$A:$D,2,FALSE)</f>
        <v>36</v>
      </c>
      <c r="P250" s="6">
        <f>VLOOKUP(Tabla1[[#This Row],[TYPE_NAME]],type!B:G,6,FALSE)</f>
        <v>1</v>
      </c>
      <c r="Q250" t="s">
        <v>2227</v>
      </c>
      <c r="R250" t="s">
        <v>1297</v>
      </c>
      <c r="S2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(247,'CUMPLE','CUMPLE','CUMPLE','CUMPLE',true,2012,'1185','-','ACREDITADO','2022-02-25 21:42:35.22039+00','2022-02-25 21:42:35.22039+00','20602929419','V6M962',36,1);</v>
      </c>
    </row>
    <row r="251" spans="1:19" x14ac:dyDescent="0.25">
      <c r="A251">
        <v>248</v>
      </c>
      <c r="B251" t="s">
        <v>2216</v>
      </c>
      <c r="C251" t="s">
        <v>2216</v>
      </c>
      <c r="D251" t="s">
        <v>2216</v>
      </c>
      <c r="E251" t="s">
        <v>2216</v>
      </c>
      <c r="F251" t="s">
        <v>1303</v>
      </c>
      <c r="G251">
        <v>2011</v>
      </c>
      <c r="H251">
        <v>1186</v>
      </c>
      <c r="I251" t="s">
        <v>2383</v>
      </c>
      <c r="J251" t="s">
        <v>2215</v>
      </c>
      <c r="K251" t="s">
        <v>1304</v>
      </c>
      <c r="L251" t="s">
        <v>1304</v>
      </c>
      <c r="M251">
        <v>20602929419</v>
      </c>
      <c r="N251" t="s">
        <v>248</v>
      </c>
      <c r="O251" s="6">
        <f>VLOOKUP(Tabla1[[#This Row],[route_name]],[1]route!$A:$D,2,FALSE)</f>
        <v>36</v>
      </c>
      <c r="P251" s="6">
        <f>VLOOKUP(Tabla1[[#This Row],[TYPE_NAME]],type!B:G,6,FALSE)</f>
        <v>1</v>
      </c>
      <c r="Q251" t="s">
        <v>2227</v>
      </c>
      <c r="R251" t="s">
        <v>1297</v>
      </c>
      <c r="S2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(248,'CUMPLE','CUMPLE','CUMPLE','CUMPLE',true,2011,'1186','-','ACREDITADO','2022-02-25 21:42:35.22039+00','2022-02-25 21:42:35.22039+00','20602929419','X2U964',36,1);</v>
      </c>
    </row>
    <row r="252" spans="1:19" x14ac:dyDescent="0.25">
      <c r="A252">
        <v>249</v>
      </c>
      <c r="B252" t="s">
        <v>2216</v>
      </c>
      <c r="C252" t="s">
        <v>2216</v>
      </c>
      <c r="D252" t="s">
        <v>2216</v>
      </c>
      <c r="E252" t="s">
        <v>2216</v>
      </c>
      <c r="F252" t="s">
        <v>1303</v>
      </c>
      <c r="G252">
        <v>2014</v>
      </c>
      <c r="H252">
        <v>1187</v>
      </c>
      <c r="I252" t="s">
        <v>2383</v>
      </c>
      <c r="J252" t="s">
        <v>2215</v>
      </c>
      <c r="K252" t="s">
        <v>1304</v>
      </c>
      <c r="L252" t="s">
        <v>1304</v>
      </c>
      <c r="M252">
        <v>20602929419</v>
      </c>
      <c r="N252" t="s">
        <v>249</v>
      </c>
      <c r="O252" s="6">
        <f>VLOOKUP(Tabla1[[#This Row],[route_name]],[1]route!$A:$D,2,FALSE)</f>
        <v>36</v>
      </c>
      <c r="P252" s="6">
        <f>VLOOKUP(Tabla1[[#This Row],[TYPE_NAME]],type!B:G,6,FALSE)</f>
        <v>1</v>
      </c>
      <c r="Q252" t="s">
        <v>2227</v>
      </c>
      <c r="R252" t="s">
        <v>1297</v>
      </c>
      <c r="S2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(249,'CUMPLE','CUMPLE','CUMPLE','CUMPLE',true,2014,'1187','-','ACREDITADO','2022-02-25 21:42:35.22039+00','2022-02-25 21:42:35.22039+00','20602929419','AHQ884',36,1);</v>
      </c>
    </row>
    <row r="253" spans="1:19" x14ac:dyDescent="0.25">
      <c r="A253">
        <v>250</v>
      </c>
      <c r="B253" t="s">
        <v>2216</v>
      </c>
      <c r="C253" t="s">
        <v>2216</v>
      </c>
      <c r="D253" t="s">
        <v>2216</v>
      </c>
      <c r="E253" t="s">
        <v>2216</v>
      </c>
      <c r="F253" t="s">
        <v>1303</v>
      </c>
      <c r="G253">
        <v>2010</v>
      </c>
      <c r="H253">
        <v>1188</v>
      </c>
      <c r="I253" t="s">
        <v>2383</v>
      </c>
      <c r="J253" t="s">
        <v>2215</v>
      </c>
      <c r="K253" t="s">
        <v>1304</v>
      </c>
      <c r="L253" t="s">
        <v>1304</v>
      </c>
      <c r="M253">
        <v>20602929419</v>
      </c>
      <c r="N253" t="s">
        <v>250</v>
      </c>
      <c r="O253" s="6">
        <f>VLOOKUP(Tabla1[[#This Row],[route_name]],[1]route!$A:$D,2,FALSE)</f>
        <v>36</v>
      </c>
      <c r="P253" s="6">
        <f>VLOOKUP(Tabla1[[#This Row],[TYPE_NAME]],type!B:G,6,FALSE)</f>
        <v>1</v>
      </c>
      <c r="Q253" t="s">
        <v>2227</v>
      </c>
      <c r="R253" t="s">
        <v>1297</v>
      </c>
      <c r="S2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(250,'CUMPLE','CUMPLE','CUMPLE','CUMPLE',true,2010,'1188','-','ACREDITADO','2022-02-25 21:42:35.22039+00','2022-02-25 21:42:35.22039+00','20602929419','V1L714',36,1);</v>
      </c>
    </row>
    <row r="254" spans="1:19" x14ac:dyDescent="0.25">
      <c r="A254">
        <v>251</v>
      </c>
      <c r="B254" t="s">
        <v>2216</v>
      </c>
      <c r="C254" t="s">
        <v>2216</v>
      </c>
      <c r="D254" t="s">
        <v>2216</v>
      </c>
      <c r="E254" t="s">
        <v>2216</v>
      </c>
      <c r="F254" t="s">
        <v>1303</v>
      </c>
      <c r="G254">
        <v>2004</v>
      </c>
      <c r="H254">
        <v>1189</v>
      </c>
      <c r="I254" t="s">
        <v>2383</v>
      </c>
      <c r="J254" t="s">
        <v>2215</v>
      </c>
      <c r="K254" t="s">
        <v>1304</v>
      </c>
      <c r="L254" t="s">
        <v>1304</v>
      </c>
      <c r="M254">
        <v>20602929419</v>
      </c>
      <c r="N254" t="s">
        <v>251</v>
      </c>
      <c r="O254" s="6">
        <f>VLOOKUP(Tabla1[[#This Row],[route_name]],[1]route!$A:$D,2,FALSE)</f>
        <v>37</v>
      </c>
      <c r="P254" s="6">
        <f>VLOOKUP(Tabla1[[#This Row],[TYPE_NAME]],type!B:G,6,FALSE)</f>
        <v>1</v>
      </c>
      <c r="Q254" t="s">
        <v>2228</v>
      </c>
      <c r="R254" t="s">
        <v>1297</v>
      </c>
      <c r="S2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(251,'CUMPLE','CUMPLE','CUMPLE','CUMPLE',true,2004,'1189','-','ACREDITADO','2022-02-25 21:42:35.22039+00','2022-02-25 21:42:35.22039+00','20602929419','F2I513',37,1);</v>
      </c>
    </row>
    <row r="255" spans="1:19" x14ac:dyDescent="0.25">
      <c r="A255">
        <v>252</v>
      </c>
      <c r="B255" t="s">
        <v>2216</v>
      </c>
      <c r="C255" t="s">
        <v>2216</v>
      </c>
      <c r="D255" t="s">
        <v>2216</v>
      </c>
      <c r="E255" t="s">
        <v>2216</v>
      </c>
      <c r="F255" t="s">
        <v>1303</v>
      </c>
      <c r="G255">
        <v>2010</v>
      </c>
      <c r="H255">
        <v>1190</v>
      </c>
      <c r="I255" t="s">
        <v>2383</v>
      </c>
      <c r="J255" t="s">
        <v>2215</v>
      </c>
      <c r="K255" t="s">
        <v>1304</v>
      </c>
      <c r="L255" t="s">
        <v>1304</v>
      </c>
      <c r="M255">
        <v>20602929419</v>
      </c>
      <c r="N255" t="s">
        <v>252</v>
      </c>
      <c r="O255" s="6">
        <f>VLOOKUP(Tabla1[[#This Row],[route_name]],[1]route!$A:$D,2,FALSE)</f>
        <v>37</v>
      </c>
      <c r="P255" s="6">
        <f>VLOOKUP(Tabla1[[#This Row],[TYPE_NAME]],type!B:G,6,FALSE)</f>
        <v>1</v>
      </c>
      <c r="Q255" t="s">
        <v>2228</v>
      </c>
      <c r="R255" t="s">
        <v>1297</v>
      </c>
      <c r="S2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(252,'CUMPLE','CUMPLE','CUMPLE','CUMPLE',true,2010,'1190','-','ACREDITADO','2022-02-25 21:42:35.22039+00','2022-02-25 21:42:35.22039+00','20602929419','X1G736',37,1);</v>
      </c>
    </row>
    <row r="256" spans="1:19" x14ac:dyDescent="0.25">
      <c r="A256">
        <v>253</v>
      </c>
      <c r="B256" t="s">
        <v>2216</v>
      </c>
      <c r="C256" t="s">
        <v>2216</v>
      </c>
      <c r="D256" t="s">
        <v>2216</v>
      </c>
      <c r="E256" t="s">
        <v>2216</v>
      </c>
      <c r="F256" t="s">
        <v>1303</v>
      </c>
      <c r="G256">
        <v>2017</v>
      </c>
      <c r="H256">
        <v>1191</v>
      </c>
      <c r="I256" t="s">
        <v>2383</v>
      </c>
      <c r="J256" t="s">
        <v>2215</v>
      </c>
      <c r="K256" t="s">
        <v>1304</v>
      </c>
      <c r="L256" t="s">
        <v>1304</v>
      </c>
      <c r="M256">
        <v>20602929419</v>
      </c>
      <c r="N256" t="s">
        <v>253</v>
      </c>
      <c r="O256" s="6">
        <f>VLOOKUP(Tabla1[[#This Row],[route_name]],[1]route!$A:$D,2,FALSE)</f>
        <v>37</v>
      </c>
      <c r="P256" s="6">
        <f>VLOOKUP(Tabla1[[#This Row],[TYPE_NAME]],type!B:G,6,FALSE)</f>
        <v>1</v>
      </c>
      <c r="Q256" t="s">
        <v>2228</v>
      </c>
      <c r="R256" t="s">
        <v>1297</v>
      </c>
      <c r="S2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(253,'CUMPLE','CUMPLE','CUMPLE','CUMPLE',true,2017,'1191','-','ACREDITADO','2022-02-25 21:42:35.22039+00','2022-02-25 21:42:35.22039+00','20602929419','V9L878',37,1);</v>
      </c>
    </row>
    <row r="257" spans="1:19" x14ac:dyDescent="0.25">
      <c r="A257">
        <v>254</v>
      </c>
      <c r="B257" t="s">
        <v>2216</v>
      </c>
      <c r="C257" t="s">
        <v>2216</v>
      </c>
      <c r="D257" t="s">
        <v>2216</v>
      </c>
      <c r="E257" t="s">
        <v>2216</v>
      </c>
      <c r="F257" t="s">
        <v>1303</v>
      </c>
      <c r="G257">
        <v>2011</v>
      </c>
      <c r="H257">
        <v>1192</v>
      </c>
      <c r="I257" t="s">
        <v>2383</v>
      </c>
      <c r="J257" t="s">
        <v>2215</v>
      </c>
      <c r="K257" t="s">
        <v>1304</v>
      </c>
      <c r="L257" t="s">
        <v>1304</v>
      </c>
      <c r="M257">
        <v>20602929419</v>
      </c>
      <c r="N257" t="s">
        <v>254</v>
      </c>
      <c r="O257" s="6">
        <f>VLOOKUP(Tabla1[[#This Row],[route_name]],[1]route!$A:$D,2,FALSE)</f>
        <v>37</v>
      </c>
      <c r="P257" s="6">
        <f>VLOOKUP(Tabla1[[#This Row],[TYPE_NAME]],type!B:G,6,FALSE)</f>
        <v>1</v>
      </c>
      <c r="Q257" t="s">
        <v>2228</v>
      </c>
      <c r="R257" t="s">
        <v>1297</v>
      </c>
      <c r="S2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(254,'CUMPLE','CUMPLE','CUMPLE','CUMPLE',true,2011,'1192','-','ACREDITADO','2022-02-25 21:42:35.22039+00','2022-02-25 21:42:35.22039+00','20602929419','V2Y001',37,1);</v>
      </c>
    </row>
    <row r="258" spans="1:19" x14ac:dyDescent="0.25">
      <c r="A258">
        <v>255</v>
      </c>
      <c r="B258" t="s">
        <v>2216</v>
      </c>
      <c r="C258" t="s">
        <v>2216</v>
      </c>
      <c r="D258" t="s">
        <v>2216</v>
      </c>
      <c r="E258" t="s">
        <v>2216</v>
      </c>
      <c r="F258" t="s">
        <v>1303</v>
      </c>
      <c r="G258">
        <v>2010</v>
      </c>
      <c r="H258">
        <v>1193</v>
      </c>
      <c r="I258" t="s">
        <v>2383</v>
      </c>
      <c r="J258" t="s">
        <v>2215</v>
      </c>
      <c r="K258" t="s">
        <v>1304</v>
      </c>
      <c r="L258" t="s">
        <v>1304</v>
      </c>
      <c r="M258">
        <v>20602929419</v>
      </c>
      <c r="N258" t="s">
        <v>255</v>
      </c>
      <c r="O258" s="6">
        <f>VLOOKUP(Tabla1[[#This Row],[route_name]],[1]route!$A:$D,2,FALSE)</f>
        <v>37</v>
      </c>
      <c r="P258" s="6">
        <f>VLOOKUP(Tabla1[[#This Row],[TYPE_NAME]],type!B:G,6,FALSE)</f>
        <v>1</v>
      </c>
      <c r="Q258" t="s">
        <v>2228</v>
      </c>
      <c r="R258" t="s">
        <v>1297</v>
      </c>
      <c r="S2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(255,'CUMPLE','CUMPLE','CUMPLE','CUMPLE',true,2010,'1193','-','ACREDITADO','2022-02-25 21:42:35.22039+00','2022-02-25 21:42:35.22039+00','20602929419','A8W742',37,1);</v>
      </c>
    </row>
    <row r="259" spans="1:19" x14ac:dyDescent="0.25">
      <c r="A259">
        <v>256</v>
      </c>
      <c r="B259" t="s">
        <v>2216</v>
      </c>
      <c r="C259" t="s">
        <v>2216</v>
      </c>
      <c r="D259" t="s">
        <v>2216</v>
      </c>
      <c r="E259" t="s">
        <v>2216</v>
      </c>
      <c r="F259" t="s">
        <v>1303</v>
      </c>
      <c r="G259">
        <v>2010</v>
      </c>
      <c r="H259">
        <v>1194</v>
      </c>
      <c r="I259" t="s">
        <v>2383</v>
      </c>
      <c r="J259" t="s">
        <v>2215</v>
      </c>
      <c r="K259" t="s">
        <v>1304</v>
      </c>
      <c r="L259" t="s">
        <v>1304</v>
      </c>
      <c r="M259">
        <v>20602929419</v>
      </c>
      <c r="N259" t="s">
        <v>256</v>
      </c>
      <c r="O259" s="6">
        <f>VLOOKUP(Tabla1[[#This Row],[route_name]],[1]route!$A:$D,2,FALSE)</f>
        <v>37</v>
      </c>
      <c r="P259" s="6">
        <f>VLOOKUP(Tabla1[[#This Row],[TYPE_NAME]],type!B:G,6,FALSE)</f>
        <v>1</v>
      </c>
      <c r="Q259" t="s">
        <v>2228</v>
      </c>
      <c r="R259" t="s">
        <v>1297</v>
      </c>
      <c r="S2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(256,'CUMPLE','CUMPLE','CUMPLE','CUMPLE',true,2010,'1194','-','ACREDITADO','2022-02-25 21:42:35.22039+00','2022-02-25 21:42:35.22039+00','20602929419','X1G705',37,1);</v>
      </c>
    </row>
    <row r="260" spans="1:19" x14ac:dyDescent="0.25">
      <c r="A260">
        <v>257</v>
      </c>
      <c r="B260" t="s">
        <v>2216</v>
      </c>
      <c r="C260" t="s">
        <v>2216</v>
      </c>
      <c r="D260" t="s">
        <v>2216</v>
      </c>
      <c r="E260" t="s">
        <v>2216</v>
      </c>
      <c r="F260" t="s">
        <v>1303</v>
      </c>
      <c r="G260">
        <v>2010</v>
      </c>
      <c r="H260">
        <v>1195</v>
      </c>
      <c r="I260" t="s">
        <v>2383</v>
      </c>
      <c r="J260" t="s">
        <v>2215</v>
      </c>
      <c r="K260" t="s">
        <v>1304</v>
      </c>
      <c r="L260" t="s">
        <v>1304</v>
      </c>
      <c r="M260">
        <v>20602929419</v>
      </c>
      <c r="N260" t="s">
        <v>257</v>
      </c>
      <c r="O260" s="6">
        <f>VLOOKUP(Tabla1[[#This Row],[route_name]],[1]route!$A:$D,2,FALSE)</f>
        <v>37</v>
      </c>
      <c r="P260" s="6">
        <f>VLOOKUP(Tabla1[[#This Row],[TYPE_NAME]],type!B:G,6,FALSE)</f>
        <v>1</v>
      </c>
      <c r="Q260" t="s">
        <v>2228</v>
      </c>
      <c r="R260" t="s">
        <v>1297</v>
      </c>
      <c r="S2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(257,'CUMPLE','CUMPLE','CUMPLE','CUMPLE',true,2010,'1195','-','ACREDITADO','2022-02-25 21:42:35.22039+00','2022-02-25 21:42:35.22039+00','20602929419','A8G725',37,1);</v>
      </c>
    </row>
    <row r="261" spans="1:19" x14ac:dyDescent="0.25">
      <c r="A261">
        <v>258</v>
      </c>
      <c r="B261" t="s">
        <v>2216</v>
      </c>
      <c r="C261" t="s">
        <v>2216</v>
      </c>
      <c r="D261" t="s">
        <v>2216</v>
      </c>
      <c r="E261" t="s">
        <v>2216</v>
      </c>
      <c r="F261" t="s">
        <v>1303</v>
      </c>
      <c r="G261">
        <v>2011</v>
      </c>
      <c r="H261">
        <v>1196</v>
      </c>
      <c r="I261" t="s">
        <v>2383</v>
      </c>
      <c r="J261" t="s">
        <v>2215</v>
      </c>
      <c r="K261" t="s">
        <v>1304</v>
      </c>
      <c r="L261" t="s">
        <v>1304</v>
      </c>
      <c r="M261">
        <v>20602929419</v>
      </c>
      <c r="N261" t="s">
        <v>258</v>
      </c>
      <c r="O261" s="6">
        <f>VLOOKUP(Tabla1[[#This Row],[route_name]],[1]route!$A:$D,2,FALSE)</f>
        <v>37</v>
      </c>
      <c r="P261" s="6">
        <f>VLOOKUP(Tabla1[[#This Row],[TYPE_NAME]],type!B:G,6,FALSE)</f>
        <v>1</v>
      </c>
      <c r="Q261" t="s">
        <v>2228</v>
      </c>
      <c r="R261" t="s">
        <v>1297</v>
      </c>
      <c r="S2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(258,'CUMPLE','CUMPLE','CUMPLE','CUMPLE',true,2011,'1196','-','ACREDITADO','2022-02-25 21:42:35.22039+00','2022-02-25 21:42:35.22039+00','20602929419','V3U969',37,1);</v>
      </c>
    </row>
    <row r="262" spans="1:19" x14ac:dyDescent="0.25">
      <c r="A262">
        <v>259</v>
      </c>
      <c r="B262" t="s">
        <v>2216</v>
      </c>
      <c r="C262" t="s">
        <v>2216</v>
      </c>
      <c r="D262" t="s">
        <v>2216</v>
      </c>
      <c r="E262" t="s">
        <v>2216</v>
      </c>
      <c r="F262" t="s">
        <v>1303</v>
      </c>
      <c r="G262">
        <v>2011</v>
      </c>
      <c r="H262">
        <v>1197</v>
      </c>
      <c r="I262" t="s">
        <v>2383</v>
      </c>
      <c r="J262" t="s">
        <v>2215</v>
      </c>
      <c r="K262" t="s">
        <v>1304</v>
      </c>
      <c r="L262" t="s">
        <v>1304</v>
      </c>
      <c r="M262">
        <v>20602929419</v>
      </c>
      <c r="N262" t="s">
        <v>259</v>
      </c>
      <c r="O262" s="6">
        <f>VLOOKUP(Tabla1[[#This Row],[route_name]],[1]route!$A:$D,2,FALSE)</f>
        <v>37</v>
      </c>
      <c r="P262" s="6">
        <f>VLOOKUP(Tabla1[[#This Row],[TYPE_NAME]],type!B:G,6,FALSE)</f>
        <v>1</v>
      </c>
      <c r="Q262" t="s">
        <v>2228</v>
      </c>
      <c r="R262" t="s">
        <v>1297</v>
      </c>
      <c r="S2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(259,'CUMPLE','CUMPLE','CUMPLE','CUMPLE',true,2011,'1197','-','ACREDITADO','2022-02-25 21:42:35.22039+00','2022-02-25 21:42:35.22039+00','20602929419','V1Y781',37,1);</v>
      </c>
    </row>
    <row r="263" spans="1:19" x14ac:dyDescent="0.25">
      <c r="A263">
        <v>260</v>
      </c>
      <c r="B263" t="s">
        <v>2216</v>
      </c>
      <c r="C263" t="s">
        <v>2216</v>
      </c>
      <c r="D263" t="s">
        <v>2216</v>
      </c>
      <c r="E263" t="s">
        <v>2216</v>
      </c>
      <c r="F263" t="s">
        <v>1303</v>
      </c>
      <c r="G263">
        <v>2009</v>
      </c>
      <c r="H263">
        <v>1198</v>
      </c>
      <c r="I263" t="s">
        <v>2383</v>
      </c>
      <c r="J263" t="s">
        <v>2215</v>
      </c>
      <c r="K263" t="s">
        <v>1304</v>
      </c>
      <c r="L263" t="s">
        <v>1304</v>
      </c>
      <c r="M263">
        <v>20602929419</v>
      </c>
      <c r="N263" t="s">
        <v>260</v>
      </c>
      <c r="O263" s="6">
        <f>VLOOKUP(Tabla1[[#This Row],[route_name]],[1]route!$A:$D,2,FALSE)</f>
        <v>37</v>
      </c>
      <c r="P263" s="6">
        <f>VLOOKUP(Tabla1[[#This Row],[TYPE_NAME]],type!B:G,6,FALSE)</f>
        <v>1</v>
      </c>
      <c r="Q263" t="s">
        <v>2228</v>
      </c>
      <c r="R263" t="s">
        <v>1297</v>
      </c>
      <c r="S2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(260,'CUMPLE','CUMPLE','CUMPLE','CUMPLE',true,2009,'1198','-','ACREDITADO','2022-02-25 21:42:35.22039+00','2022-02-25 21:42:35.22039+00','20602929419','D7R525',37,1);</v>
      </c>
    </row>
    <row r="264" spans="1:19" x14ac:dyDescent="0.25">
      <c r="A264">
        <v>261</v>
      </c>
      <c r="B264" t="s">
        <v>2216</v>
      </c>
      <c r="C264" t="s">
        <v>2216</v>
      </c>
      <c r="D264" t="s">
        <v>2216</v>
      </c>
      <c r="E264" t="s">
        <v>2216</v>
      </c>
      <c r="F264" t="s">
        <v>1303</v>
      </c>
      <c r="G264">
        <v>2014</v>
      </c>
      <c r="H264">
        <v>1199</v>
      </c>
      <c r="I264" t="s">
        <v>2383</v>
      </c>
      <c r="J264" t="s">
        <v>2215</v>
      </c>
      <c r="K264" t="s">
        <v>1304</v>
      </c>
      <c r="L264" t="s">
        <v>1304</v>
      </c>
      <c r="M264">
        <v>20602929419</v>
      </c>
      <c r="N264" t="s">
        <v>261</v>
      </c>
      <c r="O264" s="6">
        <f>VLOOKUP(Tabla1[[#This Row],[route_name]],[1]route!$A:$D,2,FALSE)</f>
        <v>37</v>
      </c>
      <c r="P264" s="6">
        <f>VLOOKUP(Tabla1[[#This Row],[TYPE_NAME]],type!B:G,6,FALSE)</f>
        <v>1</v>
      </c>
      <c r="Q264" t="s">
        <v>2228</v>
      </c>
      <c r="R264" t="s">
        <v>1297</v>
      </c>
      <c r="S2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(261,'CUMPLE','CUMPLE','CUMPLE','CUMPLE',true,2014,'1199','-','ACREDITADO','2022-02-25 21:42:35.22039+00','2022-02-25 21:42:35.22039+00','20602929419','V7V873',37,1);</v>
      </c>
    </row>
    <row r="265" spans="1:19" x14ac:dyDescent="0.25">
      <c r="A265">
        <v>262</v>
      </c>
      <c r="B265" t="s">
        <v>2216</v>
      </c>
      <c r="C265" t="s">
        <v>2216</v>
      </c>
      <c r="D265" t="s">
        <v>2216</v>
      </c>
      <c r="E265" t="s">
        <v>2216</v>
      </c>
      <c r="F265" t="s">
        <v>1303</v>
      </c>
      <c r="G265">
        <v>2017</v>
      </c>
      <c r="H265">
        <v>1200</v>
      </c>
      <c r="I265" t="s">
        <v>2383</v>
      </c>
      <c r="J265" t="s">
        <v>2215</v>
      </c>
      <c r="K265" t="s">
        <v>1304</v>
      </c>
      <c r="L265" t="s">
        <v>1304</v>
      </c>
      <c r="M265">
        <v>20602929419</v>
      </c>
      <c r="N265" t="s">
        <v>262</v>
      </c>
      <c r="O265" s="6">
        <f>VLOOKUP(Tabla1[[#This Row],[route_name]],[1]route!$A:$D,2,FALSE)</f>
        <v>37</v>
      </c>
      <c r="P265" s="6">
        <f>VLOOKUP(Tabla1[[#This Row],[TYPE_NAME]],type!B:G,6,FALSE)</f>
        <v>1</v>
      </c>
      <c r="Q265" t="s">
        <v>2228</v>
      </c>
      <c r="R265" t="s">
        <v>1297</v>
      </c>
      <c r="S2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(262,'CUMPLE','CUMPLE','CUMPLE','CUMPLE',true,2017,'1200','-','ACREDITADO','2022-02-25 21:42:35.22039+00','2022-02-25 21:42:35.22039+00','20602929419','V9W903',37,1);</v>
      </c>
    </row>
    <row r="266" spans="1:19" x14ac:dyDescent="0.25">
      <c r="A266">
        <v>263</v>
      </c>
      <c r="B266" t="s">
        <v>2216</v>
      </c>
      <c r="C266" t="s">
        <v>2216</v>
      </c>
      <c r="D266" t="s">
        <v>2216</v>
      </c>
      <c r="E266" t="s">
        <v>2216</v>
      </c>
      <c r="F266" t="s">
        <v>1303</v>
      </c>
      <c r="G266">
        <v>2010</v>
      </c>
      <c r="H266">
        <v>1201</v>
      </c>
      <c r="I266" t="s">
        <v>2383</v>
      </c>
      <c r="J266" t="s">
        <v>2215</v>
      </c>
      <c r="K266" t="s">
        <v>1304</v>
      </c>
      <c r="L266" t="s">
        <v>1304</v>
      </c>
      <c r="M266">
        <v>20602929419</v>
      </c>
      <c r="N266" t="s">
        <v>263</v>
      </c>
      <c r="O266" s="6">
        <f>VLOOKUP(Tabla1[[#This Row],[route_name]],[1]route!$A:$D,2,FALSE)</f>
        <v>37</v>
      </c>
      <c r="P266" s="6">
        <f>VLOOKUP(Tabla1[[#This Row],[TYPE_NAME]],type!B:G,6,FALSE)</f>
        <v>1</v>
      </c>
      <c r="Q266" t="s">
        <v>2228</v>
      </c>
      <c r="R266" t="s">
        <v>1297</v>
      </c>
      <c r="S2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(263,'CUMPLE','CUMPLE','CUMPLE','CUMPLE',true,2010,'1201','-','ACREDITADO','2022-02-25 21:42:35.22039+00','2022-02-25 21:42:35.22039+00','20602929419','A7O957',37,1);</v>
      </c>
    </row>
    <row r="267" spans="1:19" x14ac:dyDescent="0.25">
      <c r="A267">
        <v>264</v>
      </c>
      <c r="B267" t="s">
        <v>2216</v>
      </c>
      <c r="C267" t="s">
        <v>2216</v>
      </c>
      <c r="D267" t="s">
        <v>2216</v>
      </c>
      <c r="E267" t="s">
        <v>2216</v>
      </c>
      <c r="F267" t="s">
        <v>1303</v>
      </c>
      <c r="G267">
        <v>2009</v>
      </c>
      <c r="H267">
        <v>1202</v>
      </c>
      <c r="I267" t="s">
        <v>2383</v>
      </c>
      <c r="J267" t="s">
        <v>2215</v>
      </c>
      <c r="K267" t="s">
        <v>1304</v>
      </c>
      <c r="L267" t="s">
        <v>1304</v>
      </c>
      <c r="M267">
        <v>20602929419</v>
      </c>
      <c r="N267" t="s">
        <v>264</v>
      </c>
      <c r="O267" s="6">
        <f>VLOOKUP(Tabla1[[#This Row],[route_name]],[1]route!$A:$D,2,FALSE)</f>
        <v>37</v>
      </c>
      <c r="P267" s="6">
        <f>VLOOKUP(Tabla1[[#This Row],[TYPE_NAME]],type!B:G,6,FALSE)</f>
        <v>1</v>
      </c>
      <c r="Q267" t="s">
        <v>2228</v>
      </c>
      <c r="R267" t="s">
        <v>1297</v>
      </c>
      <c r="S2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(264,'CUMPLE','CUMPLE','CUMPLE','CUMPLE',true,2009,'1202','-','ACREDITADO','2022-02-25 21:42:35.22039+00','2022-02-25 21:42:35.22039+00','20602929419','A2K708',37,1);</v>
      </c>
    </row>
    <row r="268" spans="1:19" x14ac:dyDescent="0.25">
      <c r="A268">
        <v>265</v>
      </c>
      <c r="B268" t="s">
        <v>2216</v>
      </c>
      <c r="C268" t="s">
        <v>2216</v>
      </c>
      <c r="D268" t="s">
        <v>2216</v>
      </c>
      <c r="E268" t="s">
        <v>2216</v>
      </c>
      <c r="F268" t="s">
        <v>1303</v>
      </c>
      <c r="G268">
        <v>2008</v>
      </c>
      <c r="H268">
        <v>1203</v>
      </c>
      <c r="I268" t="s">
        <v>2383</v>
      </c>
      <c r="J268" t="s">
        <v>2215</v>
      </c>
      <c r="K268" t="s">
        <v>1304</v>
      </c>
      <c r="L268" t="s">
        <v>1304</v>
      </c>
      <c r="M268">
        <v>20602929419</v>
      </c>
      <c r="N268" t="s">
        <v>265</v>
      </c>
      <c r="O268" s="6">
        <f>VLOOKUP(Tabla1[[#This Row],[route_name]],[1]route!$A:$D,2,FALSE)</f>
        <v>38</v>
      </c>
      <c r="P268" s="6">
        <f>VLOOKUP(Tabla1[[#This Row],[TYPE_NAME]],type!B:G,6,FALSE)</f>
        <v>1</v>
      </c>
      <c r="Q268" t="s">
        <v>2229</v>
      </c>
      <c r="R268" t="s">
        <v>1297</v>
      </c>
      <c r="S2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(265,'CUMPLE','CUMPLE','CUMPLE','CUMPLE',true,2008,'1203','-','ACREDITADO','2022-02-25 21:42:35.22039+00','2022-02-25 21:42:35.22039+00','20602929419','V5L314',38,1);</v>
      </c>
    </row>
    <row r="269" spans="1:19" x14ac:dyDescent="0.25">
      <c r="A269">
        <v>266</v>
      </c>
      <c r="B269" t="s">
        <v>2216</v>
      </c>
      <c r="C269" t="s">
        <v>2216</v>
      </c>
      <c r="D269" t="s">
        <v>2216</v>
      </c>
      <c r="E269" t="s">
        <v>2216</v>
      </c>
      <c r="F269" t="s">
        <v>1303</v>
      </c>
      <c r="G269">
        <v>2012</v>
      </c>
      <c r="H269">
        <v>1267</v>
      </c>
      <c r="I269" t="s">
        <v>2383</v>
      </c>
      <c r="J269" t="s">
        <v>2215</v>
      </c>
      <c r="K269" t="s">
        <v>1304</v>
      </c>
      <c r="L269" t="s">
        <v>1304</v>
      </c>
      <c r="M269">
        <v>20602929419</v>
      </c>
      <c r="N269" t="s">
        <v>266</v>
      </c>
      <c r="O269" s="6">
        <f>VLOOKUP(Tabla1[[#This Row],[route_name]],[1]route!$A:$D,2,FALSE)</f>
        <v>38</v>
      </c>
      <c r="P269" s="6">
        <f>VLOOKUP(Tabla1[[#This Row],[TYPE_NAME]],type!B:G,6,FALSE)</f>
        <v>2</v>
      </c>
      <c r="Q269" t="s">
        <v>2229</v>
      </c>
      <c r="R269" t="s">
        <v>1298</v>
      </c>
      <c r="S2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(266,'CUMPLE','CUMPLE','CUMPLE','CUMPLE',true,2012,'1267','-','ACREDITADO','2022-02-25 21:42:35.22039+00','2022-02-25 21:42:35.22039+00','20602929419','C6Q381',38,2);</v>
      </c>
    </row>
    <row r="270" spans="1:19" x14ac:dyDescent="0.25">
      <c r="A270">
        <v>267</v>
      </c>
      <c r="B270" t="s">
        <v>2216</v>
      </c>
      <c r="C270" t="s">
        <v>2216</v>
      </c>
      <c r="D270" t="s">
        <v>2216</v>
      </c>
      <c r="E270" t="s">
        <v>2216</v>
      </c>
      <c r="F270" t="s">
        <v>1303</v>
      </c>
      <c r="G270">
        <v>2013</v>
      </c>
      <c r="H270">
        <v>1204</v>
      </c>
      <c r="I270" t="s">
        <v>2383</v>
      </c>
      <c r="J270" t="s">
        <v>2215</v>
      </c>
      <c r="K270" t="s">
        <v>1304</v>
      </c>
      <c r="L270" t="s">
        <v>1304</v>
      </c>
      <c r="M270">
        <v>20602929419</v>
      </c>
      <c r="N270" t="s">
        <v>267</v>
      </c>
      <c r="O270" s="6">
        <f>VLOOKUP(Tabla1[[#This Row],[route_name]],[1]route!$A:$D,2,FALSE)</f>
        <v>38</v>
      </c>
      <c r="P270" s="6">
        <f>VLOOKUP(Tabla1[[#This Row],[TYPE_NAME]],type!B:G,6,FALSE)</f>
        <v>4</v>
      </c>
      <c r="Q270" t="s">
        <v>2229</v>
      </c>
      <c r="R270" t="s">
        <v>1299</v>
      </c>
      <c r="S2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(267,'CUMPLE','CUMPLE','CUMPLE','CUMPLE',true,2013,'1204','-','ACREDITADO','2022-02-25 21:42:35.22039+00','2022-02-25 21:42:35.22039+00','20602929419','V6M724',38,4);</v>
      </c>
    </row>
    <row r="271" spans="1:19" x14ac:dyDescent="0.25">
      <c r="A271">
        <v>268</v>
      </c>
      <c r="B271" t="s">
        <v>2216</v>
      </c>
      <c r="C271" t="s">
        <v>2216</v>
      </c>
      <c r="D271" t="s">
        <v>2216</v>
      </c>
      <c r="E271" t="s">
        <v>2216</v>
      </c>
      <c r="F271" t="s">
        <v>1303</v>
      </c>
      <c r="G271">
        <v>2009</v>
      </c>
      <c r="H271">
        <v>1266</v>
      </c>
      <c r="I271" t="s">
        <v>2383</v>
      </c>
      <c r="J271" t="s">
        <v>2215</v>
      </c>
      <c r="K271" t="s">
        <v>1304</v>
      </c>
      <c r="L271" t="s">
        <v>1304</v>
      </c>
      <c r="M271">
        <v>20602929419</v>
      </c>
      <c r="N271" t="s">
        <v>268</v>
      </c>
      <c r="O271" s="6">
        <f>VLOOKUP(Tabla1[[#This Row],[route_name]],[1]route!$A:$D,2,FALSE)</f>
        <v>38</v>
      </c>
      <c r="P271" s="6">
        <f>VLOOKUP(Tabla1[[#This Row],[TYPE_NAME]],type!B:G,6,FALSE)</f>
        <v>1</v>
      </c>
      <c r="Q271" t="s">
        <v>2229</v>
      </c>
      <c r="R271" t="s">
        <v>1297</v>
      </c>
      <c r="S2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(268,'CUMPLE','CUMPLE','CUMPLE','CUMPLE',true,2009,'1266','-','ACREDITADO','2022-02-25 21:42:35.22039+00','2022-02-25 21:42:35.22039+00','20602929419','B9L506',38,1);</v>
      </c>
    </row>
    <row r="272" spans="1:19" x14ac:dyDescent="0.25">
      <c r="A272">
        <v>269</v>
      </c>
      <c r="B272" t="s">
        <v>2216</v>
      </c>
      <c r="C272" t="s">
        <v>2216</v>
      </c>
      <c r="D272" t="s">
        <v>2216</v>
      </c>
      <c r="E272" t="s">
        <v>2216</v>
      </c>
      <c r="F272" t="s">
        <v>1303</v>
      </c>
      <c r="G272">
        <v>2013</v>
      </c>
      <c r="H272">
        <v>1265</v>
      </c>
      <c r="I272" t="s">
        <v>2383</v>
      </c>
      <c r="J272" t="s">
        <v>2215</v>
      </c>
      <c r="K272" t="s">
        <v>1304</v>
      </c>
      <c r="L272" t="s">
        <v>1304</v>
      </c>
      <c r="M272">
        <v>20602929419</v>
      </c>
      <c r="N272" t="s">
        <v>269</v>
      </c>
      <c r="O272" s="6">
        <f>VLOOKUP(Tabla1[[#This Row],[route_name]],[1]route!$A:$D,2,FALSE)</f>
        <v>38</v>
      </c>
      <c r="P272" s="6">
        <f>VLOOKUP(Tabla1[[#This Row],[TYPE_NAME]],type!B:G,6,FALSE)</f>
        <v>4</v>
      </c>
      <c r="Q272" t="s">
        <v>2229</v>
      </c>
      <c r="R272" t="s">
        <v>1299</v>
      </c>
      <c r="S2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(269,'CUMPLE','CUMPLE','CUMPLE','CUMPLE',true,2013,'1265','-','ACREDITADO','2022-02-25 21:42:35.22039+00','2022-02-25 21:42:35.22039+00','20602929419','V6G753',38,4);</v>
      </c>
    </row>
    <row r="273" spans="1:19" x14ac:dyDescent="0.25">
      <c r="A273">
        <v>270</v>
      </c>
      <c r="B273" t="s">
        <v>2216</v>
      </c>
      <c r="C273" t="s">
        <v>2216</v>
      </c>
      <c r="D273" t="s">
        <v>2216</v>
      </c>
      <c r="E273" t="s">
        <v>2216</v>
      </c>
      <c r="F273" t="s">
        <v>1303</v>
      </c>
      <c r="G273">
        <v>2014</v>
      </c>
      <c r="H273">
        <v>1234</v>
      </c>
      <c r="I273" t="s">
        <v>2383</v>
      </c>
      <c r="J273" t="s">
        <v>2215</v>
      </c>
      <c r="K273" t="s">
        <v>1304</v>
      </c>
      <c r="L273" t="s">
        <v>1304</v>
      </c>
      <c r="M273">
        <v>20602929419</v>
      </c>
      <c r="N273" t="s">
        <v>270</v>
      </c>
      <c r="O273" s="6">
        <f>VLOOKUP(Tabla1[[#This Row],[route_name]],[1]route!$A:$D,2,FALSE)</f>
        <v>38</v>
      </c>
      <c r="P273" s="6">
        <f>VLOOKUP(Tabla1[[#This Row],[TYPE_NAME]],type!B:G,6,FALSE)</f>
        <v>3</v>
      </c>
      <c r="Q273" t="s">
        <v>2229</v>
      </c>
      <c r="R273" t="s">
        <v>1300</v>
      </c>
      <c r="S2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(270,'CUMPLE','CUMPLE','CUMPLE','CUMPLE',true,2014,'1234','-','ACREDITADO','2022-02-25 21:42:35.22039+00','2022-02-25 21:42:35.22039+00','20602929419','V7X835',38,3);</v>
      </c>
    </row>
    <row r="274" spans="1:19" x14ac:dyDescent="0.25">
      <c r="A274">
        <v>271</v>
      </c>
      <c r="B274" t="s">
        <v>2216</v>
      </c>
      <c r="C274" t="s">
        <v>2216</v>
      </c>
      <c r="D274" t="s">
        <v>2216</v>
      </c>
      <c r="E274" t="s">
        <v>2216</v>
      </c>
      <c r="F274" t="s">
        <v>1303</v>
      </c>
      <c r="G274">
        <v>2011</v>
      </c>
      <c r="H274">
        <v>1233</v>
      </c>
      <c r="I274" t="s">
        <v>2383</v>
      </c>
      <c r="J274" t="s">
        <v>2215</v>
      </c>
      <c r="K274" t="s">
        <v>1304</v>
      </c>
      <c r="L274" t="s">
        <v>1304</v>
      </c>
      <c r="M274">
        <v>20602929419</v>
      </c>
      <c r="N274" t="s">
        <v>271</v>
      </c>
      <c r="O274" s="6">
        <f>VLOOKUP(Tabla1[[#This Row],[route_name]],[1]route!$A:$D,2,FALSE)</f>
        <v>38</v>
      </c>
      <c r="P274" s="6">
        <f>VLOOKUP(Tabla1[[#This Row],[TYPE_NAME]],type!B:G,6,FALSE)</f>
        <v>3</v>
      </c>
      <c r="Q274" t="s">
        <v>2229</v>
      </c>
      <c r="R274" t="s">
        <v>1300</v>
      </c>
      <c r="S2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(271,'CUMPLE','CUMPLE','CUMPLE','CUMPLE',true,2011,'1233','-','ACREDITADO','2022-02-25 21:42:35.22039+00','2022-02-25 21:42:35.22039+00','20602929419','V1Y774',38,3);</v>
      </c>
    </row>
    <row r="275" spans="1:19" x14ac:dyDescent="0.25">
      <c r="A275">
        <v>272</v>
      </c>
      <c r="B275" t="s">
        <v>2216</v>
      </c>
      <c r="C275" t="s">
        <v>2216</v>
      </c>
      <c r="D275" t="s">
        <v>2216</v>
      </c>
      <c r="E275" t="s">
        <v>2216</v>
      </c>
      <c r="F275" t="s">
        <v>1303</v>
      </c>
      <c r="G275">
        <v>2008</v>
      </c>
      <c r="H275">
        <v>1232</v>
      </c>
      <c r="I275" t="s">
        <v>2383</v>
      </c>
      <c r="J275" t="s">
        <v>2215</v>
      </c>
      <c r="K275" t="s">
        <v>1304</v>
      </c>
      <c r="L275" t="s">
        <v>1304</v>
      </c>
      <c r="M275">
        <v>20602929419</v>
      </c>
      <c r="N275" t="s">
        <v>272</v>
      </c>
      <c r="O275" s="6">
        <f>VLOOKUP(Tabla1[[#This Row],[route_name]],[1]route!$A:$D,2,FALSE)</f>
        <v>38</v>
      </c>
      <c r="P275" s="6">
        <f>VLOOKUP(Tabla1[[#This Row],[TYPE_NAME]],type!B:G,6,FALSE)</f>
        <v>1</v>
      </c>
      <c r="Q275" t="s">
        <v>2229</v>
      </c>
      <c r="R275" t="s">
        <v>1297</v>
      </c>
      <c r="S2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(272,'CUMPLE','CUMPLE','CUMPLE','CUMPLE',true,2008,'1232','-','ACREDITADO','2022-02-25 21:42:35.22039+00','2022-02-25 21:42:35.22039+00','20602929419','V3Y578',38,1);</v>
      </c>
    </row>
    <row r="276" spans="1:19" x14ac:dyDescent="0.25">
      <c r="A276">
        <v>273</v>
      </c>
      <c r="B276" t="s">
        <v>2216</v>
      </c>
      <c r="C276" t="s">
        <v>2216</v>
      </c>
      <c r="D276" t="s">
        <v>2216</v>
      </c>
      <c r="E276" t="s">
        <v>2216</v>
      </c>
      <c r="F276" t="s">
        <v>1303</v>
      </c>
      <c r="G276">
        <v>2010</v>
      </c>
      <c r="H276">
        <v>1231</v>
      </c>
      <c r="I276" t="s">
        <v>2383</v>
      </c>
      <c r="J276" t="s">
        <v>2215</v>
      </c>
      <c r="K276" t="s">
        <v>1304</v>
      </c>
      <c r="L276" t="s">
        <v>1304</v>
      </c>
      <c r="M276">
        <v>20602929419</v>
      </c>
      <c r="N276" t="s">
        <v>273</v>
      </c>
      <c r="O276" s="6">
        <f>VLOOKUP(Tabla1[[#This Row],[route_name]],[1]route!$A:$D,2,FALSE)</f>
        <v>38</v>
      </c>
      <c r="P276" s="6">
        <f>VLOOKUP(Tabla1[[#This Row],[TYPE_NAME]],type!B:G,6,FALSE)</f>
        <v>1</v>
      </c>
      <c r="Q276" t="s">
        <v>2229</v>
      </c>
      <c r="R276" t="s">
        <v>1297</v>
      </c>
      <c r="S2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(273,'CUMPLE','CUMPLE','CUMPLE','CUMPLE',true,2010,'1231','-','ACREDITADO','2022-02-25 21:42:35.22039+00','2022-02-25 21:42:35.22039+00','20602929419','A0B733',38,1);</v>
      </c>
    </row>
    <row r="277" spans="1:19" x14ac:dyDescent="0.25">
      <c r="A277">
        <v>274</v>
      </c>
      <c r="B277" t="s">
        <v>2216</v>
      </c>
      <c r="C277" t="s">
        <v>2216</v>
      </c>
      <c r="D277" t="s">
        <v>2216</v>
      </c>
      <c r="E277" t="s">
        <v>2216</v>
      </c>
      <c r="F277" t="s">
        <v>1303</v>
      </c>
      <c r="G277">
        <v>2009</v>
      </c>
      <c r="H277">
        <v>1230</v>
      </c>
      <c r="I277" t="s">
        <v>2383</v>
      </c>
      <c r="J277" t="s">
        <v>2215</v>
      </c>
      <c r="K277" t="s">
        <v>1304</v>
      </c>
      <c r="L277" t="s">
        <v>1304</v>
      </c>
      <c r="M277">
        <v>20602929419</v>
      </c>
      <c r="N277" t="s">
        <v>274</v>
      </c>
      <c r="O277" s="6">
        <f>VLOOKUP(Tabla1[[#This Row],[route_name]],[1]route!$A:$D,2,FALSE)</f>
        <v>38</v>
      </c>
      <c r="P277" s="6">
        <f>VLOOKUP(Tabla1[[#This Row],[TYPE_NAME]],type!B:G,6,FALSE)</f>
        <v>1</v>
      </c>
      <c r="Q277" t="s">
        <v>2229</v>
      </c>
      <c r="R277" t="s">
        <v>1297</v>
      </c>
      <c r="S2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(274,'CUMPLE','CUMPLE','CUMPLE','CUMPLE',true,2009,'1230','-','ACREDITADO','2022-02-25 21:42:35.22039+00','2022-02-25 21:42:35.22039+00','20602929419','B1H782',38,1);</v>
      </c>
    </row>
    <row r="278" spans="1:19" x14ac:dyDescent="0.25">
      <c r="A278">
        <v>275</v>
      </c>
      <c r="B278" t="s">
        <v>2216</v>
      </c>
      <c r="C278" t="s">
        <v>2216</v>
      </c>
      <c r="D278" t="s">
        <v>2216</v>
      </c>
      <c r="E278" t="s">
        <v>2216</v>
      </c>
      <c r="F278" t="s">
        <v>1303</v>
      </c>
      <c r="G278">
        <v>2014</v>
      </c>
      <c r="H278">
        <v>1229</v>
      </c>
      <c r="I278" t="s">
        <v>2383</v>
      </c>
      <c r="J278" t="s">
        <v>2215</v>
      </c>
      <c r="K278" t="s">
        <v>1304</v>
      </c>
      <c r="L278" t="s">
        <v>1304</v>
      </c>
      <c r="M278">
        <v>20602929419</v>
      </c>
      <c r="N278" t="s">
        <v>275</v>
      </c>
      <c r="O278" s="6">
        <f>VLOOKUP(Tabla1[[#This Row],[route_name]],[1]route!$A:$D,2,FALSE)</f>
        <v>38</v>
      </c>
      <c r="P278" s="6">
        <f>VLOOKUP(Tabla1[[#This Row],[TYPE_NAME]],type!B:G,6,FALSE)</f>
        <v>4</v>
      </c>
      <c r="Q278" t="s">
        <v>2229</v>
      </c>
      <c r="R278" t="s">
        <v>1299</v>
      </c>
      <c r="S2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(275,'CUMPLE','CUMPLE','CUMPLE','CUMPLE',true,2014,'1229','-','ACREDITADO','2022-02-25 21:42:35.22039+00','2022-02-25 21:42:35.22039+00','20602929419','V9N963',38,4);</v>
      </c>
    </row>
    <row r="279" spans="1:19" x14ac:dyDescent="0.25">
      <c r="A279">
        <v>276</v>
      </c>
      <c r="B279" t="s">
        <v>2216</v>
      </c>
      <c r="C279" t="s">
        <v>2216</v>
      </c>
      <c r="D279" t="s">
        <v>2216</v>
      </c>
      <c r="E279" t="s">
        <v>2216</v>
      </c>
      <c r="F279" t="s">
        <v>1303</v>
      </c>
      <c r="G279">
        <v>2014</v>
      </c>
      <c r="H279">
        <v>1228</v>
      </c>
      <c r="I279" t="s">
        <v>2383</v>
      </c>
      <c r="J279" t="s">
        <v>2215</v>
      </c>
      <c r="K279" t="s">
        <v>1304</v>
      </c>
      <c r="L279" t="s">
        <v>1304</v>
      </c>
      <c r="M279">
        <v>20602929419</v>
      </c>
      <c r="N279" t="s">
        <v>276</v>
      </c>
      <c r="O279" s="6">
        <f>VLOOKUP(Tabla1[[#This Row],[route_name]],[1]route!$A:$D,2,FALSE)</f>
        <v>38</v>
      </c>
      <c r="P279" s="6">
        <f>VLOOKUP(Tabla1[[#This Row],[TYPE_NAME]],type!B:G,6,FALSE)</f>
        <v>4</v>
      </c>
      <c r="Q279" t="s">
        <v>2229</v>
      </c>
      <c r="R279" t="s">
        <v>1299</v>
      </c>
      <c r="S2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(276,'CUMPLE','CUMPLE','CUMPLE','CUMPLE',true,2014,'1228','-','ACREDITADO','2022-02-25 21:42:35.22039+00','2022-02-25 21:42:35.22039+00','20602929419','V7P926',38,4);</v>
      </c>
    </row>
    <row r="280" spans="1:19" x14ac:dyDescent="0.25">
      <c r="A280">
        <v>277</v>
      </c>
      <c r="B280" t="s">
        <v>2216</v>
      </c>
      <c r="C280" t="s">
        <v>2216</v>
      </c>
      <c r="D280" t="s">
        <v>2216</v>
      </c>
      <c r="E280" t="s">
        <v>2216</v>
      </c>
      <c r="F280" t="s">
        <v>1303</v>
      </c>
      <c r="G280">
        <v>2008</v>
      </c>
      <c r="H280">
        <v>1227</v>
      </c>
      <c r="I280" t="s">
        <v>2383</v>
      </c>
      <c r="J280" t="s">
        <v>2215</v>
      </c>
      <c r="K280" t="s">
        <v>1304</v>
      </c>
      <c r="L280" t="s">
        <v>1304</v>
      </c>
      <c r="M280">
        <v>20602929419</v>
      </c>
      <c r="N280" t="s">
        <v>277</v>
      </c>
      <c r="O280" s="6">
        <f>VLOOKUP(Tabla1[[#This Row],[route_name]],[1]route!$A:$D,2,FALSE)</f>
        <v>38</v>
      </c>
      <c r="P280" s="6">
        <f>VLOOKUP(Tabla1[[#This Row],[TYPE_NAME]],type!B:G,6,FALSE)</f>
        <v>1</v>
      </c>
      <c r="Q280" t="s">
        <v>2229</v>
      </c>
      <c r="R280" t="s">
        <v>1297</v>
      </c>
      <c r="S2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(277,'CUMPLE','CUMPLE','CUMPLE','CUMPLE',true,2008,'1227','-','ACREDITADO','2022-02-25 21:42:35.22039+00','2022-02-25 21:42:35.22039+00','20602929419','C5G217',38,1);</v>
      </c>
    </row>
    <row r="281" spans="1:19" x14ac:dyDescent="0.25">
      <c r="A281">
        <v>278</v>
      </c>
      <c r="B281" t="s">
        <v>2216</v>
      </c>
      <c r="C281" t="s">
        <v>2216</v>
      </c>
      <c r="D281" t="s">
        <v>2216</v>
      </c>
      <c r="E281" t="s">
        <v>2216</v>
      </c>
      <c r="F281" t="s">
        <v>1303</v>
      </c>
      <c r="G281">
        <v>2013</v>
      </c>
      <c r="H281">
        <v>1226</v>
      </c>
      <c r="I281" t="s">
        <v>2383</v>
      </c>
      <c r="J281" t="s">
        <v>2215</v>
      </c>
      <c r="K281" t="s">
        <v>1304</v>
      </c>
      <c r="L281" t="s">
        <v>1304</v>
      </c>
      <c r="M281">
        <v>20602929419</v>
      </c>
      <c r="N281" t="s">
        <v>278</v>
      </c>
      <c r="O281" s="6">
        <f>VLOOKUP(Tabla1[[#This Row],[route_name]],[1]route!$A:$D,2,FALSE)</f>
        <v>38</v>
      </c>
      <c r="P281" s="6">
        <f>VLOOKUP(Tabla1[[#This Row],[TYPE_NAME]],type!B:G,6,FALSE)</f>
        <v>3</v>
      </c>
      <c r="Q281" t="s">
        <v>2229</v>
      </c>
      <c r="R281" t="s">
        <v>1300</v>
      </c>
      <c r="S2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(278,'CUMPLE','CUMPLE','CUMPLE','CUMPLE',true,2013,'1226','-','ACREDITADO','2022-02-25 21:42:35.22039+00','2022-02-25 21:42:35.22039+00','20602929419','V6O724',38,3);</v>
      </c>
    </row>
    <row r="282" spans="1:19" x14ac:dyDescent="0.25">
      <c r="A282">
        <v>279</v>
      </c>
      <c r="B282" t="s">
        <v>2216</v>
      </c>
      <c r="C282" t="s">
        <v>2216</v>
      </c>
      <c r="D282" t="s">
        <v>2216</v>
      </c>
      <c r="E282" t="s">
        <v>2216</v>
      </c>
      <c r="F282" t="s">
        <v>1303</v>
      </c>
      <c r="G282">
        <v>2016</v>
      </c>
      <c r="H282">
        <v>1225</v>
      </c>
      <c r="I282" t="s">
        <v>2383</v>
      </c>
      <c r="J282" t="s">
        <v>2215</v>
      </c>
      <c r="K282" t="s">
        <v>1304</v>
      </c>
      <c r="L282" t="s">
        <v>1304</v>
      </c>
      <c r="M282">
        <v>20602929419</v>
      </c>
      <c r="N282" t="s">
        <v>279</v>
      </c>
      <c r="O282" s="6">
        <f>VLOOKUP(Tabla1[[#This Row],[route_name]],[1]route!$A:$D,2,FALSE)</f>
        <v>38</v>
      </c>
      <c r="P282" s="6">
        <f>VLOOKUP(Tabla1[[#This Row],[TYPE_NAME]],type!B:G,6,FALSE)</f>
        <v>3</v>
      </c>
      <c r="Q282" t="s">
        <v>2229</v>
      </c>
      <c r="R282" t="s">
        <v>1300</v>
      </c>
      <c r="S2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(279,'CUMPLE','CUMPLE','CUMPLE','CUMPLE',true,2016,'1225','-','ACREDITADO','2022-02-25 21:42:35.22039+00','2022-02-25 21:42:35.22039+00','20602929419','ARX917',38,3);</v>
      </c>
    </row>
    <row r="283" spans="1:19" x14ac:dyDescent="0.25">
      <c r="A283">
        <v>280</v>
      </c>
      <c r="B283" t="s">
        <v>2216</v>
      </c>
      <c r="C283" t="s">
        <v>2216</v>
      </c>
      <c r="D283" t="s">
        <v>2216</v>
      </c>
      <c r="E283" t="s">
        <v>2216</v>
      </c>
      <c r="F283" t="s">
        <v>1303</v>
      </c>
      <c r="G283">
        <v>2009</v>
      </c>
      <c r="H283">
        <v>1224</v>
      </c>
      <c r="I283" t="s">
        <v>2383</v>
      </c>
      <c r="J283" t="s">
        <v>2215</v>
      </c>
      <c r="K283" t="s">
        <v>1304</v>
      </c>
      <c r="L283" t="s">
        <v>1304</v>
      </c>
      <c r="M283">
        <v>20602929419</v>
      </c>
      <c r="N283" t="s">
        <v>280</v>
      </c>
      <c r="O283" s="6">
        <f>VLOOKUP(Tabla1[[#This Row],[route_name]],[1]route!$A:$D,2,FALSE)</f>
        <v>38</v>
      </c>
      <c r="P283" s="6">
        <f>VLOOKUP(Tabla1[[#This Row],[TYPE_NAME]],type!B:G,6,FALSE)</f>
        <v>1</v>
      </c>
      <c r="Q283" t="s">
        <v>2229</v>
      </c>
      <c r="R283" t="s">
        <v>1297</v>
      </c>
      <c r="S2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(280,'CUMPLE','CUMPLE','CUMPLE','CUMPLE',true,2009,'1224','-','ACREDITADO','2022-02-25 21:42:35.22039+00','2022-02-25 21:42:35.22039+00','20602929419','V2C791',38,1);</v>
      </c>
    </row>
    <row r="284" spans="1:19" x14ac:dyDescent="0.25">
      <c r="A284">
        <v>281</v>
      </c>
      <c r="B284" t="s">
        <v>2216</v>
      </c>
      <c r="C284" t="s">
        <v>2216</v>
      </c>
      <c r="D284" t="s">
        <v>2216</v>
      </c>
      <c r="E284" t="s">
        <v>2216</v>
      </c>
      <c r="F284" t="s">
        <v>1303</v>
      </c>
      <c r="G284">
        <v>2014</v>
      </c>
      <c r="H284">
        <v>1223</v>
      </c>
      <c r="I284" t="s">
        <v>2383</v>
      </c>
      <c r="J284" t="s">
        <v>2215</v>
      </c>
      <c r="K284" t="s">
        <v>1304</v>
      </c>
      <c r="L284" t="s">
        <v>1304</v>
      </c>
      <c r="M284">
        <v>20602929419</v>
      </c>
      <c r="N284" t="s">
        <v>281</v>
      </c>
      <c r="O284" s="6">
        <f>VLOOKUP(Tabla1[[#This Row],[route_name]],[1]route!$A:$D,2,FALSE)</f>
        <v>38</v>
      </c>
      <c r="P284" s="6">
        <f>VLOOKUP(Tabla1[[#This Row],[TYPE_NAME]],type!B:G,6,FALSE)</f>
        <v>1</v>
      </c>
      <c r="Q284" t="s">
        <v>2229</v>
      </c>
      <c r="R284" t="s">
        <v>1297</v>
      </c>
      <c r="S2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(281,'CUMPLE','CUMPLE','CUMPLE','CUMPLE',true,2014,'1223','-','ACREDITADO','2022-02-25 21:42:35.22039+00','2022-02-25 21:42:35.22039+00','20602929419','V8Q784',38,1);</v>
      </c>
    </row>
    <row r="285" spans="1:19" x14ac:dyDescent="0.25">
      <c r="A285">
        <v>282</v>
      </c>
      <c r="B285" t="s">
        <v>2216</v>
      </c>
      <c r="C285" t="s">
        <v>2216</v>
      </c>
      <c r="D285" t="s">
        <v>2216</v>
      </c>
      <c r="E285" t="s">
        <v>2216</v>
      </c>
      <c r="F285" t="s">
        <v>1303</v>
      </c>
      <c r="G285">
        <v>2016</v>
      </c>
      <c r="H285">
        <v>1222</v>
      </c>
      <c r="I285" t="s">
        <v>2383</v>
      </c>
      <c r="J285" t="s">
        <v>2215</v>
      </c>
      <c r="K285" t="s">
        <v>1304</v>
      </c>
      <c r="L285" t="s">
        <v>1304</v>
      </c>
      <c r="M285">
        <v>20602929419</v>
      </c>
      <c r="N285" t="s">
        <v>282</v>
      </c>
      <c r="O285" s="6">
        <f>VLOOKUP(Tabla1[[#This Row],[route_name]],[1]route!$A:$D,2,FALSE)</f>
        <v>38</v>
      </c>
      <c r="P285" s="6">
        <f>VLOOKUP(Tabla1[[#This Row],[TYPE_NAME]],type!B:G,6,FALSE)</f>
        <v>2</v>
      </c>
      <c r="Q285" t="s">
        <v>2229</v>
      </c>
      <c r="R285" t="s">
        <v>1298</v>
      </c>
      <c r="S2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(282,'CUMPLE','CUMPLE','CUMPLE','CUMPLE',true,2016,'1222','-','ACREDITADO','2022-02-25 21:42:35.22039+00','2022-02-25 21:42:35.22039+00','20602929419','V8Y895',38,2);</v>
      </c>
    </row>
    <row r="286" spans="1:19" x14ac:dyDescent="0.25">
      <c r="A286">
        <v>283</v>
      </c>
      <c r="B286" t="s">
        <v>2216</v>
      </c>
      <c r="C286" t="s">
        <v>2216</v>
      </c>
      <c r="D286" t="s">
        <v>2216</v>
      </c>
      <c r="E286" t="s">
        <v>2216</v>
      </c>
      <c r="F286" t="s">
        <v>1303</v>
      </c>
      <c r="G286">
        <v>2013</v>
      </c>
      <c r="H286">
        <v>1221</v>
      </c>
      <c r="I286" t="s">
        <v>2383</v>
      </c>
      <c r="J286" t="s">
        <v>2215</v>
      </c>
      <c r="K286" t="s">
        <v>1304</v>
      </c>
      <c r="L286" t="s">
        <v>1304</v>
      </c>
      <c r="M286">
        <v>20602929419</v>
      </c>
      <c r="N286" t="s">
        <v>283</v>
      </c>
      <c r="O286" s="6">
        <f>VLOOKUP(Tabla1[[#This Row],[route_name]],[1]route!$A:$D,2,FALSE)</f>
        <v>38</v>
      </c>
      <c r="P286" s="6">
        <f>VLOOKUP(Tabla1[[#This Row],[TYPE_NAME]],type!B:G,6,FALSE)</f>
        <v>4</v>
      </c>
      <c r="Q286" t="s">
        <v>2229</v>
      </c>
      <c r="R286" t="s">
        <v>1299</v>
      </c>
      <c r="S2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(283,'CUMPLE','CUMPLE','CUMPLE','CUMPLE',true,2013,'1221','-','ACREDITADO','2022-02-25 21:42:35.22039+00','2022-02-25 21:42:35.22039+00','20602929419','V5P762',38,4);</v>
      </c>
    </row>
    <row r="287" spans="1:19" x14ac:dyDescent="0.25">
      <c r="A287">
        <v>284</v>
      </c>
      <c r="B287" t="s">
        <v>2216</v>
      </c>
      <c r="C287" t="s">
        <v>2216</v>
      </c>
      <c r="D287" t="s">
        <v>2216</v>
      </c>
      <c r="E287" t="s">
        <v>2216</v>
      </c>
      <c r="F287" t="s">
        <v>1303</v>
      </c>
      <c r="G287">
        <v>2014</v>
      </c>
      <c r="H287">
        <v>1220</v>
      </c>
      <c r="I287" t="s">
        <v>2383</v>
      </c>
      <c r="J287" t="s">
        <v>2215</v>
      </c>
      <c r="K287" t="s">
        <v>1304</v>
      </c>
      <c r="L287" t="s">
        <v>1304</v>
      </c>
      <c r="M287">
        <v>20602929419</v>
      </c>
      <c r="N287" t="s">
        <v>284</v>
      </c>
      <c r="O287" s="6">
        <f>VLOOKUP(Tabla1[[#This Row],[route_name]],[1]route!$A:$D,2,FALSE)</f>
        <v>38</v>
      </c>
      <c r="P287" s="6">
        <f>VLOOKUP(Tabla1[[#This Row],[TYPE_NAME]],type!B:G,6,FALSE)</f>
        <v>2</v>
      </c>
      <c r="Q287" t="s">
        <v>2229</v>
      </c>
      <c r="R287" t="s">
        <v>1298</v>
      </c>
      <c r="S2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(284,'CUMPLE','CUMPLE','CUMPLE','CUMPLE',true,2014,'1220','-','ACREDITADO','2022-02-25 21:42:35.22039+00','2022-02-25 21:42:35.22039+00','20602929419','V7V750',38,2);</v>
      </c>
    </row>
    <row r="288" spans="1:19" x14ac:dyDescent="0.25">
      <c r="A288">
        <v>285</v>
      </c>
      <c r="B288" t="s">
        <v>2216</v>
      </c>
      <c r="C288" t="s">
        <v>2216</v>
      </c>
      <c r="D288" t="s">
        <v>2216</v>
      </c>
      <c r="E288" t="s">
        <v>2216</v>
      </c>
      <c r="F288" t="s">
        <v>1303</v>
      </c>
      <c r="G288">
        <v>2013</v>
      </c>
      <c r="H288">
        <v>1264</v>
      </c>
      <c r="I288" t="s">
        <v>2383</v>
      </c>
      <c r="J288" t="s">
        <v>2215</v>
      </c>
      <c r="K288" t="s">
        <v>1304</v>
      </c>
      <c r="L288" t="s">
        <v>1304</v>
      </c>
      <c r="M288">
        <v>20602929419</v>
      </c>
      <c r="N288" t="s">
        <v>285</v>
      </c>
      <c r="O288" s="6">
        <f>VLOOKUP(Tabla1[[#This Row],[route_name]],[1]route!$A:$D,2,FALSE)</f>
        <v>38</v>
      </c>
      <c r="P288" s="6">
        <f>VLOOKUP(Tabla1[[#This Row],[TYPE_NAME]],type!B:G,6,FALSE)</f>
        <v>4</v>
      </c>
      <c r="Q288" t="s">
        <v>2229</v>
      </c>
      <c r="R288" t="s">
        <v>1299</v>
      </c>
      <c r="S2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(285,'CUMPLE','CUMPLE','CUMPLE','CUMPLE',true,2013,'1264','-','ACREDITADO','2022-02-25 21:42:35.22039+00','2022-02-25 21:42:35.22039+00','20602929419','V7Y951',38,4);</v>
      </c>
    </row>
    <row r="289" spans="1:19" x14ac:dyDescent="0.25">
      <c r="A289">
        <v>286</v>
      </c>
      <c r="B289" t="s">
        <v>2216</v>
      </c>
      <c r="C289" t="s">
        <v>2216</v>
      </c>
      <c r="D289" t="s">
        <v>2216</v>
      </c>
      <c r="E289" t="s">
        <v>2216</v>
      </c>
      <c r="F289" t="s">
        <v>1303</v>
      </c>
      <c r="G289">
        <v>2015</v>
      </c>
      <c r="H289">
        <v>1263</v>
      </c>
      <c r="I289" t="s">
        <v>2383</v>
      </c>
      <c r="J289" t="s">
        <v>2215</v>
      </c>
      <c r="K289" t="s">
        <v>1304</v>
      </c>
      <c r="L289" t="s">
        <v>1304</v>
      </c>
      <c r="M289">
        <v>20602929419</v>
      </c>
      <c r="N289" t="s">
        <v>286</v>
      </c>
      <c r="O289" s="6">
        <f>VLOOKUP(Tabla1[[#This Row],[route_name]],[1]route!$A:$D,2,FALSE)</f>
        <v>38</v>
      </c>
      <c r="P289" s="6">
        <f>VLOOKUP(Tabla1[[#This Row],[TYPE_NAME]],type!B:G,6,FALSE)</f>
        <v>2</v>
      </c>
      <c r="Q289" t="s">
        <v>2229</v>
      </c>
      <c r="R289" t="s">
        <v>1298</v>
      </c>
      <c r="S2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(286,'CUMPLE','CUMPLE','CUMPLE','CUMPLE',true,2015,'1263','-','ACREDITADO','2022-02-25 21:42:35.22039+00','2022-02-25 21:42:35.22039+00','20602929419','VBC964',38,2);</v>
      </c>
    </row>
    <row r="290" spans="1:19" x14ac:dyDescent="0.25">
      <c r="A290">
        <v>287</v>
      </c>
      <c r="B290" t="s">
        <v>2216</v>
      </c>
      <c r="C290" t="s">
        <v>2216</v>
      </c>
      <c r="D290" t="s">
        <v>2216</v>
      </c>
      <c r="E290" t="s">
        <v>2216</v>
      </c>
      <c r="F290" t="s">
        <v>1303</v>
      </c>
      <c r="G290">
        <v>2009</v>
      </c>
      <c r="H290">
        <v>1262</v>
      </c>
      <c r="I290" t="s">
        <v>2383</v>
      </c>
      <c r="J290" t="s">
        <v>2215</v>
      </c>
      <c r="K290" t="s">
        <v>1304</v>
      </c>
      <c r="L290" t="s">
        <v>1304</v>
      </c>
      <c r="M290">
        <v>20602929419</v>
      </c>
      <c r="N290" t="s">
        <v>287</v>
      </c>
      <c r="O290" s="6">
        <f>VLOOKUP(Tabla1[[#This Row],[route_name]],[1]route!$A:$D,2,FALSE)</f>
        <v>38</v>
      </c>
      <c r="P290" s="6">
        <f>VLOOKUP(Tabla1[[#This Row],[TYPE_NAME]],type!B:G,6,FALSE)</f>
        <v>1</v>
      </c>
      <c r="Q290" t="s">
        <v>2229</v>
      </c>
      <c r="R290" t="s">
        <v>1297</v>
      </c>
      <c r="S2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(287,'CUMPLE','CUMPLE','CUMPLE','CUMPLE',true,2009,'1262','-','ACREDITADO','2022-02-25 21:42:35.22039+00','2022-02-25 21:42:35.22039+00','20602929419','V1P720',38,1);</v>
      </c>
    </row>
    <row r="291" spans="1:19" x14ac:dyDescent="0.25">
      <c r="A291">
        <v>288</v>
      </c>
      <c r="B291" t="s">
        <v>2216</v>
      </c>
      <c r="C291" t="s">
        <v>2216</v>
      </c>
      <c r="D291" t="s">
        <v>2216</v>
      </c>
      <c r="E291" t="s">
        <v>2216</v>
      </c>
      <c r="F291" t="s">
        <v>1303</v>
      </c>
      <c r="G291">
        <v>2017</v>
      </c>
      <c r="H291">
        <v>1261</v>
      </c>
      <c r="I291" t="s">
        <v>2383</v>
      </c>
      <c r="J291" t="s">
        <v>2215</v>
      </c>
      <c r="K291" t="s">
        <v>1304</v>
      </c>
      <c r="L291" t="s">
        <v>1304</v>
      </c>
      <c r="M291">
        <v>20602929419</v>
      </c>
      <c r="N291" t="s">
        <v>288</v>
      </c>
      <c r="O291" s="6">
        <f>VLOOKUP(Tabla1[[#This Row],[route_name]],[1]route!$A:$D,2,FALSE)</f>
        <v>38</v>
      </c>
      <c r="P291" s="6">
        <f>VLOOKUP(Tabla1[[#This Row],[TYPE_NAME]],type!B:G,6,FALSE)</f>
        <v>4</v>
      </c>
      <c r="Q291" t="s">
        <v>2229</v>
      </c>
      <c r="R291" t="s">
        <v>1299</v>
      </c>
      <c r="S2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(288,'CUMPLE','CUMPLE','CUMPLE','CUMPLE',true,2017,'1261','-','ACREDITADO','2022-02-25 21:42:35.22039+00','2022-02-25 21:42:35.22039+00','20602929419','V9I717',38,4);</v>
      </c>
    </row>
    <row r="292" spans="1:19" x14ac:dyDescent="0.25">
      <c r="A292">
        <v>289</v>
      </c>
      <c r="B292" t="s">
        <v>2216</v>
      </c>
      <c r="C292" t="s">
        <v>2216</v>
      </c>
      <c r="D292" t="s">
        <v>2216</v>
      </c>
      <c r="E292" t="s">
        <v>2216</v>
      </c>
      <c r="F292" t="s">
        <v>1303</v>
      </c>
      <c r="G292">
        <v>2004</v>
      </c>
      <c r="H292">
        <v>1260</v>
      </c>
      <c r="I292" t="s">
        <v>2383</v>
      </c>
      <c r="J292" t="s">
        <v>2215</v>
      </c>
      <c r="K292" t="s">
        <v>1304</v>
      </c>
      <c r="L292" t="s">
        <v>1304</v>
      </c>
      <c r="M292">
        <v>20602929419</v>
      </c>
      <c r="N292" t="s">
        <v>289</v>
      </c>
      <c r="O292" s="6">
        <f>VLOOKUP(Tabla1[[#This Row],[route_name]],[1]route!$A:$D,2,FALSE)</f>
        <v>39</v>
      </c>
      <c r="P292" s="6">
        <f>VLOOKUP(Tabla1[[#This Row],[TYPE_NAME]],type!B:G,6,FALSE)</f>
        <v>1</v>
      </c>
      <c r="Q292" t="s">
        <v>2230</v>
      </c>
      <c r="R292" t="s">
        <v>1297</v>
      </c>
      <c r="S2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(289,'CUMPLE','CUMPLE','CUMPLE','CUMPLE',true,2004,'1260','-','ACREDITADO','2022-02-25 21:42:35.22039+00','2022-02-25 21:42:35.22039+00','20602929419','F3F150',39,1);</v>
      </c>
    </row>
    <row r="293" spans="1:19" x14ac:dyDescent="0.25">
      <c r="A293">
        <v>290</v>
      </c>
      <c r="B293" t="s">
        <v>2216</v>
      </c>
      <c r="C293" t="s">
        <v>2216</v>
      </c>
      <c r="D293" t="s">
        <v>2216</v>
      </c>
      <c r="E293" t="s">
        <v>2216</v>
      </c>
      <c r="F293" t="s">
        <v>1303</v>
      </c>
      <c r="G293">
        <v>2009</v>
      </c>
      <c r="H293">
        <v>1259</v>
      </c>
      <c r="I293" t="s">
        <v>2383</v>
      </c>
      <c r="J293" t="s">
        <v>2215</v>
      </c>
      <c r="K293" t="s">
        <v>1304</v>
      </c>
      <c r="L293" t="s">
        <v>1304</v>
      </c>
      <c r="M293">
        <v>20602929419</v>
      </c>
      <c r="N293" t="s">
        <v>290</v>
      </c>
      <c r="O293" s="6">
        <f>VLOOKUP(Tabla1[[#This Row],[route_name]],[1]route!$A:$D,2,FALSE)</f>
        <v>39</v>
      </c>
      <c r="P293" s="6">
        <f>VLOOKUP(Tabla1[[#This Row],[TYPE_NAME]],type!B:G,6,FALSE)</f>
        <v>1</v>
      </c>
      <c r="Q293" t="s">
        <v>2230</v>
      </c>
      <c r="R293" t="s">
        <v>1297</v>
      </c>
      <c r="S2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(290,'CUMPLE','CUMPLE','CUMPLE','CUMPLE',true,2009,'1259','-','ACREDITADO','2022-02-25 21:42:35.22039+00','2022-02-25 21:42:35.22039+00','20602929419','X1F965',39,1);</v>
      </c>
    </row>
    <row r="294" spans="1:19" x14ac:dyDescent="0.25">
      <c r="A294">
        <v>291</v>
      </c>
      <c r="B294" t="s">
        <v>2216</v>
      </c>
      <c r="C294" t="s">
        <v>2216</v>
      </c>
      <c r="D294" t="s">
        <v>2216</v>
      </c>
      <c r="E294" t="s">
        <v>2216</v>
      </c>
      <c r="F294" t="s">
        <v>1303</v>
      </c>
      <c r="G294">
        <v>2014</v>
      </c>
      <c r="H294">
        <v>1258</v>
      </c>
      <c r="I294" t="s">
        <v>2383</v>
      </c>
      <c r="J294" t="s">
        <v>2215</v>
      </c>
      <c r="K294" t="s">
        <v>1304</v>
      </c>
      <c r="L294" t="s">
        <v>1304</v>
      </c>
      <c r="M294">
        <v>20602929419</v>
      </c>
      <c r="N294" t="s">
        <v>291</v>
      </c>
      <c r="O294" s="6">
        <f>VLOOKUP(Tabla1[[#This Row],[route_name]],[1]route!$A:$D,2,FALSE)</f>
        <v>39</v>
      </c>
      <c r="P294" s="6">
        <f>VLOOKUP(Tabla1[[#This Row],[TYPE_NAME]],type!B:G,6,FALSE)</f>
        <v>2</v>
      </c>
      <c r="Q294" t="s">
        <v>2230</v>
      </c>
      <c r="R294" t="s">
        <v>1298</v>
      </c>
      <c r="S2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(291,'CUMPLE','CUMPLE','CUMPLE','CUMPLE',true,2014,'1258','-','ACREDITADO','2022-02-25 21:42:35.22039+00','2022-02-25 21:42:35.22039+00','20602929419','V8D757',39,2);</v>
      </c>
    </row>
    <row r="295" spans="1:19" x14ac:dyDescent="0.25">
      <c r="A295">
        <v>292</v>
      </c>
      <c r="B295" t="s">
        <v>2216</v>
      </c>
      <c r="C295" t="s">
        <v>2216</v>
      </c>
      <c r="D295" t="s">
        <v>2216</v>
      </c>
      <c r="E295" t="s">
        <v>2216</v>
      </c>
      <c r="F295" t="s">
        <v>1303</v>
      </c>
      <c r="G295">
        <v>2010</v>
      </c>
      <c r="H295">
        <v>1257</v>
      </c>
      <c r="I295" t="s">
        <v>2383</v>
      </c>
      <c r="J295" t="s">
        <v>2215</v>
      </c>
      <c r="K295" t="s">
        <v>1304</v>
      </c>
      <c r="L295" t="s">
        <v>1304</v>
      </c>
      <c r="M295">
        <v>20602929419</v>
      </c>
      <c r="N295" t="s">
        <v>292</v>
      </c>
      <c r="O295" s="6">
        <f>VLOOKUP(Tabla1[[#This Row],[route_name]],[1]route!$A:$D,2,FALSE)</f>
        <v>39</v>
      </c>
      <c r="P295" s="6">
        <f>VLOOKUP(Tabla1[[#This Row],[TYPE_NAME]],type!B:G,6,FALSE)</f>
        <v>1</v>
      </c>
      <c r="Q295" t="s">
        <v>2230</v>
      </c>
      <c r="R295" t="s">
        <v>1297</v>
      </c>
      <c r="S2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(292,'CUMPLE','CUMPLE','CUMPLE','CUMPLE',true,2010,'1257','-','ACREDITADO','2022-02-25 21:42:35.22039+00','2022-02-25 21:42:35.22039+00','20602929419','A4Y737',39,1);</v>
      </c>
    </row>
    <row r="296" spans="1:19" x14ac:dyDescent="0.25">
      <c r="A296">
        <v>293</v>
      </c>
      <c r="B296" t="s">
        <v>2216</v>
      </c>
      <c r="C296" t="s">
        <v>2216</v>
      </c>
      <c r="D296" t="s">
        <v>2216</v>
      </c>
      <c r="E296" t="s">
        <v>2216</v>
      </c>
      <c r="F296" t="s">
        <v>1303</v>
      </c>
      <c r="G296">
        <v>2011</v>
      </c>
      <c r="H296">
        <v>1256</v>
      </c>
      <c r="I296" t="s">
        <v>2383</v>
      </c>
      <c r="J296" t="s">
        <v>2215</v>
      </c>
      <c r="K296" t="s">
        <v>1304</v>
      </c>
      <c r="L296" t="s">
        <v>1304</v>
      </c>
      <c r="M296">
        <v>20602929419</v>
      </c>
      <c r="N296" t="s">
        <v>293</v>
      </c>
      <c r="O296" s="6">
        <f>VLOOKUP(Tabla1[[#This Row],[route_name]],[1]route!$A:$D,2,FALSE)</f>
        <v>39</v>
      </c>
      <c r="P296" s="6">
        <f>VLOOKUP(Tabla1[[#This Row],[TYPE_NAME]],type!B:G,6,FALSE)</f>
        <v>1</v>
      </c>
      <c r="Q296" t="s">
        <v>2230</v>
      </c>
      <c r="R296" t="s">
        <v>1297</v>
      </c>
      <c r="S2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(293,'CUMPLE','CUMPLE','CUMPLE','CUMPLE',true,2011,'1256','-','ACREDITADO','2022-02-25 21:42:35.22039+00','2022-02-25 21:42:35.22039+00','20602929419','V3B330',39,1);</v>
      </c>
    </row>
    <row r="297" spans="1:19" x14ac:dyDescent="0.25">
      <c r="A297">
        <v>294</v>
      </c>
      <c r="B297" t="s">
        <v>2216</v>
      </c>
      <c r="C297" t="s">
        <v>2216</v>
      </c>
      <c r="D297" t="s">
        <v>2216</v>
      </c>
      <c r="E297" t="s">
        <v>2216</v>
      </c>
      <c r="F297" t="s">
        <v>1303</v>
      </c>
      <c r="G297">
        <v>2011</v>
      </c>
      <c r="H297">
        <v>1255</v>
      </c>
      <c r="I297" t="s">
        <v>2383</v>
      </c>
      <c r="J297" t="s">
        <v>2215</v>
      </c>
      <c r="K297" t="s">
        <v>1304</v>
      </c>
      <c r="L297" t="s">
        <v>1304</v>
      </c>
      <c r="M297">
        <v>20602929419</v>
      </c>
      <c r="N297" t="s">
        <v>294</v>
      </c>
      <c r="O297" s="6">
        <f>VLOOKUP(Tabla1[[#This Row],[route_name]],[1]route!$A:$D,2,FALSE)</f>
        <v>39</v>
      </c>
      <c r="P297" s="6">
        <f>VLOOKUP(Tabla1[[#This Row],[TYPE_NAME]],type!B:G,6,FALSE)</f>
        <v>2</v>
      </c>
      <c r="Q297" t="s">
        <v>2230</v>
      </c>
      <c r="R297" t="s">
        <v>1298</v>
      </c>
      <c r="S2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(294,'CUMPLE','CUMPLE','CUMPLE','CUMPLE',true,2011,'1255','-','ACREDITADO','2022-02-25 21:42:35.22039+00','2022-02-25 21:42:35.22039+00','20602929419','V2R779',39,2);</v>
      </c>
    </row>
    <row r="298" spans="1:19" x14ac:dyDescent="0.25">
      <c r="A298">
        <v>295</v>
      </c>
      <c r="B298" t="s">
        <v>2216</v>
      </c>
      <c r="C298" t="s">
        <v>2216</v>
      </c>
      <c r="D298" t="s">
        <v>2216</v>
      </c>
      <c r="E298" t="s">
        <v>2216</v>
      </c>
      <c r="F298" t="s">
        <v>1303</v>
      </c>
      <c r="G298">
        <v>2011</v>
      </c>
      <c r="H298">
        <v>1254</v>
      </c>
      <c r="I298" t="s">
        <v>2383</v>
      </c>
      <c r="J298" t="s">
        <v>2215</v>
      </c>
      <c r="K298" t="s">
        <v>1304</v>
      </c>
      <c r="L298" t="s">
        <v>1304</v>
      </c>
      <c r="M298">
        <v>20602929419</v>
      </c>
      <c r="N298" t="s">
        <v>295</v>
      </c>
      <c r="O298" s="6">
        <f>VLOOKUP(Tabla1[[#This Row],[route_name]],[1]route!$A:$D,2,FALSE)</f>
        <v>39</v>
      </c>
      <c r="P298" s="6">
        <f>VLOOKUP(Tabla1[[#This Row],[TYPE_NAME]],type!B:G,6,FALSE)</f>
        <v>2</v>
      </c>
      <c r="Q298" t="s">
        <v>2230</v>
      </c>
      <c r="R298" t="s">
        <v>1298</v>
      </c>
      <c r="S2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(295,'CUMPLE','CUMPLE','CUMPLE','CUMPLE',true,2011,'1254','-','ACREDITADO','2022-02-25 21:42:35.22039+00','2022-02-25 21:42:35.22039+00','20602929419','X2W863',39,2);</v>
      </c>
    </row>
    <row r="299" spans="1:19" x14ac:dyDescent="0.25">
      <c r="A299">
        <v>296</v>
      </c>
      <c r="B299" t="s">
        <v>2216</v>
      </c>
      <c r="C299" t="s">
        <v>2216</v>
      </c>
      <c r="D299" t="s">
        <v>2216</v>
      </c>
      <c r="E299" t="s">
        <v>2216</v>
      </c>
      <c r="F299" t="s">
        <v>1303</v>
      </c>
      <c r="G299">
        <v>2017</v>
      </c>
      <c r="H299">
        <v>1253</v>
      </c>
      <c r="I299" t="s">
        <v>2383</v>
      </c>
      <c r="J299" t="s">
        <v>2215</v>
      </c>
      <c r="K299" t="s">
        <v>1304</v>
      </c>
      <c r="L299" t="s">
        <v>1304</v>
      </c>
      <c r="M299">
        <v>20602929419</v>
      </c>
      <c r="N299" t="s">
        <v>296</v>
      </c>
      <c r="O299" s="6">
        <f>VLOOKUP(Tabla1[[#This Row],[route_name]],[1]route!$A:$D,2,FALSE)</f>
        <v>39</v>
      </c>
      <c r="P299" s="6">
        <f>VLOOKUP(Tabla1[[#This Row],[TYPE_NAME]],type!B:G,6,FALSE)</f>
        <v>2</v>
      </c>
      <c r="Q299" t="s">
        <v>2230</v>
      </c>
      <c r="R299" t="s">
        <v>1298</v>
      </c>
      <c r="S2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(296,'CUMPLE','CUMPLE','CUMPLE','CUMPLE',true,2017,'1253','-','ACREDITADO','2022-02-25 21:42:35.22039+00','2022-02-25 21:42:35.22039+00','20602929419','V9T817',39,2);</v>
      </c>
    </row>
    <row r="300" spans="1:19" x14ac:dyDescent="0.25">
      <c r="A300">
        <v>297</v>
      </c>
      <c r="B300" t="s">
        <v>2216</v>
      </c>
      <c r="C300" t="s">
        <v>2216</v>
      </c>
      <c r="D300" t="s">
        <v>2216</v>
      </c>
      <c r="E300" t="s">
        <v>2216</v>
      </c>
      <c r="F300" t="s">
        <v>1303</v>
      </c>
      <c r="G300">
        <v>2010</v>
      </c>
      <c r="H300">
        <v>1252</v>
      </c>
      <c r="I300" t="s">
        <v>2383</v>
      </c>
      <c r="J300" t="s">
        <v>2215</v>
      </c>
      <c r="K300" t="s">
        <v>1304</v>
      </c>
      <c r="L300" t="s">
        <v>1304</v>
      </c>
      <c r="M300">
        <v>20602929419</v>
      </c>
      <c r="N300" t="s">
        <v>297</v>
      </c>
      <c r="O300" s="6">
        <f>VLOOKUP(Tabla1[[#This Row],[route_name]],[1]route!$A:$D,2,FALSE)</f>
        <v>39</v>
      </c>
      <c r="P300" s="6">
        <f>VLOOKUP(Tabla1[[#This Row],[TYPE_NAME]],type!B:G,6,FALSE)</f>
        <v>1</v>
      </c>
      <c r="Q300" t="s">
        <v>2230</v>
      </c>
      <c r="R300" t="s">
        <v>1297</v>
      </c>
      <c r="S3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(297,'CUMPLE','CUMPLE','CUMPLE','CUMPLE',true,2010,'1252','-','ACREDITADO','2022-02-25 21:42:35.22039+00','2022-02-25 21:42:35.22039+00','20602929419','A4V731',39,1);</v>
      </c>
    </row>
    <row r="301" spans="1:19" x14ac:dyDescent="0.25">
      <c r="A301">
        <v>298</v>
      </c>
      <c r="B301" t="s">
        <v>2216</v>
      </c>
      <c r="C301" t="s">
        <v>2216</v>
      </c>
      <c r="D301" t="s">
        <v>2216</v>
      </c>
      <c r="E301" t="s">
        <v>2216</v>
      </c>
      <c r="F301" t="s">
        <v>1303</v>
      </c>
      <c r="G301">
        <v>2017</v>
      </c>
      <c r="H301">
        <v>1251</v>
      </c>
      <c r="I301" t="s">
        <v>2383</v>
      </c>
      <c r="J301" t="s">
        <v>2215</v>
      </c>
      <c r="K301" t="s">
        <v>1304</v>
      </c>
      <c r="L301" t="s">
        <v>1304</v>
      </c>
      <c r="M301">
        <v>20602929419</v>
      </c>
      <c r="N301" t="s">
        <v>298</v>
      </c>
      <c r="O301" s="6">
        <f>VLOOKUP(Tabla1[[#This Row],[route_name]],[1]route!$A:$D,2,FALSE)</f>
        <v>39</v>
      </c>
      <c r="P301" s="6">
        <f>VLOOKUP(Tabla1[[#This Row],[TYPE_NAME]],type!B:G,6,FALSE)</f>
        <v>2</v>
      </c>
      <c r="Q301" t="s">
        <v>2230</v>
      </c>
      <c r="R301" t="s">
        <v>1298</v>
      </c>
      <c r="S3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(298,'CUMPLE','CUMPLE','CUMPLE','CUMPLE',true,2017,'1251','-','ACREDITADO','2022-02-25 21:42:35.22039+00','2022-02-25 21:42:35.22039+00','20602929419','V9C836',39,2);</v>
      </c>
    </row>
    <row r="302" spans="1:19" x14ac:dyDescent="0.25">
      <c r="A302">
        <v>299</v>
      </c>
      <c r="B302" t="s">
        <v>2216</v>
      </c>
      <c r="C302" t="s">
        <v>2216</v>
      </c>
      <c r="D302" t="s">
        <v>2216</v>
      </c>
      <c r="E302" t="s">
        <v>2216</v>
      </c>
      <c r="F302" t="s">
        <v>1303</v>
      </c>
      <c r="G302">
        <v>2011</v>
      </c>
      <c r="H302">
        <v>1250</v>
      </c>
      <c r="I302" t="s">
        <v>2383</v>
      </c>
      <c r="J302" t="s">
        <v>2215</v>
      </c>
      <c r="K302" t="s">
        <v>1304</v>
      </c>
      <c r="L302" t="s">
        <v>1304</v>
      </c>
      <c r="M302">
        <v>20602929419</v>
      </c>
      <c r="N302" t="s">
        <v>299</v>
      </c>
      <c r="O302" s="6">
        <f>VLOOKUP(Tabla1[[#This Row],[route_name]],[1]route!$A:$D,2,FALSE)</f>
        <v>39</v>
      </c>
      <c r="P302" s="6">
        <f>VLOOKUP(Tabla1[[#This Row],[TYPE_NAME]],type!B:G,6,FALSE)</f>
        <v>1</v>
      </c>
      <c r="Q302" t="s">
        <v>2230</v>
      </c>
      <c r="R302" t="s">
        <v>1297</v>
      </c>
      <c r="S3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(299,'CUMPLE','CUMPLE','CUMPLE','CUMPLE',true,2011,'1250','-','ACREDITADO','2022-02-25 21:42:35.22039+00','2022-02-25 21:42:35.22039+00','20602929419','Z4Z960',39,1);</v>
      </c>
    </row>
    <row r="303" spans="1:19" x14ac:dyDescent="0.25">
      <c r="A303">
        <v>300</v>
      </c>
      <c r="B303" t="s">
        <v>2216</v>
      </c>
      <c r="C303" t="s">
        <v>2216</v>
      </c>
      <c r="D303" t="s">
        <v>2216</v>
      </c>
      <c r="E303" t="s">
        <v>2216</v>
      </c>
      <c r="F303" t="s">
        <v>1303</v>
      </c>
      <c r="G303">
        <v>2010</v>
      </c>
      <c r="H303">
        <v>1219</v>
      </c>
      <c r="I303" t="s">
        <v>2383</v>
      </c>
      <c r="J303" t="s">
        <v>2215</v>
      </c>
      <c r="K303" t="s">
        <v>1304</v>
      </c>
      <c r="L303" t="s">
        <v>1304</v>
      </c>
      <c r="M303">
        <v>20602929419</v>
      </c>
      <c r="N303" t="s">
        <v>300</v>
      </c>
      <c r="O303" s="6">
        <f>VLOOKUP(Tabla1[[#This Row],[route_name]],[1]route!$A:$D,2,FALSE)</f>
        <v>39</v>
      </c>
      <c r="P303" s="6">
        <f>VLOOKUP(Tabla1[[#This Row],[TYPE_NAME]],type!B:G,6,FALSE)</f>
        <v>1</v>
      </c>
      <c r="Q303" t="s">
        <v>2230</v>
      </c>
      <c r="R303" t="s">
        <v>1297</v>
      </c>
      <c r="S3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(300,'CUMPLE','CUMPLE','CUMPLE','CUMPLE',true,2010,'1219','-','ACREDITADO','2022-02-25 21:42:35.22039+00','2022-02-25 21:42:35.22039+00','20602929419','X1I743',39,1);</v>
      </c>
    </row>
    <row r="304" spans="1:19" x14ac:dyDescent="0.25">
      <c r="A304">
        <v>301</v>
      </c>
      <c r="B304" t="s">
        <v>2216</v>
      </c>
      <c r="C304" t="s">
        <v>2216</v>
      </c>
      <c r="D304" t="s">
        <v>2216</v>
      </c>
      <c r="E304" t="s">
        <v>2216</v>
      </c>
      <c r="F304" t="s">
        <v>1303</v>
      </c>
      <c r="G304">
        <v>2017</v>
      </c>
      <c r="H304">
        <v>1218</v>
      </c>
      <c r="I304" t="s">
        <v>2383</v>
      </c>
      <c r="J304" t="s">
        <v>2215</v>
      </c>
      <c r="K304" t="s">
        <v>1304</v>
      </c>
      <c r="L304" t="s">
        <v>1304</v>
      </c>
      <c r="M304">
        <v>20602929419</v>
      </c>
      <c r="N304" t="s">
        <v>301</v>
      </c>
      <c r="O304" s="6">
        <f>VLOOKUP(Tabla1[[#This Row],[route_name]],[1]route!$A:$D,2,FALSE)</f>
        <v>39</v>
      </c>
      <c r="P304" s="6">
        <f>VLOOKUP(Tabla1[[#This Row],[TYPE_NAME]],type!B:G,6,FALSE)</f>
        <v>2</v>
      </c>
      <c r="Q304" t="s">
        <v>2230</v>
      </c>
      <c r="R304" t="s">
        <v>1298</v>
      </c>
      <c r="S3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(301,'CUMPLE','CUMPLE','CUMPLE','CUMPLE',true,2017,'1218','-','ACREDITADO','2022-02-25 21:42:35.22039+00','2022-02-25 21:42:35.22039+00','20602929419','V9K701',39,2);</v>
      </c>
    </row>
    <row r="305" spans="1:19" x14ac:dyDescent="0.25">
      <c r="A305">
        <v>302</v>
      </c>
      <c r="B305" t="s">
        <v>2216</v>
      </c>
      <c r="C305" t="s">
        <v>2216</v>
      </c>
      <c r="D305" t="s">
        <v>2216</v>
      </c>
      <c r="E305" t="s">
        <v>2216</v>
      </c>
      <c r="F305" t="s">
        <v>1303</v>
      </c>
      <c r="G305">
        <v>2014</v>
      </c>
      <c r="H305">
        <v>1217</v>
      </c>
      <c r="I305" t="s">
        <v>2383</v>
      </c>
      <c r="J305" t="s">
        <v>2215</v>
      </c>
      <c r="K305" t="s">
        <v>1304</v>
      </c>
      <c r="L305" t="s">
        <v>1304</v>
      </c>
      <c r="M305">
        <v>20602929419</v>
      </c>
      <c r="N305" t="s">
        <v>302</v>
      </c>
      <c r="O305" s="6">
        <f>VLOOKUP(Tabla1[[#This Row],[route_name]],[1]route!$A:$D,2,FALSE)</f>
        <v>39</v>
      </c>
      <c r="P305" s="6">
        <f>VLOOKUP(Tabla1[[#This Row],[TYPE_NAME]],type!B:G,6,FALSE)</f>
        <v>4</v>
      </c>
      <c r="Q305" t="s">
        <v>2230</v>
      </c>
      <c r="R305" t="s">
        <v>1299</v>
      </c>
      <c r="S3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(302,'CUMPLE','CUMPLE','CUMPLE','CUMPLE',true,2014,'1217','-','ACREDITADO','2022-02-25 21:42:35.22039+00','2022-02-25 21:42:35.22039+00','20602929419','V0H960',39,4);</v>
      </c>
    </row>
    <row r="306" spans="1:19" x14ac:dyDescent="0.25">
      <c r="A306">
        <v>303</v>
      </c>
      <c r="B306" t="s">
        <v>2216</v>
      </c>
      <c r="C306" t="s">
        <v>2216</v>
      </c>
      <c r="D306" t="s">
        <v>2216</v>
      </c>
      <c r="E306" t="s">
        <v>2216</v>
      </c>
      <c r="F306" t="s">
        <v>1303</v>
      </c>
      <c r="G306">
        <v>2010</v>
      </c>
      <c r="H306">
        <v>1216</v>
      </c>
      <c r="I306" t="s">
        <v>2383</v>
      </c>
      <c r="J306" t="s">
        <v>2215</v>
      </c>
      <c r="K306" t="s">
        <v>1304</v>
      </c>
      <c r="L306" t="s">
        <v>1304</v>
      </c>
      <c r="M306">
        <v>20602929419</v>
      </c>
      <c r="N306" t="s">
        <v>303</v>
      </c>
      <c r="O306" s="6">
        <f>VLOOKUP(Tabla1[[#This Row],[route_name]],[1]route!$A:$D,2,FALSE)</f>
        <v>39</v>
      </c>
      <c r="P306" s="6">
        <f>VLOOKUP(Tabla1[[#This Row],[TYPE_NAME]],type!B:G,6,FALSE)</f>
        <v>2</v>
      </c>
      <c r="Q306" t="s">
        <v>2230</v>
      </c>
      <c r="R306" t="s">
        <v>1298</v>
      </c>
      <c r="S3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(303,'CUMPLE','CUMPLE','CUMPLE','CUMPLE',true,2010,'1216','-','ACREDITADO','2022-02-25 21:42:35.22039+00','2022-02-25 21:42:35.22039+00','20602929419','B3R109',39,2);</v>
      </c>
    </row>
    <row r="307" spans="1:19" x14ac:dyDescent="0.25">
      <c r="A307">
        <v>304</v>
      </c>
      <c r="B307" t="s">
        <v>2216</v>
      </c>
      <c r="C307" t="s">
        <v>2216</v>
      </c>
      <c r="D307" t="s">
        <v>2216</v>
      </c>
      <c r="E307" t="s">
        <v>2216</v>
      </c>
      <c r="F307" t="s">
        <v>1303</v>
      </c>
      <c r="G307">
        <v>2015</v>
      </c>
      <c r="H307">
        <v>1215</v>
      </c>
      <c r="I307" t="s">
        <v>2383</v>
      </c>
      <c r="J307" t="s">
        <v>2215</v>
      </c>
      <c r="K307" t="s">
        <v>1304</v>
      </c>
      <c r="L307" t="s">
        <v>1304</v>
      </c>
      <c r="M307">
        <v>20602929419</v>
      </c>
      <c r="N307" t="s">
        <v>304</v>
      </c>
      <c r="O307" s="6">
        <f>VLOOKUP(Tabla1[[#This Row],[route_name]],[1]route!$A:$D,2,FALSE)</f>
        <v>39</v>
      </c>
      <c r="P307" s="6">
        <f>VLOOKUP(Tabla1[[#This Row],[TYPE_NAME]],type!B:G,6,FALSE)</f>
        <v>3</v>
      </c>
      <c r="Q307" t="s">
        <v>2230</v>
      </c>
      <c r="R307" t="s">
        <v>1300</v>
      </c>
      <c r="S3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(304,'CUMPLE','CUMPLE','CUMPLE','CUMPLE',true,2015,'1215','-','ACREDITADO','2022-02-25 21:42:35.22039+00','2022-02-25 21:42:35.22039+00','20602929419','V8J886',39,3);</v>
      </c>
    </row>
    <row r="308" spans="1:19" x14ac:dyDescent="0.25">
      <c r="A308">
        <v>305</v>
      </c>
      <c r="B308" t="s">
        <v>2216</v>
      </c>
      <c r="C308" t="s">
        <v>2216</v>
      </c>
      <c r="D308" t="s">
        <v>2216</v>
      </c>
      <c r="E308" t="s">
        <v>2216</v>
      </c>
      <c r="F308" t="s">
        <v>1303</v>
      </c>
      <c r="G308">
        <v>2017</v>
      </c>
      <c r="H308">
        <v>1214</v>
      </c>
      <c r="I308" t="s">
        <v>2383</v>
      </c>
      <c r="J308" t="s">
        <v>2215</v>
      </c>
      <c r="K308" t="s">
        <v>1304</v>
      </c>
      <c r="L308" t="s">
        <v>1304</v>
      </c>
      <c r="M308">
        <v>20602929419</v>
      </c>
      <c r="N308" t="s">
        <v>305</v>
      </c>
      <c r="O308" s="6">
        <f>VLOOKUP(Tabla1[[#This Row],[route_name]],[1]route!$A:$D,2,FALSE)</f>
        <v>39</v>
      </c>
      <c r="P308" s="6">
        <f>VLOOKUP(Tabla1[[#This Row],[TYPE_NAME]],type!B:G,6,FALSE)</f>
        <v>2</v>
      </c>
      <c r="Q308" t="s">
        <v>2230</v>
      </c>
      <c r="R308" t="s">
        <v>1298</v>
      </c>
      <c r="S3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(305,'CUMPLE','CUMPLE','CUMPLE','CUMPLE',true,2017,'1214','-','ACREDITADO','2022-02-25 21:42:35.22039+00','2022-02-25 21:42:35.22039+00','20602929419','V9M817',39,2);</v>
      </c>
    </row>
    <row r="309" spans="1:19" x14ac:dyDescent="0.25">
      <c r="A309">
        <v>306</v>
      </c>
      <c r="B309" t="s">
        <v>2216</v>
      </c>
      <c r="C309" t="s">
        <v>2216</v>
      </c>
      <c r="D309" t="s">
        <v>2216</v>
      </c>
      <c r="E309" t="s">
        <v>2216</v>
      </c>
      <c r="F309" t="s">
        <v>1303</v>
      </c>
      <c r="G309">
        <v>2011</v>
      </c>
      <c r="H309">
        <v>1213</v>
      </c>
      <c r="I309" t="s">
        <v>2383</v>
      </c>
      <c r="J309" t="s">
        <v>2215</v>
      </c>
      <c r="K309" t="s">
        <v>1304</v>
      </c>
      <c r="L309" t="s">
        <v>1304</v>
      </c>
      <c r="M309">
        <v>20602929419</v>
      </c>
      <c r="N309" t="s">
        <v>306</v>
      </c>
      <c r="O309" s="6">
        <f>VLOOKUP(Tabla1[[#This Row],[route_name]],[1]route!$A:$D,2,FALSE)</f>
        <v>39</v>
      </c>
      <c r="P309" s="6">
        <f>VLOOKUP(Tabla1[[#This Row],[TYPE_NAME]],type!B:G,6,FALSE)</f>
        <v>1</v>
      </c>
      <c r="Q309" t="s">
        <v>2230</v>
      </c>
      <c r="R309" t="s">
        <v>1297</v>
      </c>
      <c r="S3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(306,'CUMPLE','CUMPLE','CUMPLE','CUMPLE',true,2011,'1213','-','ACREDITADO','2022-02-25 21:42:35.22039+00','2022-02-25 21:42:35.22039+00','20602929419','X1R751',39,1);</v>
      </c>
    </row>
    <row r="310" spans="1:19" x14ac:dyDescent="0.25">
      <c r="A310">
        <v>307</v>
      </c>
      <c r="B310" t="s">
        <v>2216</v>
      </c>
      <c r="C310" t="s">
        <v>2216</v>
      </c>
      <c r="D310" t="s">
        <v>2216</v>
      </c>
      <c r="E310" t="s">
        <v>2216</v>
      </c>
      <c r="F310" t="s">
        <v>1303</v>
      </c>
      <c r="G310">
        <v>2014</v>
      </c>
      <c r="H310">
        <v>1212</v>
      </c>
      <c r="I310" t="s">
        <v>2383</v>
      </c>
      <c r="J310" t="s">
        <v>2215</v>
      </c>
      <c r="K310" t="s">
        <v>1304</v>
      </c>
      <c r="L310" t="s">
        <v>1304</v>
      </c>
      <c r="M310">
        <v>20602929419</v>
      </c>
      <c r="N310" t="s">
        <v>307</v>
      </c>
      <c r="O310" s="6">
        <f>VLOOKUP(Tabla1[[#This Row],[route_name]],[1]route!$A:$D,2,FALSE)</f>
        <v>39</v>
      </c>
      <c r="P310" s="6">
        <f>VLOOKUP(Tabla1[[#This Row],[TYPE_NAME]],type!B:G,6,FALSE)</f>
        <v>1</v>
      </c>
      <c r="Q310" t="s">
        <v>2230</v>
      </c>
      <c r="R310" t="s">
        <v>1297</v>
      </c>
      <c r="S3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(307,'CUMPLE','CUMPLE','CUMPLE','CUMPLE',true,2014,'1212','-','ACREDITADO','2022-02-25 21:42:35.22039+00','2022-02-25 21:42:35.22039+00','20602929419','Z5Z918',39,1);</v>
      </c>
    </row>
    <row r="311" spans="1:19" x14ac:dyDescent="0.25">
      <c r="A311">
        <v>308</v>
      </c>
      <c r="B311" t="s">
        <v>2216</v>
      </c>
      <c r="C311" t="s">
        <v>2216</v>
      </c>
      <c r="D311" t="s">
        <v>2216</v>
      </c>
      <c r="E311" t="s">
        <v>2216</v>
      </c>
      <c r="F311" t="s">
        <v>1303</v>
      </c>
      <c r="G311">
        <v>2018</v>
      </c>
      <c r="H311">
        <v>1211</v>
      </c>
      <c r="I311" t="s">
        <v>2383</v>
      </c>
      <c r="J311" t="s">
        <v>2215</v>
      </c>
      <c r="K311" t="s">
        <v>1304</v>
      </c>
      <c r="L311" t="s">
        <v>1304</v>
      </c>
      <c r="M311">
        <v>20602929419</v>
      </c>
      <c r="N311" t="s">
        <v>308</v>
      </c>
      <c r="O311" s="6">
        <f>VLOOKUP(Tabla1[[#This Row],[route_name]],[1]route!$A:$D,2,FALSE)</f>
        <v>39</v>
      </c>
      <c r="P311" s="6">
        <f>VLOOKUP(Tabla1[[#This Row],[TYPE_NAME]],type!B:G,6,FALSE)</f>
        <v>2</v>
      </c>
      <c r="Q311" t="s">
        <v>2230</v>
      </c>
      <c r="R311" t="s">
        <v>1298</v>
      </c>
      <c r="S3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(308,'CUMPLE','CUMPLE','CUMPLE','CUMPLE',true,2018,'1211','-','ACREDITADO','2022-02-25 21:42:35.22039+00','2022-02-25 21:42:35.22039+00','20602929419','V0D714',39,2);</v>
      </c>
    </row>
    <row r="312" spans="1:19" x14ac:dyDescent="0.25">
      <c r="A312">
        <v>309</v>
      </c>
      <c r="B312" t="s">
        <v>2216</v>
      </c>
      <c r="C312" t="s">
        <v>2216</v>
      </c>
      <c r="D312" t="s">
        <v>2216</v>
      </c>
      <c r="E312" t="s">
        <v>2216</v>
      </c>
      <c r="F312" t="s">
        <v>1303</v>
      </c>
      <c r="G312">
        <v>2017</v>
      </c>
      <c r="H312">
        <v>1210</v>
      </c>
      <c r="I312" t="s">
        <v>2383</v>
      </c>
      <c r="J312" t="s">
        <v>2215</v>
      </c>
      <c r="K312" t="s">
        <v>1304</v>
      </c>
      <c r="L312" t="s">
        <v>1304</v>
      </c>
      <c r="M312">
        <v>20602929419</v>
      </c>
      <c r="N312" t="s">
        <v>309</v>
      </c>
      <c r="O312" s="6">
        <f>VLOOKUP(Tabla1[[#This Row],[route_name]],[1]route!$A:$D,2,FALSE)</f>
        <v>39</v>
      </c>
      <c r="P312" s="6">
        <f>VLOOKUP(Tabla1[[#This Row],[TYPE_NAME]],type!B:G,6,FALSE)</f>
        <v>2</v>
      </c>
      <c r="Q312" t="s">
        <v>2230</v>
      </c>
      <c r="R312" t="s">
        <v>1298</v>
      </c>
      <c r="S3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(309,'CUMPLE','CUMPLE','CUMPLE','CUMPLE',true,2017,'1210','-','ACREDITADO','2022-02-25 21:42:35.22039+00','2022-02-25 21:42:35.22039+00','20602929419','V9M721',39,2);</v>
      </c>
    </row>
    <row r="313" spans="1:19" x14ac:dyDescent="0.25">
      <c r="A313">
        <v>310</v>
      </c>
      <c r="B313" t="s">
        <v>2216</v>
      </c>
      <c r="C313" t="s">
        <v>2216</v>
      </c>
      <c r="D313" t="s">
        <v>2216</v>
      </c>
      <c r="E313" t="s">
        <v>2216</v>
      </c>
      <c r="F313" t="s">
        <v>1303</v>
      </c>
      <c r="G313">
        <v>2009</v>
      </c>
      <c r="H313">
        <v>1209</v>
      </c>
      <c r="I313" t="s">
        <v>2383</v>
      </c>
      <c r="J313" t="s">
        <v>2215</v>
      </c>
      <c r="K313" t="s">
        <v>1304</v>
      </c>
      <c r="L313" t="s">
        <v>1304</v>
      </c>
      <c r="M313">
        <v>20602929419</v>
      </c>
      <c r="N313" t="s">
        <v>310</v>
      </c>
      <c r="O313" s="6">
        <f>VLOOKUP(Tabla1[[#This Row],[route_name]],[1]route!$A:$D,2,FALSE)</f>
        <v>39</v>
      </c>
      <c r="P313" s="6">
        <f>VLOOKUP(Tabla1[[#This Row],[TYPE_NAME]],type!B:G,6,FALSE)</f>
        <v>3</v>
      </c>
      <c r="Q313" t="s">
        <v>2230</v>
      </c>
      <c r="R313" t="s">
        <v>1300</v>
      </c>
      <c r="S3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(310,'CUMPLE','CUMPLE','CUMPLE','CUMPLE',true,2009,'1209','-','ACREDITADO','2022-02-25 21:42:35.22039+00','2022-02-25 21:42:35.22039+00','20602929419','AAT006',39,3);</v>
      </c>
    </row>
    <row r="314" spans="1:19" x14ac:dyDescent="0.25">
      <c r="A314">
        <v>311</v>
      </c>
      <c r="B314" t="s">
        <v>2216</v>
      </c>
      <c r="C314" t="s">
        <v>2216</v>
      </c>
      <c r="D314" t="s">
        <v>2216</v>
      </c>
      <c r="E314" t="s">
        <v>2216</v>
      </c>
      <c r="F314" t="s">
        <v>1303</v>
      </c>
      <c r="G314">
        <v>2010</v>
      </c>
      <c r="H314">
        <v>1208</v>
      </c>
      <c r="I314" t="s">
        <v>2383</v>
      </c>
      <c r="J314" t="s">
        <v>2215</v>
      </c>
      <c r="K314" t="s">
        <v>1304</v>
      </c>
      <c r="L314" t="s">
        <v>1304</v>
      </c>
      <c r="M314">
        <v>20602929419</v>
      </c>
      <c r="N314" t="s">
        <v>311</v>
      </c>
      <c r="O314" s="6">
        <f>VLOOKUP(Tabla1[[#This Row],[route_name]],[1]route!$A:$D,2,FALSE)</f>
        <v>39</v>
      </c>
      <c r="P314" s="6">
        <f>VLOOKUP(Tabla1[[#This Row],[TYPE_NAME]],type!B:G,6,FALSE)</f>
        <v>1</v>
      </c>
      <c r="Q314" t="s">
        <v>2230</v>
      </c>
      <c r="R314" t="s">
        <v>1297</v>
      </c>
      <c r="S3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(311,'CUMPLE','CUMPLE','CUMPLE','CUMPLE',true,2010,'1208','-','ACREDITADO','2022-02-25 21:42:35.22039+00','2022-02-25 21:42:35.22039+00','20602929419','X1F760',39,1);</v>
      </c>
    </row>
    <row r="315" spans="1:19" x14ac:dyDescent="0.25">
      <c r="A315">
        <v>312</v>
      </c>
      <c r="B315" t="s">
        <v>2216</v>
      </c>
      <c r="C315" t="s">
        <v>2216</v>
      </c>
      <c r="D315" t="s">
        <v>2216</v>
      </c>
      <c r="E315" t="s">
        <v>2216</v>
      </c>
      <c r="F315" t="s">
        <v>1303</v>
      </c>
      <c r="G315">
        <v>2010</v>
      </c>
      <c r="H315">
        <v>1207</v>
      </c>
      <c r="I315" t="s">
        <v>2383</v>
      </c>
      <c r="J315" t="s">
        <v>2215</v>
      </c>
      <c r="K315" t="s">
        <v>1304</v>
      </c>
      <c r="L315" t="s">
        <v>1304</v>
      </c>
      <c r="M315">
        <v>20602929419</v>
      </c>
      <c r="N315" t="s">
        <v>312</v>
      </c>
      <c r="O315" s="6">
        <f>VLOOKUP(Tabla1[[#This Row],[route_name]],[1]route!$A:$D,2,FALSE)</f>
        <v>39</v>
      </c>
      <c r="P315" s="6">
        <f>VLOOKUP(Tabla1[[#This Row],[TYPE_NAME]],type!B:G,6,FALSE)</f>
        <v>2</v>
      </c>
      <c r="Q315" t="s">
        <v>2230</v>
      </c>
      <c r="R315" t="s">
        <v>1298</v>
      </c>
      <c r="S3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(312,'CUMPLE','CUMPLE','CUMPLE','CUMPLE',true,2010,'1207','-','ACREDITADO','2022-02-25 21:42:35.22039+00','2022-02-25 21:42:35.22039+00','20602929419','A9M753',39,2);</v>
      </c>
    </row>
    <row r="316" spans="1:19" x14ac:dyDescent="0.25">
      <c r="A316">
        <v>313</v>
      </c>
      <c r="B316" t="s">
        <v>2216</v>
      </c>
      <c r="C316" t="s">
        <v>2216</v>
      </c>
      <c r="D316" t="s">
        <v>2216</v>
      </c>
      <c r="E316" t="s">
        <v>2216</v>
      </c>
      <c r="F316" t="s">
        <v>1303</v>
      </c>
      <c r="G316">
        <v>2011</v>
      </c>
      <c r="H316">
        <v>1206</v>
      </c>
      <c r="I316" t="s">
        <v>2383</v>
      </c>
      <c r="J316" t="s">
        <v>2215</v>
      </c>
      <c r="K316" t="s">
        <v>1304</v>
      </c>
      <c r="L316" t="s">
        <v>1304</v>
      </c>
      <c r="M316">
        <v>20602929419</v>
      </c>
      <c r="N316" t="s">
        <v>313</v>
      </c>
      <c r="O316" s="6">
        <f>VLOOKUP(Tabla1[[#This Row],[route_name]],[1]route!$A:$D,2,FALSE)</f>
        <v>39</v>
      </c>
      <c r="P316" s="6">
        <f>VLOOKUP(Tabla1[[#This Row],[TYPE_NAME]],type!B:G,6,FALSE)</f>
        <v>4</v>
      </c>
      <c r="Q316" t="s">
        <v>2230</v>
      </c>
      <c r="R316" t="s">
        <v>1299</v>
      </c>
      <c r="S3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(313,'CUMPLE','CUMPLE','CUMPLE','CUMPLE',true,2011,'1206','-','ACREDITADO','2022-02-25 21:42:35.22039+00','2022-02-25 21:42:35.22039+00','20602929419','B7W965',39,4);</v>
      </c>
    </row>
    <row r="317" spans="1:19" x14ac:dyDescent="0.25">
      <c r="A317">
        <v>314</v>
      </c>
      <c r="B317" t="s">
        <v>2216</v>
      </c>
      <c r="C317" t="s">
        <v>2216</v>
      </c>
      <c r="D317" t="s">
        <v>2216</v>
      </c>
      <c r="E317" t="s">
        <v>2216</v>
      </c>
      <c r="F317" t="s">
        <v>1303</v>
      </c>
      <c r="G317">
        <v>2011</v>
      </c>
      <c r="H317">
        <v>1205</v>
      </c>
      <c r="I317" t="s">
        <v>2383</v>
      </c>
      <c r="J317" t="s">
        <v>2215</v>
      </c>
      <c r="K317" t="s">
        <v>1304</v>
      </c>
      <c r="L317" t="s">
        <v>1304</v>
      </c>
      <c r="M317">
        <v>20602929419</v>
      </c>
      <c r="N317" t="s">
        <v>314</v>
      </c>
      <c r="O317" s="6">
        <f>VLOOKUP(Tabla1[[#This Row],[route_name]],[1]route!$A:$D,2,FALSE)</f>
        <v>39</v>
      </c>
      <c r="P317" s="6">
        <f>VLOOKUP(Tabla1[[#This Row],[TYPE_NAME]],type!B:G,6,FALSE)</f>
        <v>1</v>
      </c>
      <c r="Q317" t="s">
        <v>2230</v>
      </c>
      <c r="R317" t="s">
        <v>1297</v>
      </c>
      <c r="S3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(314,'CUMPLE','CUMPLE','CUMPLE','CUMPLE',true,2011,'1205','-','ACREDITADO','2022-02-25 21:42:35.22039+00','2022-02-25 21:42:35.22039+00','20602929419','X1R732',39,1);</v>
      </c>
    </row>
    <row r="318" spans="1:19" x14ac:dyDescent="0.25">
      <c r="A318">
        <v>315</v>
      </c>
      <c r="B318" t="s">
        <v>2216</v>
      </c>
      <c r="C318" t="s">
        <v>2216</v>
      </c>
      <c r="D318" t="s">
        <v>2216</v>
      </c>
      <c r="E318" t="s">
        <v>2216</v>
      </c>
      <c r="F318" t="s">
        <v>1303</v>
      </c>
      <c r="G318">
        <v>2017</v>
      </c>
      <c r="H318">
        <v>1422</v>
      </c>
      <c r="I318" t="s">
        <v>2383</v>
      </c>
      <c r="J318" t="s">
        <v>2215</v>
      </c>
      <c r="K318" t="s">
        <v>1304</v>
      </c>
      <c r="L318" t="s">
        <v>1304</v>
      </c>
      <c r="M318">
        <v>20602929419</v>
      </c>
      <c r="N318" t="s">
        <v>315</v>
      </c>
      <c r="O318" s="6">
        <f>VLOOKUP(Tabla1[[#This Row],[route_name]],[1]route!$A:$D,2,FALSE)</f>
        <v>40</v>
      </c>
      <c r="P318" s="6">
        <f>VLOOKUP(Tabla1[[#This Row],[TYPE_NAME]],type!B:G,6,FALSE)</f>
        <v>5</v>
      </c>
      <c r="Q318" t="s">
        <v>2231</v>
      </c>
      <c r="R318" t="s">
        <v>1301</v>
      </c>
      <c r="S3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(315,'CUMPLE','CUMPLE','CUMPLE','CUMPLE',true,2017,'1422','-','ACREDITADO','2022-02-25 21:42:35.22039+00','2022-02-25 21:42:35.22039+00','20602929419','AVS744',40,5);</v>
      </c>
    </row>
    <row r="319" spans="1:19" x14ac:dyDescent="0.25">
      <c r="A319">
        <v>316</v>
      </c>
      <c r="B319" t="s">
        <v>2216</v>
      </c>
      <c r="C319" t="s">
        <v>2216</v>
      </c>
      <c r="D319" t="s">
        <v>2216</v>
      </c>
      <c r="E319" t="s">
        <v>2216</v>
      </c>
      <c r="F319" t="s">
        <v>1303</v>
      </c>
      <c r="G319">
        <v>2014</v>
      </c>
      <c r="H319">
        <v>1423</v>
      </c>
      <c r="I319" t="s">
        <v>2383</v>
      </c>
      <c r="J319" t="s">
        <v>2215</v>
      </c>
      <c r="K319" t="s">
        <v>1304</v>
      </c>
      <c r="L319" t="s">
        <v>1304</v>
      </c>
      <c r="M319">
        <v>20602929419</v>
      </c>
      <c r="N319" t="s">
        <v>316</v>
      </c>
      <c r="O319" s="6">
        <f>VLOOKUP(Tabla1[[#This Row],[route_name]],[1]route!$A:$D,2,FALSE)</f>
        <v>40</v>
      </c>
      <c r="P319" s="6">
        <f>VLOOKUP(Tabla1[[#This Row],[TYPE_NAME]],type!B:G,6,FALSE)</f>
        <v>5</v>
      </c>
      <c r="Q319" t="s">
        <v>2231</v>
      </c>
      <c r="R319" t="s">
        <v>1301</v>
      </c>
      <c r="S3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(316,'CUMPLE','CUMPLE','CUMPLE','CUMPLE',true,2014,'1423','-','ACREDITADO','2022-02-25 21:42:35.22039+00','2022-02-25 21:42:35.22039+00','20602929419','V7Q826',40,5);</v>
      </c>
    </row>
    <row r="320" spans="1:19" x14ac:dyDescent="0.25">
      <c r="A320">
        <v>317</v>
      </c>
      <c r="B320" t="s">
        <v>2216</v>
      </c>
      <c r="C320" t="s">
        <v>2216</v>
      </c>
      <c r="D320" t="s">
        <v>2216</v>
      </c>
      <c r="E320" t="s">
        <v>2216</v>
      </c>
      <c r="F320" t="s">
        <v>1303</v>
      </c>
      <c r="G320">
        <v>2014</v>
      </c>
      <c r="H320">
        <v>1424</v>
      </c>
      <c r="I320" t="s">
        <v>2383</v>
      </c>
      <c r="J320" t="s">
        <v>2215</v>
      </c>
      <c r="K320" t="s">
        <v>1304</v>
      </c>
      <c r="L320" t="s">
        <v>1304</v>
      </c>
      <c r="M320">
        <v>20602929419</v>
      </c>
      <c r="N320" t="s">
        <v>317</v>
      </c>
      <c r="O320" s="6">
        <f>VLOOKUP(Tabla1[[#This Row],[route_name]],[1]route!$A:$D,2,FALSE)</f>
        <v>40</v>
      </c>
      <c r="P320" s="6">
        <f>VLOOKUP(Tabla1[[#This Row],[TYPE_NAME]],type!B:G,6,FALSE)</f>
        <v>5</v>
      </c>
      <c r="Q320" t="s">
        <v>2231</v>
      </c>
      <c r="R320" t="s">
        <v>1301</v>
      </c>
      <c r="S3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(317,'CUMPLE','CUMPLE','CUMPLE','CUMPLE',true,2014,'1424','-','ACREDITADO','2022-02-25 21:42:35.22039+00','2022-02-25 21:42:35.22039+00','20602929419','V9V961',40,5);</v>
      </c>
    </row>
    <row r="321" spans="1:19" x14ac:dyDescent="0.25">
      <c r="A321">
        <v>318</v>
      </c>
      <c r="B321" t="s">
        <v>2216</v>
      </c>
      <c r="C321" t="s">
        <v>2216</v>
      </c>
      <c r="D321" t="s">
        <v>2216</v>
      </c>
      <c r="E321" t="s">
        <v>2216</v>
      </c>
      <c r="F321" t="s">
        <v>1303</v>
      </c>
      <c r="G321">
        <v>2019</v>
      </c>
      <c r="H321">
        <v>1425</v>
      </c>
      <c r="I321" t="s">
        <v>2383</v>
      </c>
      <c r="J321" t="s">
        <v>2215</v>
      </c>
      <c r="K321" t="s">
        <v>1304</v>
      </c>
      <c r="L321" t="s">
        <v>1304</v>
      </c>
      <c r="M321">
        <v>20602929419</v>
      </c>
      <c r="N321" t="s">
        <v>318</v>
      </c>
      <c r="O321" s="6">
        <f>VLOOKUP(Tabla1[[#This Row],[route_name]],[1]route!$A:$D,2,FALSE)</f>
        <v>40</v>
      </c>
      <c r="P321" s="6">
        <f>VLOOKUP(Tabla1[[#This Row],[TYPE_NAME]],type!B:G,6,FALSE)</f>
        <v>5</v>
      </c>
      <c r="Q321" t="s">
        <v>2231</v>
      </c>
      <c r="R321" t="s">
        <v>1301</v>
      </c>
      <c r="S3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(318,'CUMPLE','CUMPLE','CUMPLE','CUMPLE',true,2019,'1425','-','ACREDITADO','2022-02-25 21:42:35.22039+00','2022-02-25 21:42:35.22039+00','20602929419','V0Q866',40,5);</v>
      </c>
    </row>
    <row r="322" spans="1:19" x14ac:dyDescent="0.25">
      <c r="A322">
        <v>319</v>
      </c>
      <c r="B322" t="s">
        <v>2216</v>
      </c>
      <c r="C322" t="s">
        <v>2216</v>
      </c>
      <c r="D322" t="s">
        <v>2216</v>
      </c>
      <c r="E322" t="s">
        <v>2216</v>
      </c>
      <c r="F322" t="s">
        <v>1303</v>
      </c>
      <c r="G322">
        <v>2015</v>
      </c>
      <c r="H322">
        <v>1426</v>
      </c>
      <c r="I322" t="s">
        <v>2383</v>
      </c>
      <c r="J322" t="s">
        <v>2215</v>
      </c>
      <c r="K322" t="s">
        <v>1304</v>
      </c>
      <c r="L322" t="s">
        <v>1304</v>
      </c>
      <c r="M322">
        <v>20602929419</v>
      </c>
      <c r="N322" t="s">
        <v>319</v>
      </c>
      <c r="O322" s="6">
        <f>VLOOKUP(Tabla1[[#This Row],[route_name]],[1]route!$A:$D,2,FALSE)</f>
        <v>40</v>
      </c>
      <c r="P322" s="6">
        <f>VLOOKUP(Tabla1[[#This Row],[TYPE_NAME]],type!B:G,6,FALSE)</f>
        <v>5</v>
      </c>
      <c r="Q322" t="s">
        <v>2231</v>
      </c>
      <c r="R322" t="s">
        <v>1301</v>
      </c>
      <c r="S3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(319,'CUMPLE','CUMPLE','CUMPLE','CUMPLE',true,2015,'1426','-','ACREDITADO','2022-02-25 21:42:35.22039+00','2022-02-25 21:42:35.22039+00','20602929419','C8O967',40,5);</v>
      </c>
    </row>
    <row r="323" spans="1:19" x14ac:dyDescent="0.25">
      <c r="A323">
        <v>320</v>
      </c>
      <c r="B323" t="s">
        <v>2216</v>
      </c>
      <c r="C323" t="s">
        <v>2216</v>
      </c>
      <c r="D323" t="s">
        <v>2216</v>
      </c>
      <c r="E323" t="s">
        <v>2216</v>
      </c>
      <c r="F323" t="s">
        <v>1303</v>
      </c>
      <c r="G323">
        <v>2015</v>
      </c>
      <c r="H323">
        <v>1427</v>
      </c>
      <c r="I323" t="s">
        <v>2383</v>
      </c>
      <c r="J323" t="s">
        <v>2215</v>
      </c>
      <c r="K323" t="s">
        <v>1304</v>
      </c>
      <c r="L323" t="s">
        <v>1304</v>
      </c>
      <c r="M323">
        <v>20602929419</v>
      </c>
      <c r="N323" t="s">
        <v>320</v>
      </c>
      <c r="O323" s="6">
        <f>VLOOKUP(Tabla1[[#This Row],[route_name]],[1]route!$A:$D,2,FALSE)</f>
        <v>40</v>
      </c>
      <c r="P323" s="6">
        <f>VLOOKUP(Tabla1[[#This Row],[TYPE_NAME]],type!B:G,6,FALSE)</f>
        <v>5</v>
      </c>
      <c r="Q323" t="s">
        <v>2231</v>
      </c>
      <c r="R323" t="s">
        <v>1301</v>
      </c>
      <c r="S3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(320,'CUMPLE','CUMPLE','CUMPLE','CUMPLE',true,2015,'1427','-','ACREDITADO','2022-02-25 21:42:35.22039+00','2022-02-25 21:42:35.22039+00','20602929419','AKQ701',40,5);</v>
      </c>
    </row>
    <row r="324" spans="1:19" x14ac:dyDescent="0.25">
      <c r="A324">
        <v>321</v>
      </c>
      <c r="B324" t="s">
        <v>2216</v>
      </c>
      <c r="C324" t="s">
        <v>2216</v>
      </c>
      <c r="D324" t="s">
        <v>2216</v>
      </c>
      <c r="E324" t="s">
        <v>2216</v>
      </c>
      <c r="F324" t="s">
        <v>1303</v>
      </c>
      <c r="G324">
        <v>2019</v>
      </c>
      <c r="H324">
        <v>1428</v>
      </c>
      <c r="I324" t="s">
        <v>2383</v>
      </c>
      <c r="J324" t="s">
        <v>2215</v>
      </c>
      <c r="K324" t="s">
        <v>1304</v>
      </c>
      <c r="L324" t="s">
        <v>1304</v>
      </c>
      <c r="M324">
        <v>20602929419</v>
      </c>
      <c r="N324" t="s">
        <v>321</v>
      </c>
      <c r="O324" s="6">
        <f>VLOOKUP(Tabla1[[#This Row],[route_name]],[1]route!$A:$D,2,FALSE)</f>
        <v>40</v>
      </c>
      <c r="P324" s="6">
        <f>VLOOKUP(Tabla1[[#This Row],[TYPE_NAME]],type!B:G,6,FALSE)</f>
        <v>5</v>
      </c>
      <c r="Q324" t="s">
        <v>2231</v>
      </c>
      <c r="R324" t="s">
        <v>1301</v>
      </c>
      <c r="S3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(321,'CUMPLE','CUMPLE','CUMPLE','CUMPLE',true,2019,'1428','-','ACREDITADO','2022-02-25 21:42:35.22039+00','2022-02-25 21:42:35.22039+00','20602929419','V0T700',40,5);</v>
      </c>
    </row>
    <row r="325" spans="1:19" x14ac:dyDescent="0.25">
      <c r="A325">
        <v>322</v>
      </c>
      <c r="B325" t="s">
        <v>2216</v>
      </c>
      <c r="C325" t="s">
        <v>2216</v>
      </c>
      <c r="D325" t="s">
        <v>2216</v>
      </c>
      <c r="E325" t="s">
        <v>2216</v>
      </c>
      <c r="F325" t="s">
        <v>1303</v>
      </c>
      <c r="G325">
        <v>2014</v>
      </c>
      <c r="H325">
        <v>1429</v>
      </c>
      <c r="I325" t="s">
        <v>2383</v>
      </c>
      <c r="J325" t="s">
        <v>2215</v>
      </c>
      <c r="K325" t="s">
        <v>1304</v>
      </c>
      <c r="L325" t="s">
        <v>1304</v>
      </c>
      <c r="M325">
        <v>20602929419</v>
      </c>
      <c r="N325" t="s">
        <v>322</v>
      </c>
      <c r="O325" s="6">
        <f>VLOOKUP(Tabla1[[#This Row],[route_name]],[1]route!$A:$D,2,FALSE)</f>
        <v>40</v>
      </c>
      <c r="P325" s="6">
        <f>VLOOKUP(Tabla1[[#This Row],[TYPE_NAME]],type!B:G,6,FALSE)</f>
        <v>5</v>
      </c>
      <c r="Q325" t="s">
        <v>2231</v>
      </c>
      <c r="R325" t="s">
        <v>1301</v>
      </c>
      <c r="S3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(322,'CUMPLE','CUMPLE','CUMPLE','CUMPLE',true,2014,'1429','-','ACREDITADO','2022-02-25 21:42:35.22039+00','2022-02-25 21:42:35.22039+00','20602929419','T6M968',40,5);</v>
      </c>
    </row>
    <row r="326" spans="1:19" x14ac:dyDescent="0.25">
      <c r="A326">
        <v>323</v>
      </c>
      <c r="B326" t="s">
        <v>2216</v>
      </c>
      <c r="C326" t="s">
        <v>2216</v>
      </c>
      <c r="D326" t="s">
        <v>2216</v>
      </c>
      <c r="E326" t="s">
        <v>2216</v>
      </c>
      <c r="F326" t="s">
        <v>1303</v>
      </c>
      <c r="G326">
        <v>2018</v>
      </c>
      <c r="H326">
        <v>1430</v>
      </c>
      <c r="I326" t="s">
        <v>2383</v>
      </c>
      <c r="J326" t="s">
        <v>2215</v>
      </c>
      <c r="K326" t="s">
        <v>1304</v>
      </c>
      <c r="L326" t="s">
        <v>1304</v>
      </c>
      <c r="M326">
        <v>20602929419</v>
      </c>
      <c r="N326" t="s">
        <v>323</v>
      </c>
      <c r="O326" s="6">
        <f>VLOOKUP(Tabla1[[#This Row],[route_name]],[1]route!$A:$D,2,FALSE)</f>
        <v>40</v>
      </c>
      <c r="P326" s="6">
        <f>VLOOKUP(Tabla1[[#This Row],[TYPE_NAME]],type!B:G,6,FALSE)</f>
        <v>5</v>
      </c>
      <c r="Q326" t="s">
        <v>2231</v>
      </c>
      <c r="R326" t="s">
        <v>1301</v>
      </c>
      <c r="S3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(323,'CUMPLE','CUMPLE','CUMPLE','CUMPLE',true,2018,'1430','-','ACREDITADO','2022-02-25 21:42:35.22039+00','2022-02-25 21:42:35.22039+00','20602929419','V0A723',40,5);</v>
      </c>
    </row>
    <row r="327" spans="1:19" x14ac:dyDescent="0.25">
      <c r="A327">
        <v>324</v>
      </c>
      <c r="B327" t="s">
        <v>2216</v>
      </c>
      <c r="C327" t="s">
        <v>2216</v>
      </c>
      <c r="D327" t="s">
        <v>2216</v>
      </c>
      <c r="E327" t="s">
        <v>2216</v>
      </c>
      <c r="F327" t="s">
        <v>1303</v>
      </c>
      <c r="G327">
        <v>2013</v>
      </c>
      <c r="H327">
        <v>1431</v>
      </c>
      <c r="I327" t="s">
        <v>2383</v>
      </c>
      <c r="J327" t="s">
        <v>2215</v>
      </c>
      <c r="K327" t="s">
        <v>1304</v>
      </c>
      <c r="L327" t="s">
        <v>1304</v>
      </c>
      <c r="M327">
        <v>20602929419</v>
      </c>
      <c r="N327" t="s">
        <v>324</v>
      </c>
      <c r="O327" s="6">
        <f>VLOOKUP(Tabla1[[#This Row],[route_name]],[1]route!$A:$D,2,FALSE)</f>
        <v>40</v>
      </c>
      <c r="P327" s="6">
        <f>VLOOKUP(Tabla1[[#This Row],[TYPE_NAME]],type!B:G,6,FALSE)</f>
        <v>5</v>
      </c>
      <c r="Q327" t="s">
        <v>2231</v>
      </c>
      <c r="R327" t="s">
        <v>1301</v>
      </c>
      <c r="S3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(324,'CUMPLE','CUMPLE','CUMPLE','CUMPLE',true,2013,'1431','-','ACREDITADO','2022-02-25 21:42:35.22039+00','2022-02-25 21:42:35.22039+00','20602929419','V6E778',40,5);</v>
      </c>
    </row>
    <row r="328" spans="1:19" x14ac:dyDescent="0.25">
      <c r="A328">
        <v>325</v>
      </c>
      <c r="B328" t="s">
        <v>2216</v>
      </c>
      <c r="C328" t="s">
        <v>2216</v>
      </c>
      <c r="D328" t="s">
        <v>2216</v>
      </c>
      <c r="E328" t="s">
        <v>2216</v>
      </c>
      <c r="F328" t="s">
        <v>1303</v>
      </c>
      <c r="G328">
        <v>2012</v>
      </c>
      <c r="H328">
        <v>1432</v>
      </c>
      <c r="I328" t="s">
        <v>2383</v>
      </c>
      <c r="J328" t="s">
        <v>2215</v>
      </c>
      <c r="K328" t="s">
        <v>1304</v>
      </c>
      <c r="L328" t="s">
        <v>1304</v>
      </c>
      <c r="M328">
        <v>20602929419</v>
      </c>
      <c r="N328" t="s">
        <v>325</v>
      </c>
      <c r="O328" s="6">
        <f>VLOOKUP(Tabla1[[#This Row],[route_name]],[1]route!$A:$D,2,FALSE)</f>
        <v>40</v>
      </c>
      <c r="P328" s="6">
        <f>VLOOKUP(Tabla1[[#This Row],[TYPE_NAME]],type!B:G,6,FALSE)</f>
        <v>6</v>
      </c>
      <c r="Q328" t="s">
        <v>2231</v>
      </c>
      <c r="R328" t="s">
        <v>1302</v>
      </c>
      <c r="S3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(325,'CUMPLE','CUMPLE','CUMPLE','CUMPLE',true,2012,'1432','-','ACREDITADO','2022-02-25 21:42:35.22039+00','2022-02-25 21:42:35.22039+00','20602929419','V3Z745',40,6);</v>
      </c>
    </row>
    <row r="329" spans="1:19" x14ac:dyDescent="0.25">
      <c r="A329">
        <v>326</v>
      </c>
      <c r="B329" t="s">
        <v>2216</v>
      </c>
      <c r="C329" t="s">
        <v>2216</v>
      </c>
      <c r="D329" t="s">
        <v>2216</v>
      </c>
      <c r="E329" t="s">
        <v>2216</v>
      </c>
      <c r="F329" t="s">
        <v>1303</v>
      </c>
      <c r="G329">
        <v>2012</v>
      </c>
      <c r="H329">
        <v>1433</v>
      </c>
      <c r="I329" t="s">
        <v>2383</v>
      </c>
      <c r="J329" t="s">
        <v>2215</v>
      </c>
      <c r="K329" t="s">
        <v>1304</v>
      </c>
      <c r="L329" t="s">
        <v>1304</v>
      </c>
      <c r="M329">
        <v>20602929419</v>
      </c>
      <c r="N329" t="s">
        <v>326</v>
      </c>
      <c r="O329" s="6">
        <f>VLOOKUP(Tabla1[[#This Row],[route_name]],[1]route!$A:$D,2,FALSE)</f>
        <v>40</v>
      </c>
      <c r="P329" s="6">
        <f>VLOOKUP(Tabla1[[#This Row],[TYPE_NAME]],type!B:G,6,FALSE)</f>
        <v>5</v>
      </c>
      <c r="Q329" t="s">
        <v>2231</v>
      </c>
      <c r="R329" t="s">
        <v>1301</v>
      </c>
      <c r="S3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(326,'CUMPLE','CUMPLE','CUMPLE','CUMPLE',true,2012,'1433','-','ACREDITADO','2022-02-25 21:42:35.22039+00','2022-02-25 21:42:35.22039+00','20602929419','V4P967',40,5);</v>
      </c>
    </row>
    <row r="330" spans="1:19" x14ac:dyDescent="0.25">
      <c r="A330">
        <v>327</v>
      </c>
      <c r="B330" t="s">
        <v>2216</v>
      </c>
      <c r="C330" t="s">
        <v>2216</v>
      </c>
      <c r="D330" t="s">
        <v>2216</v>
      </c>
      <c r="E330" t="s">
        <v>2216</v>
      </c>
      <c r="F330" t="s">
        <v>1303</v>
      </c>
      <c r="G330">
        <v>2015</v>
      </c>
      <c r="H330">
        <v>1434</v>
      </c>
      <c r="I330" t="s">
        <v>2383</v>
      </c>
      <c r="J330" t="s">
        <v>2215</v>
      </c>
      <c r="K330" t="s">
        <v>1304</v>
      </c>
      <c r="L330" t="s">
        <v>1304</v>
      </c>
      <c r="M330">
        <v>20602929419</v>
      </c>
      <c r="N330" t="s">
        <v>327</v>
      </c>
      <c r="O330" s="6">
        <f>VLOOKUP(Tabla1[[#This Row],[route_name]],[1]route!$A:$D,2,FALSE)</f>
        <v>40</v>
      </c>
      <c r="P330" s="6">
        <f>VLOOKUP(Tabla1[[#This Row],[TYPE_NAME]],type!B:G,6,FALSE)</f>
        <v>5</v>
      </c>
      <c r="Q330" t="s">
        <v>2231</v>
      </c>
      <c r="R330" t="s">
        <v>1301</v>
      </c>
      <c r="S3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(327,'CUMPLE','CUMPLE','CUMPLE','CUMPLE',true,2015,'1434','-','ACREDITADO','2022-02-25 21:42:35.22039+00','2022-02-25 21:42:35.22039+00','20602929419','V8B840',40,5);</v>
      </c>
    </row>
    <row r="331" spans="1:19" x14ac:dyDescent="0.25">
      <c r="A331">
        <v>328</v>
      </c>
      <c r="B331" t="s">
        <v>2216</v>
      </c>
      <c r="C331" t="s">
        <v>2216</v>
      </c>
      <c r="D331" t="s">
        <v>2216</v>
      </c>
      <c r="E331" t="s">
        <v>2216</v>
      </c>
      <c r="F331" t="s">
        <v>1303</v>
      </c>
      <c r="G331">
        <v>2015</v>
      </c>
      <c r="H331">
        <v>1435</v>
      </c>
      <c r="I331" t="s">
        <v>2383</v>
      </c>
      <c r="J331" t="s">
        <v>2215</v>
      </c>
      <c r="K331" t="s">
        <v>1304</v>
      </c>
      <c r="L331" t="s">
        <v>1304</v>
      </c>
      <c r="M331">
        <v>20602929419</v>
      </c>
      <c r="N331" t="s">
        <v>328</v>
      </c>
      <c r="O331" s="6">
        <f>VLOOKUP(Tabla1[[#This Row],[route_name]],[1]route!$A:$D,2,FALSE)</f>
        <v>40</v>
      </c>
      <c r="P331" s="6">
        <f>VLOOKUP(Tabla1[[#This Row],[TYPE_NAME]],type!B:G,6,FALSE)</f>
        <v>5</v>
      </c>
      <c r="Q331" t="s">
        <v>2231</v>
      </c>
      <c r="R331" t="s">
        <v>1301</v>
      </c>
      <c r="S3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(328,'CUMPLE','CUMPLE','CUMPLE','CUMPLE',true,2015,'1435','-','ACREDITADO','2022-02-25 21:42:35.22039+00','2022-02-25 21:42:35.22039+00','20602929419','V0V960',40,5);</v>
      </c>
    </row>
    <row r="332" spans="1:19" x14ac:dyDescent="0.25">
      <c r="A332">
        <v>329</v>
      </c>
      <c r="B332" t="s">
        <v>2216</v>
      </c>
      <c r="C332" t="s">
        <v>2216</v>
      </c>
      <c r="D332" t="s">
        <v>2216</v>
      </c>
      <c r="E332" t="s">
        <v>2216</v>
      </c>
      <c r="F332" t="s">
        <v>1303</v>
      </c>
      <c r="G332">
        <v>2015</v>
      </c>
      <c r="H332">
        <v>1436</v>
      </c>
      <c r="I332" t="s">
        <v>2383</v>
      </c>
      <c r="J332" t="s">
        <v>2215</v>
      </c>
      <c r="K332" t="s">
        <v>1304</v>
      </c>
      <c r="L332" t="s">
        <v>1304</v>
      </c>
      <c r="M332">
        <v>20602929419</v>
      </c>
      <c r="N332" t="s">
        <v>329</v>
      </c>
      <c r="O332" s="6">
        <f>VLOOKUP(Tabla1[[#This Row],[route_name]],[1]route!$A:$D,2,FALSE)</f>
        <v>40</v>
      </c>
      <c r="P332" s="6">
        <f>VLOOKUP(Tabla1[[#This Row],[TYPE_NAME]],type!B:G,6,FALSE)</f>
        <v>5</v>
      </c>
      <c r="Q332" t="s">
        <v>2231</v>
      </c>
      <c r="R332" t="s">
        <v>1301</v>
      </c>
      <c r="S3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(329,'CUMPLE','CUMPLE','CUMPLE','CUMPLE',true,2015,'1436','-','ACREDITADO','2022-02-25 21:42:35.22039+00','2022-02-25 21:42:35.22039+00','20602929419','V8B915',40,5);</v>
      </c>
    </row>
    <row r="333" spans="1:19" x14ac:dyDescent="0.25">
      <c r="A333">
        <v>330</v>
      </c>
      <c r="B333" t="s">
        <v>2216</v>
      </c>
      <c r="C333" t="s">
        <v>2216</v>
      </c>
      <c r="D333" t="s">
        <v>2216</v>
      </c>
      <c r="E333" t="s">
        <v>2216</v>
      </c>
      <c r="F333" t="s">
        <v>1303</v>
      </c>
      <c r="G333">
        <v>2019</v>
      </c>
      <c r="H333">
        <v>1437</v>
      </c>
      <c r="I333" t="s">
        <v>2383</v>
      </c>
      <c r="J333" t="s">
        <v>2215</v>
      </c>
      <c r="K333" t="s">
        <v>1304</v>
      </c>
      <c r="L333" t="s">
        <v>1304</v>
      </c>
      <c r="M333">
        <v>20602929419</v>
      </c>
      <c r="N333" t="s">
        <v>330</v>
      </c>
      <c r="O333" s="6">
        <f>VLOOKUP(Tabla1[[#This Row],[route_name]],[1]route!$A:$D,2,FALSE)</f>
        <v>40</v>
      </c>
      <c r="P333" s="6">
        <f>VLOOKUP(Tabla1[[#This Row],[TYPE_NAME]],type!B:G,6,FALSE)</f>
        <v>5</v>
      </c>
      <c r="Q333" t="s">
        <v>2231</v>
      </c>
      <c r="R333" t="s">
        <v>1301</v>
      </c>
      <c r="S3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(330,'CUMPLE','CUMPLE','CUMPLE','CUMPLE',true,2019,'1437','-','ACREDITADO','2022-02-25 21:42:35.22039+00','2022-02-25 21:42:35.22039+00','20602929419','V0V772',40,5);</v>
      </c>
    </row>
    <row r="334" spans="1:19" x14ac:dyDescent="0.25">
      <c r="A334">
        <v>331</v>
      </c>
      <c r="B334" t="s">
        <v>2216</v>
      </c>
      <c r="C334" t="s">
        <v>2216</v>
      </c>
      <c r="D334" t="s">
        <v>2216</v>
      </c>
      <c r="E334" t="s">
        <v>2216</v>
      </c>
      <c r="F334" t="s">
        <v>1303</v>
      </c>
      <c r="G334">
        <v>2017</v>
      </c>
      <c r="H334">
        <v>1438</v>
      </c>
      <c r="I334" t="s">
        <v>2383</v>
      </c>
      <c r="J334" t="s">
        <v>2215</v>
      </c>
      <c r="K334" t="s">
        <v>1304</v>
      </c>
      <c r="L334" t="s">
        <v>1304</v>
      </c>
      <c r="M334">
        <v>20602929419</v>
      </c>
      <c r="N334" t="s">
        <v>331</v>
      </c>
      <c r="O334" s="6">
        <f>VLOOKUP(Tabla1[[#This Row],[route_name]],[1]route!$A:$D,2,FALSE)</f>
        <v>40</v>
      </c>
      <c r="P334" s="6">
        <f>VLOOKUP(Tabla1[[#This Row],[TYPE_NAME]],type!B:G,6,FALSE)</f>
        <v>5</v>
      </c>
      <c r="Q334" t="s">
        <v>2231</v>
      </c>
      <c r="R334" t="s">
        <v>1301</v>
      </c>
      <c r="S3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(331,'CUMPLE','CUMPLE','CUMPLE','CUMPLE',true,2017,'1438','-','ACREDITADO','2022-02-25 21:42:35.22039+00','2022-02-25 21:42:35.22039+00','20602929419','V9M724',40,5);</v>
      </c>
    </row>
    <row r="335" spans="1:19" x14ac:dyDescent="0.25">
      <c r="A335">
        <v>332</v>
      </c>
      <c r="B335" t="s">
        <v>2216</v>
      </c>
      <c r="C335" t="s">
        <v>2216</v>
      </c>
      <c r="D335" t="s">
        <v>2216</v>
      </c>
      <c r="E335" t="s">
        <v>2216</v>
      </c>
      <c r="F335" t="s">
        <v>1303</v>
      </c>
      <c r="G335">
        <v>2021</v>
      </c>
      <c r="H335">
        <v>1439</v>
      </c>
      <c r="I335" t="s">
        <v>2383</v>
      </c>
      <c r="J335" t="s">
        <v>2215</v>
      </c>
      <c r="K335" t="s">
        <v>1304</v>
      </c>
      <c r="L335" t="s">
        <v>1304</v>
      </c>
      <c r="M335">
        <v>20602929419</v>
      </c>
      <c r="N335" t="s">
        <v>332</v>
      </c>
      <c r="O335" s="6">
        <f>VLOOKUP(Tabla1[[#This Row],[route_name]],[1]route!$A:$D,2,FALSE)</f>
        <v>41</v>
      </c>
      <c r="P335" s="6">
        <f>VLOOKUP(Tabla1[[#This Row],[TYPE_NAME]],type!B:G,6,FALSE)</f>
        <v>5</v>
      </c>
      <c r="Q335" t="s">
        <v>2232</v>
      </c>
      <c r="R335" t="s">
        <v>1301</v>
      </c>
      <c r="S3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(332,'CUMPLE','CUMPLE','CUMPLE','CUMPLE',true,2021,'1439','-','ACREDITADO','2022-02-25 21:42:35.22039+00','2022-02-25 21:42:35.22039+00','20602929419','V0O040',41,5);</v>
      </c>
    </row>
    <row r="336" spans="1:19" x14ac:dyDescent="0.25">
      <c r="A336">
        <v>333</v>
      </c>
      <c r="B336" t="s">
        <v>2216</v>
      </c>
      <c r="C336" t="s">
        <v>2216</v>
      </c>
      <c r="D336" t="s">
        <v>2216</v>
      </c>
      <c r="E336" t="s">
        <v>2216</v>
      </c>
      <c r="F336" t="s">
        <v>1303</v>
      </c>
      <c r="G336">
        <v>2020</v>
      </c>
      <c r="H336">
        <v>1440</v>
      </c>
      <c r="I336" t="s">
        <v>2383</v>
      </c>
      <c r="J336" t="s">
        <v>2215</v>
      </c>
      <c r="K336" t="s">
        <v>1304</v>
      </c>
      <c r="L336" t="s">
        <v>1304</v>
      </c>
      <c r="M336">
        <v>20602929419</v>
      </c>
      <c r="N336" t="s">
        <v>333</v>
      </c>
      <c r="O336" s="6">
        <f>VLOOKUP(Tabla1[[#This Row],[route_name]],[1]route!$A:$D,2,FALSE)</f>
        <v>41</v>
      </c>
      <c r="P336" s="6">
        <f>VLOOKUP(Tabla1[[#This Row],[TYPE_NAME]],type!B:G,6,FALSE)</f>
        <v>5</v>
      </c>
      <c r="Q336" t="s">
        <v>2232</v>
      </c>
      <c r="R336" t="s">
        <v>1301</v>
      </c>
      <c r="S3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(333,'CUMPLE','CUMPLE','CUMPLE','CUMPLE',true,2020,'1440','-','ACREDITADO','2022-02-25 21:42:35.22039+00','2022-02-25 21:42:35.22039+00','20602929419','VAA812',41,5);</v>
      </c>
    </row>
    <row r="337" spans="1:19" x14ac:dyDescent="0.25">
      <c r="A337">
        <v>334</v>
      </c>
      <c r="B337" t="s">
        <v>2216</v>
      </c>
      <c r="C337" t="s">
        <v>2216</v>
      </c>
      <c r="D337" t="s">
        <v>2216</v>
      </c>
      <c r="E337" t="s">
        <v>2216</v>
      </c>
      <c r="F337" t="s">
        <v>1303</v>
      </c>
      <c r="G337">
        <v>2017</v>
      </c>
      <c r="H337">
        <v>1441</v>
      </c>
      <c r="I337" t="s">
        <v>2383</v>
      </c>
      <c r="J337" t="s">
        <v>2215</v>
      </c>
      <c r="K337" t="s">
        <v>1304</v>
      </c>
      <c r="L337" t="s">
        <v>1304</v>
      </c>
      <c r="M337">
        <v>20602929419</v>
      </c>
      <c r="N337" t="s">
        <v>334</v>
      </c>
      <c r="O337" s="6">
        <f>VLOOKUP(Tabla1[[#This Row],[route_name]],[1]route!$A:$D,2,FALSE)</f>
        <v>41</v>
      </c>
      <c r="P337" s="6">
        <f>VLOOKUP(Tabla1[[#This Row],[TYPE_NAME]],type!B:G,6,FALSE)</f>
        <v>5</v>
      </c>
      <c r="Q337" t="s">
        <v>2232</v>
      </c>
      <c r="R337" t="s">
        <v>1301</v>
      </c>
      <c r="S3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(334,'CUMPLE','CUMPLE','CUMPLE','CUMPLE',true,2017,'1441','-','ACREDITADO','2022-02-25 21:42:35.22039+00','2022-02-25 21:42:35.22039+00','20602929419','V8R467',41,5);</v>
      </c>
    </row>
    <row r="338" spans="1:19" x14ac:dyDescent="0.25">
      <c r="A338">
        <v>335</v>
      </c>
      <c r="B338" t="s">
        <v>2216</v>
      </c>
      <c r="C338" t="s">
        <v>2216</v>
      </c>
      <c r="D338" t="s">
        <v>2216</v>
      </c>
      <c r="E338" t="s">
        <v>2216</v>
      </c>
      <c r="F338" t="s">
        <v>1303</v>
      </c>
      <c r="G338">
        <v>2017</v>
      </c>
      <c r="H338">
        <v>1442</v>
      </c>
      <c r="I338" t="s">
        <v>2383</v>
      </c>
      <c r="J338" t="s">
        <v>2215</v>
      </c>
      <c r="K338" t="s">
        <v>1304</v>
      </c>
      <c r="L338" t="s">
        <v>1304</v>
      </c>
      <c r="M338">
        <v>20602929419</v>
      </c>
      <c r="N338" t="s">
        <v>335</v>
      </c>
      <c r="O338" s="6">
        <f>VLOOKUP(Tabla1[[#This Row],[route_name]],[1]route!$A:$D,2,FALSE)</f>
        <v>41</v>
      </c>
      <c r="P338" s="6">
        <f>VLOOKUP(Tabla1[[#This Row],[TYPE_NAME]],type!B:G,6,FALSE)</f>
        <v>5</v>
      </c>
      <c r="Q338" t="s">
        <v>2232</v>
      </c>
      <c r="R338" t="s">
        <v>1301</v>
      </c>
      <c r="S3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(335,'CUMPLE','CUMPLE','CUMPLE','CUMPLE',true,2017,'1442','-','ACREDITADO','2022-02-25 21:42:35.22039+00','2022-02-25 21:42:35.22039+00','20602929419','V9T784',41,5);</v>
      </c>
    </row>
    <row r="339" spans="1:19" x14ac:dyDescent="0.25">
      <c r="A339">
        <v>336</v>
      </c>
      <c r="B339" t="s">
        <v>2216</v>
      </c>
      <c r="C339" t="s">
        <v>2216</v>
      </c>
      <c r="D339" t="s">
        <v>2216</v>
      </c>
      <c r="E339" t="s">
        <v>2216</v>
      </c>
      <c r="F339" t="s">
        <v>1303</v>
      </c>
      <c r="G339">
        <v>2018</v>
      </c>
      <c r="H339">
        <v>1443</v>
      </c>
      <c r="I339" t="s">
        <v>2383</v>
      </c>
      <c r="J339" t="s">
        <v>2215</v>
      </c>
      <c r="K339" t="s">
        <v>1304</v>
      </c>
      <c r="L339" t="s">
        <v>1304</v>
      </c>
      <c r="M339">
        <v>20602929419</v>
      </c>
      <c r="N339" t="s">
        <v>336</v>
      </c>
      <c r="O339" s="6">
        <f>VLOOKUP(Tabla1[[#This Row],[route_name]],[1]route!$A:$D,2,FALSE)</f>
        <v>41</v>
      </c>
      <c r="P339" s="6">
        <f>VLOOKUP(Tabla1[[#This Row],[TYPE_NAME]],type!B:G,6,FALSE)</f>
        <v>5</v>
      </c>
      <c r="Q339" t="s">
        <v>2232</v>
      </c>
      <c r="R339" t="s">
        <v>1301</v>
      </c>
      <c r="S3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(336,'CUMPLE','CUMPLE','CUMPLE','CUMPLE',true,2018,'1443','-','ACREDITADO','2022-02-25 21:42:35.22039+00','2022-02-25 21:42:35.22039+00','20602929419','V0J721',41,5);</v>
      </c>
    </row>
    <row r="340" spans="1:19" x14ac:dyDescent="0.25">
      <c r="A340">
        <v>337</v>
      </c>
      <c r="B340" t="s">
        <v>2216</v>
      </c>
      <c r="C340" t="s">
        <v>2216</v>
      </c>
      <c r="D340" t="s">
        <v>2216</v>
      </c>
      <c r="E340" t="s">
        <v>2216</v>
      </c>
      <c r="F340" t="s">
        <v>1303</v>
      </c>
      <c r="G340">
        <v>2015</v>
      </c>
      <c r="H340">
        <v>1444</v>
      </c>
      <c r="I340" t="s">
        <v>2383</v>
      </c>
      <c r="J340" t="s">
        <v>2215</v>
      </c>
      <c r="K340" t="s">
        <v>1304</v>
      </c>
      <c r="L340" t="s">
        <v>1304</v>
      </c>
      <c r="M340">
        <v>20602929419</v>
      </c>
      <c r="N340" t="s">
        <v>337</v>
      </c>
      <c r="O340" s="6">
        <f>VLOOKUP(Tabla1[[#This Row],[route_name]],[1]route!$A:$D,2,FALSE)</f>
        <v>41</v>
      </c>
      <c r="P340" s="6">
        <f>VLOOKUP(Tabla1[[#This Row],[TYPE_NAME]],type!B:G,6,FALSE)</f>
        <v>5</v>
      </c>
      <c r="Q340" t="s">
        <v>2232</v>
      </c>
      <c r="R340" t="s">
        <v>1301</v>
      </c>
      <c r="S3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(337,'CUMPLE','CUMPLE','CUMPLE','CUMPLE',true,2015,'1444','-','ACREDITADO','2022-02-25 21:42:35.22039+00','2022-02-25 21:42:35.22039+00','20602929419','V7Y751',41,5);</v>
      </c>
    </row>
    <row r="341" spans="1:19" x14ac:dyDescent="0.25">
      <c r="A341">
        <v>338</v>
      </c>
      <c r="B341" t="s">
        <v>2216</v>
      </c>
      <c r="C341" t="s">
        <v>2216</v>
      </c>
      <c r="D341" t="s">
        <v>2216</v>
      </c>
      <c r="E341" t="s">
        <v>2216</v>
      </c>
      <c r="F341" t="s">
        <v>1303</v>
      </c>
      <c r="G341">
        <v>2011</v>
      </c>
      <c r="H341">
        <v>1445</v>
      </c>
      <c r="I341" t="s">
        <v>2383</v>
      </c>
      <c r="J341" t="s">
        <v>2215</v>
      </c>
      <c r="K341" t="s">
        <v>1304</v>
      </c>
      <c r="L341" t="s">
        <v>1304</v>
      </c>
      <c r="M341">
        <v>20602929419</v>
      </c>
      <c r="N341" t="s">
        <v>338</v>
      </c>
      <c r="O341" s="6">
        <f>VLOOKUP(Tabla1[[#This Row],[route_name]],[1]route!$A:$D,2,FALSE)</f>
        <v>41</v>
      </c>
      <c r="P341" s="6">
        <f>VLOOKUP(Tabla1[[#This Row],[TYPE_NAME]],type!B:G,6,FALSE)</f>
        <v>5</v>
      </c>
      <c r="Q341" t="s">
        <v>2232</v>
      </c>
      <c r="R341" t="s">
        <v>1301</v>
      </c>
      <c r="S3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(338,'CUMPLE','CUMPLE','CUMPLE','CUMPLE',true,2011,'1445','-','ACREDITADO','2022-02-25 21:42:35.22039+00','2022-02-25 21:42:35.22039+00','20602929419','V2K329',41,5);</v>
      </c>
    </row>
    <row r="342" spans="1:19" x14ac:dyDescent="0.25">
      <c r="A342">
        <v>339</v>
      </c>
      <c r="B342" t="s">
        <v>2216</v>
      </c>
      <c r="C342" t="s">
        <v>2216</v>
      </c>
      <c r="D342" t="s">
        <v>2216</v>
      </c>
      <c r="E342" t="s">
        <v>2216</v>
      </c>
      <c r="F342" t="s">
        <v>1303</v>
      </c>
      <c r="G342">
        <v>2017</v>
      </c>
      <c r="H342">
        <v>1446</v>
      </c>
      <c r="I342" t="s">
        <v>2383</v>
      </c>
      <c r="J342" t="s">
        <v>2215</v>
      </c>
      <c r="K342" t="s">
        <v>1304</v>
      </c>
      <c r="L342" t="s">
        <v>1304</v>
      </c>
      <c r="M342">
        <v>20602929419</v>
      </c>
      <c r="N342" t="s">
        <v>339</v>
      </c>
      <c r="O342" s="6">
        <f>VLOOKUP(Tabla1[[#This Row],[route_name]],[1]route!$A:$D,2,FALSE)</f>
        <v>41</v>
      </c>
      <c r="P342" s="6">
        <f>VLOOKUP(Tabla1[[#This Row],[TYPE_NAME]],type!B:G,6,FALSE)</f>
        <v>5</v>
      </c>
      <c r="Q342" t="s">
        <v>2232</v>
      </c>
      <c r="R342" t="s">
        <v>1301</v>
      </c>
      <c r="S3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(339,'CUMPLE','CUMPLE','CUMPLE','CUMPLE',true,2017,'1446','-','ACREDITADO','2022-02-25 21:42:35.22039+00','2022-02-25 21:42:35.22039+00','20602929419','Z5M042',41,5);</v>
      </c>
    </row>
    <row r="343" spans="1:19" x14ac:dyDescent="0.25">
      <c r="A343">
        <v>340</v>
      </c>
      <c r="B343" t="s">
        <v>2216</v>
      </c>
      <c r="C343" t="s">
        <v>2216</v>
      </c>
      <c r="D343" t="s">
        <v>2216</v>
      </c>
      <c r="E343" t="s">
        <v>2216</v>
      </c>
      <c r="F343" t="s">
        <v>1303</v>
      </c>
      <c r="G343">
        <v>2012</v>
      </c>
      <c r="H343">
        <v>1459</v>
      </c>
      <c r="I343" t="s">
        <v>2383</v>
      </c>
      <c r="J343" t="s">
        <v>2215</v>
      </c>
      <c r="K343" t="s">
        <v>1304</v>
      </c>
      <c r="L343" t="s">
        <v>1304</v>
      </c>
      <c r="M343">
        <v>20602929419</v>
      </c>
      <c r="N343" t="s">
        <v>340</v>
      </c>
      <c r="O343" s="6">
        <f>VLOOKUP(Tabla1[[#This Row],[route_name]],[1]route!$A:$D,2,FALSE)</f>
        <v>42</v>
      </c>
      <c r="P343" s="6">
        <f>VLOOKUP(Tabla1[[#This Row],[TYPE_NAME]],type!B:G,6,FALSE)</f>
        <v>3</v>
      </c>
      <c r="Q343" t="s">
        <v>2233</v>
      </c>
      <c r="R343" t="s">
        <v>1300</v>
      </c>
      <c r="S3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(340,'CUMPLE','CUMPLE','CUMPLE','CUMPLE',true,2012,'1459','-','ACREDITADO','2022-02-25 21:42:35.22039+00','2022-02-25 21:42:35.22039+00','20602929419','D9C737',42,3);</v>
      </c>
    </row>
    <row r="344" spans="1:19" x14ac:dyDescent="0.25">
      <c r="A344">
        <v>341</v>
      </c>
      <c r="B344" t="s">
        <v>2216</v>
      </c>
      <c r="C344" t="s">
        <v>2216</v>
      </c>
      <c r="D344" t="s">
        <v>2216</v>
      </c>
      <c r="E344" t="s">
        <v>2216</v>
      </c>
      <c r="F344" t="s">
        <v>1303</v>
      </c>
      <c r="G344">
        <v>2018</v>
      </c>
      <c r="H344">
        <v>1460</v>
      </c>
      <c r="I344" t="s">
        <v>2383</v>
      </c>
      <c r="J344" t="s">
        <v>2215</v>
      </c>
      <c r="K344" t="s">
        <v>1304</v>
      </c>
      <c r="L344" t="s">
        <v>1304</v>
      </c>
      <c r="M344">
        <v>20602929419</v>
      </c>
      <c r="N344" t="s">
        <v>341</v>
      </c>
      <c r="O344" s="6">
        <f>VLOOKUP(Tabla1[[#This Row],[route_name]],[1]route!$A:$D,2,FALSE)</f>
        <v>42</v>
      </c>
      <c r="P344" s="6">
        <f>VLOOKUP(Tabla1[[#This Row],[TYPE_NAME]],type!B:G,6,FALSE)</f>
        <v>2</v>
      </c>
      <c r="Q344" t="s">
        <v>2233</v>
      </c>
      <c r="R344" t="s">
        <v>1298</v>
      </c>
      <c r="S3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(341,'CUMPLE','CUMPLE','CUMPLE','CUMPLE',true,2018,'1460','-','ACREDITADO','2022-02-25 21:42:35.22039+00','2022-02-25 21:42:35.22039+00','20602929419','V0L769',42,2);</v>
      </c>
    </row>
    <row r="345" spans="1:19" x14ac:dyDescent="0.25">
      <c r="A345">
        <v>342</v>
      </c>
      <c r="B345" t="s">
        <v>2216</v>
      </c>
      <c r="C345" t="s">
        <v>2216</v>
      </c>
      <c r="D345" t="s">
        <v>2216</v>
      </c>
      <c r="E345" t="s">
        <v>2216</v>
      </c>
      <c r="F345" t="s">
        <v>1303</v>
      </c>
      <c r="G345">
        <v>2014</v>
      </c>
      <c r="H345">
        <v>1461</v>
      </c>
      <c r="I345" t="s">
        <v>2383</v>
      </c>
      <c r="J345" t="s">
        <v>2215</v>
      </c>
      <c r="K345" t="s">
        <v>1304</v>
      </c>
      <c r="L345" t="s">
        <v>1304</v>
      </c>
      <c r="M345">
        <v>20602929419</v>
      </c>
      <c r="N345" t="s">
        <v>342</v>
      </c>
      <c r="O345" s="6">
        <f>VLOOKUP(Tabla1[[#This Row],[route_name]],[1]route!$A:$D,2,FALSE)</f>
        <v>42</v>
      </c>
      <c r="P345" s="6">
        <f>VLOOKUP(Tabla1[[#This Row],[TYPE_NAME]],type!B:G,6,FALSE)</f>
        <v>2</v>
      </c>
      <c r="Q345" t="s">
        <v>2233</v>
      </c>
      <c r="R345" t="s">
        <v>1298</v>
      </c>
      <c r="S3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(342,'CUMPLE','CUMPLE','CUMPLE','CUMPLE',true,2014,'1461','-','ACREDITADO','2022-02-25 21:42:35.22039+00','2022-02-25 21:42:35.22039+00','20602929419','AEZ891',42,2);</v>
      </c>
    </row>
    <row r="346" spans="1:19" x14ac:dyDescent="0.25">
      <c r="A346">
        <v>343</v>
      </c>
      <c r="B346" t="s">
        <v>2216</v>
      </c>
      <c r="C346" t="s">
        <v>2216</v>
      </c>
      <c r="D346" t="s">
        <v>2216</v>
      </c>
      <c r="E346" t="s">
        <v>2216</v>
      </c>
      <c r="F346" t="s">
        <v>1303</v>
      </c>
      <c r="G346">
        <v>2012</v>
      </c>
      <c r="H346">
        <v>1462</v>
      </c>
      <c r="I346" t="s">
        <v>2383</v>
      </c>
      <c r="J346" t="s">
        <v>2215</v>
      </c>
      <c r="K346" t="s">
        <v>1304</v>
      </c>
      <c r="L346" t="s">
        <v>1304</v>
      </c>
      <c r="M346">
        <v>20602929419</v>
      </c>
      <c r="N346" t="s">
        <v>343</v>
      </c>
      <c r="O346" s="6">
        <f>VLOOKUP(Tabla1[[#This Row],[route_name]],[1]route!$A:$D,2,FALSE)</f>
        <v>42</v>
      </c>
      <c r="P346" s="6">
        <f>VLOOKUP(Tabla1[[#This Row],[TYPE_NAME]],type!B:G,6,FALSE)</f>
        <v>1</v>
      </c>
      <c r="Q346" t="s">
        <v>2233</v>
      </c>
      <c r="R346" t="s">
        <v>1297</v>
      </c>
      <c r="S3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(343,'CUMPLE','CUMPLE','CUMPLE','CUMPLE',true,2012,'1462','-','ACREDITADO','2022-02-25 21:42:35.22039+00','2022-02-25 21:42:35.22039+00','20602929419','X2E763',42,1);</v>
      </c>
    </row>
    <row r="347" spans="1:19" x14ac:dyDescent="0.25">
      <c r="A347">
        <v>344</v>
      </c>
      <c r="B347" t="s">
        <v>2216</v>
      </c>
      <c r="C347" t="s">
        <v>2216</v>
      </c>
      <c r="D347" t="s">
        <v>2216</v>
      </c>
      <c r="E347" t="s">
        <v>2216</v>
      </c>
      <c r="F347" t="s">
        <v>1303</v>
      </c>
      <c r="G347">
        <v>2011</v>
      </c>
      <c r="H347">
        <v>1463</v>
      </c>
      <c r="I347" t="s">
        <v>2383</v>
      </c>
      <c r="J347" t="s">
        <v>2215</v>
      </c>
      <c r="K347" t="s">
        <v>1304</v>
      </c>
      <c r="L347" t="s">
        <v>1304</v>
      </c>
      <c r="M347">
        <v>20602929419</v>
      </c>
      <c r="N347" t="s">
        <v>344</v>
      </c>
      <c r="O347" s="6">
        <f>VLOOKUP(Tabla1[[#This Row],[route_name]],[1]route!$A:$D,2,FALSE)</f>
        <v>42</v>
      </c>
      <c r="P347" s="6">
        <f>VLOOKUP(Tabla1[[#This Row],[TYPE_NAME]],type!B:G,6,FALSE)</f>
        <v>3</v>
      </c>
      <c r="Q347" t="s">
        <v>2233</v>
      </c>
      <c r="R347" t="s">
        <v>1300</v>
      </c>
      <c r="S3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(344,'CUMPLE','CUMPLE','CUMPLE','CUMPLE',true,2011,'1463','-','ACREDITADO','2022-02-25 21:42:35.22039+00','2022-02-25 21:42:35.22039+00','20602929419','C6B716',42,3);</v>
      </c>
    </row>
    <row r="348" spans="1:19" x14ac:dyDescent="0.25">
      <c r="A348">
        <v>345</v>
      </c>
      <c r="B348" t="s">
        <v>2216</v>
      </c>
      <c r="C348" t="s">
        <v>2216</v>
      </c>
      <c r="D348" t="s">
        <v>2216</v>
      </c>
      <c r="E348" t="s">
        <v>2216</v>
      </c>
      <c r="F348" t="s">
        <v>1303</v>
      </c>
      <c r="G348">
        <v>2008</v>
      </c>
      <c r="H348">
        <v>1464</v>
      </c>
      <c r="I348" t="s">
        <v>2383</v>
      </c>
      <c r="J348" t="s">
        <v>2215</v>
      </c>
      <c r="K348" t="s">
        <v>1304</v>
      </c>
      <c r="L348" t="s">
        <v>1304</v>
      </c>
      <c r="M348">
        <v>20602929419</v>
      </c>
      <c r="N348" t="s">
        <v>345</v>
      </c>
      <c r="O348" s="6">
        <f>VLOOKUP(Tabla1[[#This Row],[route_name]],[1]route!$A:$D,2,FALSE)</f>
        <v>42</v>
      </c>
      <c r="P348" s="6">
        <f>VLOOKUP(Tabla1[[#This Row],[TYPE_NAME]],type!B:G,6,FALSE)</f>
        <v>3</v>
      </c>
      <c r="Q348" t="s">
        <v>2233</v>
      </c>
      <c r="R348" t="s">
        <v>1300</v>
      </c>
      <c r="S3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(345,'CUMPLE','CUMPLE','CUMPLE','CUMPLE',true,2008,'1464','-','ACREDITADO','2022-02-25 21:42:35.22039+00','2022-02-25 21:42:35.22039+00','20602929419','A6J768',42,3);</v>
      </c>
    </row>
    <row r="349" spans="1:19" x14ac:dyDescent="0.25">
      <c r="A349">
        <v>346</v>
      </c>
      <c r="B349" t="s">
        <v>2216</v>
      </c>
      <c r="C349" t="s">
        <v>2216</v>
      </c>
      <c r="D349" t="s">
        <v>2216</v>
      </c>
      <c r="E349" t="s">
        <v>2216</v>
      </c>
      <c r="F349" t="s">
        <v>1303</v>
      </c>
      <c r="G349">
        <v>2010</v>
      </c>
      <c r="H349">
        <v>1465</v>
      </c>
      <c r="I349" t="s">
        <v>2383</v>
      </c>
      <c r="J349" t="s">
        <v>2215</v>
      </c>
      <c r="K349" t="s">
        <v>1304</v>
      </c>
      <c r="L349" t="s">
        <v>1304</v>
      </c>
      <c r="M349">
        <v>20602929419</v>
      </c>
      <c r="N349" t="s">
        <v>346</v>
      </c>
      <c r="O349" s="6">
        <f>VLOOKUP(Tabla1[[#This Row],[route_name]],[1]route!$A:$D,2,FALSE)</f>
        <v>42</v>
      </c>
      <c r="P349" s="6">
        <f>VLOOKUP(Tabla1[[#This Row],[TYPE_NAME]],type!B:G,6,FALSE)</f>
        <v>1</v>
      </c>
      <c r="Q349" t="s">
        <v>2233</v>
      </c>
      <c r="R349" t="s">
        <v>1297</v>
      </c>
      <c r="S3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(346,'CUMPLE','CUMPLE','CUMPLE','CUMPLE',true,2010,'1465','-','ACREDITADO','2022-02-25 21:42:35.22039+00','2022-02-25 21:42:35.22039+00','20602929419','V1S736',42,1);</v>
      </c>
    </row>
    <row r="350" spans="1:19" x14ac:dyDescent="0.25">
      <c r="A350">
        <v>347</v>
      </c>
      <c r="B350" t="s">
        <v>2216</v>
      </c>
      <c r="C350" t="s">
        <v>2216</v>
      </c>
      <c r="D350" t="s">
        <v>2216</v>
      </c>
      <c r="E350" t="s">
        <v>2216</v>
      </c>
      <c r="F350" t="s">
        <v>1303</v>
      </c>
      <c r="G350">
        <v>2009</v>
      </c>
      <c r="H350">
        <v>1466</v>
      </c>
      <c r="I350" t="s">
        <v>2383</v>
      </c>
      <c r="J350" t="s">
        <v>2215</v>
      </c>
      <c r="K350" t="s">
        <v>1304</v>
      </c>
      <c r="L350" t="s">
        <v>1304</v>
      </c>
      <c r="M350">
        <v>20602929419</v>
      </c>
      <c r="N350" t="s">
        <v>347</v>
      </c>
      <c r="O350" s="6">
        <f>VLOOKUP(Tabla1[[#This Row],[route_name]],[1]route!$A:$D,2,FALSE)</f>
        <v>42</v>
      </c>
      <c r="P350" s="6">
        <f>VLOOKUP(Tabla1[[#This Row],[TYPE_NAME]],type!B:G,6,FALSE)</f>
        <v>1</v>
      </c>
      <c r="Q350" t="s">
        <v>2233</v>
      </c>
      <c r="R350" t="s">
        <v>1297</v>
      </c>
      <c r="S3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(347,'CUMPLE','CUMPLE','CUMPLE','CUMPLE',true,2009,'1466','-','ACREDITADO','2022-02-25 21:42:35.22039+00','2022-02-25 21:42:35.22039+00','20602929419','X1D773',42,1);</v>
      </c>
    </row>
    <row r="351" spans="1:19" x14ac:dyDescent="0.25">
      <c r="A351">
        <v>348</v>
      </c>
      <c r="B351" t="s">
        <v>2216</v>
      </c>
      <c r="C351" t="s">
        <v>2216</v>
      </c>
      <c r="D351" t="s">
        <v>2216</v>
      </c>
      <c r="E351" t="s">
        <v>2216</v>
      </c>
      <c r="F351" t="s">
        <v>1303</v>
      </c>
      <c r="G351">
        <v>2018</v>
      </c>
      <c r="H351">
        <v>1467</v>
      </c>
      <c r="I351" t="s">
        <v>2383</v>
      </c>
      <c r="J351" t="s">
        <v>2215</v>
      </c>
      <c r="K351" t="s">
        <v>1304</v>
      </c>
      <c r="L351" t="s">
        <v>1304</v>
      </c>
      <c r="M351">
        <v>20602929419</v>
      </c>
      <c r="N351" t="s">
        <v>348</v>
      </c>
      <c r="O351" s="6">
        <f>VLOOKUP(Tabla1[[#This Row],[route_name]],[1]route!$A:$D,2,FALSE)</f>
        <v>42</v>
      </c>
      <c r="P351" s="6">
        <f>VLOOKUP(Tabla1[[#This Row],[TYPE_NAME]],type!B:G,6,FALSE)</f>
        <v>2</v>
      </c>
      <c r="Q351" t="s">
        <v>2233</v>
      </c>
      <c r="R351" t="s">
        <v>1298</v>
      </c>
      <c r="S3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(348,'CUMPLE','CUMPLE','CUMPLE','CUMPLE',true,2018,'1467','-','ACREDITADO','2022-02-25 21:42:35.22039+00','2022-02-25 21:42:35.22039+00','20602929419','V0V709',42,2);</v>
      </c>
    </row>
    <row r="352" spans="1:19" x14ac:dyDescent="0.25">
      <c r="A352">
        <v>349</v>
      </c>
      <c r="B352" t="s">
        <v>2216</v>
      </c>
      <c r="C352" t="s">
        <v>2216</v>
      </c>
      <c r="D352" t="s">
        <v>2216</v>
      </c>
      <c r="E352" t="s">
        <v>2216</v>
      </c>
      <c r="F352" t="s">
        <v>1303</v>
      </c>
      <c r="G352">
        <v>2016</v>
      </c>
      <c r="H352">
        <v>1468</v>
      </c>
      <c r="I352" t="s">
        <v>2383</v>
      </c>
      <c r="J352" t="s">
        <v>2215</v>
      </c>
      <c r="K352" t="s">
        <v>1304</v>
      </c>
      <c r="L352" t="s">
        <v>1304</v>
      </c>
      <c r="M352">
        <v>20602929419</v>
      </c>
      <c r="N352" t="s">
        <v>349</v>
      </c>
      <c r="O352" s="6">
        <f>VLOOKUP(Tabla1[[#This Row],[route_name]],[1]route!$A:$D,2,FALSE)</f>
        <v>42</v>
      </c>
      <c r="P352" s="6">
        <f>VLOOKUP(Tabla1[[#This Row],[TYPE_NAME]],type!B:G,6,FALSE)</f>
        <v>2</v>
      </c>
      <c r="Q352" t="s">
        <v>2233</v>
      </c>
      <c r="R352" t="s">
        <v>1298</v>
      </c>
      <c r="S3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(349,'CUMPLE','CUMPLE','CUMPLE','CUMPLE',true,2016,'1468','-','ACREDITADO','2022-02-25 21:42:35.22039+00','2022-02-25 21:42:35.22039+00','20602929419','V8P822',42,2);</v>
      </c>
    </row>
    <row r="353" spans="1:19" x14ac:dyDescent="0.25">
      <c r="A353">
        <v>350</v>
      </c>
      <c r="B353" t="s">
        <v>2216</v>
      </c>
      <c r="C353" t="s">
        <v>2216</v>
      </c>
      <c r="D353" t="s">
        <v>2216</v>
      </c>
      <c r="E353" t="s">
        <v>2216</v>
      </c>
      <c r="F353" t="s">
        <v>1303</v>
      </c>
      <c r="G353">
        <v>2012</v>
      </c>
      <c r="H353">
        <v>1469</v>
      </c>
      <c r="I353" t="s">
        <v>2383</v>
      </c>
      <c r="J353" t="s">
        <v>2215</v>
      </c>
      <c r="K353" t="s">
        <v>1304</v>
      </c>
      <c r="L353" t="s">
        <v>1304</v>
      </c>
      <c r="M353">
        <v>20602929419</v>
      </c>
      <c r="N353" t="s">
        <v>350</v>
      </c>
      <c r="O353" s="6">
        <f>VLOOKUP(Tabla1[[#This Row],[route_name]],[1]route!$A:$D,2,FALSE)</f>
        <v>42</v>
      </c>
      <c r="P353" s="6">
        <f>VLOOKUP(Tabla1[[#This Row],[TYPE_NAME]],type!B:G,6,FALSE)</f>
        <v>4</v>
      </c>
      <c r="Q353" t="s">
        <v>2233</v>
      </c>
      <c r="R353" t="s">
        <v>1299</v>
      </c>
      <c r="S3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(350,'CUMPLE','CUMPLE','CUMPLE','CUMPLE',true,2012,'1469','-','ACREDITADO','2022-02-25 21:42:35.22039+00','2022-02-25 21:42:35.22039+00','20602929419','X2X844',42,4);</v>
      </c>
    </row>
    <row r="354" spans="1:19" x14ac:dyDescent="0.25">
      <c r="A354">
        <v>351</v>
      </c>
      <c r="B354" t="s">
        <v>2216</v>
      </c>
      <c r="C354" t="s">
        <v>2216</v>
      </c>
      <c r="D354" t="s">
        <v>2216</v>
      </c>
      <c r="E354" t="s">
        <v>2216</v>
      </c>
      <c r="F354" t="s">
        <v>1303</v>
      </c>
      <c r="G354">
        <v>2014</v>
      </c>
      <c r="H354">
        <v>1470</v>
      </c>
      <c r="I354" t="s">
        <v>2383</v>
      </c>
      <c r="J354" t="s">
        <v>2215</v>
      </c>
      <c r="K354" t="s">
        <v>1304</v>
      </c>
      <c r="L354" t="s">
        <v>1304</v>
      </c>
      <c r="M354">
        <v>20602929419</v>
      </c>
      <c r="N354" t="s">
        <v>351</v>
      </c>
      <c r="O354" s="6">
        <f>VLOOKUP(Tabla1[[#This Row],[route_name]],[1]route!$A:$D,2,FALSE)</f>
        <v>42</v>
      </c>
      <c r="P354" s="6">
        <f>VLOOKUP(Tabla1[[#This Row],[TYPE_NAME]],type!B:G,6,FALSE)</f>
        <v>3</v>
      </c>
      <c r="Q354" t="s">
        <v>2233</v>
      </c>
      <c r="R354" t="s">
        <v>1300</v>
      </c>
      <c r="S3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(351,'CUMPLE','CUMPLE','CUMPLE','CUMPLE',true,2014,'1470','-','ACREDITADO','2022-02-25 21:42:35.22039+00','2022-02-25 21:42:35.22039+00','20602929419','ACN824',42,3);</v>
      </c>
    </row>
    <row r="355" spans="1:19" x14ac:dyDescent="0.25">
      <c r="A355">
        <v>352</v>
      </c>
      <c r="B355" t="s">
        <v>2216</v>
      </c>
      <c r="C355" t="s">
        <v>2216</v>
      </c>
      <c r="D355" t="s">
        <v>2216</v>
      </c>
      <c r="E355" t="s">
        <v>2216</v>
      </c>
      <c r="F355" t="s">
        <v>1303</v>
      </c>
      <c r="G355">
        <v>2014</v>
      </c>
      <c r="H355">
        <v>1471</v>
      </c>
      <c r="I355" t="s">
        <v>2383</v>
      </c>
      <c r="J355" t="s">
        <v>2215</v>
      </c>
      <c r="K355" t="s">
        <v>1304</v>
      </c>
      <c r="L355" t="s">
        <v>1304</v>
      </c>
      <c r="M355">
        <v>20602929419</v>
      </c>
      <c r="N355" t="s">
        <v>352</v>
      </c>
      <c r="O355" s="6">
        <f>VLOOKUP(Tabla1[[#This Row],[route_name]],[1]route!$A:$D,2,FALSE)</f>
        <v>42</v>
      </c>
      <c r="P355" s="6">
        <f>VLOOKUP(Tabla1[[#This Row],[TYPE_NAME]],type!B:G,6,FALSE)</f>
        <v>4</v>
      </c>
      <c r="Q355" t="s">
        <v>2233</v>
      </c>
      <c r="R355" t="s">
        <v>1299</v>
      </c>
      <c r="S3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(352,'CUMPLE','CUMPLE','CUMPLE','CUMPLE',true,2014,'1471','-','ACREDITADO','2022-02-25 21:42:35.22039+00','2022-02-25 21:42:35.22039+00','20602929419','V0C953',42,4);</v>
      </c>
    </row>
    <row r="356" spans="1:19" x14ac:dyDescent="0.25">
      <c r="A356">
        <v>353</v>
      </c>
      <c r="B356" t="s">
        <v>2216</v>
      </c>
      <c r="C356" t="s">
        <v>2216</v>
      </c>
      <c r="D356" t="s">
        <v>2216</v>
      </c>
      <c r="E356" t="s">
        <v>2216</v>
      </c>
      <c r="F356" t="s">
        <v>1303</v>
      </c>
      <c r="G356">
        <v>2014</v>
      </c>
      <c r="H356">
        <v>1472</v>
      </c>
      <c r="I356" t="s">
        <v>2383</v>
      </c>
      <c r="J356" t="s">
        <v>2215</v>
      </c>
      <c r="K356" t="s">
        <v>1304</v>
      </c>
      <c r="L356" t="s">
        <v>1304</v>
      </c>
      <c r="M356">
        <v>20602929419</v>
      </c>
      <c r="N356" t="s">
        <v>353</v>
      </c>
      <c r="O356" s="6">
        <f>VLOOKUP(Tabla1[[#This Row],[route_name]],[1]route!$A:$D,2,FALSE)</f>
        <v>42</v>
      </c>
      <c r="P356" s="6">
        <f>VLOOKUP(Tabla1[[#This Row],[TYPE_NAME]],type!B:G,6,FALSE)</f>
        <v>4</v>
      </c>
      <c r="Q356" t="s">
        <v>2233</v>
      </c>
      <c r="R356" t="s">
        <v>1299</v>
      </c>
      <c r="S3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(353,'CUMPLE','CUMPLE','CUMPLE','CUMPLE',true,2014,'1472','-','ACREDITADO','2022-02-25 21:42:35.22039+00','2022-02-25 21:42:35.22039+00','20602929419','V7W810',42,4);</v>
      </c>
    </row>
    <row r="357" spans="1:19" x14ac:dyDescent="0.25">
      <c r="A357">
        <v>354</v>
      </c>
      <c r="B357" t="s">
        <v>2216</v>
      </c>
      <c r="C357" t="s">
        <v>2216</v>
      </c>
      <c r="D357" t="s">
        <v>2216</v>
      </c>
      <c r="E357" t="s">
        <v>2216</v>
      </c>
      <c r="F357" t="s">
        <v>1303</v>
      </c>
      <c r="G357">
        <v>2012</v>
      </c>
      <c r="H357">
        <v>1473</v>
      </c>
      <c r="I357" t="s">
        <v>2383</v>
      </c>
      <c r="J357" t="s">
        <v>2215</v>
      </c>
      <c r="K357" t="s">
        <v>1304</v>
      </c>
      <c r="L357" t="s">
        <v>1304</v>
      </c>
      <c r="M357">
        <v>20602929419</v>
      </c>
      <c r="N357" t="s">
        <v>354</v>
      </c>
      <c r="O357" s="6">
        <f>VLOOKUP(Tabla1[[#This Row],[route_name]],[1]route!$A:$D,2,FALSE)</f>
        <v>42</v>
      </c>
      <c r="P357" s="6">
        <f>VLOOKUP(Tabla1[[#This Row],[TYPE_NAME]],type!B:G,6,FALSE)</f>
        <v>3</v>
      </c>
      <c r="Q357" t="s">
        <v>2233</v>
      </c>
      <c r="R357" t="s">
        <v>1300</v>
      </c>
      <c r="S3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(354,'CUMPLE','CUMPLE','CUMPLE','CUMPLE',true,2012,'1473','-','ACREDITADO','2022-02-25 21:42:35.22039+00','2022-02-25 21:42:35.22039+00','20602929419','V6W144',42,3);</v>
      </c>
    </row>
    <row r="358" spans="1:19" x14ac:dyDescent="0.25">
      <c r="A358">
        <v>355</v>
      </c>
      <c r="B358" t="s">
        <v>2216</v>
      </c>
      <c r="C358" t="s">
        <v>2216</v>
      </c>
      <c r="D358" t="s">
        <v>2216</v>
      </c>
      <c r="E358" t="s">
        <v>2216</v>
      </c>
      <c r="F358" t="s">
        <v>1303</v>
      </c>
      <c r="G358">
        <v>2007</v>
      </c>
      <c r="H358">
        <v>1474</v>
      </c>
      <c r="I358" t="s">
        <v>2383</v>
      </c>
      <c r="J358" t="s">
        <v>2215</v>
      </c>
      <c r="K358" t="s">
        <v>1304</v>
      </c>
      <c r="L358" t="s">
        <v>1304</v>
      </c>
      <c r="M358">
        <v>20602929419</v>
      </c>
      <c r="N358" t="s">
        <v>355</v>
      </c>
      <c r="O358" s="6">
        <f>VLOOKUP(Tabla1[[#This Row],[route_name]],[1]route!$A:$D,2,FALSE)</f>
        <v>42</v>
      </c>
      <c r="P358" s="6">
        <f>VLOOKUP(Tabla1[[#This Row],[TYPE_NAME]],type!B:G,6,FALSE)</f>
        <v>1</v>
      </c>
      <c r="Q358" t="s">
        <v>2233</v>
      </c>
      <c r="R358" t="s">
        <v>1297</v>
      </c>
      <c r="S3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(355,'CUMPLE','CUMPLE','CUMPLE','CUMPLE',true,2007,'1474','-','ACREDITADO','2022-02-25 21:42:35.22039+00','2022-02-25 21:42:35.22039+00','20602929419','B1Q740',42,1);</v>
      </c>
    </row>
    <row r="359" spans="1:19" x14ac:dyDescent="0.25">
      <c r="A359">
        <v>356</v>
      </c>
      <c r="B359" t="s">
        <v>2216</v>
      </c>
      <c r="C359" t="s">
        <v>2216</v>
      </c>
      <c r="D359" t="s">
        <v>2216</v>
      </c>
      <c r="E359" t="s">
        <v>2216</v>
      </c>
      <c r="F359" t="s">
        <v>1303</v>
      </c>
      <c r="G359">
        <v>2011</v>
      </c>
      <c r="H359">
        <v>1475</v>
      </c>
      <c r="I359" t="s">
        <v>2383</v>
      </c>
      <c r="J359" t="s">
        <v>2215</v>
      </c>
      <c r="K359" t="s">
        <v>1304</v>
      </c>
      <c r="L359" t="s">
        <v>1304</v>
      </c>
      <c r="M359">
        <v>20602929419</v>
      </c>
      <c r="N359" t="s">
        <v>356</v>
      </c>
      <c r="O359" s="6">
        <f>VLOOKUP(Tabla1[[#This Row],[route_name]],[1]route!$A:$D,2,FALSE)</f>
        <v>42</v>
      </c>
      <c r="P359" s="6">
        <f>VLOOKUP(Tabla1[[#This Row],[TYPE_NAME]],type!B:G,6,FALSE)</f>
        <v>3</v>
      </c>
      <c r="Q359" t="s">
        <v>2233</v>
      </c>
      <c r="R359" t="s">
        <v>1300</v>
      </c>
      <c r="S3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(356,'CUMPLE','CUMPLE','CUMPLE','CUMPLE',true,2011,'1475','-','ACREDITADO','2022-02-25 21:42:35.22039+00','2022-02-25 21:42:35.22039+00','20602929419','V3K708',42,3);</v>
      </c>
    </row>
    <row r="360" spans="1:19" x14ac:dyDescent="0.25">
      <c r="A360">
        <v>357</v>
      </c>
      <c r="B360" t="s">
        <v>2216</v>
      </c>
      <c r="C360" t="s">
        <v>2216</v>
      </c>
      <c r="D360" t="s">
        <v>2216</v>
      </c>
      <c r="E360" t="s">
        <v>2216</v>
      </c>
      <c r="F360" t="s">
        <v>1303</v>
      </c>
      <c r="G360">
        <v>2009</v>
      </c>
      <c r="H360">
        <v>1476</v>
      </c>
      <c r="I360" t="s">
        <v>2383</v>
      </c>
      <c r="J360" t="s">
        <v>2215</v>
      </c>
      <c r="K360" t="s">
        <v>1304</v>
      </c>
      <c r="L360" t="s">
        <v>1304</v>
      </c>
      <c r="M360">
        <v>20602929419</v>
      </c>
      <c r="N360" t="s">
        <v>357</v>
      </c>
      <c r="O360" s="6">
        <f>VLOOKUP(Tabla1[[#This Row],[route_name]],[1]route!$A:$D,2,FALSE)</f>
        <v>42</v>
      </c>
      <c r="P360" s="6">
        <f>VLOOKUP(Tabla1[[#This Row],[TYPE_NAME]],type!B:G,6,FALSE)</f>
        <v>1</v>
      </c>
      <c r="Q360" t="s">
        <v>2233</v>
      </c>
      <c r="R360" t="s">
        <v>1297</v>
      </c>
      <c r="S3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(357,'CUMPLE','CUMPLE','CUMPLE','CUMPLE',true,2009,'1476','-','ACREDITADO','2022-02-25 21:42:35.22039+00','2022-02-25 21:42:35.22039+00','20602929419','D9R320',42,1);</v>
      </c>
    </row>
    <row r="361" spans="1:19" x14ac:dyDescent="0.25">
      <c r="A361">
        <v>358</v>
      </c>
      <c r="B361" t="s">
        <v>2216</v>
      </c>
      <c r="C361" t="s">
        <v>2216</v>
      </c>
      <c r="D361" t="s">
        <v>2216</v>
      </c>
      <c r="E361" t="s">
        <v>2216</v>
      </c>
      <c r="F361" t="s">
        <v>1303</v>
      </c>
      <c r="G361">
        <v>2013</v>
      </c>
      <c r="H361">
        <v>1477</v>
      </c>
      <c r="I361" t="s">
        <v>2383</v>
      </c>
      <c r="J361" t="s">
        <v>2215</v>
      </c>
      <c r="K361" t="s">
        <v>1304</v>
      </c>
      <c r="L361" t="s">
        <v>1304</v>
      </c>
      <c r="M361">
        <v>20602929419</v>
      </c>
      <c r="N361" t="s">
        <v>358</v>
      </c>
      <c r="O361" s="6">
        <f>VLOOKUP(Tabla1[[#This Row],[route_name]],[1]route!$A:$D,2,FALSE)</f>
        <v>42</v>
      </c>
      <c r="P361" s="6">
        <f>VLOOKUP(Tabla1[[#This Row],[TYPE_NAME]],type!B:G,6,FALSE)</f>
        <v>1</v>
      </c>
      <c r="Q361" t="s">
        <v>2233</v>
      </c>
      <c r="R361" t="s">
        <v>1297</v>
      </c>
      <c r="S3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(358,'CUMPLE','CUMPLE','CUMPLE','CUMPLE',true,2013,'1477','-','ACREDITADO','2022-02-25 21:42:35.22039+00','2022-02-25 21:42:35.22039+00','20602929419','V5R806',42,1);</v>
      </c>
    </row>
    <row r="362" spans="1:19" x14ac:dyDescent="0.25">
      <c r="A362">
        <v>359</v>
      </c>
      <c r="B362" t="s">
        <v>2216</v>
      </c>
      <c r="C362" t="s">
        <v>2216</v>
      </c>
      <c r="D362" t="s">
        <v>2216</v>
      </c>
      <c r="E362" t="s">
        <v>2216</v>
      </c>
      <c r="F362" t="s">
        <v>1303</v>
      </c>
      <c r="G362">
        <v>2009</v>
      </c>
      <c r="H362">
        <v>1478</v>
      </c>
      <c r="I362" t="s">
        <v>2383</v>
      </c>
      <c r="J362" t="s">
        <v>2215</v>
      </c>
      <c r="K362" t="s">
        <v>1304</v>
      </c>
      <c r="L362" t="s">
        <v>1304</v>
      </c>
      <c r="M362">
        <v>20602929419</v>
      </c>
      <c r="N362" t="s">
        <v>359</v>
      </c>
      <c r="O362" s="6">
        <f>VLOOKUP(Tabla1[[#This Row],[route_name]],[1]route!$A:$D,2,FALSE)</f>
        <v>42</v>
      </c>
      <c r="P362" s="6">
        <f>VLOOKUP(Tabla1[[#This Row],[TYPE_NAME]],type!B:G,6,FALSE)</f>
        <v>1</v>
      </c>
      <c r="Q362" t="s">
        <v>2233</v>
      </c>
      <c r="R362" t="s">
        <v>1297</v>
      </c>
      <c r="S3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(359,'CUMPLE','CUMPLE','CUMPLE','CUMPLE',true,2009,'1478','-','ACREDITADO','2022-02-25 21:42:35.22039+00','2022-02-25 21:42:35.22039+00','20602929419','Z2X725',42,1);</v>
      </c>
    </row>
    <row r="363" spans="1:19" x14ac:dyDescent="0.25">
      <c r="A363">
        <v>360</v>
      </c>
      <c r="B363" t="s">
        <v>2216</v>
      </c>
      <c r="C363" t="s">
        <v>2216</v>
      </c>
      <c r="D363" t="s">
        <v>2216</v>
      </c>
      <c r="E363" t="s">
        <v>2216</v>
      </c>
      <c r="F363" t="s">
        <v>1303</v>
      </c>
      <c r="G363">
        <v>2014</v>
      </c>
      <c r="H363">
        <v>1479</v>
      </c>
      <c r="I363" t="s">
        <v>2383</v>
      </c>
      <c r="J363" t="s">
        <v>2215</v>
      </c>
      <c r="K363" t="s">
        <v>1304</v>
      </c>
      <c r="L363" t="s">
        <v>1304</v>
      </c>
      <c r="M363">
        <v>20602929419</v>
      </c>
      <c r="N363" t="s">
        <v>360</v>
      </c>
      <c r="O363" s="6">
        <f>VLOOKUP(Tabla1[[#This Row],[route_name]],[1]route!$A:$D,2,FALSE)</f>
        <v>42</v>
      </c>
      <c r="P363" s="6">
        <f>VLOOKUP(Tabla1[[#This Row],[TYPE_NAME]],type!B:G,6,FALSE)</f>
        <v>1</v>
      </c>
      <c r="Q363" t="s">
        <v>2233</v>
      </c>
      <c r="R363" t="s">
        <v>1297</v>
      </c>
      <c r="S3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(360,'CUMPLE','CUMPLE','CUMPLE','CUMPLE',true,2014,'1479','-','ACREDITADO','2022-02-25 21:42:35.22039+00','2022-02-25 21:42:35.22039+00','20602929419','V6T858',42,1);</v>
      </c>
    </row>
    <row r="364" spans="1:19" x14ac:dyDescent="0.25">
      <c r="A364">
        <v>361</v>
      </c>
      <c r="B364" t="s">
        <v>2216</v>
      </c>
      <c r="C364" t="s">
        <v>2216</v>
      </c>
      <c r="D364" t="s">
        <v>2216</v>
      </c>
      <c r="E364" t="s">
        <v>2216</v>
      </c>
      <c r="F364" t="s">
        <v>1303</v>
      </c>
      <c r="G364">
        <v>2011</v>
      </c>
      <c r="H364">
        <v>91</v>
      </c>
      <c r="I364" t="s">
        <v>2383</v>
      </c>
      <c r="J364" t="s">
        <v>2215</v>
      </c>
      <c r="K364" t="s">
        <v>1304</v>
      </c>
      <c r="L364" t="s">
        <v>1304</v>
      </c>
      <c r="M364">
        <v>20602553486</v>
      </c>
      <c r="N364" t="s">
        <v>361</v>
      </c>
      <c r="O364" s="6">
        <f>VLOOKUP(Tabla1[[#This Row],[route_name]],[1]route!$A:$D,2,FALSE)</f>
        <v>43</v>
      </c>
      <c r="P364" s="6">
        <f>VLOOKUP(Tabla1[[#This Row],[TYPE_NAME]],type!B:G,6,FALSE)</f>
        <v>3</v>
      </c>
      <c r="Q364" t="s">
        <v>2234</v>
      </c>
      <c r="R364" t="s">
        <v>1300</v>
      </c>
      <c r="S3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(361,'CUMPLE','CUMPLE','CUMPLE','CUMPLE',true,2011,'91','-','ACREDITADO','2022-02-25 21:42:35.22039+00','2022-02-25 21:42:35.22039+00','20602553486','C3P322',43,3);</v>
      </c>
    </row>
    <row r="365" spans="1:19" x14ac:dyDescent="0.25">
      <c r="A365">
        <v>362</v>
      </c>
      <c r="B365" t="s">
        <v>2216</v>
      </c>
      <c r="C365" t="s">
        <v>2216</v>
      </c>
      <c r="D365" t="s">
        <v>2216</v>
      </c>
      <c r="E365" t="s">
        <v>2216</v>
      </c>
      <c r="F365" t="s">
        <v>1303</v>
      </c>
      <c r="G365">
        <v>2012</v>
      </c>
      <c r="H365">
        <v>97</v>
      </c>
      <c r="I365" t="s">
        <v>2383</v>
      </c>
      <c r="J365" t="s">
        <v>2215</v>
      </c>
      <c r="K365" t="s">
        <v>1304</v>
      </c>
      <c r="L365" t="s">
        <v>1304</v>
      </c>
      <c r="M365">
        <v>20602553486</v>
      </c>
      <c r="N365" t="s">
        <v>362</v>
      </c>
      <c r="O365" s="6">
        <f>VLOOKUP(Tabla1[[#This Row],[route_name]],[1]route!$A:$D,2,FALSE)</f>
        <v>43</v>
      </c>
      <c r="P365" s="6">
        <f>VLOOKUP(Tabla1[[#This Row],[TYPE_NAME]],type!B:G,6,FALSE)</f>
        <v>2</v>
      </c>
      <c r="Q365" t="s">
        <v>2234</v>
      </c>
      <c r="R365" t="s">
        <v>1298</v>
      </c>
      <c r="S3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(362,'CUMPLE','CUMPLE','CUMPLE','CUMPLE',true,2012,'97','-','ACREDITADO','2022-02-25 21:42:35.22039+00','2022-02-25 21:42:35.22039+00','20602553486','V6R965',43,2);</v>
      </c>
    </row>
    <row r="366" spans="1:19" x14ac:dyDescent="0.25">
      <c r="A366">
        <v>363</v>
      </c>
      <c r="B366" t="s">
        <v>2216</v>
      </c>
      <c r="C366" t="s">
        <v>2216</v>
      </c>
      <c r="D366" t="s">
        <v>2216</v>
      </c>
      <c r="E366" t="s">
        <v>2216</v>
      </c>
      <c r="F366" t="s">
        <v>1303</v>
      </c>
      <c r="G366">
        <v>2012</v>
      </c>
      <c r="H366">
        <v>102</v>
      </c>
      <c r="I366" t="s">
        <v>2383</v>
      </c>
      <c r="J366" t="s">
        <v>2215</v>
      </c>
      <c r="K366" t="s">
        <v>1304</v>
      </c>
      <c r="L366" t="s">
        <v>1304</v>
      </c>
      <c r="M366">
        <v>20602553486</v>
      </c>
      <c r="N366" t="s">
        <v>363</v>
      </c>
      <c r="O366" s="6">
        <f>VLOOKUP(Tabla1[[#This Row],[route_name]],[1]route!$A:$D,2,FALSE)</f>
        <v>43</v>
      </c>
      <c r="P366" s="6">
        <f>VLOOKUP(Tabla1[[#This Row],[TYPE_NAME]],type!B:G,6,FALSE)</f>
        <v>4</v>
      </c>
      <c r="Q366" t="s">
        <v>2234</v>
      </c>
      <c r="R366" t="s">
        <v>1299</v>
      </c>
      <c r="S3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(363,'CUMPLE','CUMPLE','CUMPLE','CUMPLE',true,2012,'102','-','ACREDITADO','2022-02-25 21:42:35.22039+00','2022-02-25 21:42:35.22039+00','20602553486','Z4C892',43,4);</v>
      </c>
    </row>
    <row r="367" spans="1:19" x14ac:dyDescent="0.25">
      <c r="A367">
        <v>364</v>
      </c>
      <c r="B367" t="s">
        <v>2216</v>
      </c>
      <c r="C367" t="s">
        <v>2216</v>
      </c>
      <c r="D367" t="s">
        <v>2216</v>
      </c>
      <c r="E367" t="s">
        <v>2216</v>
      </c>
      <c r="F367" t="s">
        <v>1303</v>
      </c>
      <c r="G367">
        <v>2012</v>
      </c>
      <c r="H367">
        <v>96</v>
      </c>
      <c r="I367" t="s">
        <v>2383</v>
      </c>
      <c r="J367" t="s">
        <v>2215</v>
      </c>
      <c r="K367" t="s">
        <v>1304</v>
      </c>
      <c r="L367" t="s">
        <v>1304</v>
      </c>
      <c r="M367">
        <v>20602553486</v>
      </c>
      <c r="N367" t="s">
        <v>364</v>
      </c>
      <c r="O367" s="6">
        <f>VLOOKUP(Tabla1[[#This Row],[route_name]],[1]route!$A:$D,2,FALSE)</f>
        <v>43</v>
      </c>
      <c r="P367" s="6">
        <f>VLOOKUP(Tabla1[[#This Row],[TYPE_NAME]],type!B:G,6,FALSE)</f>
        <v>3</v>
      </c>
      <c r="Q367" t="s">
        <v>2234</v>
      </c>
      <c r="R367" t="s">
        <v>1300</v>
      </c>
      <c r="S3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(364,'CUMPLE','CUMPLE','CUMPLE','CUMPLE',true,2012,'96','-','ACREDITADO','2022-02-25 21:42:35.22039+00','2022-02-25 21:42:35.22039+00','20602553486','V6O819',43,3);</v>
      </c>
    </row>
    <row r="368" spans="1:19" x14ac:dyDescent="0.25">
      <c r="A368">
        <v>365</v>
      </c>
      <c r="B368" t="s">
        <v>2216</v>
      </c>
      <c r="C368" t="s">
        <v>2216</v>
      </c>
      <c r="D368" t="s">
        <v>2216</v>
      </c>
      <c r="E368" t="s">
        <v>2216</v>
      </c>
      <c r="F368" t="s">
        <v>1303</v>
      </c>
      <c r="G368">
        <v>2014</v>
      </c>
      <c r="H368">
        <v>98</v>
      </c>
      <c r="I368" t="s">
        <v>2383</v>
      </c>
      <c r="J368" t="s">
        <v>2215</v>
      </c>
      <c r="K368" t="s">
        <v>1304</v>
      </c>
      <c r="L368" t="s">
        <v>1304</v>
      </c>
      <c r="M368">
        <v>20602553486</v>
      </c>
      <c r="N368" t="s">
        <v>365</v>
      </c>
      <c r="O368" s="6">
        <f>VLOOKUP(Tabla1[[#This Row],[route_name]],[1]route!$A:$D,2,FALSE)</f>
        <v>43</v>
      </c>
      <c r="P368" s="6">
        <f>VLOOKUP(Tabla1[[#This Row],[TYPE_NAME]],type!B:G,6,FALSE)</f>
        <v>4</v>
      </c>
      <c r="Q368" t="s">
        <v>2234</v>
      </c>
      <c r="R368" t="s">
        <v>1299</v>
      </c>
      <c r="S3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(365,'CUMPLE','CUMPLE','CUMPLE','CUMPLE',true,2014,'98','-','ACREDITADO','2022-02-25 21:42:35.22039+00','2022-02-25 21:42:35.22039+00','20602553486','V7U926',43,4);</v>
      </c>
    </row>
    <row r="369" spans="1:19" x14ac:dyDescent="0.25">
      <c r="A369">
        <v>366</v>
      </c>
      <c r="B369" t="s">
        <v>2216</v>
      </c>
      <c r="C369" t="s">
        <v>2216</v>
      </c>
      <c r="D369" t="s">
        <v>2216</v>
      </c>
      <c r="E369" t="s">
        <v>2216</v>
      </c>
      <c r="F369" t="s">
        <v>1303</v>
      </c>
      <c r="G369">
        <v>2014</v>
      </c>
      <c r="H369">
        <v>100</v>
      </c>
      <c r="I369" t="s">
        <v>2383</v>
      </c>
      <c r="J369" t="s">
        <v>2215</v>
      </c>
      <c r="K369" t="s">
        <v>1304</v>
      </c>
      <c r="L369" t="s">
        <v>1304</v>
      </c>
      <c r="M369">
        <v>20602553486</v>
      </c>
      <c r="N369" t="s">
        <v>366</v>
      </c>
      <c r="O369" s="6">
        <f>VLOOKUP(Tabla1[[#This Row],[route_name]],[1]route!$A:$D,2,FALSE)</f>
        <v>43</v>
      </c>
      <c r="P369" s="6">
        <f>VLOOKUP(Tabla1[[#This Row],[TYPE_NAME]],type!B:G,6,FALSE)</f>
        <v>3</v>
      </c>
      <c r="Q369" t="s">
        <v>2234</v>
      </c>
      <c r="R369" t="s">
        <v>1300</v>
      </c>
      <c r="S3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(366,'CUMPLE','CUMPLE','CUMPLE','CUMPLE',true,2014,'100','-','ACREDITADO','2022-02-25 21:42:35.22039+00','2022-02-25 21:42:35.22039+00','20602553486','V8G885',43,3);</v>
      </c>
    </row>
    <row r="370" spans="1:19" x14ac:dyDescent="0.25">
      <c r="A370">
        <v>367</v>
      </c>
      <c r="B370" t="s">
        <v>2216</v>
      </c>
      <c r="C370" t="s">
        <v>2216</v>
      </c>
      <c r="D370" t="s">
        <v>2216</v>
      </c>
      <c r="E370" t="s">
        <v>2216</v>
      </c>
      <c r="F370" t="s">
        <v>1303</v>
      </c>
      <c r="G370">
        <v>2014</v>
      </c>
      <c r="H370">
        <v>99</v>
      </c>
      <c r="I370" t="s">
        <v>2383</v>
      </c>
      <c r="J370" t="s">
        <v>2215</v>
      </c>
      <c r="K370" t="s">
        <v>1304</v>
      </c>
      <c r="L370" t="s">
        <v>1304</v>
      </c>
      <c r="M370">
        <v>20602553486</v>
      </c>
      <c r="N370" t="s">
        <v>367</v>
      </c>
      <c r="O370" s="6">
        <f>VLOOKUP(Tabla1[[#This Row],[route_name]],[1]route!$A:$D,2,FALSE)</f>
        <v>43</v>
      </c>
      <c r="P370" s="6">
        <f>VLOOKUP(Tabla1[[#This Row],[TYPE_NAME]],type!B:G,6,FALSE)</f>
        <v>4</v>
      </c>
      <c r="Q370" t="s">
        <v>2234</v>
      </c>
      <c r="R370" t="s">
        <v>1299</v>
      </c>
      <c r="S3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(367,'CUMPLE','CUMPLE','CUMPLE','CUMPLE',true,2014,'99','-','ACREDITADO','2022-02-25 21:42:35.22039+00','2022-02-25 21:42:35.22039+00','20602553486','V8F877',43,4);</v>
      </c>
    </row>
    <row r="371" spans="1:19" x14ac:dyDescent="0.25">
      <c r="A371">
        <v>368</v>
      </c>
      <c r="B371" t="s">
        <v>2216</v>
      </c>
      <c r="C371" t="s">
        <v>2216</v>
      </c>
      <c r="D371" t="s">
        <v>2216</v>
      </c>
      <c r="E371" t="s">
        <v>2216</v>
      </c>
      <c r="F371" t="s">
        <v>1303</v>
      </c>
      <c r="G371">
        <v>2013</v>
      </c>
      <c r="H371">
        <v>92</v>
      </c>
      <c r="I371" t="s">
        <v>2383</v>
      </c>
      <c r="J371" t="s">
        <v>2215</v>
      </c>
      <c r="K371" t="s">
        <v>1304</v>
      </c>
      <c r="L371" t="s">
        <v>1304</v>
      </c>
      <c r="M371">
        <v>20602553486</v>
      </c>
      <c r="N371" t="s">
        <v>368</v>
      </c>
      <c r="O371" s="6">
        <f>VLOOKUP(Tabla1[[#This Row],[route_name]],[1]route!$A:$D,2,FALSE)</f>
        <v>43</v>
      </c>
      <c r="P371" s="6">
        <f>VLOOKUP(Tabla1[[#This Row],[TYPE_NAME]],type!B:G,6,FALSE)</f>
        <v>3</v>
      </c>
      <c r="Q371" t="s">
        <v>2234</v>
      </c>
      <c r="R371" t="s">
        <v>1300</v>
      </c>
      <c r="S3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(368,'CUMPLE','CUMPLE','CUMPLE','CUMPLE',true,2013,'92','-','ACREDITADO','2022-02-25 21:42:35.22039+00','2022-02-25 21:42:35.22039+00','20602553486','F7F770',43,3);</v>
      </c>
    </row>
    <row r="372" spans="1:19" x14ac:dyDescent="0.25">
      <c r="A372">
        <v>369</v>
      </c>
      <c r="B372" t="s">
        <v>2216</v>
      </c>
      <c r="C372" t="s">
        <v>2216</v>
      </c>
      <c r="D372" t="s">
        <v>2216</v>
      </c>
      <c r="E372" t="s">
        <v>2216</v>
      </c>
      <c r="F372" t="s">
        <v>1303</v>
      </c>
      <c r="G372">
        <v>2015</v>
      </c>
      <c r="H372">
        <v>90</v>
      </c>
      <c r="I372" t="s">
        <v>2383</v>
      </c>
      <c r="J372" t="s">
        <v>2215</v>
      </c>
      <c r="K372" t="s">
        <v>1304</v>
      </c>
      <c r="L372" t="s">
        <v>1304</v>
      </c>
      <c r="M372">
        <v>20602553486</v>
      </c>
      <c r="N372" t="s">
        <v>369</v>
      </c>
      <c r="O372" s="6">
        <f>VLOOKUP(Tabla1[[#This Row],[route_name]],[1]route!$A:$D,2,FALSE)</f>
        <v>43</v>
      </c>
      <c r="P372" s="6">
        <f>VLOOKUP(Tabla1[[#This Row],[TYPE_NAME]],type!B:G,6,FALSE)</f>
        <v>3</v>
      </c>
      <c r="Q372" t="s">
        <v>2234</v>
      </c>
      <c r="R372" t="s">
        <v>1300</v>
      </c>
      <c r="S3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(369,'CUMPLE','CUMPLE','CUMPLE','CUMPLE',true,2015,'90','-','ACREDITADO','2022-02-25 21:42:35.22039+00','2022-02-25 21:42:35.22039+00','20602553486','ALC890',43,3);</v>
      </c>
    </row>
    <row r="373" spans="1:19" x14ac:dyDescent="0.25">
      <c r="A373">
        <v>370</v>
      </c>
      <c r="B373" t="s">
        <v>2216</v>
      </c>
      <c r="C373" t="s">
        <v>2216</v>
      </c>
      <c r="D373" t="s">
        <v>2216</v>
      </c>
      <c r="E373" t="s">
        <v>2216</v>
      </c>
      <c r="F373" t="s">
        <v>1303</v>
      </c>
      <c r="G373">
        <v>2011</v>
      </c>
      <c r="H373">
        <v>95</v>
      </c>
      <c r="I373" t="s">
        <v>2383</v>
      </c>
      <c r="J373" t="s">
        <v>2215</v>
      </c>
      <c r="K373" t="s">
        <v>1304</v>
      </c>
      <c r="L373" t="s">
        <v>1304</v>
      </c>
      <c r="M373">
        <v>20602553486</v>
      </c>
      <c r="N373" t="s">
        <v>370</v>
      </c>
      <c r="O373" s="6">
        <f>VLOOKUP(Tabla1[[#This Row],[route_name]],[1]route!$A:$D,2,FALSE)</f>
        <v>43</v>
      </c>
      <c r="P373" s="6">
        <f>VLOOKUP(Tabla1[[#This Row],[TYPE_NAME]],type!B:G,6,FALSE)</f>
        <v>3</v>
      </c>
      <c r="Q373" t="s">
        <v>2234</v>
      </c>
      <c r="R373" t="s">
        <v>1300</v>
      </c>
      <c r="S3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(370,'CUMPLE','CUMPLE','CUMPLE','CUMPLE',true,2011,'95','-','ACREDITADO','2022-02-25 21:42:35.22039+00','2022-02-25 21:42:35.22039+00','20602553486','V5E789',43,3);</v>
      </c>
    </row>
    <row r="374" spans="1:19" x14ac:dyDescent="0.25">
      <c r="A374">
        <v>371</v>
      </c>
      <c r="B374" t="s">
        <v>2216</v>
      </c>
      <c r="C374" t="s">
        <v>2216</v>
      </c>
      <c r="D374" t="s">
        <v>2216</v>
      </c>
      <c r="E374" t="s">
        <v>2216</v>
      </c>
      <c r="F374" t="s">
        <v>1303</v>
      </c>
      <c r="G374">
        <v>2014</v>
      </c>
      <c r="H374">
        <v>101</v>
      </c>
      <c r="I374" t="s">
        <v>2383</v>
      </c>
      <c r="J374" t="s">
        <v>2215</v>
      </c>
      <c r="K374" t="s">
        <v>1304</v>
      </c>
      <c r="L374" t="s">
        <v>1304</v>
      </c>
      <c r="M374">
        <v>20602553486</v>
      </c>
      <c r="N374" t="s">
        <v>371</v>
      </c>
      <c r="O374" s="6">
        <f>VLOOKUP(Tabla1[[#This Row],[route_name]],[1]route!$A:$D,2,FALSE)</f>
        <v>43</v>
      </c>
      <c r="P374" s="6">
        <f>VLOOKUP(Tabla1[[#This Row],[TYPE_NAME]],type!B:G,6,FALSE)</f>
        <v>3</v>
      </c>
      <c r="Q374" t="s">
        <v>2234</v>
      </c>
      <c r="R374" t="s">
        <v>1300</v>
      </c>
      <c r="S3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(371,'CUMPLE','CUMPLE','CUMPLE','CUMPLE',true,2014,'101','-','ACREDITADO','2022-02-25 21:42:35.22039+00','2022-02-25 21:42:35.22039+00','20602553486','V8H757',43,3);</v>
      </c>
    </row>
    <row r="375" spans="1:19" x14ac:dyDescent="0.25">
      <c r="A375">
        <v>372</v>
      </c>
      <c r="B375" t="s">
        <v>2216</v>
      </c>
      <c r="C375" t="s">
        <v>2216</v>
      </c>
      <c r="D375" t="s">
        <v>2216</v>
      </c>
      <c r="E375" t="s">
        <v>2216</v>
      </c>
      <c r="F375" t="s">
        <v>1303</v>
      </c>
      <c r="G375">
        <v>2015</v>
      </c>
      <c r="H375">
        <v>89</v>
      </c>
      <c r="I375" t="s">
        <v>2383</v>
      </c>
      <c r="J375" t="s">
        <v>2215</v>
      </c>
      <c r="K375" t="s">
        <v>1304</v>
      </c>
      <c r="L375" t="s">
        <v>1304</v>
      </c>
      <c r="M375">
        <v>20602553486</v>
      </c>
      <c r="N375" t="s">
        <v>372</v>
      </c>
      <c r="O375" s="6">
        <f>VLOOKUP(Tabla1[[#This Row],[route_name]],[1]route!$A:$D,2,FALSE)</f>
        <v>43</v>
      </c>
      <c r="P375" s="6">
        <f>VLOOKUP(Tabla1[[#This Row],[TYPE_NAME]],type!B:G,6,FALSE)</f>
        <v>1</v>
      </c>
      <c r="Q375" t="s">
        <v>2234</v>
      </c>
      <c r="R375" t="s">
        <v>1297</v>
      </c>
      <c r="S3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(372,'CUMPLE','CUMPLE','CUMPLE','CUMPLE',true,2015,'89','-','ACREDITADO','2022-02-25 21:42:35.22039+00','2022-02-25 21:42:35.22039+00','20602553486','ALB923',43,1);</v>
      </c>
    </row>
    <row r="376" spans="1:19" x14ac:dyDescent="0.25">
      <c r="A376">
        <v>373</v>
      </c>
      <c r="B376" t="s">
        <v>2216</v>
      </c>
      <c r="C376" t="s">
        <v>2216</v>
      </c>
      <c r="D376" t="s">
        <v>2216</v>
      </c>
      <c r="E376" t="s">
        <v>2216</v>
      </c>
      <c r="F376" t="s">
        <v>1303</v>
      </c>
      <c r="G376">
        <v>2012</v>
      </c>
      <c r="H376">
        <v>94</v>
      </c>
      <c r="I376" t="s">
        <v>2383</v>
      </c>
      <c r="J376" t="s">
        <v>2215</v>
      </c>
      <c r="K376" t="s">
        <v>1304</v>
      </c>
      <c r="L376" t="s">
        <v>1304</v>
      </c>
      <c r="M376">
        <v>20602553486</v>
      </c>
      <c r="N376" t="s">
        <v>373</v>
      </c>
      <c r="O376" s="6">
        <f>VLOOKUP(Tabla1[[#This Row],[route_name]],[1]route!$A:$D,2,FALSE)</f>
        <v>43</v>
      </c>
      <c r="P376" s="6">
        <f>VLOOKUP(Tabla1[[#This Row],[TYPE_NAME]],type!B:G,6,FALSE)</f>
        <v>2</v>
      </c>
      <c r="Q376" t="s">
        <v>2234</v>
      </c>
      <c r="R376" t="s">
        <v>1298</v>
      </c>
      <c r="S3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(373,'CUMPLE','CUMPLE','CUMPLE','CUMPLE',true,2012,'94','-','ACREDITADO','2022-02-25 21:42:35.22039+00','2022-02-25 21:42:35.22039+00','20602553486','V4B748',43,2);</v>
      </c>
    </row>
    <row r="377" spans="1:19" x14ac:dyDescent="0.25">
      <c r="A377">
        <v>374</v>
      </c>
      <c r="B377" t="s">
        <v>2216</v>
      </c>
      <c r="C377" t="s">
        <v>2216</v>
      </c>
      <c r="D377" t="s">
        <v>2216</v>
      </c>
      <c r="E377" t="s">
        <v>2216</v>
      </c>
      <c r="F377" t="s">
        <v>1303</v>
      </c>
      <c r="G377">
        <v>2011</v>
      </c>
      <c r="H377">
        <v>93</v>
      </c>
      <c r="I377" t="s">
        <v>2383</v>
      </c>
      <c r="J377" t="s">
        <v>2215</v>
      </c>
      <c r="K377" t="s">
        <v>1304</v>
      </c>
      <c r="L377" t="s">
        <v>1304</v>
      </c>
      <c r="M377">
        <v>20602553486</v>
      </c>
      <c r="N377" t="s">
        <v>374</v>
      </c>
      <c r="O377" s="6">
        <f>VLOOKUP(Tabla1[[#This Row],[route_name]],[1]route!$A:$D,2,FALSE)</f>
        <v>43</v>
      </c>
      <c r="P377" s="6">
        <f>VLOOKUP(Tabla1[[#This Row],[TYPE_NAME]],type!B:G,6,FALSE)</f>
        <v>1</v>
      </c>
      <c r="Q377" t="s">
        <v>2234</v>
      </c>
      <c r="R377" t="s">
        <v>1297</v>
      </c>
      <c r="S3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(374,'CUMPLE','CUMPLE','CUMPLE','CUMPLE',true,2011,'93','-','ACREDITADO','2022-02-25 21:42:35.22039+00','2022-02-25 21:42:35.22039+00','20602553486','V1R789',43,1);</v>
      </c>
    </row>
    <row r="378" spans="1:19" x14ac:dyDescent="0.25">
      <c r="A378">
        <v>375</v>
      </c>
      <c r="B378" t="s">
        <v>2216</v>
      </c>
      <c r="C378" t="s">
        <v>2216</v>
      </c>
      <c r="D378" t="s">
        <v>2216</v>
      </c>
      <c r="E378" t="s">
        <v>2216</v>
      </c>
      <c r="F378" t="s">
        <v>1303</v>
      </c>
      <c r="G378">
        <v>2013</v>
      </c>
      <c r="H378">
        <v>1037</v>
      </c>
      <c r="I378" t="s">
        <v>2383</v>
      </c>
      <c r="J378" t="s">
        <v>2215</v>
      </c>
      <c r="K378" t="s">
        <v>1304</v>
      </c>
      <c r="L378" t="s">
        <v>1304</v>
      </c>
      <c r="M378">
        <v>20602553486</v>
      </c>
      <c r="N378" t="s">
        <v>375</v>
      </c>
      <c r="O378" s="6">
        <f>VLOOKUP(Tabla1[[#This Row],[route_name]],[1]route!$A:$D,2,FALSE)</f>
        <v>43</v>
      </c>
      <c r="P378" s="6">
        <f>VLOOKUP(Tabla1[[#This Row],[TYPE_NAME]],type!B:G,6,FALSE)</f>
        <v>5</v>
      </c>
      <c r="Q378" t="s">
        <v>2234</v>
      </c>
      <c r="R378" t="s">
        <v>1301</v>
      </c>
      <c r="S3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(375,'CUMPLE','CUMPLE','CUMPLE','CUMPLE',true,2013,'1037','-','ACREDITADO','2022-02-25 21:42:35.22039+00','2022-02-25 21:42:35.22039+00','20602553486','V6P732',43,5);</v>
      </c>
    </row>
    <row r="379" spans="1:19" x14ac:dyDescent="0.25">
      <c r="A379">
        <v>376</v>
      </c>
      <c r="B379" t="s">
        <v>2216</v>
      </c>
      <c r="C379" t="s">
        <v>2216</v>
      </c>
      <c r="D379" t="s">
        <v>2216</v>
      </c>
      <c r="E379" t="s">
        <v>2216</v>
      </c>
      <c r="F379" t="s">
        <v>1303</v>
      </c>
      <c r="G379">
        <v>2013</v>
      </c>
      <c r="H379">
        <v>1042</v>
      </c>
      <c r="I379" t="s">
        <v>2383</v>
      </c>
      <c r="J379" t="s">
        <v>2215</v>
      </c>
      <c r="K379" t="s">
        <v>1304</v>
      </c>
      <c r="L379" t="s">
        <v>1304</v>
      </c>
      <c r="M379">
        <v>20602553486</v>
      </c>
      <c r="N379" t="s">
        <v>376</v>
      </c>
      <c r="O379" s="6">
        <f>VLOOKUP(Tabla1[[#This Row],[route_name]],[1]route!$A:$D,2,FALSE)</f>
        <v>43</v>
      </c>
      <c r="P379" s="6">
        <f>VLOOKUP(Tabla1[[#This Row],[TYPE_NAME]],type!B:G,6,FALSE)</f>
        <v>5</v>
      </c>
      <c r="Q379" t="s">
        <v>2234</v>
      </c>
      <c r="R379" t="s">
        <v>1301</v>
      </c>
      <c r="S3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(376,'CUMPLE','CUMPLE','CUMPLE','CUMPLE',true,2013,'1042','-','ACREDITADO','2022-02-25 21:42:35.22039+00','2022-02-25 21:42:35.22039+00','20602553486','V7I862',43,5);</v>
      </c>
    </row>
    <row r="380" spans="1:19" x14ac:dyDescent="0.25">
      <c r="A380">
        <v>377</v>
      </c>
      <c r="B380" t="s">
        <v>2216</v>
      </c>
      <c r="C380" t="s">
        <v>2216</v>
      </c>
      <c r="D380" t="s">
        <v>2216</v>
      </c>
      <c r="E380" t="s">
        <v>2216</v>
      </c>
      <c r="F380" t="s">
        <v>1303</v>
      </c>
      <c r="G380">
        <v>2014</v>
      </c>
      <c r="H380">
        <v>1010</v>
      </c>
      <c r="I380" t="s">
        <v>2383</v>
      </c>
      <c r="J380" t="s">
        <v>2215</v>
      </c>
      <c r="K380" t="s">
        <v>1304</v>
      </c>
      <c r="L380" t="s">
        <v>1304</v>
      </c>
      <c r="M380">
        <v>20602553486</v>
      </c>
      <c r="N380" t="s">
        <v>377</v>
      </c>
      <c r="O380" s="6">
        <f>VLOOKUP(Tabla1[[#This Row],[route_name]],[1]route!$A:$D,2,FALSE)</f>
        <v>43</v>
      </c>
      <c r="P380" s="6">
        <f>VLOOKUP(Tabla1[[#This Row],[TYPE_NAME]],type!B:G,6,FALSE)</f>
        <v>5</v>
      </c>
      <c r="Q380" t="s">
        <v>2234</v>
      </c>
      <c r="R380" t="s">
        <v>1301</v>
      </c>
      <c r="S3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(377,'CUMPLE','CUMPLE','CUMPLE','CUMPLE',true,2014,'1010','-','ACREDITADO','2022-02-25 21:42:35.22039+00','2022-02-25 21:42:35.22039+00','20602553486','V7F750',43,5);</v>
      </c>
    </row>
    <row r="381" spans="1:19" x14ac:dyDescent="0.25">
      <c r="A381">
        <v>378</v>
      </c>
      <c r="B381" t="s">
        <v>2216</v>
      </c>
      <c r="C381" t="s">
        <v>2216</v>
      </c>
      <c r="D381" t="s">
        <v>2216</v>
      </c>
      <c r="E381" t="s">
        <v>2216</v>
      </c>
      <c r="F381" t="s">
        <v>1303</v>
      </c>
      <c r="G381">
        <v>2012</v>
      </c>
      <c r="H381">
        <v>999</v>
      </c>
      <c r="I381" t="s">
        <v>2383</v>
      </c>
      <c r="J381" t="s">
        <v>2215</v>
      </c>
      <c r="K381" t="s">
        <v>1304</v>
      </c>
      <c r="L381" t="s">
        <v>1304</v>
      </c>
      <c r="M381">
        <v>20602553486</v>
      </c>
      <c r="N381" t="s">
        <v>378</v>
      </c>
      <c r="O381" s="6">
        <f>VLOOKUP(Tabla1[[#This Row],[route_name]],[1]route!$A:$D,2,FALSE)</f>
        <v>43</v>
      </c>
      <c r="P381" s="6">
        <f>VLOOKUP(Tabla1[[#This Row],[TYPE_NAME]],type!B:G,6,FALSE)</f>
        <v>5</v>
      </c>
      <c r="Q381" t="s">
        <v>2234</v>
      </c>
      <c r="R381" t="s">
        <v>1301</v>
      </c>
      <c r="S3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(378,'CUMPLE','CUMPLE','CUMPLE','CUMPLE',true,2012,'999','-','ACREDITADO','2022-02-25 21:42:35.22039+00','2022-02-25 21:42:35.22039+00','20602553486','V4S786',43,5);</v>
      </c>
    </row>
    <row r="382" spans="1:19" x14ac:dyDescent="0.25">
      <c r="A382">
        <v>379</v>
      </c>
      <c r="B382" t="s">
        <v>2216</v>
      </c>
      <c r="C382" t="s">
        <v>2216</v>
      </c>
      <c r="D382" t="s">
        <v>2216</v>
      </c>
      <c r="E382" t="s">
        <v>2216</v>
      </c>
      <c r="F382" t="s">
        <v>1303</v>
      </c>
      <c r="G382">
        <v>2013</v>
      </c>
      <c r="H382">
        <v>1022</v>
      </c>
      <c r="I382" t="s">
        <v>2383</v>
      </c>
      <c r="J382" t="s">
        <v>2215</v>
      </c>
      <c r="K382" t="s">
        <v>1304</v>
      </c>
      <c r="L382" t="s">
        <v>1304</v>
      </c>
      <c r="M382">
        <v>20602553486</v>
      </c>
      <c r="N382" t="s">
        <v>379</v>
      </c>
      <c r="O382" s="6">
        <f>VLOOKUP(Tabla1[[#This Row],[route_name]],[1]route!$A:$D,2,FALSE)</f>
        <v>43</v>
      </c>
      <c r="P382" s="6">
        <f>VLOOKUP(Tabla1[[#This Row],[TYPE_NAME]],type!B:G,6,FALSE)</f>
        <v>6</v>
      </c>
      <c r="Q382" t="s">
        <v>2234</v>
      </c>
      <c r="R382" t="s">
        <v>1302</v>
      </c>
      <c r="S3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(379,'CUMPLE','CUMPLE','CUMPLE','CUMPLE',true,2013,'1022','-','ACREDITADO','2022-02-25 21:42:35.22039+00','2022-02-25 21:42:35.22039+00','20602553486','Z9W969',43,6);</v>
      </c>
    </row>
    <row r="383" spans="1:19" x14ac:dyDescent="0.25">
      <c r="A383">
        <v>380</v>
      </c>
      <c r="B383" t="s">
        <v>2216</v>
      </c>
      <c r="C383" t="s">
        <v>2216</v>
      </c>
      <c r="D383" t="s">
        <v>2216</v>
      </c>
      <c r="E383" t="s">
        <v>2216</v>
      </c>
      <c r="F383" t="s">
        <v>1303</v>
      </c>
      <c r="G383">
        <v>2014</v>
      </c>
      <c r="H383">
        <v>1007</v>
      </c>
      <c r="I383" t="s">
        <v>2383</v>
      </c>
      <c r="J383" t="s">
        <v>2215</v>
      </c>
      <c r="K383" t="s">
        <v>1304</v>
      </c>
      <c r="L383" t="s">
        <v>1304</v>
      </c>
      <c r="M383">
        <v>20602553486</v>
      </c>
      <c r="N383" t="s">
        <v>380</v>
      </c>
      <c r="O383" s="6">
        <f>VLOOKUP(Tabla1[[#This Row],[route_name]],[1]route!$A:$D,2,FALSE)</f>
        <v>43</v>
      </c>
      <c r="P383" s="6">
        <f>VLOOKUP(Tabla1[[#This Row],[TYPE_NAME]],type!B:G,6,FALSE)</f>
        <v>5</v>
      </c>
      <c r="Q383" t="s">
        <v>2234</v>
      </c>
      <c r="R383" t="s">
        <v>1301</v>
      </c>
      <c r="S3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(380,'CUMPLE','CUMPLE','CUMPLE','CUMPLE',true,2014,'1007','-','ACREDITADO','2022-02-25 21:42:35.22039+00','2022-02-25 21:42:35.22039+00','20602553486','V6T797',43,5);</v>
      </c>
    </row>
    <row r="384" spans="1:19" x14ac:dyDescent="0.25">
      <c r="A384">
        <v>381</v>
      </c>
      <c r="B384" t="s">
        <v>2216</v>
      </c>
      <c r="C384" t="s">
        <v>2216</v>
      </c>
      <c r="D384" t="s">
        <v>2216</v>
      </c>
      <c r="E384" t="s">
        <v>2216</v>
      </c>
      <c r="F384" t="s">
        <v>1303</v>
      </c>
      <c r="G384">
        <v>2003</v>
      </c>
      <c r="H384">
        <v>77</v>
      </c>
      <c r="I384" t="s">
        <v>2383</v>
      </c>
      <c r="J384" t="s">
        <v>2215</v>
      </c>
      <c r="K384" t="s">
        <v>1304</v>
      </c>
      <c r="L384" t="s">
        <v>1304</v>
      </c>
      <c r="M384">
        <v>20602553486</v>
      </c>
      <c r="N384" t="s">
        <v>381</v>
      </c>
      <c r="O384" s="6">
        <f>VLOOKUP(Tabla1[[#This Row],[route_name]],[1]route!$A:$D,2,FALSE)</f>
        <v>44</v>
      </c>
      <c r="P384" s="6">
        <f>VLOOKUP(Tabla1[[#This Row],[TYPE_NAME]],type!B:G,6,FALSE)</f>
        <v>1</v>
      </c>
      <c r="Q384" t="s">
        <v>2235</v>
      </c>
      <c r="R384" t="s">
        <v>1297</v>
      </c>
      <c r="S3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(381,'CUMPLE','CUMPLE','CUMPLE','CUMPLE',true,2003,'77','-','ACREDITADO','2022-02-25 21:42:35.22039+00','2022-02-25 21:42:35.22039+00','20602553486','A20780',44,1);</v>
      </c>
    </row>
    <row r="385" spans="1:19" x14ac:dyDescent="0.25">
      <c r="A385">
        <v>382</v>
      </c>
      <c r="B385" t="s">
        <v>2216</v>
      </c>
      <c r="C385" t="s">
        <v>2216</v>
      </c>
      <c r="D385" t="s">
        <v>2216</v>
      </c>
      <c r="E385" t="s">
        <v>2216</v>
      </c>
      <c r="F385" t="s">
        <v>1303</v>
      </c>
      <c r="G385">
        <v>2013</v>
      </c>
      <c r="H385">
        <v>1012</v>
      </c>
      <c r="I385" t="s">
        <v>2383</v>
      </c>
      <c r="J385" t="s">
        <v>2215</v>
      </c>
      <c r="K385" t="s">
        <v>1304</v>
      </c>
      <c r="L385" t="s">
        <v>1304</v>
      </c>
      <c r="M385">
        <v>20602553486</v>
      </c>
      <c r="N385" t="s">
        <v>382</v>
      </c>
      <c r="O385" s="6">
        <f>VLOOKUP(Tabla1[[#This Row],[route_name]],[1]route!$A:$D,2,FALSE)</f>
        <v>44</v>
      </c>
      <c r="P385" s="6">
        <f>VLOOKUP(Tabla1[[#This Row],[TYPE_NAME]],type!B:G,6,FALSE)</f>
        <v>1</v>
      </c>
      <c r="Q385" t="s">
        <v>2235</v>
      </c>
      <c r="R385" t="s">
        <v>1297</v>
      </c>
      <c r="S3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(382,'CUMPLE','CUMPLE','CUMPLE','CUMPLE',true,2013,'1012','-','ACREDITADO','2022-02-25 21:42:35.22039+00','2022-02-25 21:42:35.22039+00','20602553486','V7G886',44,1);</v>
      </c>
    </row>
    <row r="386" spans="1:19" x14ac:dyDescent="0.25">
      <c r="A386">
        <v>383</v>
      </c>
      <c r="B386" t="s">
        <v>2216</v>
      </c>
      <c r="C386" t="s">
        <v>2216</v>
      </c>
      <c r="D386" t="s">
        <v>2216</v>
      </c>
      <c r="E386" t="s">
        <v>2216</v>
      </c>
      <c r="F386" t="s">
        <v>1303</v>
      </c>
      <c r="G386">
        <v>2010</v>
      </c>
      <c r="H386">
        <v>104</v>
      </c>
      <c r="I386" t="s">
        <v>2383</v>
      </c>
      <c r="J386" t="s">
        <v>2215</v>
      </c>
      <c r="K386" t="s">
        <v>1304</v>
      </c>
      <c r="L386" t="s">
        <v>1304</v>
      </c>
      <c r="M386">
        <v>20602553486</v>
      </c>
      <c r="N386" t="s">
        <v>2385</v>
      </c>
      <c r="O386" s="6">
        <f>VLOOKUP(Tabla1[[#This Row],[route_name]],[1]route!$A:$D,2,FALSE)</f>
        <v>44</v>
      </c>
      <c r="P386" s="6">
        <f>VLOOKUP(Tabla1[[#This Row],[TYPE_NAME]],type!B:G,6,FALSE)</f>
        <v>1</v>
      </c>
      <c r="Q386" t="s">
        <v>2235</v>
      </c>
      <c r="R386" t="s">
        <v>1297</v>
      </c>
      <c r="S3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(383,'CUMPLE','CUMPLE','CUMPLE','CUMPLE',true,2010,'104','-','ACREDITADO','2022-02-25 21:42:35.22039+00','2022-02-25 21:42:35.22039+00','20602553486','A9Z774',44,1);</v>
      </c>
    </row>
    <row r="387" spans="1:19" x14ac:dyDescent="0.25">
      <c r="A387">
        <v>384</v>
      </c>
      <c r="B387" t="s">
        <v>2216</v>
      </c>
      <c r="C387" t="s">
        <v>2216</v>
      </c>
      <c r="D387" t="s">
        <v>2216</v>
      </c>
      <c r="E387" t="s">
        <v>2216</v>
      </c>
      <c r="F387" t="s">
        <v>1303</v>
      </c>
      <c r="G387">
        <v>2013</v>
      </c>
      <c r="H387">
        <v>1004</v>
      </c>
      <c r="I387" t="s">
        <v>2383</v>
      </c>
      <c r="J387" t="s">
        <v>2215</v>
      </c>
      <c r="K387" t="s">
        <v>1304</v>
      </c>
      <c r="L387" t="s">
        <v>1304</v>
      </c>
      <c r="M387">
        <v>20602553486</v>
      </c>
      <c r="N387" t="s">
        <v>2386</v>
      </c>
      <c r="O387" s="6">
        <f>VLOOKUP(Tabla1[[#This Row],[route_name]],[1]route!$A:$D,2,FALSE)</f>
        <v>44</v>
      </c>
      <c r="P387" s="6">
        <f>VLOOKUP(Tabla1[[#This Row],[TYPE_NAME]],type!B:G,6,FALSE)</f>
        <v>1</v>
      </c>
      <c r="Q387" t="s">
        <v>2235</v>
      </c>
      <c r="R387" t="s">
        <v>1297</v>
      </c>
      <c r="S3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(384,'CUMPLE','CUMPLE','CUMPLE','CUMPLE',true,2013,'1004','-','ACREDITADO','2022-02-25 21:42:35.22039+00','2022-02-25 21:42:35.22039+00','20602553486','V5S829',44,1);</v>
      </c>
    </row>
    <row r="388" spans="1:19" x14ac:dyDescent="0.25">
      <c r="A388">
        <v>385</v>
      </c>
      <c r="B388" t="s">
        <v>2216</v>
      </c>
      <c r="C388" t="s">
        <v>2216</v>
      </c>
      <c r="D388" t="s">
        <v>2216</v>
      </c>
      <c r="E388" t="s">
        <v>2216</v>
      </c>
      <c r="F388" t="s">
        <v>1303</v>
      </c>
      <c r="G388">
        <v>2011</v>
      </c>
      <c r="H388">
        <v>108</v>
      </c>
      <c r="I388" t="s">
        <v>2383</v>
      </c>
      <c r="J388" t="s">
        <v>2215</v>
      </c>
      <c r="K388" t="s">
        <v>1304</v>
      </c>
      <c r="L388" t="s">
        <v>1304</v>
      </c>
      <c r="M388">
        <v>20602553486</v>
      </c>
      <c r="N388" t="s">
        <v>2387</v>
      </c>
      <c r="O388" s="6">
        <f>VLOOKUP(Tabla1[[#This Row],[route_name]],[1]route!$A:$D,2,FALSE)</f>
        <v>44</v>
      </c>
      <c r="P388" s="6">
        <f>VLOOKUP(Tabla1[[#This Row],[TYPE_NAME]],type!B:G,6,FALSE)</f>
        <v>1</v>
      </c>
      <c r="Q388" t="s">
        <v>2235</v>
      </c>
      <c r="R388" t="s">
        <v>1297</v>
      </c>
      <c r="S3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(385,'CUMPLE','CUMPLE','CUMPLE','CUMPLE',true,2011,'108','-','ACREDITADO','2022-02-25 21:42:35.22039+00','2022-02-25 21:42:35.22039+00','20602553486','B9G767',44,1);</v>
      </c>
    </row>
    <row r="389" spans="1:19" x14ac:dyDescent="0.25">
      <c r="A389">
        <v>386</v>
      </c>
      <c r="B389" t="s">
        <v>2216</v>
      </c>
      <c r="C389" t="s">
        <v>2216</v>
      </c>
      <c r="D389" t="s">
        <v>2216</v>
      </c>
      <c r="E389" t="s">
        <v>2216</v>
      </c>
      <c r="F389" t="s">
        <v>1303</v>
      </c>
      <c r="G389">
        <v>2010</v>
      </c>
      <c r="H389">
        <v>103</v>
      </c>
      <c r="I389" t="s">
        <v>2383</v>
      </c>
      <c r="J389" t="s">
        <v>2215</v>
      </c>
      <c r="K389" t="s">
        <v>1304</v>
      </c>
      <c r="L389" t="s">
        <v>1304</v>
      </c>
      <c r="M389">
        <v>20602553486</v>
      </c>
      <c r="N389" t="s">
        <v>2388</v>
      </c>
      <c r="O389" s="6">
        <f>VLOOKUP(Tabla1[[#This Row],[route_name]],[1]route!$A:$D,2,FALSE)</f>
        <v>44</v>
      </c>
      <c r="P389" s="6">
        <f>VLOOKUP(Tabla1[[#This Row],[TYPE_NAME]],type!B:G,6,FALSE)</f>
        <v>1</v>
      </c>
      <c r="Q389" t="s">
        <v>2235</v>
      </c>
      <c r="R389" t="s">
        <v>1297</v>
      </c>
      <c r="S3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(386,'CUMPLE','CUMPLE','CUMPLE','CUMPLE',true,2010,'103','-','ACREDITADO','2022-02-25 21:42:35.22039+00','2022-02-25 21:42:35.22039+00','20602553486','A9X763',44,1);</v>
      </c>
    </row>
    <row r="390" spans="1:19" x14ac:dyDescent="0.25">
      <c r="A390">
        <v>387</v>
      </c>
      <c r="B390" t="s">
        <v>2216</v>
      </c>
      <c r="C390" t="s">
        <v>2216</v>
      </c>
      <c r="D390" t="s">
        <v>2216</v>
      </c>
      <c r="E390" t="s">
        <v>2216</v>
      </c>
      <c r="F390" t="s">
        <v>1303</v>
      </c>
      <c r="G390">
        <v>2014</v>
      </c>
      <c r="H390">
        <v>112</v>
      </c>
      <c r="I390" t="s">
        <v>2383</v>
      </c>
      <c r="J390" t="s">
        <v>2215</v>
      </c>
      <c r="K390" t="s">
        <v>1304</v>
      </c>
      <c r="L390" t="s">
        <v>1304</v>
      </c>
      <c r="M390">
        <v>20602553486</v>
      </c>
      <c r="N390" t="s">
        <v>2389</v>
      </c>
      <c r="O390" s="6">
        <f>VLOOKUP(Tabla1[[#This Row],[route_name]],[1]route!$A:$D,2,FALSE)</f>
        <v>44</v>
      </c>
      <c r="P390" s="6">
        <f>VLOOKUP(Tabla1[[#This Row],[TYPE_NAME]],type!B:G,6,FALSE)</f>
        <v>1</v>
      </c>
      <c r="Q390" t="s">
        <v>2235</v>
      </c>
      <c r="R390" t="s">
        <v>1297</v>
      </c>
      <c r="S3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(387,'CUMPLE','CUMPLE','CUMPLE','CUMPLE',true,2014,'112','-','ACREDITADO','2022-02-25 21:42:35.22039+00','2022-02-25 21:42:35.22039+00','20602553486','V7P922',44,1);</v>
      </c>
    </row>
    <row r="391" spans="1:19" x14ac:dyDescent="0.25">
      <c r="A391">
        <v>388</v>
      </c>
      <c r="B391" t="s">
        <v>2216</v>
      </c>
      <c r="C391" t="s">
        <v>2216</v>
      </c>
      <c r="D391" t="s">
        <v>2216</v>
      </c>
      <c r="E391" t="s">
        <v>2216</v>
      </c>
      <c r="F391" t="s">
        <v>1303</v>
      </c>
      <c r="G391">
        <v>2013</v>
      </c>
      <c r="H391">
        <v>110</v>
      </c>
      <c r="I391" t="s">
        <v>2383</v>
      </c>
      <c r="J391" t="s">
        <v>2215</v>
      </c>
      <c r="K391" t="s">
        <v>1304</v>
      </c>
      <c r="L391" t="s">
        <v>1304</v>
      </c>
      <c r="M391">
        <v>20602553486</v>
      </c>
      <c r="N391" t="s">
        <v>388</v>
      </c>
      <c r="O391" s="6">
        <f>VLOOKUP(Tabla1[[#This Row],[route_name]],[1]route!$A:$D,2,FALSE)</f>
        <v>44</v>
      </c>
      <c r="P391" s="6">
        <f>VLOOKUP(Tabla1[[#This Row],[TYPE_NAME]],type!B:G,6,FALSE)</f>
        <v>1</v>
      </c>
      <c r="Q391" t="s">
        <v>2235</v>
      </c>
      <c r="R391" t="s">
        <v>1297</v>
      </c>
      <c r="S3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(388,'CUMPLE','CUMPLE','CUMPLE','CUMPLE',true,2013,'110','-','ACREDITADO','2022-02-25 21:42:35.22039+00','2022-02-25 21:42:35.22039+00','20602553486','F6R937',44,1);</v>
      </c>
    </row>
    <row r="392" spans="1:19" x14ac:dyDescent="0.25">
      <c r="A392">
        <v>389</v>
      </c>
      <c r="B392" t="s">
        <v>2216</v>
      </c>
      <c r="C392" t="s">
        <v>2216</v>
      </c>
      <c r="D392" t="s">
        <v>2216</v>
      </c>
      <c r="E392" t="s">
        <v>2216</v>
      </c>
      <c r="F392" t="s">
        <v>1303</v>
      </c>
      <c r="G392">
        <v>2013</v>
      </c>
      <c r="H392">
        <v>109</v>
      </c>
      <c r="I392" t="s">
        <v>2383</v>
      </c>
      <c r="J392" t="s">
        <v>2215</v>
      </c>
      <c r="K392" t="s">
        <v>1304</v>
      </c>
      <c r="L392" t="s">
        <v>1304</v>
      </c>
      <c r="M392">
        <v>20602553486</v>
      </c>
      <c r="N392" t="s">
        <v>2390</v>
      </c>
      <c r="O392" s="6">
        <f>VLOOKUP(Tabla1[[#This Row],[route_name]],[1]route!$A:$D,2,FALSE)</f>
        <v>44</v>
      </c>
      <c r="P392" s="6">
        <f>VLOOKUP(Tabla1[[#This Row],[TYPE_NAME]],type!B:G,6,FALSE)</f>
        <v>1</v>
      </c>
      <c r="Q392" t="s">
        <v>2235</v>
      </c>
      <c r="R392" t="s">
        <v>1297</v>
      </c>
      <c r="S3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(389,'CUMPLE','CUMPLE','CUMPLE','CUMPLE',true,2013,'109','-','ACREDITADO','2022-02-25 21:42:35.22039+00','2022-02-25 21:42:35.22039+00','20602553486','F4U811',44,1);</v>
      </c>
    </row>
    <row r="393" spans="1:19" x14ac:dyDescent="0.25">
      <c r="A393">
        <v>390</v>
      </c>
      <c r="B393" t="s">
        <v>2216</v>
      </c>
      <c r="C393" t="s">
        <v>2216</v>
      </c>
      <c r="D393" t="s">
        <v>2216</v>
      </c>
      <c r="E393" t="s">
        <v>2216</v>
      </c>
      <c r="F393" t="s">
        <v>1303</v>
      </c>
      <c r="G393">
        <v>2014</v>
      </c>
      <c r="H393">
        <v>113</v>
      </c>
      <c r="I393" t="s">
        <v>2383</v>
      </c>
      <c r="J393" t="s">
        <v>2215</v>
      </c>
      <c r="K393" t="s">
        <v>1304</v>
      </c>
      <c r="L393" t="s">
        <v>1304</v>
      </c>
      <c r="M393">
        <v>20602553486</v>
      </c>
      <c r="N393" t="s">
        <v>2391</v>
      </c>
      <c r="O393" s="6">
        <f>VLOOKUP(Tabla1[[#This Row],[route_name]],[1]route!$A:$D,2,FALSE)</f>
        <v>44</v>
      </c>
      <c r="P393" s="6">
        <f>VLOOKUP(Tabla1[[#This Row],[TYPE_NAME]],type!B:G,6,FALSE)</f>
        <v>1</v>
      </c>
      <c r="Q393" t="s">
        <v>2235</v>
      </c>
      <c r="R393" t="s">
        <v>1297</v>
      </c>
      <c r="S3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(390,'CUMPLE','CUMPLE','CUMPLE','CUMPLE',true,2014,'113','-','ACREDITADO','2022-02-25 21:42:35.22039+00','2022-02-25 21:42:35.22039+00','20602553486','V8B708',44,1);</v>
      </c>
    </row>
    <row r="394" spans="1:19" x14ac:dyDescent="0.25">
      <c r="A394">
        <v>391</v>
      </c>
      <c r="B394" t="s">
        <v>2216</v>
      </c>
      <c r="C394" t="s">
        <v>2216</v>
      </c>
      <c r="D394" t="s">
        <v>2216</v>
      </c>
      <c r="E394" t="s">
        <v>2216</v>
      </c>
      <c r="F394" t="s">
        <v>1303</v>
      </c>
      <c r="G394">
        <v>2015</v>
      </c>
      <c r="H394">
        <v>105</v>
      </c>
      <c r="I394" t="s">
        <v>2383</v>
      </c>
      <c r="J394" t="s">
        <v>2215</v>
      </c>
      <c r="K394" t="s">
        <v>1304</v>
      </c>
      <c r="L394" t="s">
        <v>1304</v>
      </c>
      <c r="M394">
        <v>20602553486</v>
      </c>
      <c r="N394" t="s">
        <v>391</v>
      </c>
      <c r="O394" s="6">
        <f>VLOOKUP(Tabla1[[#This Row],[route_name]],[1]route!$A:$D,2,FALSE)</f>
        <v>44</v>
      </c>
      <c r="P394" s="6">
        <f>VLOOKUP(Tabla1[[#This Row],[TYPE_NAME]],type!B:G,6,FALSE)</f>
        <v>1</v>
      </c>
      <c r="Q394" t="s">
        <v>2235</v>
      </c>
      <c r="R394" t="s">
        <v>1297</v>
      </c>
      <c r="S3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(391,'CUMPLE','CUMPLE','CUMPLE','CUMPLE',true,2015,'105','-','ACREDITADO','2022-02-25 21:42:35.22039+00','2022-02-25 21:42:35.22039+00','20602553486','ALU714',44,1);</v>
      </c>
    </row>
    <row r="395" spans="1:19" x14ac:dyDescent="0.25">
      <c r="A395">
        <v>392</v>
      </c>
      <c r="B395" t="s">
        <v>2216</v>
      </c>
      <c r="C395" t="s">
        <v>2216</v>
      </c>
      <c r="D395" t="s">
        <v>2216</v>
      </c>
      <c r="E395" t="s">
        <v>2216</v>
      </c>
      <c r="F395" t="s">
        <v>1303</v>
      </c>
      <c r="G395">
        <v>2014</v>
      </c>
      <c r="H395">
        <v>111</v>
      </c>
      <c r="I395" t="s">
        <v>2383</v>
      </c>
      <c r="J395" t="s">
        <v>2215</v>
      </c>
      <c r="K395" t="s">
        <v>1304</v>
      </c>
      <c r="L395" t="s">
        <v>1304</v>
      </c>
      <c r="M395">
        <v>20602553486</v>
      </c>
      <c r="N395" t="s">
        <v>2392</v>
      </c>
      <c r="O395" s="6">
        <f>VLOOKUP(Tabla1[[#This Row],[route_name]],[1]route!$A:$D,2,FALSE)</f>
        <v>44</v>
      </c>
      <c r="P395" s="6">
        <f>VLOOKUP(Tabla1[[#This Row],[TYPE_NAME]],type!B:G,6,FALSE)</f>
        <v>1</v>
      </c>
      <c r="Q395" t="s">
        <v>2235</v>
      </c>
      <c r="R395" t="s">
        <v>1297</v>
      </c>
      <c r="S3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(392,'CUMPLE','CUMPLE','CUMPLE','CUMPLE',true,2014,'111','-','ACREDITADO','2022-02-25 21:42:35.22039+00','2022-02-25 21:42:35.22039+00','20602553486','V7F829',44,1);</v>
      </c>
    </row>
    <row r="396" spans="1:19" x14ac:dyDescent="0.25">
      <c r="A396">
        <v>393</v>
      </c>
      <c r="B396" t="s">
        <v>2216</v>
      </c>
      <c r="C396" t="s">
        <v>2216</v>
      </c>
      <c r="D396" t="s">
        <v>2216</v>
      </c>
      <c r="E396" t="s">
        <v>2216</v>
      </c>
      <c r="F396" t="s">
        <v>1303</v>
      </c>
      <c r="G396">
        <v>2012</v>
      </c>
      <c r="H396">
        <v>83</v>
      </c>
      <c r="I396" t="s">
        <v>2383</v>
      </c>
      <c r="J396" t="s">
        <v>2215</v>
      </c>
      <c r="K396" t="s">
        <v>1304</v>
      </c>
      <c r="L396" t="s">
        <v>1304</v>
      </c>
      <c r="M396">
        <v>20602553486</v>
      </c>
      <c r="N396" t="s">
        <v>2393</v>
      </c>
      <c r="O396" s="6">
        <f>VLOOKUP(Tabla1[[#This Row],[route_name]],[1]route!$A:$D,2,FALSE)</f>
        <v>45</v>
      </c>
      <c r="P396" s="6">
        <f>VLOOKUP(Tabla1[[#This Row],[TYPE_NAME]],type!B:G,6,FALSE)</f>
        <v>4</v>
      </c>
      <c r="Q396" t="s">
        <v>2236</v>
      </c>
      <c r="R396" t="s">
        <v>1299</v>
      </c>
      <c r="S3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(393,'CUMPLE','CUMPLE','CUMPLE','CUMPLE',true,2012,'83','-','ACREDITADO','2022-02-25 21:42:35.22039+00','2022-02-25 21:42:35.22039+00','20602553486','D1D719',45,4);</v>
      </c>
    </row>
    <row r="397" spans="1:19" x14ac:dyDescent="0.25">
      <c r="A397">
        <v>394</v>
      </c>
      <c r="B397" t="s">
        <v>2216</v>
      </c>
      <c r="C397" t="s">
        <v>2216</v>
      </c>
      <c r="D397" t="s">
        <v>2216</v>
      </c>
      <c r="E397" t="s">
        <v>2216</v>
      </c>
      <c r="F397" t="s">
        <v>1303</v>
      </c>
      <c r="G397">
        <v>2013</v>
      </c>
      <c r="H397">
        <v>87</v>
      </c>
      <c r="I397" t="s">
        <v>2383</v>
      </c>
      <c r="J397" t="s">
        <v>2215</v>
      </c>
      <c r="K397" t="s">
        <v>1304</v>
      </c>
      <c r="L397" t="s">
        <v>1304</v>
      </c>
      <c r="M397">
        <v>20602553486</v>
      </c>
      <c r="N397" t="s">
        <v>2394</v>
      </c>
      <c r="O397" s="6">
        <f>VLOOKUP(Tabla1[[#This Row],[route_name]],[1]route!$A:$D,2,FALSE)</f>
        <v>45</v>
      </c>
      <c r="P397" s="6">
        <f>VLOOKUP(Tabla1[[#This Row],[TYPE_NAME]],type!B:G,6,FALSE)</f>
        <v>4</v>
      </c>
      <c r="Q397" t="s">
        <v>2236</v>
      </c>
      <c r="R397" t="s">
        <v>1299</v>
      </c>
      <c r="S3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(394,'CUMPLE','CUMPLE','CUMPLE','CUMPLE',true,2013,'87','-','ACREDITADO','2022-02-25 21:42:35.22039+00','2022-02-25 21:42:35.22039+00','20602553486','V8N961',45,4);</v>
      </c>
    </row>
    <row r="398" spans="1:19" x14ac:dyDescent="0.25">
      <c r="A398">
        <v>395</v>
      </c>
      <c r="B398" t="s">
        <v>2216</v>
      </c>
      <c r="C398" t="s">
        <v>2216</v>
      </c>
      <c r="D398" t="s">
        <v>2216</v>
      </c>
      <c r="E398" t="s">
        <v>2216</v>
      </c>
      <c r="F398" t="s">
        <v>1303</v>
      </c>
      <c r="G398">
        <v>2016</v>
      </c>
      <c r="H398">
        <v>88</v>
      </c>
      <c r="I398" t="s">
        <v>2383</v>
      </c>
      <c r="J398" t="s">
        <v>2215</v>
      </c>
      <c r="K398" t="s">
        <v>1304</v>
      </c>
      <c r="L398" t="s">
        <v>1304</v>
      </c>
      <c r="M398">
        <v>20602553486</v>
      </c>
      <c r="N398" t="s">
        <v>2395</v>
      </c>
      <c r="O398" s="6">
        <f>VLOOKUP(Tabla1[[#This Row],[route_name]],[1]route!$A:$D,2,FALSE)</f>
        <v>45</v>
      </c>
      <c r="P398" s="6">
        <f>VLOOKUP(Tabla1[[#This Row],[TYPE_NAME]],type!B:G,6,FALSE)</f>
        <v>2</v>
      </c>
      <c r="Q398" t="s">
        <v>2236</v>
      </c>
      <c r="R398" t="s">
        <v>1298</v>
      </c>
      <c r="S3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(395,'CUMPLE','CUMPLE','CUMPLE','CUMPLE',true,2016,'88','-','ACREDITADO','2022-02-25 21:42:35.22039+00','2022-02-25 21:42:35.22039+00','20602553486','V9J730',45,2);</v>
      </c>
    </row>
    <row r="399" spans="1:19" x14ac:dyDescent="0.25">
      <c r="A399">
        <v>396</v>
      </c>
      <c r="B399" t="s">
        <v>2216</v>
      </c>
      <c r="C399" t="s">
        <v>2216</v>
      </c>
      <c r="D399" t="s">
        <v>2216</v>
      </c>
      <c r="E399" t="s">
        <v>2216</v>
      </c>
      <c r="F399" t="s">
        <v>1303</v>
      </c>
      <c r="G399">
        <v>2018</v>
      </c>
      <c r="H399">
        <v>84</v>
      </c>
      <c r="I399" t="s">
        <v>2383</v>
      </c>
      <c r="J399" t="s">
        <v>2215</v>
      </c>
      <c r="K399" t="s">
        <v>1304</v>
      </c>
      <c r="L399" t="s">
        <v>1304</v>
      </c>
      <c r="M399">
        <v>20602553486</v>
      </c>
      <c r="N399" t="s">
        <v>2396</v>
      </c>
      <c r="O399" s="6">
        <f>VLOOKUP(Tabla1[[#This Row],[route_name]],[1]route!$A:$D,2,FALSE)</f>
        <v>45</v>
      </c>
      <c r="P399" s="6">
        <f>VLOOKUP(Tabla1[[#This Row],[TYPE_NAME]],type!B:G,6,FALSE)</f>
        <v>2</v>
      </c>
      <c r="Q399" t="s">
        <v>2236</v>
      </c>
      <c r="R399" t="s">
        <v>1298</v>
      </c>
      <c r="S3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(396,'CUMPLE','CUMPLE','CUMPLE','CUMPLE',true,2018,'84','-','ACREDITADO','2022-02-25 21:42:35.22039+00','2022-02-25 21:42:35.22039+00','20602553486','V0I839',45,2);</v>
      </c>
    </row>
    <row r="400" spans="1:19" x14ac:dyDescent="0.25">
      <c r="A400">
        <v>397</v>
      </c>
      <c r="B400" t="s">
        <v>2216</v>
      </c>
      <c r="C400" t="s">
        <v>2216</v>
      </c>
      <c r="D400" t="s">
        <v>2216</v>
      </c>
      <c r="E400" t="s">
        <v>2216</v>
      </c>
      <c r="F400" t="s">
        <v>1303</v>
      </c>
      <c r="G400">
        <v>2012</v>
      </c>
      <c r="H400">
        <v>86</v>
      </c>
      <c r="I400" t="s">
        <v>2383</v>
      </c>
      <c r="J400" t="s">
        <v>2215</v>
      </c>
      <c r="K400" t="s">
        <v>1304</v>
      </c>
      <c r="L400" t="s">
        <v>1304</v>
      </c>
      <c r="M400">
        <v>20602553486</v>
      </c>
      <c r="N400" t="s">
        <v>2397</v>
      </c>
      <c r="O400" s="6">
        <f>VLOOKUP(Tabla1[[#This Row],[route_name]],[1]route!$A:$D,2,FALSE)</f>
        <v>45</v>
      </c>
      <c r="P400" s="6">
        <f>VLOOKUP(Tabla1[[#This Row],[TYPE_NAME]],type!B:G,6,FALSE)</f>
        <v>2</v>
      </c>
      <c r="Q400" t="s">
        <v>2236</v>
      </c>
      <c r="R400" t="s">
        <v>1298</v>
      </c>
      <c r="S4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(397,'CUMPLE','CUMPLE','CUMPLE','CUMPLE',true,2012,'86','-','ACREDITADO','2022-02-25 21:42:35.22039+00','2022-02-25 21:42:35.22039+00','20602553486','V5J731',45,2);</v>
      </c>
    </row>
    <row r="401" spans="1:19" x14ac:dyDescent="0.25">
      <c r="A401">
        <v>398</v>
      </c>
      <c r="B401" t="s">
        <v>2216</v>
      </c>
      <c r="C401" t="s">
        <v>2216</v>
      </c>
      <c r="D401" t="s">
        <v>2216</v>
      </c>
      <c r="E401" t="s">
        <v>2216</v>
      </c>
      <c r="F401" t="s">
        <v>1303</v>
      </c>
      <c r="G401">
        <v>2015</v>
      </c>
      <c r="H401">
        <v>1018</v>
      </c>
      <c r="I401" t="s">
        <v>2383</v>
      </c>
      <c r="J401" t="s">
        <v>2215</v>
      </c>
      <c r="K401" t="s">
        <v>1304</v>
      </c>
      <c r="L401" t="s">
        <v>1304</v>
      </c>
      <c r="M401">
        <v>20602553486</v>
      </c>
      <c r="N401" t="s">
        <v>2119</v>
      </c>
      <c r="O401" s="6">
        <f>VLOOKUP(Tabla1[[#This Row],[route_name]],[1]route!$A:$D,2,FALSE)</f>
        <v>45</v>
      </c>
      <c r="P401" s="6">
        <f>VLOOKUP(Tabla1[[#This Row],[TYPE_NAME]],type!B:G,6,FALSE)</f>
        <v>2</v>
      </c>
      <c r="Q401" t="s">
        <v>2236</v>
      </c>
      <c r="R401" t="s">
        <v>1298</v>
      </c>
      <c r="S4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(398,'CUMPLE','CUMPLE','CUMPLE','CUMPLE',true,2015,'1018','-','ACREDITADO','2022-02-25 21:42:35.22039+00','2022-02-25 21:42:35.22039+00','20602553486','V8Y859',45,2);</v>
      </c>
    </row>
    <row r="402" spans="1:19" x14ac:dyDescent="0.25">
      <c r="A402">
        <v>399</v>
      </c>
      <c r="B402" t="s">
        <v>2216</v>
      </c>
      <c r="C402" t="s">
        <v>2216</v>
      </c>
      <c r="D402" t="s">
        <v>2216</v>
      </c>
      <c r="E402" t="s">
        <v>2216</v>
      </c>
      <c r="F402" t="s">
        <v>1303</v>
      </c>
      <c r="G402">
        <v>2012</v>
      </c>
      <c r="H402">
        <v>67</v>
      </c>
      <c r="I402" t="s">
        <v>2383</v>
      </c>
      <c r="J402" t="s">
        <v>2215</v>
      </c>
      <c r="K402" t="s">
        <v>1304</v>
      </c>
      <c r="L402" t="s">
        <v>1304</v>
      </c>
      <c r="M402">
        <v>20602553486</v>
      </c>
      <c r="N402" t="s">
        <v>2398</v>
      </c>
      <c r="O402" s="6">
        <f>VLOOKUP(Tabla1[[#This Row],[route_name]],[1]route!$A:$D,2,FALSE)</f>
        <v>46</v>
      </c>
      <c r="P402" s="6">
        <f>VLOOKUP(Tabla1[[#This Row],[TYPE_NAME]],type!B:G,6,FALSE)</f>
        <v>1</v>
      </c>
      <c r="Q402" t="s">
        <v>2237</v>
      </c>
      <c r="R402" t="s">
        <v>1297</v>
      </c>
      <c r="S4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(399,'CUMPLE','CUMPLE','CUMPLE','CUMPLE',true,2012,'67','-','ACREDITADO','2022-02-25 21:42:35.22039+00','2022-02-25 21:42:35.22039+00','20602553486','V6M956',46,1);</v>
      </c>
    </row>
    <row r="403" spans="1:19" x14ac:dyDescent="0.25">
      <c r="A403">
        <v>400</v>
      </c>
      <c r="B403" t="s">
        <v>2216</v>
      </c>
      <c r="C403" t="s">
        <v>2216</v>
      </c>
      <c r="D403" t="s">
        <v>2216</v>
      </c>
      <c r="E403" t="s">
        <v>2216</v>
      </c>
      <c r="F403" t="s">
        <v>1303</v>
      </c>
      <c r="G403">
        <v>2009</v>
      </c>
      <c r="H403">
        <v>61</v>
      </c>
      <c r="I403" t="s">
        <v>2383</v>
      </c>
      <c r="J403" t="s">
        <v>2215</v>
      </c>
      <c r="K403" t="s">
        <v>1304</v>
      </c>
      <c r="L403" t="s">
        <v>1304</v>
      </c>
      <c r="M403">
        <v>20602553486</v>
      </c>
      <c r="N403" t="s">
        <v>2399</v>
      </c>
      <c r="O403" s="6">
        <f>VLOOKUP(Tabla1[[#This Row],[route_name]],[1]route!$A:$D,2,FALSE)</f>
        <v>46</v>
      </c>
      <c r="P403" s="6">
        <f>VLOOKUP(Tabla1[[#This Row],[TYPE_NAME]],type!B:G,6,FALSE)</f>
        <v>1</v>
      </c>
      <c r="Q403" t="s">
        <v>2237</v>
      </c>
      <c r="R403" t="s">
        <v>1297</v>
      </c>
      <c r="S4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(400,'CUMPLE','CUMPLE','CUMPLE','CUMPLE',true,2009,'61','-','ACREDITADO','2022-02-25 21:42:35.22039+00','2022-02-25 21:42:35.22039+00','20602553486','A2G950',46,1);</v>
      </c>
    </row>
    <row r="404" spans="1:19" x14ac:dyDescent="0.25">
      <c r="A404">
        <v>401</v>
      </c>
      <c r="B404" t="s">
        <v>2216</v>
      </c>
      <c r="C404" t="s">
        <v>2216</v>
      </c>
      <c r="D404" t="s">
        <v>2216</v>
      </c>
      <c r="E404" t="s">
        <v>2216</v>
      </c>
      <c r="F404" t="s">
        <v>1303</v>
      </c>
      <c r="G404">
        <v>2012</v>
      </c>
      <c r="H404">
        <v>68</v>
      </c>
      <c r="I404" t="s">
        <v>2383</v>
      </c>
      <c r="J404" t="s">
        <v>2215</v>
      </c>
      <c r="K404" t="s">
        <v>1304</v>
      </c>
      <c r="L404" t="s">
        <v>1304</v>
      </c>
      <c r="M404">
        <v>20602553486</v>
      </c>
      <c r="N404" t="s">
        <v>2400</v>
      </c>
      <c r="O404" s="6">
        <f>VLOOKUP(Tabla1[[#This Row],[route_name]],[1]route!$A:$D,2,FALSE)</f>
        <v>46</v>
      </c>
      <c r="P404" s="6">
        <f>VLOOKUP(Tabla1[[#This Row],[TYPE_NAME]],type!B:G,6,FALSE)</f>
        <v>1</v>
      </c>
      <c r="Q404" t="s">
        <v>2237</v>
      </c>
      <c r="R404" t="s">
        <v>1297</v>
      </c>
      <c r="S4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(401,'CUMPLE','CUMPLE','CUMPLE','CUMPLE',true,2012,'68','-','ACREDITADO','2022-02-25 21:42:35.22039+00','2022-02-25 21:42:35.22039+00','20602553486','V6P964',46,1);</v>
      </c>
    </row>
    <row r="405" spans="1:19" x14ac:dyDescent="0.25">
      <c r="A405">
        <v>402</v>
      </c>
      <c r="B405" t="s">
        <v>2216</v>
      </c>
      <c r="C405" t="s">
        <v>2216</v>
      </c>
      <c r="D405" t="s">
        <v>2216</v>
      </c>
      <c r="E405" t="s">
        <v>2216</v>
      </c>
      <c r="F405" t="s">
        <v>1303</v>
      </c>
      <c r="G405">
        <v>2015</v>
      </c>
      <c r="H405">
        <v>989</v>
      </c>
      <c r="I405" t="s">
        <v>2383</v>
      </c>
      <c r="J405" t="s">
        <v>2215</v>
      </c>
      <c r="K405" t="s">
        <v>1304</v>
      </c>
      <c r="L405" t="s">
        <v>1304</v>
      </c>
      <c r="M405">
        <v>20602553486</v>
      </c>
      <c r="N405" t="s">
        <v>402</v>
      </c>
      <c r="O405" s="6">
        <f>VLOOKUP(Tabla1[[#This Row],[route_name]],[1]route!$A:$D,2,FALSE)</f>
        <v>46</v>
      </c>
      <c r="P405" s="6">
        <f>VLOOKUP(Tabla1[[#This Row],[TYPE_NAME]],type!B:G,6,FALSE)</f>
        <v>3</v>
      </c>
      <c r="Q405" t="s">
        <v>2237</v>
      </c>
      <c r="R405" t="s">
        <v>1300</v>
      </c>
      <c r="S4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(402,'CUMPLE','CUMPLE','CUMPLE','CUMPLE',true,2015,'989','-','ACREDITADO','2022-02-25 21:42:35.22039+00','2022-02-25 21:42:35.22039+00','20602553486','ALX724',46,3);</v>
      </c>
    </row>
    <row r="406" spans="1:19" x14ac:dyDescent="0.25">
      <c r="A406">
        <v>403</v>
      </c>
      <c r="B406" t="s">
        <v>2216</v>
      </c>
      <c r="C406" t="s">
        <v>2216</v>
      </c>
      <c r="D406" t="s">
        <v>2216</v>
      </c>
      <c r="E406" t="s">
        <v>2216</v>
      </c>
      <c r="F406" t="s">
        <v>1303</v>
      </c>
      <c r="G406">
        <v>2014</v>
      </c>
      <c r="H406">
        <v>62</v>
      </c>
      <c r="I406" t="s">
        <v>2383</v>
      </c>
      <c r="J406" t="s">
        <v>2215</v>
      </c>
      <c r="K406" t="s">
        <v>1304</v>
      </c>
      <c r="L406" t="s">
        <v>1304</v>
      </c>
      <c r="M406">
        <v>20602553486</v>
      </c>
      <c r="N406" t="s">
        <v>403</v>
      </c>
      <c r="O406" s="6">
        <f>VLOOKUP(Tabla1[[#This Row],[route_name]],[1]route!$A:$D,2,FALSE)</f>
        <v>46</v>
      </c>
      <c r="P406" s="6">
        <f>VLOOKUP(Tabla1[[#This Row],[TYPE_NAME]],type!B:G,6,FALSE)</f>
        <v>3</v>
      </c>
      <c r="Q406" t="s">
        <v>2237</v>
      </c>
      <c r="R406" t="s">
        <v>1300</v>
      </c>
      <c r="S4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(403,'CUMPLE','CUMPLE','CUMPLE','CUMPLE',true,2014,'62','-','ACREDITADO','2022-02-25 21:42:35.22039+00','2022-02-25 21:42:35.22039+00','20602553486','ALT728',46,3);</v>
      </c>
    </row>
    <row r="407" spans="1:19" x14ac:dyDescent="0.25">
      <c r="A407">
        <v>404</v>
      </c>
      <c r="B407" t="s">
        <v>2216</v>
      </c>
      <c r="C407" t="s">
        <v>2216</v>
      </c>
      <c r="D407" t="s">
        <v>2216</v>
      </c>
      <c r="E407" t="s">
        <v>2216</v>
      </c>
      <c r="F407" t="s">
        <v>1303</v>
      </c>
      <c r="G407">
        <v>2015</v>
      </c>
      <c r="H407">
        <v>64</v>
      </c>
      <c r="I407" t="s">
        <v>2383</v>
      </c>
      <c r="J407" t="s">
        <v>2215</v>
      </c>
      <c r="K407" t="s">
        <v>1304</v>
      </c>
      <c r="L407" t="s">
        <v>1304</v>
      </c>
      <c r="M407">
        <v>20602553486</v>
      </c>
      <c r="N407" t="s">
        <v>404</v>
      </c>
      <c r="O407" s="6">
        <f>VLOOKUP(Tabla1[[#This Row],[route_name]],[1]route!$A:$D,2,FALSE)</f>
        <v>46</v>
      </c>
      <c r="P407" s="6">
        <f>VLOOKUP(Tabla1[[#This Row],[TYPE_NAME]],type!B:G,6,FALSE)</f>
        <v>3</v>
      </c>
      <c r="Q407" t="s">
        <v>2237</v>
      </c>
      <c r="R407" t="s">
        <v>1300</v>
      </c>
      <c r="S4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(404,'CUMPLE','CUMPLE','CUMPLE','CUMPLE',true,2015,'64','-','ACREDITADO','2022-02-25 21:42:35.22039+00','2022-02-25 21:42:35.22039+00','20602553486','ALX866',46,3);</v>
      </c>
    </row>
    <row r="408" spans="1:19" x14ac:dyDescent="0.25">
      <c r="A408">
        <v>405</v>
      </c>
      <c r="B408" t="s">
        <v>2216</v>
      </c>
      <c r="C408" t="s">
        <v>2216</v>
      </c>
      <c r="D408" t="s">
        <v>2216</v>
      </c>
      <c r="E408" t="s">
        <v>2216</v>
      </c>
      <c r="F408" t="s">
        <v>1303</v>
      </c>
      <c r="G408">
        <v>2014</v>
      </c>
      <c r="H408">
        <v>69</v>
      </c>
      <c r="I408" t="s">
        <v>2383</v>
      </c>
      <c r="J408" t="s">
        <v>2215</v>
      </c>
      <c r="K408" t="s">
        <v>1304</v>
      </c>
      <c r="L408" t="s">
        <v>1304</v>
      </c>
      <c r="M408">
        <v>20602553486</v>
      </c>
      <c r="N408" t="s">
        <v>405</v>
      </c>
      <c r="O408" s="6">
        <f>VLOOKUP(Tabla1[[#This Row],[route_name]],[1]route!$A:$D,2,FALSE)</f>
        <v>46</v>
      </c>
      <c r="P408" s="6">
        <f>VLOOKUP(Tabla1[[#This Row],[TYPE_NAME]],type!B:G,6,FALSE)</f>
        <v>2</v>
      </c>
      <c r="Q408" t="s">
        <v>2237</v>
      </c>
      <c r="R408" t="s">
        <v>1298</v>
      </c>
      <c r="S4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(405,'CUMPLE','CUMPLE','CUMPLE','CUMPLE',true,2014,'69','-','ACREDITADO','2022-02-25 21:42:35.22039+00','2022-02-25 21:42:35.22039+00','20602553486','V8J822',46,2);</v>
      </c>
    </row>
    <row r="409" spans="1:19" x14ac:dyDescent="0.25">
      <c r="A409">
        <v>406</v>
      </c>
      <c r="B409" t="s">
        <v>2216</v>
      </c>
      <c r="C409" t="s">
        <v>2216</v>
      </c>
      <c r="D409" t="s">
        <v>2216</v>
      </c>
      <c r="E409" t="s">
        <v>2216</v>
      </c>
      <c r="F409" t="s">
        <v>1303</v>
      </c>
      <c r="G409">
        <v>2015</v>
      </c>
      <c r="H409">
        <v>63</v>
      </c>
      <c r="I409" t="s">
        <v>2383</v>
      </c>
      <c r="J409" t="s">
        <v>2215</v>
      </c>
      <c r="K409" t="s">
        <v>1304</v>
      </c>
      <c r="L409" t="s">
        <v>1304</v>
      </c>
      <c r="M409">
        <v>20602553486</v>
      </c>
      <c r="N409" t="s">
        <v>406</v>
      </c>
      <c r="O409" s="6">
        <f>VLOOKUP(Tabla1[[#This Row],[route_name]],[1]route!$A:$D,2,FALSE)</f>
        <v>46</v>
      </c>
      <c r="P409" s="6">
        <f>VLOOKUP(Tabla1[[#This Row],[TYPE_NAME]],type!B:G,6,FALSE)</f>
        <v>3</v>
      </c>
      <c r="Q409" t="s">
        <v>2237</v>
      </c>
      <c r="R409" t="s">
        <v>1300</v>
      </c>
      <c r="S4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(406,'CUMPLE','CUMPLE','CUMPLE','CUMPLE',true,2015,'63','-','ACREDITADO','2022-02-25 21:42:35.22039+00','2022-02-25 21:42:35.22039+00','20602553486','ALU942',46,3);</v>
      </c>
    </row>
    <row r="410" spans="1:19" x14ac:dyDescent="0.25">
      <c r="A410">
        <v>407</v>
      </c>
      <c r="B410" t="s">
        <v>2216</v>
      </c>
      <c r="C410" t="s">
        <v>2216</v>
      </c>
      <c r="D410" t="s">
        <v>2216</v>
      </c>
      <c r="E410" t="s">
        <v>2216</v>
      </c>
      <c r="F410" t="s">
        <v>1303</v>
      </c>
      <c r="G410">
        <v>2015</v>
      </c>
      <c r="H410">
        <v>65</v>
      </c>
      <c r="I410" t="s">
        <v>2383</v>
      </c>
      <c r="J410" t="s">
        <v>2215</v>
      </c>
      <c r="K410" t="s">
        <v>1304</v>
      </c>
      <c r="L410" t="s">
        <v>1304</v>
      </c>
      <c r="M410">
        <v>20602553486</v>
      </c>
      <c r="N410" t="s">
        <v>407</v>
      </c>
      <c r="O410" s="6">
        <f>VLOOKUP(Tabla1[[#This Row],[route_name]],[1]route!$A:$D,2,FALSE)</f>
        <v>46</v>
      </c>
      <c r="P410" s="6">
        <f>VLOOKUP(Tabla1[[#This Row],[TYPE_NAME]],type!B:G,6,FALSE)</f>
        <v>3</v>
      </c>
      <c r="Q410" t="s">
        <v>2237</v>
      </c>
      <c r="R410" t="s">
        <v>1300</v>
      </c>
      <c r="S4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(407,'CUMPLE','CUMPLE','CUMPLE','CUMPLE',true,2015,'65','-','ACREDITADO','2022-02-25 21:42:35.22039+00','2022-02-25 21:42:35.22039+00','20602553486','AMK778',46,3);</v>
      </c>
    </row>
    <row r="411" spans="1:19" x14ac:dyDescent="0.25">
      <c r="A411">
        <v>408</v>
      </c>
      <c r="B411" t="s">
        <v>2216</v>
      </c>
      <c r="C411" t="s">
        <v>2216</v>
      </c>
      <c r="D411" t="s">
        <v>2216</v>
      </c>
      <c r="E411" t="s">
        <v>2216</v>
      </c>
      <c r="F411" t="s">
        <v>1303</v>
      </c>
      <c r="G411">
        <v>2013</v>
      </c>
      <c r="H411">
        <v>75</v>
      </c>
      <c r="I411" t="s">
        <v>2383</v>
      </c>
      <c r="J411" t="s">
        <v>2215</v>
      </c>
      <c r="K411" t="s">
        <v>1304</v>
      </c>
      <c r="L411" t="s">
        <v>1304</v>
      </c>
      <c r="M411">
        <v>20602553486</v>
      </c>
      <c r="N411" t="s">
        <v>408</v>
      </c>
      <c r="O411" s="6">
        <f>VLOOKUP(Tabla1[[#This Row],[route_name]],[1]route!$A:$D,2,FALSE)</f>
        <v>47</v>
      </c>
      <c r="P411" s="6">
        <f>VLOOKUP(Tabla1[[#This Row],[TYPE_NAME]],type!B:G,6,FALSE)</f>
        <v>1</v>
      </c>
      <c r="Q411" t="s">
        <v>2238</v>
      </c>
      <c r="R411" t="s">
        <v>1297</v>
      </c>
      <c r="S4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(408,'CUMPLE','CUMPLE','CUMPLE','CUMPLE',true,2013,'75','-','ACREDITADO','2022-02-25 21:42:35.22039+00','2022-02-25 21:42:35.22039+00','20602553486','F7F913',47,1);</v>
      </c>
    </row>
    <row r="412" spans="1:19" x14ac:dyDescent="0.25">
      <c r="A412">
        <v>409</v>
      </c>
      <c r="B412" t="s">
        <v>2216</v>
      </c>
      <c r="C412" t="s">
        <v>2216</v>
      </c>
      <c r="D412" t="s">
        <v>2216</v>
      </c>
      <c r="E412" t="s">
        <v>2216</v>
      </c>
      <c r="F412" t="s">
        <v>1303</v>
      </c>
      <c r="G412">
        <v>2012</v>
      </c>
      <c r="H412">
        <v>74</v>
      </c>
      <c r="I412" t="s">
        <v>2383</v>
      </c>
      <c r="J412" t="s">
        <v>2215</v>
      </c>
      <c r="K412" t="s">
        <v>1304</v>
      </c>
      <c r="L412" t="s">
        <v>1304</v>
      </c>
      <c r="M412">
        <v>20602553486</v>
      </c>
      <c r="N412" t="s">
        <v>409</v>
      </c>
      <c r="O412" s="6">
        <f>VLOOKUP(Tabla1[[#This Row],[route_name]],[1]route!$A:$D,2,FALSE)</f>
        <v>47</v>
      </c>
      <c r="P412" s="6">
        <f>VLOOKUP(Tabla1[[#This Row],[TYPE_NAME]],type!B:G,6,FALSE)</f>
        <v>1</v>
      </c>
      <c r="Q412" t="s">
        <v>2238</v>
      </c>
      <c r="R412" t="s">
        <v>1297</v>
      </c>
      <c r="S4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(409,'CUMPLE','CUMPLE','CUMPLE','CUMPLE',true,2012,'74','-','ACREDITADO','2022-02-25 21:42:35.22039+00','2022-02-25 21:42:35.22039+00','20602553486','B0N953',47,1);</v>
      </c>
    </row>
    <row r="413" spans="1:19" x14ac:dyDescent="0.25">
      <c r="A413">
        <v>410</v>
      </c>
      <c r="B413" t="s">
        <v>2216</v>
      </c>
      <c r="C413" t="s">
        <v>2216</v>
      </c>
      <c r="D413" t="s">
        <v>2216</v>
      </c>
      <c r="E413" t="s">
        <v>2216</v>
      </c>
      <c r="F413" t="s">
        <v>1303</v>
      </c>
      <c r="G413">
        <v>2011</v>
      </c>
      <c r="H413">
        <v>76</v>
      </c>
      <c r="I413" t="s">
        <v>2383</v>
      </c>
      <c r="J413" t="s">
        <v>2215</v>
      </c>
      <c r="K413" t="s">
        <v>1304</v>
      </c>
      <c r="L413" t="s">
        <v>1304</v>
      </c>
      <c r="M413">
        <v>20602553486</v>
      </c>
      <c r="N413" t="s">
        <v>410</v>
      </c>
      <c r="O413" s="6">
        <f>VLOOKUP(Tabla1[[#This Row],[route_name]],[1]route!$A:$D,2,FALSE)</f>
        <v>47</v>
      </c>
      <c r="P413" s="6">
        <f>VLOOKUP(Tabla1[[#This Row],[TYPE_NAME]],type!B:G,6,FALSE)</f>
        <v>1</v>
      </c>
      <c r="Q413" t="s">
        <v>2238</v>
      </c>
      <c r="R413" t="s">
        <v>1297</v>
      </c>
      <c r="S4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(410,'CUMPLE','CUMPLE','CUMPLE','CUMPLE',true,2011,'76','-','ACREDITADO','2022-02-25 21:42:35.22039+00','2022-02-25 21:42:35.22039+00','20602553486','V3H957',47,1);</v>
      </c>
    </row>
    <row r="414" spans="1:19" x14ac:dyDescent="0.25">
      <c r="A414">
        <v>411</v>
      </c>
      <c r="B414" t="s">
        <v>2216</v>
      </c>
      <c r="C414" t="s">
        <v>2216</v>
      </c>
      <c r="D414" t="s">
        <v>2216</v>
      </c>
      <c r="E414" t="s">
        <v>2216</v>
      </c>
      <c r="F414" t="s">
        <v>1303</v>
      </c>
      <c r="G414">
        <v>2016</v>
      </c>
      <c r="H414">
        <v>72</v>
      </c>
      <c r="I414" t="s">
        <v>2383</v>
      </c>
      <c r="J414" t="s">
        <v>2215</v>
      </c>
      <c r="K414" t="s">
        <v>1304</v>
      </c>
      <c r="L414" t="s">
        <v>1304</v>
      </c>
      <c r="M414">
        <v>20602553486</v>
      </c>
      <c r="N414" t="s">
        <v>411</v>
      </c>
      <c r="O414" s="6">
        <f>VLOOKUP(Tabla1[[#This Row],[route_name]],[1]route!$A:$D,2,FALSE)</f>
        <v>47</v>
      </c>
      <c r="P414" s="6">
        <f>VLOOKUP(Tabla1[[#This Row],[TYPE_NAME]],type!B:G,6,FALSE)</f>
        <v>1</v>
      </c>
      <c r="Q414" t="s">
        <v>2238</v>
      </c>
      <c r="R414" t="s">
        <v>1297</v>
      </c>
      <c r="S4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(411,'CUMPLE','CUMPLE','CUMPLE','CUMPLE',true,2016,'72','-','ACREDITADO','2022-02-25 21:42:35.22039+00','2022-02-25 21:42:35.22039+00','20602553486','ANT756',47,1);</v>
      </c>
    </row>
    <row r="415" spans="1:19" x14ac:dyDescent="0.25">
      <c r="A415">
        <v>412</v>
      </c>
      <c r="B415" t="s">
        <v>2216</v>
      </c>
      <c r="C415" t="s">
        <v>2216</v>
      </c>
      <c r="D415" t="s">
        <v>2216</v>
      </c>
      <c r="E415" t="s">
        <v>2216</v>
      </c>
      <c r="F415" t="s">
        <v>1303</v>
      </c>
      <c r="G415">
        <v>2013</v>
      </c>
      <c r="H415">
        <v>81</v>
      </c>
      <c r="I415" t="s">
        <v>2383</v>
      </c>
      <c r="J415" t="s">
        <v>2215</v>
      </c>
      <c r="K415" t="s">
        <v>1304</v>
      </c>
      <c r="L415" t="s">
        <v>1304</v>
      </c>
      <c r="M415">
        <v>20602553486</v>
      </c>
      <c r="N415" t="s">
        <v>412</v>
      </c>
      <c r="O415" s="6">
        <f>VLOOKUP(Tabla1[[#This Row],[route_name]],[1]route!$A:$D,2,FALSE)</f>
        <v>47</v>
      </c>
      <c r="P415" s="6">
        <f>VLOOKUP(Tabla1[[#This Row],[TYPE_NAME]],type!B:G,6,FALSE)</f>
        <v>1</v>
      </c>
      <c r="Q415" t="s">
        <v>2238</v>
      </c>
      <c r="R415" t="s">
        <v>1297</v>
      </c>
      <c r="S4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(412,'CUMPLE','CUMPLE','CUMPLE','CUMPLE',true,2013,'81','-','ACREDITADO','2022-02-25 21:42:35.22039+00','2022-02-25 21:42:35.22039+00','20602553486','X2Z756',47,1);</v>
      </c>
    </row>
    <row r="416" spans="1:19" x14ac:dyDescent="0.25">
      <c r="A416">
        <v>413</v>
      </c>
      <c r="B416" t="s">
        <v>2216</v>
      </c>
      <c r="C416" t="s">
        <v>2216</v>
      </c>
      <c r="D416" t="s">
        <v>2216</v>
      </c>
      <c r="E416" t="s">
        <v>2216</v>
      </c>
      <c r="F416" t="s">
        <v>1303</v>
      </c>
      <c r="G416">
        <v>2016</v>
      </c>
      <c r="H416">
        <v>71</v>
      </c>
      <c r="I416" t="s">
        <v>2383</v>
      </c>
      <c r="J416" t="s">
        <v>2215</v>
      </c>
      <c r="K416" t="s">
        <v>1304</v>
      </c>
      <c r="L416" t="s">
        <v>1304</v>
      </c>
      <c r="M416">
        <v>20602553486</v>
      </c>
      <c r="N416" t="s">
        <v>413</v>
      </c>
      <c r="O416" s="6">
        <f>VLOOKUP(Tabla1[[#This Row],[route_name]],[1]route!$A:$D,2,FALSE)</f>
        <v>47</v>
      </c>
      <c r="P416" s="6">
        <f>VLOOKUP(Tabla1[[#This Row],[TYPE_NAME]],type!B:G,6,FALSE)</f>
        <v>1</v>
      </c>
      <c r="Q416" t="s">
        <v>2238</v>
      </c>
      <c r="R416" t="s">
        <v>1297</v>
      </c>
      <c r="S4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(413,'CUMPLE','CUMPLE','CUMPLE','CUMPLE',true,2016,'71','-','ACREDITADO','2022-02-25 21:42:35.22039+00','2022-02-25 21:42:35.22039+00','20602553486','ANS934',47,1);</v>
      </c>
    </row>
    <row r="417" spans="1:19" x14ac:dyDescent="0.25">
      <c r="A417">
        <v>414</v>
      </c>
      <c r="B417" t="s">
        <v>2216</v>
      </c>
      <c r="C417" t="s">
        <v>2216</v>
      </c>
      <c r="D417" t="s">
        <v>2216</v>
      </c>
      <c r="E417" t="s">
        <v>2216</v>
      </c>
      <c r="F417" t="s">
        <v>1303</v>
      </c>
      <c r="G417">
        <v>2010</v>
      </c>
      <c r="H417">
        <v>70</v>
      </c>
      <c r="I417" t="s">
        <v>2383</v>
      </c>
      <c r="J417" t="s">
        <v>2215</v>
      </c>
      <c r="K417" t="s">
        <v>1304</v>
      </c>
      <c r="L417" t="s">
        <v>1304</v>
      </c>
      <c r="M417">
        <v>20602553486</v>
      </c>
      <c r="N417" t="s">
        <v>414</v>
      </c>
      <c r="O417" s="6">
        <f>VLOOKUP(Tabla1[[#This Row],[route_name]],[1]route!$A:$D,2,FALSE)</f>
        <v>47</v>
      </c>
      <c r="P417" s="6">
        <f>VLOOKUP(Tabla1[[#This Row],[TYPE_NAME]],type!B:G,6,FALSE)</f>
        <v>1</v>
      </c>
      <c r="Q417" t="s">
        <v>2238</v>
      </c>
      <c r="R417" t="s">
        <v>1297</v>
      </c>
      <c r="S4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(414,'CUMPLE','CUMPLE','CUMPLE','CUMPLE',true,2010,'70','-','ACREDITADO','2022-02-25 21:42:35.22039+00','2022-02-25 21:42:35.22039+00','20602553486','A9N765',47,1);</v>
      </c>
    </row>
    <row r="418" spans="1:19" x14ac:dyDescent="0.25">
      <c r="A418">
        <v>415</v>
      </c>
      <c r="B418" t="s">
        <v>2216</v>
      </c>
      <c r="C418" t="s">
        <v>2216</v>
      </c>
      <c r="D418" t="s">
        <v>2216</v>
      </c>
      <c r="E418" t="s">
        <v>2216</v>
      </c>
      <c r="F418" t="s">
        <v>1303</v>
      </c>
      <c r="G418">
        <v>2016</v>
      </c>
      <c r="H418">
        <v>80</v>
      </c>
      <c r="I418" t="s">
        <v>2383</v>
      </c>
      <c r="J418" t="s">
        <v>2215</v>
      </c>
      <c r="K418" t="s">
        <v>1304</v>
      </c>
      <c r="L418" t="s">
        <v>1304</v>
      </c>
      <c r="M418">
        <v>20602553486</v>
      </c>
      <c r="N418" t="s">
        <v>415</v>
      </c>
      <c r="O418" s="6">
        <f>VLOOKUP(Tabla1[[#This Row],[route_name]],[1]route!$A:$D,2,FALSE)</f>
        <v>47</v>
      </c>
      <c r="P418" s="6">
        <f>VLOOKUP(Tabla1[[#This Row],[TYPE_NAME]],type!B:G,6,FALSE)</f>
        <v>1</v>
      </c>
      <c r="Q418" t="s">
        <v>2238</v>
      </c>
      <c r="R418" t="s">
        <v>1297</v>
      </c>
      <c r="S4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(415,'CUMPLE','CUMPLE','CUMPLE','CUMPLE',true,2016,'80','-','ACREDITADO','2022-02-25 21:42:35.22039+00','2022-02-25 21:42:35.22039+00','20602553486','V9E896',47,1);</v>
      </c>
    </row>
    <row r="419" spans="1:19" x14ac:dyDescent="0.25">
      <c r="A419">
        <v>416</v>
      </c>
      <c r="B419" t="s">
        <v>2216</v>
      </c>
      <c r="C419" t="s">
        <v>2216</v>
      </c>
      <c r="D419" t="s">
        <v>2216</v>
      </c>
      <c r="E419" t="s">
        <v>2216</v>
      </c>
      <c r="F419" t="s">
        <v>1303</v>
      </c>
      <c r="G419">
        <v>2014</v>
      </c>
      <c r="H419">
        <v>79</v>
      </c>
      <c r="I419" t="s">
        <v>2383</v>
      </c>
      <c r="J419" t="s">
        <v>2215</v>
      </c>
      <c r="K419" t="s">
        <v>1304</v>
      </c>
      <c r="L419" t="s">
        <v>1304</v>
      </c>
      <c r="M419">
        <v>20602553486</v>
      </c>
      <c r="N419" t="s">
        <v>416</v>
      </c>
      <c r="O419" s="6">
        <f>VLOOKUP(Tabla1[[#This Row],[route_name]],[1]route!$A:$D,2,FALSE)</f>
        <v>47</v>
      </c>
      <c r="P419" s="6">
        <f>VLOOKUP(Tabla1[[#This Row],[TYPE_NAME]],type!B:G,6,FALSE)</f>
        <v>6</v>
      </c>
      <c r="Q419" t="s">
        <v>2238</v>
      </c>
      <c r="R419" t="s">
        <v>1302</v>
      </c>
      <c r="S4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(416,'CUMPLE','CUMPLE','CUMPLE','CUMPLE',true,2014,'79','-','ACREDITADO','2022-02-25 21:42:35.22039+00','2022-02-25 21:42:35.22039+00','20602553486','V6U713',47,6);</v>
      </c>
    </row>
    <row r="420" spans="1:19" x14ac:dyDescent="0.25">
      <c r="A420">
        <v>417</v>
      </c>
      <c r="B420" t="s">
        <v>2216</v>
      </c>
      <c r="C420" t="s">
        <v>2216</v>
      </c>
      <c r="D420" t="s">
        <v>2216</v>
      </c>
      <c r="E420" t="s">
        <v>2216</v>
      </c>
      <c r="F420" t="s">
        <v>1303</v>
      </c>
      <c r="G420">
        <v>2014</v>
      </c>
      <c r="H420">
        <v>78</v>
      </c>
      <c r="I420" t="s">
        <v>2383</v>
      </c>
      <c r="J420" t="s">
        <v>2215</v>
      </c>
      <c r="K420" t="s">
        <v>1304</v>
      </c>
      <c r="L420" t="s">
        <v>1304</v>
      </c>
      <c r="M420">
        <v>20602553486</v>
      </c>
      <c r="N420" t="s">
        <v>417</v>
      </c>
      <c r="O420" s="6">
        <f>VLOOKUP(Tabla1[[#This Row],[route_name]],[1]route!$A:$D,2,FALSE)</f>
        <v>47</v>
      </c>
      <c r="P420" s="6">
        <f>VLOOKUP(Tabla1[[#This Row],[TYPE_NAME]],type!B:G,6,FALSE)</f>
        <v>6</v>
      </c>
      <c r="Q420" t="s">
        <v>2238</v>
      </c>
      <c r="R420" t="s">
        <v>1302</v>
      </c>
      <c r="S4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(417,'CUMPLE','CUMPLE','CUMPLE','CUMPLE',true,2014,'78','-','ACREDITADO','2022-02-25 21:42:35.22039+00','2022-02-25 21:42:35.22039+00','20602553486','V6Q752',47,6);</v>
      </c>
    </row>
    <row r="421" spans="1:19" x14ac:dyDescent="0.25">
      <c r="A421">
        <v>418</v>
      </c>
      <c r="B421" t="s">
        <v>2216</v>
      </c>
      <c r="C421" t="s">
        <v>2216</v>
      </c>
      <c r="D421" t="s">
        <v>2216</v>
      </c>
      <c r="E421" t="s">
        <v>2216</v>
      </c>
      <c r="F421" t="s">
        <v>1303</v>
      </c>
      <c r="G421">
        <v>2012</v>
      </c>
      <c r="H421">
        <v>1000</v>
      </c>
      <c r="I421" t="s">
        <v>2383</v>
      </c>
      <c r="J421" t="s">
        <v>2215</v>
      </c>
      <c r="K421" t="s">
        <v>1304</v>
      </c>
      <c r="L421" t="s">
        <v>1304</v>
      </c>
      <c r="M421">
        <v>20602553486</v>
      </c>
      <c r="N421" t="s">
        <v>418</v>
      </c>
      <c r="O421" s="6">
        <f>VLOOKUP(Tabla1[[#This Row],[route_name]],[1]route!$A:$D,2,FALSE)</f>
        <v>47</v>
      </c>
      <c r="P421" s="6">
        <f>VLOOKUP(Tabla1[[#This Row],[TYPE_NAME]],type!B:G,6,FALSE)</f>
        <v>6</v>
      </c>
      <c r="Q421" t="s">
        <v>2238</v>
      </c>
      <c r="R421" t="s">
        <v>1302</v>
      </c>
      <c r="S4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(418,'CUMPLE','CUMPLE','CUMPLE','CUMPLE',true,2012,'1000','-','ACREDITADO','2022-02-25 21:42:35.22039+00','2022-02-25 21:42:35.22039+00','20602553486','V5C755',47,6);</v>
      </c>
    </row>
    <row r="422" spans="1:19" x14ac:dyDescent="0.25">
      <c r="A422">
        <v>419</v>
      </c>
      <c r="B422" t="s">
        <v>2216</v>
      </c>
      <c r="C422" t="s">
        <v>2216</v>
      </c>
      <c r="D422" t="s">
        <v>2216</v>
      </c>
      <c r="E422" t="s">
        <v>2216</v>
      </c>
      <c r="F422" t="s">
        <v>1303</v>
      </c>
      <c r="G422">
        <v>2013</v>
      </c>
      <c r="H422">
        <v>747</v>
      </c>
      <c r="I422" t="s">
        <v>2383</v>
      </c>
      <c r="J422" t="s">
        <v>2215</v>
      </c>
      <c r="K422" t="s">
        <v>1304</v>
      </c>
      <c r="L422" t="s">
        <v>1304</v>
      </c>
      <c r="M422">
        <v>20602553486</v>
      </c>
      <c r="N422" t="s">
        <v>419</v>
      </c>
      <c r="O422" s="6">
        <f>VLOOKUP(Tabla1[[#This Row],[route_name]],[1]route!$A:$D,2,FALSE)</f>
        <v>48</v>
      </c>
      <c r="P422" s="6">
        <f>VLOOKUP(Tabla1[[#This Row],[TYPE_NAME]],type!B:G,6,FALSE)</f>
        <v>4</v>
      </c>
      <c r="Q422" t="s">
        <v>2239</v>
      </c>
      <c r="R422" t="s">
        <v>1299</v>
      </c>
      <c r="S4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(419,'CUMPLE','CUMPLE','CUMPLE','CUMPLE',true,2013,'747','-','ACREDITADO','2022-02-25 21:42:35.22039+00','2022-02-25 21:42:35.22039+00','20602553486','V6Z962',48,4);</v>
      </c>
    </row>
    <row r="423" spans="1:19" x14ac:dyDescent="0.25">
      <c r="A423">
        <v>420</v>
      </c>
      <c r="B423" t="s">
        <v>2216</v>
      </c>
      <c r="C423" t="s">
        <v>2216</v>
      </c>
      <c r="D423" t="s">
        <v>2216</v>
      </c>
      <c r="E423" t="s">
        <v>2216</v>
      </c>
      <c r="F423" t="s">
        <v>1303</v>
      </c>
      <c r="G423">
        <v>2009</v>
      </c>
      <c r="H423">
        <v>745</v>
      </c>
      <c r="I423" t="s">
        <v>2383</v>
      </c>
      <c r="J423" t="s">
        <v>2215</v>
      </c>
      <c r="K423" t="s">
        <v>1304</v>
      </c>
      <c r="L423" t="s">
        <v>1304</v>
      </c>
      <c r="M423">
        <v>20602553486</v>
      </c>
      <c r="N423" t="s">
        <v>420</v>
      </c>
      <c r="O423" s="6">
        <f>VLOOKUP(Tabla1[[#This Row],[route_name]],[1]route!$A:$D,2,FALSE)</f>
        <v>48</v>
      </c>
      <c r="P423" s="6">
        <f>VLOOKUP(Tabla1[[#This Row],[TYPE_NAME]],type!B:G,6,FALSE)</f>
        <v>1</v>
      </c>
      <c r="Q423" t="s">
        <v>2239</v>
      </c>
      <c r="R423" t="s">
        <v>1297</v>
      </c>
      <c r="S4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(420,'CUMPLE','CUMPLE','CUMPLE','CUMPLE',true,2009,'745','-','ACREDITADO','2022-02-25 21:42:35.22039+00','2022-02-25 21:42:35.22039+00','20602553486','A1G746',48,1);</v>
      </c>
    </row>
    <row r="424" spans="1:19" x14ac:dyDescent="0.25">
      <c r="A424">
        <v>421</v>
      </c>
      <c r="B424" t="s">
        <v>2216</v>
      </c>
      <c r="C424" t="s">
        <v>2216</v>
      </c>
      <c r="D424" t="s">
        <v>2216</v>
      </c>
      <c r="E424" t="s">
        <v>2216</v>
      </c>
      <c r="F424" t="s">
        <v>1303</v>
      </c>
      <c r="G424">
        <v>2013</v>
      </c>
      <c r="H424">
        <v>719</v>
      </c>
      <c r="I424" t="s">
        <v>2383</v>
      </c>
      <c r="J424" t="s">
        <v>2215</v>
      </c>
      <c r="K424" t="s">
        <v>1304</v>
      </c>
      <c r="L424" t="s">
        <v>1304</v>
      </c>
      <c r="M424">
        <v>20602553486</v>
      </c>
      <c r="N424" t="s">
        <v>421</v>
      </c>
      <c r="O424" s="6">
        <f>VLOOKUP(Tabla1[[#This Row],[route_name]],[1]route!$A:$D,2,FALSE)</f>
        <v>48</v>
      </c>
      <c r="P424" s="6">
        <f>VLOOKUP(Tabla1[[#This Row],[TYPE_NAME]],type!B:G,6,FALSE)</f>
        <v>4</v>
      </c>
      <c r="Q424" t="s">
        <v>2239</v>
      </c>
      <c r="R424" t="s">
        <v>1299</v>
      </c>
      <c r="S4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(421,'CUMPLE','CUMPLE','CUMPLE','CUMPLE',true,2013,'719','-','ACREDITADO','2022-02-25 21:42:35.22039+00','2022-02-25 21:42:35.22039+00','20602553486','X3I883',48,4);</v>
      </c>
    </row>
    <row r="425" spans="1:19" x14ac:dyDescent="0.25">
      <c r="A425">
        <v>422</v>
      </c>
      <c r="B425" t="s">
        <v>2216</v>
      </c>
      <c r="C425" t="s">
        <v>2216</v>
      </c>
      <c r="D425" t="s">
        <v>2216</v>
      </c>
      <c r="E425" t="s">
        <v>2216</v>
      </c>
      <c r="F425" t="s">
        <v>1303</v>
      </c>
      <c r="G425">
        <v>2010</v>
      </c>
      <c r="H425">
        <v>720</v>
      </c>
      <c r="I425" t="s">
        <v>2383</v>
      </c>
      <c r="J425" t="s">
        <v>2215</v>
      </c>
      <c r="K425" t="s">
        <v>1304</v>
      </c>
      <c r="L425" t="s">
        <v>1304</v>
      </c>
      <c r="M425">
        <v>20602553486</v>
      </c>
      <c r="N425" t="s">
        <v>422</v>
      </c>
      <c r="O425" s="6">
        <f>VLOOKUP(Tabla1[[#This Row],[route_name]],[1]route!$A:$D,2,FALSE)</f>
        <v>48</v>
      </c>
      <c r="P425" s="6">
        <f>VLOOKUP(Tabla1[[#This Row],[TYPE_NAME]],type!B:G,6,FALSE)</f>
        <v>1</v>
      </c>
      <c r="Q425" t="s">
        <v>2239</v>
      </c>
      <c r="R425" t="s">
        <v>1297</v>
      </c>
      <c r="S4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(422,'CUMPLE','CUMPLE','CUMPLE','CUMPLE',true,2010,'720','-','ACREDITADO','2022-02-25 21:42:35.22039+00','2022-02-25 21:42:35.22039+00','20602553486','X1E766',48,1);</v>
      </c>
    </row>
    <row r="426" spans="1:19" x14ac:dyDescent="0.25">
      <c r="A426">
        <v>423</v>
      </c>
      <c r="B426" t="s">
        <v>2216</v>
      </c>
      <c r="C426" t="s">
        <v>2216</v>
      </c>
      <c r="D426" t="s">
        <v>2216</v>
      </c>
      <c r="E426" t="s">
        <v>2216</v>
      </c>
      <c r="F426" t="s">
        <v>1303</v>
      </c>
      <c r="G426">
        <v>2002</v>
      </c>
      <c r="H426">
        <v>742</v>
      </c>
      <c r="I426" t="s">
        <v>2383</v>
      </c>
      <c r="J426" t="s">
        <v>2215</v>
      </c>
      <c r="K426" t="s">
        <v>1304</v>
      </c>
      <c r="L426" t="s">
        <v>1304</v>
      </c>
      <c r="M426">
        <v>20602553486</v>
      </c>
      <c r="N426" t="s">
        <v>423</v>
      </c>
      <c r="O426" s="6">
        <f>VLOOKUP(Tabla1[[#This Row],[route_name]],[1]route!$A:$D,2,FALSE)</f>
        <v>48</v>
      </c>
      <c r="P426" s="6">
        <f>VLOOKUP(Tabla1[[#This Row],[TYPE_NAME]],type!B:G,6,FALSE)</f>
        <v>1</v>
      </c>
      <c r="Q426" t="s">
        <v>2239</v>
      </c>
      <c r="R426" t="s">
        <v>1297</v>
      </c>
      <c r="S4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(423,'CUMPLE','CUMPLE','CUMPLE','CUMPLE',true,2002,'742','-','ACREDITADO','2022-02-25 21:42:35.22039+00','2022-02-25 21:42:35.22039+00','20602553486','B1U711',48,1);</v>
      </c>
    </row>
    <row r="427" spans="1:19" x14ac:dyDescent="0.25">
      <c r="A427">
        <v>424</v>
      </c>
      <c r="B427" t="s">
        <v>2216</v>
      </c>
      <c r="C427" t="s">
        <v>2216</v>
      </c>
      <c r="D427" t="s">
        <v>2216</v>
      </c>
      <c r="E427" t="s">
        <v>2216</v>
      </c>
      <c r="F427" t="s">
        <v>1303</v>
      </c>
      <c r="G427">
        <v>2011</v>
      </c>
      <c r="H427">
        <v>993</v>
      </c>
      <c r="I427" t="s">
        <v>2383</v>
      </c>
      <c r="J427" t="s">
        <v>2215</v>
      </c>
      <c r="K427" t="s">
        <v>1304</v>
      </c>
      <c r="L427" t="s">
        <v>1304</v>
      </c>
      <c r="M427">
        <v>20602553486</v>
      </c>
      <c r="N427" t="s">
        <v>424</v>
      </c>
      <c r="O427" s="6">
        <f>VLOOKUP(Tabla1[[#This Row],[route_name]],[1]route!$A:$D,2,FALSE)</f>
        <v>48</v>
      </c>
      <c r="P427" s="6">
        <f>VLOOKUP(Tabla1[[#This Row],[TYPE_NAME]],type!B:G,6,FALSE)</f>
        <v>4</v>
      </c>
      <c r="Q427" t="s">
        <v>2239</v>
      </c>
      <c r="R427" t="s">
        <v>1299</v>
      </c>
      <c r="S4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(424,'CUMPLE','CUMPLE','CUMPLE','CUMPLE',true,2011,'993','-','ACREDITADO','2022-02-25 21:42:35.22039+00','2022-02-25 21:42:35.22039+00','20602553486','B0C966',48,4);</v>
      </c>
    </row>
    <row r="428" spans="1:19" x14ac:dyDescent="0.25">
      <c r="A428">
        <v>425</v>
      </c>
      <c r="B428" t="s">
        <v>2216</v>
      </c>
      <c r="C428" t="s">
        <v>2216</v>
      </c>
      <c r="D428" t="s">
        <v>2216</v>
      </c>
      <c r="E428" t="s">
        <v>2216</v>
      </c>
      <c r="F428" t="s">
        <v>1303</v>
      </c>
      <c r="G428">
        <v>2009</v>
      </c>
      <c r="H428">
        <v>741</v>
      </c>
      <c r="I428" t="s">
        <v>2383</v>
      </c>
      <c r="J428" t="s">
        <v>2215</v>
      </c>
      <c r="K428" t="s">
        <v>1304</v>
      </c>
      <c r="L428" t="s">
        <v>1304</v>
      </c>
      <c r="M428">
        <v>20602553486</v>
      </c>
      <c r="N428" t="s">
        <v>425</v>
      </c>
      <c r="O428" s="6">
        <f>VLOOKUP(Tabla1[[#This Row],[route_name]],[1]route!$A:$D,2,FALSE)</f>
        <v>48</v>
      </c>
      <c r="P428" s="6">
        <f>VLOOKUP(Tabla1[[#This Row],[TYPE_NAME]],type!B:G,6,FALSE)</f>
        <v>1</v>
      </c>
      <c r="Q428" t="s">
        <v>2239</v>
      </c>
      <c r="R428" t="s">
        <v>1297</v>
      </c>
      <c r="S4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(425,'CUMPLE','CUMPLE','CUMPLE','CUMPLE',true,2009,'741','-','ACREDITADO','2022-02-25 21:42:35.22039+00','2022-02-25 21:42:35.22039+00','20602553486','B2N764',48,1);</v>
      </c>
    </row>
    <row r="429" spans="1:19" x14ac:dyDescent="0.25">
      <c r="A429">
        <v>426</v>
      </c>
      <c r="B429" t="s">
        <v>2216</v>
      </c>
      <c r="C429" t="s">
        <v>2216</v>
      </c>
      <c r="D429" t="s">
        <v>2216</v>
      </c>
      <c r="E429" t="s">
        <v>2216</v>
      </c>
      <c r="F429" t="s">
        <v>1303</v>
      </c>
      <c r="G429">
        <v>2009</v>
      </c>
      <c r="H429">
        <v>1041</v>
      </c>
      <c r="I429" t="s">
        <v>2383</v>
      </c>
      <c r="J429" t="s">
        <v>2215</v>
      </c>
      <c r="K429" t="s">
        <v>1304</v>
      </c>
      <c r="L429" t="s">
        <v>1304</v>
      </c>
      <c r="M429">
        <v>20602553486</v>
      </c>
      <c r="N429" t="s">
        <v>426</v>
      </c>
      <c r="O429" s="6">
        <f>VLOOKUP(Tabla1[[#This Row],[route_name]],[1]route!$A:$D,2,FALSE)</f>
        <v>48</v>
      </c>
      <c r="P429" s="6">
        <f>VLOOKUP(Tabla1[[#This Row],[TYPE_NAME]],type!B:G,6,FALSE)</f>
        <v>1</v>
      </c>
      <c r="Q429" t="s">
        <v>2239</v>
      </c>
      <c r="R429" t="s">
        <v>1297</v>
      </c>
      <c r="S4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(426,'CUMPLE','CUMPLE','CUMPLE','CUMPLE',true,2009,'1041','-','ACREDITADO','2022-02-25 21:42:35.22039+00','2022-02-25 21:42:35.22039+00','20602553486','V1B731',48,1);</v>
      </c>
    </row>
    <row r="430" spans="1:19" x14ac:dyDescent="0.25">
      <c r="A430">
        <v>427</v>
      </c>
      <c r="B430" t="s">
        <v>2216</v>
      </c>
      <c r="C430" t="s">
        <v>2216</v>
      </c>
      <c r="D430" t="s">
        <v>2216</v>
      </c>
      <c r="E430" t="s">
        <v>2216</v>
      </c>
      <c r="F430" t="s">
        <v>1303</v>
      </c>
      <c r="G430">
        <v>2001</v>
      </c>
      <c r="H430">
        <v>744</v>
      </c>
      <c r="I430" t="s">
        <v>2383</v>
      </c>
      <c r="J430" t="s">
        <v>2215</v>
      </c>
      <c r="K430" t="s">
        <v>1304</v>
      </c>
      <c r="L430" t="s">
        <v>1304</v>
      </c>
      <c r="M430">
        <v>20602553486</v>
      </c>
      <c r="N430" t="s">
        <v>427</v>
      </c>
      <c r="O430" s="6">
        <f>VLOOKUP(Tabla1[[#This Row],[route_name]],[1]route!$A:$D,2,FALSE)</f>
        <v>48</v>
      </c>
      <c r="P430" s="6">
        <f>VLOOKUP(Tabla1[[#This Row],[TYPE_NAME]],type!B:G,6,FALSE)</f>
        <v>1</v>
      </c>
      <c r="Q430" t="s">
        <v>2239</v>
      </c>
      <c r="R430" t="s">
        <v>1297</v>
      </c>
      <c r="S4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(427,'CUMPLE','CUMPLE','CUMPLE','CUMPLE',true,2001,'744','-','ACREDITADO','2022-02-25 21:42:35.22039+00','2022-02-25 21:42:35.22039+00','20602553486','A5N713',48,1);</v>
      </c>
    </row>
    <row r="431" spans="1:19" x14ac:dyDescent="0.25">
      <c r="A431">
        <v>428</v>
      </c>
      <c r="B431" t="s">
        <v>2216</v>
      </c>
      <c r="C431" t="s">
        <v>2216</v>
      </c>
      <c r="D431" t="s">
        <v>2216</v>
      </c>
      <c r="E431" t="s">
        <v>2216</v>
      </c>
      <c r="F431" t="s">
        <v>1303</v>
      </c>
      <c r="G431">
        <v>2017</v>
      </c>
      <c r="H431">
        <v>722</v>
      </c>
      <c r="I431" t="s">
        <v>2383</v>
      </c>
      <c r="J431" t="s">
        <v>2215</v>
      </c>
      <c r="K431" t="s">
        <v>1304</v>
      </c>
      <c r="L431" t="s">
        <v>1304</v>
      </c>
      <c r="M431">
        <v>20602553486</v>
      </c>
      <c r="N431" t="s">
        <v>428</v>
      </c>
      <c r="O431" s="6">
        <f>VLOOKUP(Tabla1[[#This Row],[route_name]],[1]route!$A:$D,2,FALSE)</f>
        <v>48</v>
      </c>
      <c r="P431" s="6">
        <f>VLOOKUP(Tabla1[[#This Row],[TYPE_NAME]],type!B:G,6,FALSE)</f>
        <v>2</v>
      </c>
      <c r="Q431" t="s">
        <v>2239</v>
      </c>
      <c r="R431" t="s">
        <v>1298</v>
      </c>
      <c r="S4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(428,'CUMPLE','CUMPLE','CUMPLE','CUMPLE',true,2017,'722','-','ACREDITADO','2022-02-25 21:42:35.22039+00','2022-02-25 21:42:35.22039+00','20602553486','V9R870',48,2);</v>
      </c>
    </row>
    <row r="432" spans="1:19" x14ac:dyDescent="0.25">
      <c r="A432">
        <v>429</v>
      </c>
      <c r="B432" t="s">
        <v>2216</v>
      </c>
      <c r="C432" t="s">
        <v>2216</v>
      </c>
      <c r="D432" t="s">
        <v>2216</v>
      </c>
      <c r="E432" t="s">
        <v>2216</v>
      </c>
      <c r="F432" t="s">
        <v>1303</v>
      </c>
      <c r="G432">
        <v>2014</v>
      </c>
      <c r="H432">
        <v>718</v>
      </c>
      <c r="I432" t="s">
        <v>2383</v>
      </c>
      <c r="J432" t="s">
        <v>2215</v>
      </c>
      <c r="K432" t="s">
        <v>1304</v>
      </c>
      <c r="L432" t="s">
        <v>1304</v>
      </c>
      <c r="M432">
        <v>20602553486</v>
      </c>
      <c r="N432" t="s">
        <v>429</v>
      </c>
      <c r="O432" s="6">
        <f>VLOOKUP(Tabla1[[#This Row],[route_name]],[1]route!$A:$D,2,FALSE)</f>
        <v>49</v>
      </c>
      <c r="P432" s="6">
        <f>VLOOKUP(Tabla1[[#This Row],[TYPE_NAME]],type!B:G,6,FALSE)</f>
        <v>1</v>
      </c>
      <c r="Q432" t="s">
        <v>2240</v>
      </c>
      <c r="R432" t="s">
        <v>1297</v>
      </c>
      <c r="S4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(429,'CUMPLE','CUMPLE','CUMPLE','CUMPLE',true,2014,'718','-','ACREDITADO','2022-02-25 21:42:35.22039+00','2022-02-25 21:42:35.22039+00','20602553486','X3R742',49,1);</v>
      </c>
    </row>
    <row r="433" spans="1:19" x14ac:dyDescent="0.25">
      <c r="A433">
        <v>430</v>
      </c>
      <c r="B433" t="s">
        <v>2216</v>
      </c>
      <c r="C433" t="s">
        <v>2216</v>
      </c>
      <c r="D433" t="s">
        <v>2216</v>
      </c>
      <c r="E433" t="s">
        <v>2216</v>
      </c>
      <c r="F433" t="s">
        <v>1303</v>
      </c>
      <c r="G433">
        <v>2010</v>
      </c>
      <c r="H433">
        <v>1020</v>
      </c>
      <c r="I433" t="s">
        <v>2383</v>
      </c>
      <c r="J433" t="s">
        <v>2215</v>
      </c>
      <c r="K433" t="s">
        <v>1304</v>
      </c>
      <c r="L433" t="s">
        <v>1304</v>
      </c>
      <c r="M433">
        <v>20602553486</v>
      </c>
      <c r="N433" t="s">
        <v>430</v>
      </c>
      <c r="O433" s="6">
        <f>VLOOKUP(Tabla1[[#This Row],[route_name]],[1]route!$A:$D,2,FALSE)</f>
        <v>49</v>
      </c>
      <c r="P433" s="6">
        <f>VLOOKUP(Tabla1[[#This Row],[TYPE_NAME]],type!B:G,6,FALSE)</f>
        <v>1</v>
      </c>
      <c r="Q433" t="s">
        <v>2240</v>
      </c>
      <c r="R433" t="s">
        <v>1297</v>
      </c>
      <c r="S4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(430,'CUMPLE','CUMPLE','CUMPLE','CUMPLE',true,2010,'1020','-','ACREDITADO','2022-02-25 21:42:35.22039+00','2022-02-25 21:42:35.22039+00','20602553486','X1H743',49,1);</v>
      </c>
    </row>
    <row r="434" spans="1:19" x14ac:dyDescent="0.25">
      <c r="A434">
        <v>431</v>
      </c>
      <c r="B434" t="s">
        <v>2216</v>
      </c>
      <c r="C434" t="s">
        <v>2216</v>
      </c>
      <c r="D434" t="s">
        <v>2216</v>
      </c>
      <c r="E434" t="s">
        <v>2216</v>
      </c>
      <c r="F434" t="s">
        <v>1303</v>
      </c>
      <c r="G434">
        <v>2012</v>
      </c>
      <c r="H434">
        <v>740</v>
      </c>
      <c r="I434" t="s">
        <v>2383</v>
      </c>
      <c r="J434" t="s">
        <v>2215</v>
      </c>
      <c r="K434" t="s">
        <v>1304</v>
      </c>
      <c r="L434" t="s">
        <v>1304</v>
      </c>
      <c r="M434">
        <v>20602553486</v>
      </c>
      <c r="N434" t="s">
        <v>431</v>
      </c>
      <c r="O434" s="6">
        <f>VLOOKUP(Tabla1[[#This Row],[route_name]],[1]route!$A:$D,2,FALSE)</f>
        <v>49</v>
      </c>
      <c r="P434" s="6">
        <f>VLOOKUP(Tabla1[[#This Row],[TYPE_NAME]],type!B:G,6,FALSE)</f>
        <v>1</v>
      </c>
      <c r="Q434" t="s">
        <v>2240</v>
      </c>
      <c r="R434" t="s">
        <v>1297</v>
      </c>
      <c r="S4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(431,'CUMPLE','CUMPLE','CUMPLE','CUMPLE',true,2012,'740','-','ACREDITADO','2022-02-25 21:42:35.22039+00','2022-02-25 21:42:35.22039+00','20602553486','D2W246',49,1);</v>
      </c>
    </row>
    <row r="435" spans="1:19" x14ac:dyDescent="0.25">
      <c r="A435">
        <v>432</v>
      </c>
      <c r="B435" t="s">
        <v>2216</v>
      </c>
      <c r="C435" t="s">
        <v>2216</v>
      </c>
      <c r="D435" t="s">
        <v>2216</v>
      </c>
      <c r="E435" t="s">
        <v>2216</v>
      </c>
      <c r="F435" t="s">
        <v>1303</v>
      </c>
      <c r="G435">
        <v>2014</v>
      </c>
      <c r="H435">
        <v>727</v>
      </c>
      <c r="I435" t="s">
        <v>2383</v>
      </c>
      <c r="J435" t="s">
        <v>2215</v>
      </c>
      <c r="K435" t="s">
        <v>1304</v>
      </c>
      <c r="L435" t="s">
        <v>1304</v>
      </c>
      <c r="M435">
        <v>20602553486</v>
      </c>
      <c r="N435" t="s">
        <v>432</v>
      </c>
      <c r="O435" s="6">
        <f>VLOOKUP(Tabla1[[#This Row],[route_name]],[1]route!$A:$D,2,FALSE)</f>
        <v>49</v>
      </c>
      <c r="P435" s="6">
        <f>VLOOKUP(Tabla1[[#This Row],[TYPE_NAME]],type!B:G,6,FALSE)</f>
        <v>3</v>
      </c>
      <c r="Q435" t="s">
        <v>2240</v>
      </c>
      <c r="R435" t="s">
        <v>1300</v>
      </c>
      <c r="S4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(432,'CUMPLE','CUMPLE','CUMPLE','CUMPLE',true,2014,'727','-','ACREDITADO','2022-02-25 21:42:35.22039+00','2022-02-25 21:42:35.22039+00','20602553486','V8I852',49,3);</v>
      </c>
    </row>
    <row r="436" spans="1:19" x14ac:dyDescent="0.25">
      <c r="A436">
        <v>433</v>
      </c>
      <c r="B436" t="s">
        <v>2216</v>
      </c>
      <c r="C436" t="s">
        <v>2216</v>
      </c>
      <c r="D436" t="s">
        <v>2216</v>
      </c>
      <c r="E436" t="s">
        <v>2216</v>
      </c>
      <c r="F436" t="s">
        <v>1303</v>
      </c>
      <c r="G436">
        <v>2013</v>
      </c>
      <c r="H436">
        <v>752</v>
      </c>
      <c r="I436" t="s">
        <v>2383</v>
      </c>
      <c r="J436" t="s">
        <v>2215</v>
      </c>
      <c r="K436" t="s">
        <v>1304</v>
      </c>
      <c r="L436" t="s">
        <v>1304</v>
      </c>
      <c r="M436">
        <v>20602553486</v>
      </c>
      <c r="N436" t="s">
        <v>433</v>
      </c>
      <c r="O436" s="6">
        <f>VLOOKUP(Tabla1[[#This Row],[route_name]],[1]route!$A:$D,2,FALSE)</f>
        <v>49</v>
      </c>
      <c r="P436" s="6">
        <f>VLOOKUP(Tabla1[[#This Row],[TYPE_NAME]],type!B:G,6,FALSE)</f>
        <v>5</v>
      </c>
      <c r="Q436" t="s">
        <v>2240</v>
      </c>
      <c r="R436" t="s">
        <v>1301</v>
      </c>
      <c r="S4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(433,'CUMPLE','CUMPLE','CUMPLE','CUMPLE',true,2013,'752','-','ACREDITADO','2022-02-25 21:42:35.22039+00','2022-02-25 21:42:35.22039+00','20602553486','V6R739',49,5);</v>
      </c>
    </row>
    <row r="437" spans="1:19" x14ac:dyDescent="0.25">
      <c r="A437">
        <v>434</v>
      </c>
      <c r="B437" t="s">
        <v>2216</v>
      </c>
      <c r="C437" t="s">
        <v>2216</v>
      </c>
      <c r="D437" t="s">
        <v>2216</v>
      </c>
      <c r="E437" t="s">
        <v>2216</v>
      </c>
      <c r="F437" t="s">
        <v>1303</v>
      </c>
      <c r="G437">
        <v>2013</v>
      </c>
      <c r="H437">
        <v>755</v>
      </c>
      <c r="I437" t="s">
        <v>2383</v>
      </c>
      <c r="J437" t="s">
        <v>2215</v>
      </c>
      <c r="K437" t="s">
        <v>1304</v>
      </c>
      <c r="L437" t="s">
        <v>1304</v>
      </c>
      <c r="M437">
        <v>20602553486</v>
      </c>
      <c r="N437" t="s">
        <v>434</v>
      </c>
      <c r="O437" s="6">
        <f>VLOOKUP(Tabla1[[#This Row],[route_name]],[1]route!$A:$D,2,FALSE)</f>
        <v>49</v>
      </c>
      <c r="P437" s="6">
        <f>VLOOKUP(Tabla1[[#This Row],[TYPE_NAME]],type!B:G,6,FALSE)</f>
        <v>5</v>
      </c>
      <c r="Q437" t="s">
        <v>2240</v>
      </c>
      <c r="R437" t="s">
        <v>1301</v>
      </c>
      <c r="S4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(434,'CUMPLE','CUMPLE','CUMPLE','CUMPLE',true,2013,'755','-','ACREDITADO','2022-02-25 21:42:35.22039+00','2022-02-25 21:42:35.22039+00','20602553486','V6C797',49,5);</v>
      </c>
    </row>
    <row r="438" spans="1:19" x14ac:dyDescent="0.25">
      <c r="A438">
        <v>435</v>
      </c>
      <c r="B438" t="s">
        <v>2216</v>
      </c>
      <c r="C438" t="s">
        <v>2216</v>
      </c>
      <c r="D438" t="s">
        <v>2216</v>
      </c>
      <c r="E438" t="s">
        <v>2216</v>
      </c>
      <c r="F438" t="s">
        <v>1303</v>
      </c>
      <c r="G438">
        <v>2012</v>
      </c>
      <c r="H438">
        <v>733</v>
      </c>
      <c r="I438" t="s">
        <v>2383</v>
      </c>
      <c r="J438" t="s">
        <v>2215</v>
      </c>
      <c r="K438" t="s">
        <v>1304</v>
      </c>
      <c r="L438" t="s">
        <v>1304</v>
      </c>
      <c r="M438">
        <v>20602553486</v>
      </c>
      <c r="N438" t="s">
        <v>435</v>
      </c>
      <c r="O438" s="6">
        <f>VLOOKUP(Tabla1[[#This Row],[route_name]],[1]route!$A:$D,2,FALSE)</f>
        <v>49</v>
      </c>
      <c r="P438" s="6">
        <f>VLOOKUP(Tabla1[[#This Row],[TYPE_NAME]],type!B:G,6,FALSE)</f>
        <v>6</v>
      </c>
      <c r="Q438" t="s">
        <v>2240</v>
      </c>
      <c r="R438" t="s">
        <v>1302</v>
      </c>
      <c r="S4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(435,'CUMPLE','CUMPLE','CUMPLE','CUMPLE',true,2012,'733','-','ACREDITADO','2022-02-25 21:42:35.22039+00','2022-02-25 21:42:35.22039+00','20602553486','V4Z772',49,6);</v>
      </c>
    </row>
    <row r="439" spans="1:19" x14ac:dyDescent="0.25">
      <c r="A439">
        <v>436</v>
      </c>
      <c r="B439" t="s">
        <v>2216</v>
      </c>
      <c r="C439" t="s">
        <v>2216</v>
      </c>
      <c r="D439" t="s">
        <v>2216</v>
      </c>
      <c r="E439" t="s">
        <v>2216</v>
      </c>
      <c r="F439" t="s">
        <v>1303</v>
      </c>
      <c r="G439">
        <v>2012</v>
      </c>
      <c r="H439">
        <v>732</v>
      </c>
      <c r="I439" t="s">
        <v>2383</v>
      </c>
      <c r="J439" t="s">
        <v>2215</v>
      </c>
      <c r="K439" t="s">
        <v>1304</v>
      </c>
      <c r="L439" t="s">
        <v>1304</v>
      </c>
      <c r="M439">
        <v>20602553486</v>
      </c>
      <c r="N439" t="s">
        <v>436</v>
      </c>
      <c r="O439" s="6">
        <f>VLOOKUP(Tabla1[[#This Row],[route_name]],[1]route!$A:$D,2,FALSE)</f>
        <v>49</v>
      </c>
      <c r="P439" s="6">
        <f>VLOOKUP(Tabla1[[#This Row],[TYPE_NAME]],type!B:G,6,FALSE)</f>
        <v>5</v>
      </c>
      <c r="Q439" t="s">
        <v>2240</v>
      </c>
      <c r="R439" t="s">
        <v>1301</v>
      </c>
      <c r="S4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(436,'CUMPLE','CUMPLE','CUMPLE','CUMPLE',true,2012,'732','-','ACREDITADO','2022-02-25 21:42:35.22039+00','2022-02-25 21:42:35.22039+00','20602553486','V5A742',49,5);</v>
      </c>
    </row>
    <row r="440" spans="1:19" x14ac:dyDescent="0.25">
      <c r="A440">
        <v>437</v>
      </c>
      <c r="B440" t="s">
        <v>2216</v>
      </c>
      <c r="C440" t="s">
        <v>2216</v>
      </c>
      <c r="D440" t="s">
        <v>2216</v>
      </c>
      <c r="E440" t="s">
        <v>2216</v>
      </c>
      <c r="F440" t="s">
        <v>1303</v>
      </c>
      <c r="G440">
        <v>2013</v>
      </c>
      <c r="H440">
        <v>729</v>
      </c>
      <c r="I440" t="s">
        <v>2383</v>
      </c>
      <c r="J440" t="s">
        <v>2215</v>
      </c>
      <c r="K440" t="s">
        <v>1304</v>
      </c>
      <c r="L440" t="s">
        <v>1304</v>
      </c>
      <c r="M440">
        <v>20602553486</v>
      </c>
      <c r="N440" t="s">
        <v>437</v>
      </c>
      <c r="O440" s="6">
        <f>VLOOKUP(Tabla1[[#This Row],[route_name]],[1]route!$A:$D,2,FALSE)</f>
        <v>49</v>
      </c>
      <c r="P440" s="6">
        <f>VLOOKUP(Tabla1[[#This Row],[TYPE_NAME]],type!B:G,6,FALSE)</f>
        <v>5</v>
      </c>
      <c r="Q440" t="s">
        <v>2240</v>
      </c>
      <c r="R440" t="s">
        <v>1301</v>
      </c>
      <c r="S4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(437,'CUMPLE','CUMPLE','CUMPLE','CUMPLE',true,2013,'729','-','ACREDITADO','2022-02-25 21:42:35.22039+00','2022-02-25 21:42:35.22039+00','20602553486','V8B869',49,5);</v>
      </c>
    </row>
    <row r="441" spans="1:19" x14ac:dyDescent="0.25">
      <c r="A441">
        <v>438</v>
      </c>
      <c r="B441" t="s">
        <v>2216</v>
      </c>
      <c r="C441" t="s">
        <v>2216</v>
      </c>
      <c r="D441" t="s">
        <v>2216</v>
      </c>
      <c r="E441" t="s">
        <v>2216</v>
      </c>
      <c r="F441" t="s">
        <v>1303</v>
      </c>
      <c r="G441">
        <v>2017</v>
      </c>
      <c r="H441">
        <v>724</v>
      </c>
      <c r="I441" t="s">
        <v>2383</v>
      </c>
      <c r="J441" t="s">
        <v>2215</v>
      </c>
      <c r="K441" t="s">
        <v>1304</v>
      </c>
      <c r="L441" t="s">
        <v>1304</v>
      </c>
      <c r="M441">
        <v>20602553486</v>
      </c>
      <c r="N441" t="s">
        <v>438</v>
      </c>
      <c r="O441" s="6">
        <f>VLOOKUP(Tabla1[[#This Row],[route_name]],[1]route!$A:$D,2,FALSE)</f>
        <v>49</v>
      </c>
      <c r="P441" s="6">
        <f>VLOOKUP(Tabla1[[#This Row],[TYPE_NAME]],type!B:G,6,FALSE)</f>
        <v>5</v>
      </c>
      <c r="Q441" t="s">
        <v>2240</v>
      </c>
      <c r="R441" t="s">
        <v>1301</v>
      </c>
      <c r="S4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(438,'CUMPLE','CUMPLE','CUMPLE','CUMPLE',true,2017,'724','-','ACREDITADO','2022-02-25 21:42:35.22039+00','2022-02-25 21:42:35.22039+00','20602553486','V9I768',49,5);</v>
      </c>
    </row>
    <row r="442" spans="1:19" x14ac:dyDescent="0.25">
      <c r="A442">
        <v>439</v>
      </c>
      <c r="B442" t="s">
        <v>2216</v>
      </c>
      <c r="C442" t="s">
        <v>2216</v>
      </c>
      <c r="D442" t="s">
        <v>2216</v>
      </c>
      <c r="E442" t="s">
        <v>2216</v>
      </c>
      <c r="F442" t="s">
        <v>1303</v>
      </c>
      <c r="G442">
        <v>2017</v>
      </c>
      <c r="H442">
        <v>721</v>
      </c>
      <c r="I442" t="s">
        <v>2383</v>
      </c>
      <c r="J442" t="s">
        <v>2215</v>
      </c>
      <c r="K442" t="s">
        <v>1304</v>
      </c>
      <c r="L442" t="s">
        <v>1304</v>
      </c>
      <c r="M442">
        <v>20602553486</v>
      </c>
      <c r="N442" t="s">
        <v>439</v>
      </c>
      <c r="O442" s="6">
        <f>VLOOKUP(Tabla1[[#This Row],[route_name]],[1]route!$A:$D,2,FALSE)</f>
        <v>49</v>
      </c>
      <c r="P442" s="6">
        <f>VLOOKUP(Tabla1[[#This Row],[TYPE_NAME]],type!B:G,6,FALSE)</f>
        <v>5</v>
      </c>
      <c r="Q442" t="s">
        <v>2240</v>
      </c>
      <c r="R442" t="s">
        <v>1301</v>
      </c>
      <c r="S4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(439,'CUMPLE','CUMPLE','CUMPLE','CUMPLE',true,2017,'721','-','ACREDITADO','2022-02-25 21:42:35.22039+00','2022-02-25 21:42:35.22039+00','20602553486','VCN953',49,5);</v>
      </c>
    </row>
    <row r="443" spans="1:19" x14ac:dyDescent="0.25">
      <c r="A443">
        <v>440</v>
      </c>
      <c r="B443" t="s">
        <v>2216</v>
      </c>
      <c r="C443" t="s">
        <v>2216</v>
      </c>
      <c r="D443" t="s">
        <v>2216</v>
      </c>
      <c r="E443" t="s">
        <v>2216</v>
      </c>
      <c r="F443" t="s">
        <v>1303</v>
      </c>
      <c r="G443">
        <v>2013</v>
      </c>
      <c r="H443">
        <v>1016</v>
      </c>
      <c r="I443" t="s">
        <v>2383</v>
      </c>
      <c r="J443" t="s">
        <v>2215</v>
      </c>
      <c r="K443" t="s">
        <v>1304</v>
      </c>
      <c r="L443" t="s">
        <v>1304</v>
      </c>
      <c r="M443">
        <v>20602553486</v>
      </c>
      <c r="N443" t="s">
        <v>440</v>
      </c>
      <c r="O443" s="6">
        <f>VLOOKUP(Tabla1[[#This Row],[route_name]],[1]route!$A:$D,2,FALSE)</f>
        <v>49</v>
      </c>
      <c r="P443" s="6">
        <f>VLOOKUP(Tabla1[[#This Row],[TYPE_NAME]],type!B:G,6,FALSE)</f>
        <v>6</v>
      </c>
      <c r="Q443" t="s">
        <v>2240</v>
      </c>
      <c r="R443" t="s">
        <v>1302</v>
      </c>
      <c r="S4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(440,'CUMPLE','CUMPLE','CUMPLE','CUMPLE',true,2013,'1016','-','ACREDITADO','2022-02-25 21:42:35.22039+00','2022-02-25 21:42:35.22039+00','20602553486','V7X949',49,6);</v>
      </c>
    </row>
    <row r="444" spans="1:19" x14ac:dyDescent="0.25">
      <c r="A444">
        <v>441</v>
      </c>
      <c r="B444" t="s">
        <v>2216</v>
      </c>
      <c r="C444" t="s">
        <v>2216</v>
      </c>
      <c r="D444" t="s">
        <v>2216</v>
      </c>
      <c r="E444" t="s">
        <v>2216</v>
      </c>
      <c r="F444" t="s">
        <v>1303</v>
      </c>
      <c r="G444">
        <v>2014</v>
      </c>
      <c r="H444">
        <v>730</v>
      </c>
      <c r="I444" t="s">
        <v>2383</v>
      </c>
      <c r="J444" t="s">
        <v>2215</v>
      </c>
      <c r="K444" t="s">
        <v>1304</v>
      </c>
      <c r="L444" t="s">
        <v>1304</v>
      </c>
      <c r="M444">
        <v>20602553486</v>
      </c>
      <c r="N444" t="s">
        <v>441</v>
      </c>
      <c r="O444" s="6">
        <f>VLOOKUP(Tabla1[[#This Row],[route_name]],[1]route!$A:$D,2,FALSE)</f>
        <v>49</v>
      </c>
      <c r="P444" s="6">
        <f>VLOOKUP(Tabla1[[#This Row],[TYPE_NAME]],type!B:G,6,FALSE)</f>
        <v>5</v>
      </c>
      <c r="Q444" t="s">
        <v>2240</v>
      </c>
      <c r="R444" t="s">
        <v>1301</v>
      </c>
      <c r="S4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(441,'CUMPLE','CUMPLE','CUMPLE','CUMPLE',true,2014,'730','-','ACREDITADO','2022-02-25 21:42:35.22039+00','2022-02-25 21:42:35.22039+00','20602553486','V8B792',49,5);</v>
      </c>
    </row>
    <row r="445" spans="1:19" x14ac:dyDescent="0.25">
      <c r="A445">
        <v>442</v>
      </c>
      <c r="B445" t="s">
        <v>2216</v>
      </c>
      <c r="C445" t="s">
        <v>2216</v>
      </c>
      <c r="D445" t="s">
        <v>2216</v>
      </c>
      <c r="E445" t="s">
        <v>2216</v>
      </c>
      <c r="F445" t="s">
        <v>1303</v>
      </c>
      <c r="G445">
        <v>2018</v>
      </c>
      <c r="H445">
        <v>738</v>
      </c>
      <c r="I445" t="s">
        <v>2383</v>
      </c>
      <c r="J445" t="s">
        <v>2215</v>
      </c>
      <c r="K445" t="s">
        <v>1304</v>
      </c>
      <c r="L445" t="s">
        <v>1304</v>
      </c>
      <c r="M445">
        <v>20602553486</v>
      </c>
      <c r="N445" t="s">
        <v>442</v>
      </c>
      <c r="O445" s="6">
        <f>VLOOKUP(Tabla1[[#This Row],[route_name]],[1]route!$A:$D,2,FALSE)</f>
        <v>49</v>
      </c>
      <c r="P445" s="6">
        <f>VLOOKUP(Tabla1[[#This Row],[TYPE_NAME]],type!B:G,6,FALSE)</f>
        <v>5</v>
      </c>
      <c r="Q445" t="s">
        <v>2240</v>
      </c>
      <c r="R445" t="s">
        <v>1301</v>
      </c>
      <c r="S4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(442,'CUMPLE','CUMPLE','CUMPLE','CUMPLE',true,2018,'738','-','ACREDITADO','2022-02-25 21:42:35.22039+00','2022-02-25 21:42:35.22039+00','20602553486','V0H912',49,5);</v>
      </c>
    </row>
    <row r="446" spans="1:19" x14ac:dyDescent="0.25">
      <c r="A446">
        <v>443</v>
      </c>
      <c r="B446" t="s">
        <v>2216</v>
      </c>
      <c r="C446" t="s">
        <v>2216</v>
      </c>
      <c r="D446" t="s">
        <v>2216</v>
      </c>
      <c r="E446" t="s">
        <v>2216</v>
      </c>
      <c r="F446" t="s">
        <v>1303</v>
      </c>
      <c r="G446">
        <v>2016</v>
      </c>
      <c r="H446">
        <v>726</v>
      </c>
      <c r="I446" t="s">
        <v>2383</v>
      </c>
      <c r="J446" t="s">
        <v>2215</v>
      </c>
      <c r="K446" t="s">
        <v>1304</v>
      </c>
      <c r="L446" t="s">
        <v>1304</v>
      </c>
      <c r="M446">
        <v>20602553486</v>
      </c>
      <c r="N446" t="s">
        <v>443</v>
      </c>
      <c r="O446" s="6">
        <f>VLOOKUP(Tabla1[[#This Row],[route_name]],[1]route!$A:$D,2,FALSE)</f>
        <v>49</v>
      </c>
      <c r="P446" s="6">
        <f>VLOOKUP(Tabla1[[#This Row],[TYPE_NAME]],type!B:G,6,FALSE)</f>
        <v>5</v>
      </c>
      <c r="Q446" t="s">
        <v>2240</v>
      </c>
      <c r="R446" t="s">
        <v>1301</v>
      </c>
      <c r="S4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(443,'CUMPLE','CUMPLE','CUMPLE','CUMPLE',true,2016,'726','-','ACREDITADO','2022-02-25 21:42:35.22039+00','2022-02-25 21:42:35.22039+00','20602553486','V8N715',49,5);</v>
      </c>
    </row>
    <row r="447" spans="1:19" x14ac:dyDescent="0.25">
      <c r="A447">
        <v>444</v>
      </c>
      <c r="B447" t="s">
        <v>2216</v>
      </c>
      <c r="C447" t="s">
        <v>2216</v>
      </c>
      <c r="D447" t="s">
        <v>2216</v>
      </c>
      <c r="E447" t="s">
        <v>2216</v>
      </c>
      <c r="F447" t="s">
        <v>1303</v>
      </c>
      <c r="G447">
        <v>2018</v>
      </c>
      <c r="H447">
        <v>739</v>
      </c>
      <c r="I447" t="s">
        <v>2383</v>
      </c>
      <c r="J447" t="s">
        <v>2215</v>
      </c>
      <c r="K447" t="s">
        <v>1304</v>
      </c>
      <c r="L447" t="s">
        <v>1304</v>
      </c>
      <c r="M447">
        <v>20602553486</v>
      </c>
      <c r="N447" t="s">
        <v>444</v>
      </c>
      <c r="O447" s="6">
        <f>VLOOKUP(Tabla1[[#This Row],[route_name]],[1]route!$A:$D,2,FALSE)</f>
        <v>49</v>
      </c>
      <c r="P447" s="6">
        <f>VLOOKUP(Tabla1[[#This Row],[TYPE_NAME]],type!B:G,6,FALSE)</f>
        <v>5</v>
      </c>
      <c r="Q447" t="s">
        <v>2240</v>
      </c>
      <c r="R447" t="s">
        <v>1301</v>
      </c>
      <c r="S4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(444,'CUMPLE','CUMPLE','CUMPLE','CUMPLE',true,2018,'739','-','ACREDITADO','2022-02-25 21:42:35.22039+00','2022-02-25 21:42:35.22039+00','20602553486','V0B768',49,5);</v>
      </c>
    </row>
    <row r="448" spans="1:19" x14ac:dyDescent="0.25">
      <c r="A448">
        <v>445</v>
      </c>
      <c r="B448" t="s">
        <v>2216</v>
      </c>
      <c r="C448" t="s">
        <v>2216</v>
      </c>
      <c r="D448" t="s">
        <v>2216</v>
      </c>
      <c r="E448" t="s">
        <v>2216</v>
      </c>
      <c r="F448" t="s">
        <v>1303</v>
      </c>
      <c r="G448">
        <v>2012</v>
      </c>
      <c r="H448">
        <v>757</v>
      </c>
      <c r="I448" t="s">
        <v>2383</v>
      </c>
      <c r="J448" t="s">
        <v>2215</v>
      </c>
      <c r="K448" t="s">
        <v>1304</v>
      </c>
      <c r="L448" t="s">
        <v>1304</v>
      </c>
      <c r="M448">
        <v>20602553486</v>
      </c>
      <c r="N448" t="s">
        <v>445</v>
      </c>
      <c r="O448" s="6">
        <f>VLOOKUP(Tabla1[[#This Row],[route_name]],[1]route!$A:$D,2,FALSE)</f>
        <v>49</v>
      </c>
      <c r="P448" s="6">
        <f>VLOOKUP(Tabla1[[#This Row],[TYPE_NAME]],type!B:G,6,FALSE)</f>
        <v>5</v>
      </c>
      <c r="Q448" t="s">
        <v>2240</v>
      </c>
      <c r="R448" t="s">
        <v>1301</v>
      </c>
      <c r="S4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(445,'CUMPLE','CUMPLE','CUMPLE','CUMPLE',true,2012,'757','-','ACREDITADO','2022-02-25 21:42:35.22039+00','2022-02-25 21:42:35.22039+00','20602553486','V6A857',49,5);</v>
      </c>
    </row>
    <row r="449" spans="1:19" x14ac:dyDescent="0.25">
      <c r="A449">
        <v>446</v>
      </c>
      <c r="B449" t="s">
        <v>2216</v>
      </c>
      <c r="C449" t="s">
        <v>2216</v>
      </c>
      <c r="D449" t="s">
        <v>2216</v>
      </c>
      <c r="E449" t="s">
        <v>2216</v>
      </c>
      <c r="F449" t="s">
        <v>1303</v>
      </c>
      <c r="G449">
        <v>2019</v>
      </c>
      <c r="H449">
        <v>736</v>
      </c>
      <c r="I449" t="s">
        <v>2383</v>
      </c>
      <c r="J449" t="s">
        <v>2215</v>
      </c>
      <c r="K449" t="s">
        <v>1304</v>
      </c>
      <c r="L449" t="s">
        <v>1304</v>
      </c>
      <c r="M449">
        <v>20602553486</v>
      </c>
      <c r="N449" t="s">
        <v>446</v>
      </c>
      <c r="O449" s="6">
        <f>VLOOKUP(Tabla1[[#This Row],[route_name]],[1]route!$A:$D,2,FALSE)</f>
        <v>49</v>
      </c>
      <c r="P449" s="6">
        <f>VLOOKUP(Tabla1[[#This Row],[TYPE_NAME]],type!B:G,6,FALSE)</f>
        <v>6</v>
      </c>
      <c r="Q449" t="s">
        <v>2240</v>
      </c>
      <c r="R449" t="s">
        <v>1302</v>
      </c>
      <c r="S4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(446,'CUMPLE','CUMPLE','CUMPLE','CUMPLE',true,2019,'736','-','ACREDITADO','2022-02-25 21:42:35.22039+00','2022-02-25 21:42:35.22039+00','20602553486','V0O797',49,6);</v>
      </c>
    </row>
    <row r="450" spans="1:19" x14ac:dyDescent="0.25">
      <c r="A450">
        <v>447</v>
      </c>
      <c r="B450" t="s">
        <v>2216</v>
      </c>
      <c r="C450" t="s">
        <v>2216</v>
      </c>
      <c r="D450" t="s">
        <v>2216</v>
      </c>
      <c r="E450" t="s">
        <v>2216</v>
      </c>
      <c r="F450" t="s">
        <v>1303</v>
      </c>
      <c r="G450">
        <v>2013</v>
      </c>
      <c r="H450">
        <v>746</v>
      </c>
      <c r="I450" t="s">
        <v>2383</v>
      </c>
      <c r="J450" t="s">
        <v>2215</v>
      </c>
      <c r="K450" t="s">
        <v>1304</v>
      </c>
      <c r="L450" t="s">
        <v>1304</v>
      </c>
      <c r="M450">
        <v>20602553486</v>
      </c>
      <c r="N450" t="s">
        <v>447</v>
      </c>
      <c r="O450" s="6">
        <f>VLOOKUP(Tabla1[[#This Row],[route_name]],[1]route!$A:$D,2,FALSE)</f>
        <v>49</v>
      </c>
      <c r="P450" s="6">
        <f>VLOOKUP(Tabla1[[#This Row],[TYPE_NAME]],type!B:G,6,FALSE)</f>
        <v>5</v>
      </c>
      <c r="Q450" t="s">
        <v>2240</v>
      </c>
      <c r="R450" t="s">
        <v>1301</v>
      </c>
      <c r="S4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(447,'CUMPLE','CUMPLE','CUMPLE','CUMPLE',true,2013,'746','-','ACREDITADO','2022-02-25 21:42:35.22039+00','2022-02-25 21:42:35.22039+00','20602553486','ABD798',49,5);</v>
      </c>
    </row>
    <row r="451" spans="1:19" x14ac:dyDescent="0.25">
      <c r="A451">
        <v>448</v>
      </c>
      <c r="B451" t="s">
        <v>2216</v>
      </c>
      <c r="C451" t="s">
        <v>2216</v>
      </c>
      <c r="D451" t="s">
        <v>2216</v>
      </c>
      <c r="E451" t="s">
        <v>2216</v>
      </c>
      <c r="F451" t="s">
        <v>1303</v>
      </c>
      <c r="G451">
        <v>2012</v>
      </c>
      <c r="H451">
        <v>758</v>
      </c>
      <c r="I451" t="s">
        <v>2383</v>
      </c>
      <c r="J451" t="s">
        <v>2215</v>
      </c>
      <c r="K451" t="s">
        <v>1304</v>
      </c>
      <c r="L451" t="s">
        <v>1304</v>
      </c>
      <c r="M451">
        <v>20602553486</v>
      </c>
      <c r="N451" t="s">
        <v>448</v>
      </c>
      <c r="O451" s="6">
        <f>VLOOKUP(Tabla1[[#This Row],[route_name]],[1]route!$A:$D,2,FALSE)</f>
        <v>49</v>
      </c>
      <c r="P451" s="6">
        <f>VLOOKUP(Tabla1[[#This Row],[TYPE_NAME]],type!B:G,6,FALSE)</f>
        <v>5</v>
      </c>
      <c r="Q451" t="s">
        <v>2240</v>
      </c>
      <c r="R451" t="s">
        <v>1301</v>
      </c>
      <c r="S4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(448,'CUMPLE','CUMPLE','CUMPLE','CUMPLE',true,2012,'758','-','ACREDITADO','2022-02-25 21:42:35.22039+00','2022-02-25 21:42:35.22039+00','20602553486','V5R722',49,5);</v>
      </c>
    </row>
    <row r="452" spans="1:19" x14ac:dyDescent="0.25">
      <c r="A452">
        <v>449</v>
      </c>
      <c r="B452" t="s">
        <v>2216</v>
      </c>
      <c r="C452" t="s">
        <v>2216</v>
      </c>
      <c r="D452" t="s">
        <v>2216</v>
      </c>
      <c r="E452" t="s">
        <v>2216</v>
      </c>
      <c r="F452" t="s">
        <v>1303</v>
      </c>
      <c r="G452">
        <v>2016</v>
      </c>
      <c r="H452">
        <v>725</v>
      </c>
      <c r="I452" t="s">
        <v>2383</v>
      </c>
      <c r="J452" t="s">
        <v>2215</v>
      </c>
      <c r="K452" t="s">
        <v>1304</v>
      </c>
      <c r="L452" t="s">
        <v>1304</v>
      </c>
      <c r="M452">
        <v>20602553486</v>
      </c>
      <c r="N452" t="s">
        <v>449</v>
      </c>
      <c r="O452" s="6">
        <f>VLOOKUP(Tabla1[[#This Row],[route_name]],[1]route!$A:$D,2,FALSE)</f>
        <v>50</v>
      </c>
      <c r="P452" s="6">
        <f>VLOOKUP(Tabla1[[#This Row],[TYPE_NAME]],type!B:G,6,FALSE)</f>
        <v>6</v>
      </c>
      <c r="Q452" t="s">
        <v>2241</v>
      </c>
      <c r="R452" t="s">
        <v>1302</v>
      </c>
      <c r="S4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(449,'CUMPLE','CUMPLE','CUMPLE','CUMPLE',true,2016,'725','-','ACREDITADO','2022-02-25 21:42:35.22039+00','2022-02-25 21:42:35.22039+00','20602553486','V8S760',50,6);</v>
      </c>
    </row>
    <row r="453" spans="1:19" x14ac:dyDescent="0.25">
      <c r="A453">
        <v>450</v>
      </c>
      <c r="B453" t="s">
        <v>2216</v>
      </c>
      <c r="C453" t="s">
        <v>2216</v>
      </c>
      <c r="D453" t="s">
        <v>2216</v>
      </c>
      <c r="E453" t="s">
        <v>2216</v>
      </c>
      <c r="F453" t="s">
        <v>1303</v>
      </c>
      <c r="G453">
        <v>2013</v>
      </c>
      <c r="H453">
        <v>759</v>
      </c>
      <c r="I453" t="s">
        <v>2383</v>
      </c>
      <c r="J453" t="s">
        <v>2215</v>
      </c>
      <c r="K453" t="s">
        <v>1304</v>
      </c>
      <c r="L453" t="s">
        <v>1304</v>
      </c>
      <c r="M453">
        <v>20602553486</v>
      </c>
      <c r="N453" t="s">
        <v>450</v>
      </c>
      <c r="O453" s="6">
        <f>VLOOKUP(Tabla1[[#This Row],[route_name]],[1]route!$A:$D,2,FALSE)</f>
        <v>50</v>
      </c>
      <c r="P453" s="6">
        <f>VLOOKUP(Tabla1[[#This Row],[TYPE_NAME]],type!B:G,6,FALSE)</f>
        <v>6</v>
      </c>
      <c r="Q453" t="s">
        <v>2241</v>
      </c>
      <c r="R453" t="s">
        <v>1302</v>
      </c>
      <c r="S4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(450,'CUMPLE','CUMPLE','CUMPLE','CUMPLE',true,2013,'759','-','ACREDITADO','2022-02-25 21:42:35.22039+00','2022-02-25 21:42:35.22039+00','20602553486','V5O903',50,6);</v>
      </c>
    </row>
    <row r="454" spans="1:19" x14ac:dyDescent="0.25">
      <c r="A454">
        <v>451</v>
      </c>
      <c r="B454" t="s">
        <v>2216</v>
      </c>
      <c r="C454" t="s">
        <v>2216</v>
      </c>
      <c r="D454" t="s">
        <v>2216</v>
      </c>
      <c r="E454" t="s">
        <v>2216</v>
      </c>
      <c r="F454" t="s">
        <v>1303</v>
      </c>
      <c r="G454">
        <v>2014</v>
      </c>
      <c r="H454">
        <v>728</v>
      </c>
      <c r="I454" t="s">
        <v>2383</v>
      </c>
      <c r="J454" t="s">
        <v>2215</v>
      </c>
      <c r="K454" t="s">
        <v>1304</v>
      </c>
      <c r="L454" t="s">
        <v>1304</v>
      </c>
      <c r="M454">
        <v>20602553486</v>
      </c>
      <c r="N454" t="s">
        <v>451</v>
      </c>
      <c r="O454" s="6">
        <f>VLOOKUP(Tabla1[[#This Row],[route_name]],[1]route!$A:$D,2,FALSE)</f>
        <v>50</v>
      </c>
      <c r="P454" s="6">
        <f>VLOOKUP(Tabla1[[#This Row],[TYPE_NAME]],type!B:G,6,FALSE)</f>
        <v>6</v>
      </c>
      <c r="Q454" t="s">
        <v>2241</v>
      </c>
      <c r="R454" t="s">
        <v>1302</v>
      </c>
      <c r="S4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(451,'CUMPLE','CUMPLE','CUMPLE','CUMPLE',true,2014,'728','-','ACREDITADO','2022-02-25 21:42:35.22039+00','2022-02-25 21:42:35.22039+00','20602553486','V8B943',50,6);</v>
      </c>
    </row>
    <row r="455" spans="1:19" x14ac:dyDescent="0.25">
      <c r="A455">
        <v>452</v>
      </c>
      <c r="B455" t="s">
        <v>2216</v>
      </c>
      <c r="C455" t="s">
        <v>2216</v>
      </c>
      <c r="D455" t="s">
        <v>2216</v>
      </c>
      <c r="E455" t="s">
        <v>2216</v>
      </c>
      <c r="F455" t="s">
        <v>1303</v>
      </c>
      <c r="G455">
        <v>2012</v>
      </c>
      <c r="H455">
        <v>735</v>
      </c>
      <c r="I455" t="s">
        <v>2383</v>
      </c>
      <c r="J455" t="s">
        <v>2215</v>
      </c>
      <c r="K455" t="s">
        <v>1304</v>
      </c>
      <c r="L455" t="s">
        <v>1304</v>
      </c>
      <c r="M455">
        <v>20602553486</v>
      </c>
      <c r="N455" t="s">
        <v>452</v>
      </c>
      <c r="O455" s="6">
        <f>VLOOKUP(Tabla1[[#This Row],[route_name]],[1]route!$A:$D,2,FALSE)</f>
        <v>50</v>
      </c>
      <c r="P455" s="6">
        <f>VLOOKUP(Tabla1[[#This Row],[TYPE_NAME]],type!B:G,6,FALSE)</f>
        <v>6</v>
      </c>
      <c r="Q455" t="s">
        <v>2241</v>
      </c>
      <c r="R455" t="s">
        <v>1302</v>
      </c>
      <c r="S4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(452,'CUMPLE','CUMPLE','CUMPLE','CUMPLE',true,2012,'735','-','ACREDITADO','2022-02-25 21:42:35.22039+00','2022-02-25 21:42:35.22039+00','20602553486','V3D737',50,6);</v>
      </c>
    </row>
    <row r="456" spans="1:19" x14ac:dyDescent="0.25">
      <c r="A456">
        <v>453</v>
      </c>
      <c r="B456" t="s">
        <v>2216</v>
      </c>
      <c r="C456" t="s">
        <v>2216</v>
      </c>
      <c r="D456" t="s">
        <v>2216</v>
      </c>
      <c r="E456" t="s">
        <v>2216</v>
      </c>
      <c r="F456" t="s">
        <v>1303</v>
      </c>
      <c r="G456">
        <v>2012</v>
      </c>
      <c r="H456">
        <v>717</v>
      </c>
      <c r="I456" t="s">
        <v>2383</v>
      </c>
      <c r="J456" t="s">
        <v>2215</v>
      </c>
      <c r="K456" t="s">
        <v>1304</v>
      </c>
      <c r="L456" t="s">
        <v>1304</v>
      </c>
      <c r="M456">
        <v>20602553486</v>
      </c>
      <c r="N456" t="s">
        <v>453</v>
      </c>
      <c r="O456" s="6">
        <f>VLOOKUP(Tabla1[[#This Row],[route_name]],[1]route!$A:$D,2,FALSE)</f>
        <v>50</v>
      </c>
      <c r="P456" s="6">
        <f>VLOOKUP(Tabla1[[#This Row],[TYPE_NAME]],type!B:G,6,FALSE)</f>
        <v>6</v>
      </c>
      <c r="Q456" t="s">
        <v>2241</v>
      </c>
      <c r="R456" t="s">
        <v>1302</v>
      </c>
      <c r="S4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(453,'CUMPLE','CUMPLE','CUMPLE','CUMPLE',true,2012,'717','-','ACREDITADO','2022-02-25 21:42:35.22039+00','2022-02-25 21:42:35.22039+00','20602553486','Z2S098',50,6);</v>
      </c>
    </row>
    <row r="457" spans="1:19" x14ac:dyDescent="0.25">
      <c r="A457">
        <v>454</v>
      </c>
      <c r="B457" t="s">
        <v>2216</v>
      </c>
      <c r="C457" t="s">
        <v>2216</v>
      </c>
      <c r="D457" t="s">
        <v>2216</v>
      </c>
      <c r="E457" t="s">
        <v>2216</v>
      </c>
      <c r="F457" t="s">
        <v>1303</v>
      </c>
      <c r="G457">
        <v>2014</v>
      </c>
      <c r="H457">
        <v>754</v>
      </c>
      <c r="I457" t="s">
        <v>2383</v>
      </c>
      <c r="J457" t="s">
        <v>2215</v>
      </c>
      <c r="K457" t="s">
        <v>1304</v>
      </c>
      <c r="L457" t="s">
        <v>1304</v>
      </c>
      <c r="M457">
        <v>20602553486</v>
      </c>
      <c r="N457" t="s">
        <v>454</v>
      </c>
      <c r="O457" s="6">
        <f>VLOOKUP(Tabla1[[#This Row],[route_name]],[1]route!$A:$D,2,FALSE)</f>
        <v>50</v>
      </c>
      <c r="P457" s="6">
        <f>VLOOKUP(Tabla1[[#This Row],[TYPE_NAME]],type!B:G,6,FALSE)</f>
        <v>6</v>
      </c>
      <c r="Q457" t="s">
        <v>2241</v>
      </c>
      <c r="R457" t="s">
        <v>1302</v>
      </c>
      <c r="S4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(454,'CUMPLE','CUMPLE','CUMPLE','CUMPLE',true,2014,'754','-','ACREDITADO','2022-02-25 21:42:35.22039+00','2022-02-25 21:42:35.22039+00','20602553486','V6P901',50,6);</v>
      </c>
    </row>
    <row r="458" spans="1:19" x14ac:dyDescent="0.25">
      <c r="A458">
        <v>455</v>
      </c>
      <c r="B458" t="s">
        <v>2216</v>
      </c>
      <c r="C458" t="s">
        <v>2216</v>
      </c>
      <c r="D458" t="s">
        <v>2216</v>
      </c>
      <c r="E458" t="s">
        <v>2216</v>
      </c>
      <c r="F458" t="s">
        <v>1303</v>
      </c>
      <c r="G458">
        <v>2013</v>
      </c>
      <c r="H458">
        <v>731</v>
      </c>
      <c r="I458" t="s">
        <v>2383</v>
      </c>
      <c r="J458" t="s">
        <v>2215</v>
      </c>
      <c r="K458" t="s">
        <v>1304</v>
      </c>
      <c r="L458" t="s">
        <v>1304</v>
      </c>
      <c r="M458">
        <v>20602553486</v>
      </c>
      <c r="N458" t="s">
        <v>455</v>
      </c>
      <c r="O458" s="6">
        <f>VLOOKUP(Tabla1[[#This Row],[route_name]],[1]route!$A:$D,2,FALSE)</f>
        <v>50</v>
      </c>
      <c r="P458" s="6">
        <f>VLOOKUP(Tabla1[[#This Row],[TYPE_NAME]],type!B:G,6,FALSE)</f>
        <v>6</v>
      </c>
      <c r="Q458" t="s">
        <v>2241</v>
      </c>
      <c r="R458" t="s">
        <v>1302</v>
      </c>
      <c r="S4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(455,'CUMPLE','CUMPLE','CUMPLE','CUMPLE',true,2013,'731','-','ACREDITADO','2022-02-25 21:42:35.22039+00','2022-02-25 21:42:35.22039+00','20602553486','V7Z958',50,6);</v>
      </c>
    </row>
    <row r="459" spans="1:19" x14ac:dyDescent="0.25">
      <c r="A459">
        <v>456</v>
      </c>
      <c r="B459" t="s">
        <v>2216</v>
      </c>
      <c r="C459" t="s">
        <v>2216</v>
      </c>
      <c r="D459" t="s">
        <v>2216</v>
      </c>
      <c r="E459" t="s">
        <v>2216</v>
      </c>
      <c r="F459" t="s">
        <v>1303</v>
      </c>
      <c r="G459">
        <v>2014</v>
      </c>
      <c r="H459">
        <v>750</v>
      </c>
      <c r="I459" t="s">
        <v>2383</v>
      </c>
      <c r="J459" t="s">
        <v>2215</v>
      </c>
      <c r="K459" t="s">
        <v>1304</v>
      </c>
      <c r="L459" t="s">
        <v>1304</v>
      </c>
      <c r="M459">
        <v>20602553486</v>
      </c>
      <c r="N459" t="s">
        <v>456</v>
      </c>
      <c r="O459" s="6">
        <f>VLOOKUP(Tabla1[[#This Row],[route_name]],[1]route!$A:$D,2,FALSE)</f>
        <v>50</v>
      </c>
      <c r="P459" s="6">
        <f>VLOOKUP(Tabla1[[#This Row],[TYPE_NAME]],type!B:G,6,FALSE)</f>
        <v>6</v>
      </c>
      <c r="Q459" t="s">
        <v>2241</v>
      </c>
      <c r="R459" t="s">
        <v>1302</v>
      </c>
      <c r="S4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(456,'CUMPLE','CUMPLE','CUMPLE','CUMPLE',true,2014,'750','-','ACREDITADO','2022-02-25 21:42:35.22039+00','2022-02-25 21:42:35.22039+00','20602553486','V6X905',50,6);</v>
      </c>
    </row>
    <row r="460" spans="1:19" x14ac:dyDescent="0.25">
      <c r="A460">
        <v>457</v>
      </c>
      <c r="B460" t="s">
        <v>2216</v>
      </c>
      <c r="C460" t="s">
        <v>2216</v>
      </c>
      <c r="D460" t="s">
        <v>2216</v>
      </c>
      <c r="E460" t="s">
        <v>2216</v>
      </c>
      <c r="F460" t="s">
        <v>1303</v>
      </c>
      <c r="G460">
        <v>2013</v>
      </c>
      <c r="H460">
        <v>723</v>
      </c>
      <c r="I460" t="s">
        <v>2383</v>
      </c>
      <c r="J460" t="s">
        <v>2215</v>
      </c>
      <c r="K460" t="s">
        <v>1304</v>
      </c>
      <c r="L460" t="s">
        <v>1304</v>
      </c>
      <c r="M460">
        <v>20602553486</v>
      </c>
      <c r="N460" t="s">
        <v>457</v>
      </c>
      <c r="O460" s="6">
        <f>VLOOKUP(Tabla1[[#This Row],[route_name]],[1]route!$A:$D,2,FALSE)</f>
        <v>50</v>
      </c>
      <c r="P460" s="6">
        <f>VLOOKUP(Tabla1[[#This Row],[TYPE_NAME]],type!B:G,6,FALSE)</f>
        <v>6</v>
      </c>
      <c r="Q460" t="s">
        <v>2241</v>
      </c>
      <c r="R460" t="s">
        <v>1302</v>
      </c>
      <c r="S4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(457,'CUMPLE','CUMPLE','CUMPLE','CUMPLE',true,2013,'723','-','ACREDITADO','2022-02-25 21:42:35.22039+00','2022-02-25 21:42:35.22039+00','20602553486','V9K955',50,6);</v>
      </c>
    </row>
    <row r="461" spans="1:19" x14ac:dyDescent="0.25">
      <c r="A461">
        <v>458</v>
      </c>
      <c r="B461" t="s">
        <v>2216</v>
      </c>
      <c r="C461" t="s">
        <v>2216</v>
      </c>
      <c r="D461" t="s">
        <v>2216</v>
      </c>
      <c r="E461" t="s">
        <v>2216</v>
      </c>
      <c r="F461" t="s">
        <v>1303</v>
      </c>
      <c r="G461">
        <v>2018</v>
      </c>
      <c r="H461">
        <v>737</v>
      </c>
      <c r="I461" t="s">
        <v>2383</v>
      </c>
      <c r="J461" t="s">
        <v>2215</v>
      </c>
      <c r="K461" t="s">
        <v>1304</v>
      </c>
      <c r="L461" t="s">
        <v>1304</v>
      </c>
      <c r="M461">
        <v>20602553486</v>
      </c>
      <c r="N461" t="s">
        <v>458</v>
      </c>
      <c r="O461" s="6">
        <f>VLOOKUP(Tabla1[[#This Row],[route_name]],[1]route!$A:$D,2,FALSE)</f>
        <v>50</v>
      </c>
      <c r="P461" s="6">
        <f>VLOOKUP(Tabla1[[#This Row],[TYPE_NAME]],type!B:G,6,FALSE)</f>
        <v>6</v>
      </c>
      <c r="Q461" t="s">
        <v>2241</v>
      </c>
      <c r="R461" t="s">
        <v>1302</v>
      </c>
      <c r="S4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(458,'CUMPLE','CUMPLE','CUMPLE','CUMPLE',true,2018,'737','-','ACREDITADO','2022-02-25 21:42:35.22039+00','2022-02-25 21:42:35.22039+00','20602553486','V0I875',50,6);</v>
      </c>
    </row>
    <row r="462" spans="1:19" x14ac:dyDescent="0.25">
      <c r="A462">
        <v>459</v>
      </c>
      <c r="B462" t="s">
        <v>2216</v>
      </c>
      <c r="C462" t="s">
        <v>2216</v>
      </c>
      <c r="D462" t="s">
        <v>2216</v>
      </c>
      <c r="E462" t="s">
        <v>2216</v>
      </c>
      <c r="F462" t="s">
        <v>1303</v>
      </c>
      <c r="G462">
        <v>2012</v>
      </c>
      <c r="H462">
        <v>751</v>
      </c>
      <c r="I462" t="s">
        <v>2383</v>
      </c>
      <c r="J462" t="s">
        <v>2215</v>
      </c>
      <c r="K462" t="s">
        <v>1304</v>
      </c>
      <c r="L462" t="s">
        <v>1304</v>
      </c>
      <c r="M462">
        <v>20602553486</v>
      </c>
      <c r="N462" t="s">
        <v>459</v>
      </c>
      <c r="O462" s="6">
        <f>VLOOKUP(Tabla1[[#This Row],[route_name]],[1]route!$A:$D,2,FALSE)</f>
        <v>50</v>
      </c>
      <c r="P462" s="6">
        <f>VLOOKUP(Tabla1[[#This Row],[TYPE_NAME]],type!B:G,6,FALSE)</f>
        <v>6</v>
      </c>
      <c r="Q462" t="s">
        <v>2241</v>
      </c>
      <c r="R462" t="s">
        <v>1302</v>
      </c>
      <c r="S4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(459,'CUMPLE','CUMPLE','CUMPLE','CUMPLE',true,2012,'751','-','ACREDITADO','2022-02-25 21:42:35.22039+00','2022-02-25 21:42:35.22039+00','20602553486','V6W959',50,6);</v>
      </c>
    </row>
    <row r="463" spans="1:19" x14ac:dyDescent="0.25">
      <c r="A463">
        <v>460</v>
      </c>
      <c r="B463" t="s">
        <v>2216</v>
      </c>
      <c r="C463" t="s">
        <v>2216</v>
      </c>
      <c r="D463" t="s">
        <v>2216</v>
      </c>
      <c r="E463" t="s">
        <v>2216</v>
      </c>
      <c r="F463" t="s">
        <v>1303</v>
      </c>
      <c r="G463">
        <v>2014</v>
      </c>
      <c r="H463">
        <v>753</v>
      </c>
      <c r="I463" t="s">
        <v>2383</v>
      </c>
      <c r="J463" t="s">
        <v>2215</v>
      </c>
      <c r="K463" t="s">
        <v>1304</v>
      </c>
      <c r="L463" t="s">
        <v>1304</v>
      </c>
      <c r="M463">
        <v>20602553486</v>
      </c>
      <c r="N463" t="s">
        <v>460</v>
      </c>
      <c r="O463" s="6">
        <f>VLOOKUP(Tabla1[[#This Row],[route_name]],[1]route!$A:$D,2,FALSE)</f>
        <v>50</v>
      </c>
      <c r="P463" s="6">
        <f>VLOOKUP(Tabla1[[#This Row],[TYPE_NAME]],type!B:G,6,FALSE)</f>
        <v>6</v>
      </c>
      <c r="Q463" t="s">
        <v>2241</v>
      </c>
      <c r="R463" t="s">
        <v>1302</v>
      </c>
      <c r="S4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(460,'CUMPLE','CUMPLE','CUMPLE','CUMPLE',true,2014,'753','-','ACREDITADO','2022-02-25 21:42:35.22039+00','2022-02-25 21:42:35.22039+00','20602553486','V6Q857',50,6);</v>
      </c>
    </row>
    <row r="464" spans="1:19" x14ac:dyDescent="0.25">
      <c r="A464">
        <v>461</v>
      </c>
      <c r="B464" t="s">
        <v>2216</v>
      </c>
      <c r="C464" t="s">
        <v>2216</v>
      </c>
      <c r="D464" t="s">
        <v>2216</v>
      </c>
      <c r="E464" t="s">
        <v>2216</v>
      </c>
      <c r="F464" t="s">
        <v>1303</v>
      </c>
      <c r="G464">
        <v>2014</v>
      </c>
      <c r="H464">
        <v>743</v>
      </c>
      <c r="I464" t="s">
        <v>2383</v>
      </c>
      <c r="J464" t="s">
        <v>2215</v>
      </c>
      <c r="K464" t="s">
        <v>1304</v>
      </c>
      <c r="L464" t="s">
        <v>1304</v>
      </c>
      <c r="M464">
        <v>20602553486</v>
      </c>
      <c r="N464" t="s">
        <v>461</v>
      </c>
      <c r="O464" s="6">
        <f>VLOOKUP(Tabla1[[#This Row],[route_name]],[1]route!$A:$D,2,FALSE)</f>
        <v>50</v>
      </c>
      <c r="P464" s="6">
        <f>VLOOKUP(Tabla1[[#This Row],[TYPE_NAME]],type!B:G,6,FALSE)</f>
        <v>6</v>
      </c>
      <c r="Q464" t="s">
        <v>2241</v>
      </c>
      <c r="R464" t="s">
        <v>1302</v>
      </c>
      <c r="S4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(461,'CUMPLE','CUMPLE','CUMPLE','CUMPLE',true,2014,'743','-','ACREDITADO','2022-02-25 21:42:35.22039+00','2022-02-25 21:42:35.22039+00','20602553486','AHM514',50,6);</v>
      </c>
    </row>
    <row r="465" spans="1:19" x14ac:dyDescent="0.25">
      <c r="A465">
        <v>462</v>
      </c>
      <c r="B465" t="s">
        <v>2216</v>
      </c>
      <c r="C465" t="s">
        <v>2216</v>
      </c>
      <c r="D465" t="s">
        <v>2216</v>
      </c>
      <c r="E465" t="s">
        <v>2216</v>
      </c>
      <c r="F465" t="s">
        <v>1303</v>
      </c>
      <c r="G465">
        <v>2013</v>
      </c>
      <c r="H465">
        <v>760</v>
      </c>
      <c r="I465" t="s">
        <v>2383</v>
      </c>
      <c r="J465" t="s">
        <v>2215</v>
      </c>
      <c r="K465" t="s">
        <v>1304</v>
      </c>
      <c r="L465" t="s">
        <v>1304</v>
      </c>
      <c r="M465">
        <v>20602553486</v>
      </c>
      <c r="N465" t="s">
        <v>462</v>
      </c>
      <c r="O465" s="6">
        <f>VLOOKUP(Tabla1[[#This Row],[route_name]],[1]route!$A:$D,2,FALSE)</f>
        <v>50</v>
      </c>
      <c r="P465" s="6">
        <f>VLOOKUP(Tabla1[[#This Row],[TYPE_NAME]],type!B:G,6,FALSE)</f>
        <v>6</v>
      </c>
      <c r="Q465" t="s">
        <v>2241</v>
      </c>
      <c r="R465" t="s">
        <v>1302</v>
      </c>
      <c r="S4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(462,'CUMPLE','CUMPLE','CUMPLE','CUMPLE',true,2013,'760','-','ACREDITADO','2022-02-25 21:42:35.22039+00','2022-02-25 21:42:35.22039+00','20602553486','V5U701',50,6);</v>
      </c>
    </row>
    <row r="466" spans="1:19" x14ac:dyDescent="0.25">
      <c r="A466">
        <v>463</v>
      </c>
      <c r="B466" t="s">
        <v>2216</v>
      </c>
      <c r="C466" t="s">
        <v>2216</v>
      </c>
      <c r="D466" t="s">
        <v>2216</v>
      </c>
      <c r="E466" t="s">
        <v>2216</v>
      </c>
      <c r="F466" t="s">
        <v>1303</v>
      </c>
      <c r="G466">
        <v>2012</v>
      </c>
      <c r="H466">
        <v>756</v>
      </c>
      <c r="I466" t="s">
        <v>2383</v>
      </c>
      <c r="J466" t="s">
        <v>2215</v>
      </c>
      <c r="K466" t="s">
        <v>1304</v>
      </c>
      <c r="L466" t="s">
        <v>1304</v>
      </c>
      <c r="M466">
        <v>20602553486</v>
      </c>
      <c r="N466" t="s">
        <v>463</v>
      </c>
      <c r="O466" s="6">
        <f>VLOOKUP(Tabla1[[#This Row],[route_name]],[1]route!$A:$D,2,FALSE)</f>
        <v>50</v>
      </c>
      <c r="P466" s="6">
        <f>VLOOKUP(Tabla1[[#This Row],[TYPE_NAME]],type!B:G,6,FALSE)</f>
        <v>6</v>
      </c>
      <c r="Q466" t="s">
        <v>2241</v>
      </c>
      <c r="R466" t="s">
        <v>1302</v>
      </c>
      <c r="S4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(463,'CUMPLE','CUMPLE','CUMPLE','CUMPLE',true,2012,'756','-','ACREDITADO','2022-02-25 21:42:35.22039+00','2022-02-25 21:42:35.22039+00','20602553486','V6B796',50,6);</v>
      </c>
    </row>
    <row r="467" spans="1:19" x14ac:dyDescent="0.25">
      <c r="A467">
        <v>464</v>
      </c>
      <c r="B467" t="s">
        <v>2216</v>
      </c>
      <c r="C467" t="s">
        <v>2216</v>
      </c>
      <c r="D467" t="s">
        <v>2216</v>
      </c>
      <c r="E467" t="s">
        <v>2216</v>
      </c>
      <c r="F467" t="s">
        <v>1303</v>
      </c>
      <c r="G467">
        <v>2014</v>
      </c>
      <c r="H467">
        <v>995</v>
      </c>
      <c r="I467" t="s">
        <v>2383</v>
      </c>
      <c r="J467" t="s">
        <v>2215</v>
      </c>
      <c r="K467" t="s">
        <v>1304</v>
      </c>
      <c r="L467" t="s">
        <v>1304</v>
      </c>
      <c r="M467">
        <v>20602553486</v>
      </c>
      <c r="N467" t="s">
        <v>464</v>
      </c>
      <c r="O467" s="6">
        <f>VLOOKUP(Tabla1[[#This Row],[route_name]],[1]route!$A:$D,2,FALSE)</f>
        <v>50</v>
      </c>
      <c r="P467" s="6">
        <f>VLOOKUP(Tabla1[[#This Row],[TYPE_NAME]],type!B:G,6,FALSE)</f>
        <v>1</v>
      </c>
      <c r="Q467" t="s">
        <v>2241</v>
      </c>
      <c r="R467" t="s">
        <v>1297</v>
      </c>
      <c r="S4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(464,'CUMPLE','CUMPLE','CUMPLE','CUMPLE',true,2014,'995','-','ACREDITADO','2022-02-25 21:42:35.22039+00','2022-02-25 21:42:35.22039+00','20602553486','C8A961',50,1);</v>
      </c>
    </row>
    <row r="468" spans="1:19" x14ac:dyDescent="0.25">
      <c r="A468">
        <v>465</v>
      </c>
      <c r="B468" t="s">
        <v>2216</v>
      </c>
      <c r="C468" t="s">
        <v>2216</v>
      </c>
      <c r="D468" t="s">
        <v>2216</v>
      </c>
      <c r="E468" t="s">
        <v>2216</v>
      </c>
      <c r="F468" t="s">
        <v>1303</v>
      </c>
      <c r="G468">
        <v>2010</v>
      </c>
      <c r="H468">
        <v>749</v>
      </c>
      <c r="I468" t="s">
        <v>2383</v>
      </c>
      <c r="J468" t="s">
        <v>2215</v>
      </c>
      <c r="K468" t="s">
        <v>1304</v>
      </c>
      <c r="L468" t="s">
        <v>1304</v>
      </c>
      <c r="M468">
        <v>20602553486</v>
      </c>
      <c r="N468" t="s">
        <v>465</v>
      </c>
      <c r="O468" s="6">
        <f>VLOOKUP(Tabla1[[#This Row],[route_name]],[1]route!$A:$D,2,FALSE)</f>
        <v>50</v>
      </c>
      <c r="P468" s="6">
        <f>VLOOKUP(Tabla1[[#This Row],[TYPE_NAME]],type!B:G,6,FALSE)</f>
        <v>1</v>
      </c>
      <c r="Q468" t="s">
        <v>2241</v>
      </c>
      <c r="R468" t="s">
        <v>1297</v>
      </c>
      <c r="S4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(465,'CUMPLE','CUMPLE','CUMPLE','CUMPLE',true,2010,'749','-','ACREDITADO','2022-02-25 21:42:35.22039+00','2022-02-25 21:42:35.22039+00','20602553486','A0I792',50,1);</v>
      </c>
    </row>
    <row r="469" spans="1:19" x14ac:dyDescent="0.25">
      <c r="A469">
        <v>466</v>
      </c>
      <c r="B469" t="s">
        <v>2216</v>
      </c>
      <c r="C469" t="s">
        <v>2216</v>
      </c>
      <c r="D469" t="s">
        <v>2216</v>
      </c>
      <c r="E469" t="s">
        <v>2216</v>
      </c>
      <c r="F469" t="s">
        <v>1303</v>
      </c>
      <c r="G469">
        <v>2012</v>
      </c>
      <c r="H469">
        <v>748</v>
      </c>
      <c r="I469" t="s">
        <v>2383</v>
      </c>
      <c r="J469" t="s">
        <v>2215</v>
      </c>
      <c r="K469" t="s">
        <v>1304</v>
      </c>
      <c r="L469" t="s">
        <v>1304</v>
      </c>
      <c r="M469">
        <v>20602553486</v>
      </c>
      <c r="N469" t="s">
        <v>466</v>
      </c>
      <c r="O469" s="6">
        <f>VLOOKUP(Tabla1[[#This Row],[route_name]],[1]route!$A:$D,2,FALSE)</f>
        <v>50</v>
      </c>
      <c r="P469" s="6">
        <f>VLOOKUP(Tabla1[[#This Row],[TYPE_NAME]],type!B:G,6,FALSE)</f>
        <v>1</v>
      </c>
      <c r="Q469" t="s">
        <v>2241</v>
      </c>
      <c r="R469" t="s">
        <v>1297</v>
      </c>
      <c r="S4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(466,'CUMPLE','CUMPLE','CUMPLE','CUMPLE',true,2012,'748','-','ACREDITADO','2022-02-25 21:42:35.22039+00','2022-02-25 21:42:35.22039+00','20602553486','V3T743',50,1);</v>
      </c>
    </row>
    <row r="470" spans="1:19" x14ac:dyDescent="0.25">
      <c r="A470">
        <v>467</v>
      </c>
      <c r="B470" t="s">
        <v>2216</v>
      </c>
      <c r="C470" t="s">
        <v>2216</v>
      </c>
      <c r="D470" t="s">
        <v>2216</v>
      </c>
      <c r="E470" t="s">
        <v>2216</v>
      </c>
      <c r="F470" t="s">
        <v>1303</v>
      </c>
      <c r="G470">
        <v>2013</v>
      </c>
      <c r="H470">
        <v>1003</v>
      </c>
      <c r="I470" t="s">
        <v>2383</v>
      </c>
      <c r="J470" t="s">
        <v>2215</v>
      </c>
      <c r="K470" t="s">
        <v>1304</v>
      </c>
      <c r="L470" t="s">
        <v>1304</v>
      </c>
      <c r="M470">
        <v>20602553486</v>
      </c>
      <c r="N470" t="s">
        <v>467</v>
      </c>
      <c r="O470" s="6">
        <f>VLOOKUP(Tabla1[[#This Row],[route_name]],[1]route!$A:$D,2,FALSE)</f>
        <v>50</v>
      </c>
      <c r="P470" s="6">
        <f>VLOOKUP(Tabla1[[#This Row],[TYPE_NAME]],type!B:G,6,FALSE)</f>
        <v>1</v>
      </c>
      <c r="Q470" t="s">
        <v>2241</v>
      </c>
      <c r="R470" t="s">
        <v>1297</v>
      </c>
      <c r="S4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(467,'CUMPLE','CUMPLE','CUMPLE','CUMPLE',true,2013,'1003','-','ACREDITADO','2022-02-25 21:42:35.22039+00','2022-02-25 21:42:35.22039+00','20602553486','V5K709',50,1);</v>
      </c>
    </row>
    <row r="471" spans="1:19" x14ac:dyDescent="0.25">
      <c r="A471">
        <v>468</v>
      </c>
      <c r="B471" t="s">
        <v>2216</v>
      </c>
      <c r="C471" t="s">
        <v>2216</v>
      </c>
      <c r="D471" t="s">
        <v>2216</v>
      </c>
      <c r="E471" t="s">
        <v>2216</v>
      </c>
      <c r="F471" t="s">
        <v>1303</v>
      </c>
      <c r="G471">
        <v>2012</v>
      </c>
      <c r="H471">
        <v>1008</v>
      </c>
      <c r="I471" t="s">
        <v>2383</v>
      </c>
      <c r="J471" t="s">
        <v>2215</v>
      </c>
      <c r="K471" t="s">
        <v>1304</v>
      </c>
      <c r="L471" t="s">
        <v>1304</v>
      </c>
      <c r="M471">
        <v>20602553486</v>
      </c>
      <c r="N471" t="s">
        <v>468</v>
      </c>
      <c r="O471" s="6">
        <f>VLOOKUP(Tabla1[[#This Row],[route_name]],[1]route!$A:$D,2,FALSE)</f>
        <v>50</v>
      </c>
      <c r="P471" s="6">
        <f>VLOOKUP(Tabla1[[#This Row],[TYPE_NAME]],type!B:G,6,FALSE)</f>
        <v>1</v>
      </c>
      <c r="Q471" t="s">
        <v>2241</v>
      </c>
      <c r="R471" t="s">
        <v>1297</v>
      </c>
      <c r="S4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(468,'CUMPLE','CUMPLE','CUMPLE','CUMPLE',true,2012,'1008','-','ACREDITADO','2022-02-25 21:42:35.22039+00','2022-02-25 21:42:35.22039+00','20602553486','V6Y965',50,1);</v>
      </c>
    </row>
    <row r="472" spans="1:19" x14ac:dyDescent="0.25">
      <c r="A472">
        <v>469</v>
      </c>
      <c r="B472" t="s">
        <v>2216</v>
      </c>
      <c r="C472" t="s">
        <v>2216</v>
      </c>
      <c r="D472" t="s">
        <v>2216</v>
      </c>
      <c r="E472" t="s">
        <v>2216</v>
      </c>
      <c r="F472" t="s">
        <v>1303</v>
      </c>
      <c r="G472">
        <v>2015</v>
      </c>
      <c r="H472">
        <v>385</v>
      </c>
      <c r="I472" t="s">
        <v>2383</v>
      </c>
      <c r="J472" t="s">
        <v>2215</v>
      </c>
      <c r="K472" t="s">
        <v>1304</v>
      </c>
      <c r="L472" t="s">
        <v>1304</v>
      </c>
      <c r="M472">
        <v>20602796435</v>
      </c>
      <c r="N472" t="s">
        <v>469</v>
      </c>
      <c r="O472" s="6">
        <f>VLOOKUP(Tabla1[[#This Row],[route_name]],[1]route!$A:$D,2,FALSE)</f>
        <v>51</v>
      </c>
      <c r="P472" s="6">
        <f>VLOOKUP(Tabla1[[#This Row],[TYPE_NAME]],type!B:G,6,FALSE)</f>
        <v>1</v>
      </c>
      <c r="Q472" t="s">
        <v>2242</v>
      </c>
      <c r="R472" t="s">
        <v>1297</v>
      </c>
      <c r="S4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(469,'CUMPLE','CUMPLE','CUMPLE','CUMPLE',true,2015,'385','-','ACREDITADO','2022-02-25 21:42:35.22039+00','2022-02-25 21:42:35.22039+00','20602796435','V9D871',51,1);</v>
      </c>
    </row>
    <row r="473" spans="1:19" x14ac:dyDescent="0.25">
      <c r="A473">
        <v>470</v>
      </c>
      <c r="B473" t="s">
        <v>2216</v>
      </c>
      <c r="C473" t="s">
        <v>2216</v>
      </c>
      <c r="D473" t="s">
        <v>2216</v>
      </c>
      <c r="E473" t="s">
        <v>2216</v>
      </c>
      <c r="F473" t="s">
        <v>1303</v>
      </c>
      <c r="G473">
        <v>2010</v>
      </c>
      <c r="H473">
        <v>422</v>
      </c>
      <c r="I473" t="s">
        <v>2383</v>
      </c>
      <c r="J473" t="s">
        <v>2215</v>
      </c>
      <c r="K473" t="s">
        <v>1304</v>
      </c>
      <c r="L473" t="s">
        <v>1304</v>
      </c>
      <c r="M473">
        <v>20602796435</v>
      </c>
      <c r="N473" t="s">
        <v>470</v>
      </c>
      <c r="O473" s="6">
        <f>VLOOKUP(Tabla1[[#This Row],[route_name]],[1]route!$A:$D,2,FALSE)</f>
        <v>51</v>
      </c>
      <c r="P473" s="6">
        <f>VLOOKUP(Tabla1[[#This Row],[TYPE_NAME]],type!B:G,6,FALSE)</f>
        <v>1</v>
      </c>
      <c r="Q473" t="s">
        <v>2242</v>
      </c>
      <c r="R473" t="s">
        <v>1297</v>
      </c>
      <c r="S4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(470,'CUMPLE','CUMPLE','CUMPLE','CUMPLE',true,2010,'422','-','ACREDITADO','2022-02-25 21:42:35.22039+00','2022-02-25 21:42:35.22039+00','20602796435','A0Q788',51,1);</v>
      </c>
    </row>
    <row r="474" spans="1:19" x14ac:dyDescent="0.25">
      <c r="A474">
        <v>471</v>
      </c>
      <c r="B474" t="s">
        <v>2216</v>
      </c>
      <c r="C474" t="s">
        <v>2216</v>
      </c>
      <c r="D474" t="s">
        <v>2216</v>
      </c>
      <c r="E474" t="s">
        <v>2216</v>
      </c>
      <c r="F474" t="s">
        <v>1303</v>
      </c>
      <c r="G474">
        <v>2014</v>
      </c>
      <c r="H474">
        <v>389</v>
      </c>
      <c r="I474" t="s">
        <v>2383</v>
      </c>
      <c r="J474" t="s">
        <v>2215</v>
      </c>
      <c r="K474" t="s">
        <v>1304</v>
      </c>
      <c r="L474" t="s">
        <v>1304</v>
      </c>
      <c r="M474">
        <v>20602796435</v>
      </c>
      <c r="N474" t="s">
        <v>471</v>
      </c>
      <c r="O474" s="6">
        <f>VLOOKUP(Tabla1[[#This Row],[route_name]],[1]route!$A:$D,2,FALSE)</f>
        <v>51</v>
      </c>
      <c r="P474" s="6">
        <f>VLOOKUP(Tabla1[[#This Row],[TYPE_NAME]],type!B:G,6,FALSE)</f>
        <v>1</v>
      </c>
      <c r="Q474" t="s">
        <v>2242</v>
      </c>
      <c r="R474" t="s">
        <v>1297</v>
      </c>
      <c r="S4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(471,'CUMPLE','CUMPLE','CUMPLE','CUMPLE',true,2014,'389','-','ACREDITADO','2022-02-25 21:42:35.22039+00','2022-02-25 21:42:35.22039+00','20602796435','V7U870',51,1);</v>
      </c>
    </row>
    <row r="475" spans="1:19" x14ac:dyDescent="0.25">
      <c r="A475">
        <v>472</v>
      </c>
      <c r="B475" t="s">
        <v>2216</v>
      </c>
      <c r="C475" t="s">
        <v>2216</v>
      </c>
      <c r="D475" t="s">
        <v>2216</v>
      </c>
      <c r="E475" t="s">
        <v>2216</v>
      </c>
      <c r="F475" t="s">
        <v>1303</v>
      </c>
      <c r="G475">
        <v>2014</v>
      </c>
      <c r="H475">
        <v>402</v>
      </c>
      <c r="I475" t="s">
        <v>2383</v>
      </c>
      <c r="J475" t="s">
        <v>2215</v>
      </c>
      <c r="K475" t="s">
        <v>1304</v>
      </c>
      <c r="L475" t="s">
        <v>1304</v>
      </c>
      <c r="M475">
        <v>20602796435</v>
      </c>
      <c r="N475" t="s">
        <v>472</v>
      </c>
      <c r="O475" s="6">
        <f>VLOOKUP(Tabla1[[#This Row],[route_name]],[1]route!$A:$D,2,FALSE)</f>
        <v>51</v>
      </c>
      <c r="P475" s="6">
        <f>VLOOKUP(Tabla1[[#This Row],[TYPE_NAME]],type!B:G,6,FALSE)</f>
        <v>1</v>
      </c>
      <c r="Q475" t="s">
        <v>2242</v>
      </c>
      <c r="R475" t="s">
        <v>1297</v>
      </c>
      <c r="S4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(472,'CUMPLE','CUMPLE','CUMPLE','CUMPLE',true,2014,'402','-','ACREDITADO','2022-02-25 21:42:35.22039+00','2022-02-25 21:42:35.22039+00','20602796435','V0O950',51,1);</v>
      </c>
    </row>
    <row r="476" spans="1:19" x14ac:dyDescent="0.25">
      <c r="A476">
        <v>473</v>
      </c>
      <c r="B476" t="s">
        <v>2216</v>
      </c>
      <c r="C476" t="s">
        <v>2216</v>
      </c>
      <c r="D476" t="s">
        <v>2216</v>
      </c>
      <c r="E476" t="s">
        <v>2216</v>
      </c>
      <c r="F476" t="s">
        <v>1303</v>
      </c>
      <c r="G476">
        <v>2008</v>
      </c>
      <c r="H476">
        <v>399</v>
      </c>
      <c r="I476" t="s">
        <v>2383</v>
      </c>
      <c r="J476" t="s">
        <v>2215</v>
      </c>
      <c r="K476" t="s">
        <v>1304</v>
      </c>
      <c r="L476" t="s">
        <v>1304</v>
      </c>
      <c r="M476">
        <v>20602796435</v>
      </c>
      <c r="N476" t="s">
        <v>473</v>
      </c>
      <c r="O476" s="6">
        <f>VLOOKUP(Tabla1[[#This Row],[route_name]],[1]route!$A:$D,2,FALSE)</f>
        <v>51</v>
      </c>
      <c r="P476" s="6">
        <f>VLOOKUP(Tabla1[[#This Row],[TYPE_NAME]],type!B:G,6,FALSE)</f>
        <v>1</v>
      </c>
      <c r="Q476" t="s">
        <v>2242</v>
      </c>
      <c r="R476" t="s">
        <v>1297</v>
      </c>
      <c r="S4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(473,'CUMPLE','CUMPLE','CUMPLE','CUMPLE',true,2008,'399','-','ACREDITADO','2022-02-25 21:42:35.22039+00','2022-02-25 21:42:35.22039+00','20602796435','V1Z706',51,1);</v>
      </c>
    </row>
    <row r="477" spans="1:19" x14ac:dyDescent="0.25">
      <c r="A477">
        <v>474</v>
      </c>
      <c r="B477" t="s">
        <v>2216</v>
      </c>
      <c r="C477" t="s">
        <v>2216</v>
      </c>
      <c r="D477" t="s">
        <v>2216</v>
      </c>
      <c r="E477" t="s">
        <v>2216</v>
      </c>
      <c r="F477" t="s">
        <v>1303</v>
      </c>
      <c r="G477">
        <v>2011</v>
      </c>
      <c r="H477">
        <v>400</v>
      </c>
      <c r="I477" t="s">
        <v>2383</v>
      </c>
      <c r="J477" t="s">
        <v>2215</v>
      </c>
      <c r="K477" t="s">
        <v>1304</v>
      </c>
      <c r="L477" t="s">
        <v>1304</v>
      </c>
      <c r="M477">
        <v>20602796435</v>
      </c>
      <c r="N477" t="s">
        <v>474</v>
      </c>
      <c r="O477" s="6">
        <f>VLOOKUP(Tabla1[[#This Row],[route_name]],[1]route!$A:$D,2,FALSE)</f>
        <v>51</v>
      </c>
      <c r="P477" s="6">
        <f>VLOOKUP(Tabla1[[#This Row],[TYPE_NAME]],type!B:G,6,FALSE)</f>
        <v>1</v>
      </c>
      <c r="Q477" t="s">
        <v>2242</v>
      </c>
      <c r="R477" t="s">
        <v>1297</v>
      </c>
      <c r="S4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(474,'CUMPLE','CUMPLE','CUMPLE','CUMPLE',true,2011,'400','-','ACREDITADO','2022-02-25 21:42:35.22039+00','2022-02-25 21:42:35.22039+00','20602796435','V1Y788',51,1);</v>
      </c>
    </row>
    <row r="478" spans="1:19" x14ac:dyDescent="0.25">
      <c r="A478">
        <v>475</v>
      </c>
      <c r="B478" t="s">
        <v>2216</v>
      </c>
      <c r="C478" t="s">
        <v>2216</v>
      </c>
      <c r="D478" t="s">
        <v>2216</v>
      </c>
      <c r="E478" t="s">
        <v>2216</v>
      </c>
      <c r="F478" t="s">
        <v>1303</v>
      </c>
      <c r="G478">
        <v>2011</v>
      </c>
      <c r="H478">
        <v>424</v>
      </c>
      <c r="I478" t="s">
        <v>2383</v>
      </c>
      <c r="J478" t="s">
        <v>2215</v>
      </c>
      <c r="K478" t="s">
        <v>1304</v>
      </c>
      <c r="L478" t="s">
        <v>1304</v>
      </c>
      <c r="M478">
        <v>20602796435</v>
      </c>
      <c r="N478" t="s">
        <v>475</v>
      </c>
      <c r="O478" s="6">
        <f>VLOOKUP(Tabla1[[#This Row],[route_name]],[1]route!$A:$D,2,FALSE)</f>
        <v>51</v>
      </c>
      <c r="P478" s="6">
        <f>VLOOKUP(Tabla1[[#This Row],[TYPE_NAME]],type!B:G,6,FALSE)</f>
        <v>1</v>
      </c>
      <c r="Q478" t="s">
        <v>2242</v>
      </c>
      <c r="R478" t="s">
        <v>1297</v>
      </c>
      <c r="S4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(475,'CUMPLE','CUMPLE','CUMPLE','CUMPLE',true,2011,'424','-','ACREDITADO','2022-02-25 21:42:35.22039+00','2022-02-25 21:42:35.22039+00','20602796435','A0I724',51,1);</v>
      </c>
    </row>
    <row r="479" spans="1:19" x14ac:dyDescent="0.25">
      <c r="A479">
        <v>476</v>
      </c>
      <c r="B479" t="s">
        <v>2216</v>
      </c>
      <c r="C479" t="s">
        <v>2216</v>
      </c>
      <c r="D479" t="s">
        <v>2216</v>
      </c>
      <c r="E479" t="s">
        <v>2216</v>
      </c>
      <c r="F479" t="s">
        <v>1303</v>
      </c>
      <c r="G479">
        <v>2013</v>
      </c>
      <c r="H479">
        <v>425</v>
      </c>
      <c r="I479" t="s">
        <v>2383</v>
      </c>
      <c r="J479" t="s">
        <v>2215</v>
      </c>
      <c r="K479" t="s">
        <v>1304</v>
      </c>
      <c r="L479" t="s">
        <v>1304</v>
      </c>
      <c r="M479">
        <v>20602796435</v>
      </c>
      <c r="N479" t="s">
        <v>476</v>
      </c>
      <c r="O479" s="6">
        <f>VLOOKUP(Tabla1[[#This Row],[route_name]],[1]route!$A:$D,2,FALSE)</f>
        <v>51</v>
      </c>
      <c r="P479" s="6">
        <f>VLOOKUP(Tabla1[[#This Row],[TYPE_NAME]],type!B:G,6,FALSE)</f>
        <v>1</v>
      </c>
      <c r="Q479" t="s">
        <v>2242</v>
      </c>
      <c r="R479" t="s">
        <v>1297</v>
      </c>
      <c r="S4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(476,'CUMPLE','CUMPLE','CUMPLE','CUMPLE',true,2013,'425','-','ACREDITADO','2022-02-25 21:42:35.22039+00','2022-02-25 21:42:35.22039+00','20602796435','V8P954',51,1);</v>
      </c>
    </row>
    <row r="480" spans="1:19" x14ac:dyDescent="0.25">
      <c r="A480">
        <v>477</v>
      </c>
      <c r="B480" t="s">
        <v>2216</v>
      </c>
      <c r="C480" t="s">
        <v>2216</v>
      </c>
      <c r="D480" t="s">
        <v>2216</v>
      </c>
      <c r="E480" t="s">
        <v>2216</v>
      </c>
      <c r="F480" t="s">
        <v>1303</v>
      </c>
      <c r="G480">
        <v>2013</v>
      </c>
      <c r="H480">
        <v>392</v>
      </c>
      <c r="I480" t="s">
        <v>2383</v>
      </c>
      <c r="J480" t="s">
        <v>2215</v>
      </c>
      <c r="K480" t="s">
        <v>1304</v>
      </c>
      <c r="L480" t="s">
        <v>1304</v>
      </c>
      <c r="M480">
        <v>20602796435</v>
      </c>
      <c r="N480" t="s">
        <v>477</v>
      </c>
      <c r="O480" s="6">
        <f>VLOOKUP(Tabla1[[#This Row],[route_name]],[1]route!$A:$D,2,FALSE)</f>
        <v>51</v>
      </c>
      <c r="P480" s="6">
        <f>VLOOKUP(Tabla1[[#This Row],[TYPE_NAME]],type!B:G,6,FALSE)</f>
        <v>1</v>
      </c>
      <c r="Q480" t="s">
        <v>2242</v>
      </c>
      <c r="R480" t="s">
        <v>1297</v>
      </c>
      <c r="S4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(477,'CUMPLE','CUMPLE','CUMPLE','CUMPLE',true,2013,'392','-','ACREDITADO','2022-02-25 21:42:35.22039+00','2022-02-25 21:42:35.22039+00','20602796435','V6W820',51,1);</v>
      </c>
    </row>
    <row r="481" spans="1:19" x14ac:dyDescent="0.25">
      <c r="A481">
        <v>478</v>
      </c>
      <c r="B481" t="s">
        <v>2216</v>
      </c>
      <c r="C481" t="s">
        <v>2216</v>
      </c>
      <c r="D481" t="s">
        <v>2216</v>
      </c>
      <c r="E481" t="s">
        <v>2216</v>
      </c>
      <c r="F481" t="s">
        <v>1303</v>
      </c>
      <c r="G481">
        <v>2011</v>
      </c>
      <c r="H481">
        <v>395</v>
      </c>
      <c r="I481" t="s">
        <v>2383</v>
      </c>
      <c r="J481" t="s">
        <v>2215</v>
      </c>
      <c r="K481" t="s">
        <v>1304</v>
      </c>
      <c r="L481" t="s">
        <v>1304</v>
      </c>
      <c r="M481">
        <v>20602796435</v>
      </c>
      <c r="N481" t="s">
        <v>478</v>
      </c>
      <c r="O481" s="6">
        <f>VLOOKUP(Tabla1[[#This Row],[route_name]],[1]route!$A:$D,2,FALSE)</f>
        <v>51</v>
      </c>
      <c r="P481" s="6">
        <f>VLOOKUP(Tabla1[[#This Row],[TYPE_NAME]],type!B:G,6,FALSE)</f>
        <v>1</v>
      </c>
      <c r="Q481" t="s">
        <v>2242</v>
      </c>
      <c r="R481" t="s">
        <v>1297</v>
      </c>
      <c r="S4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(478,'CUMPLE','CUMPLE','CUMPLE','CUMPLE',true,2011,'395','-','ACREDITADO','2022-02-25 21:42:35.22039+00','2022-02-25 21:42:35.22039+00','20602796435','V3F722',51,1);</v>
      </c>
    </row>
    <row r="482" spans="1:19" x14ac:dyDescent="0.25">
      <c r="A482">
        <v>479</v>
      </c>
      <c r="B482" t="s">
        <v>2216</v>
      </c>
      <c r="C482" t="s">
        <v>2216</v>
      </c>
      <c r="D482" t="s">
        <v>2216</v>
      </c>
      <c r="E482" t="s">
        <v>2216</v>
      </c>
      <c r="F482" t="s">
        <v>1303</v>
      </c>
      <c r="G482">
        <v>2010</v>
      </c>
      <c r="H482">
        <v>419</v>
      </c>
      <c r="I482" t="s">
        <v>2383</v>
      </c>
      <c r="J482" t="s">
        <v>2215</v>
      </c>
      <c r="K482" t="s">
        <v>1304</v>
      </c>
      <c r="L482" t="s">
        <v>1304</v>
      </c>
      <c r="M482">
        <v>20602796435</v>
      </c>
      <c r="N482" t="s">
        <v>479</v>
      </c>
      <c r="O482" s="6">
        <f>VLOOKUP(Tabla1[[#This Row],[route_name]],[1]route!$A:$D,2,FALSE)</f>
        <v>51</v>
      </c>
      <c r="P482" s="6">
        <f>VLOOKUP(Tabla1[[#This Row],[TYPE_NAME]],type!B:G,6,FALSE)</f>
        <v>1</v>
      </c>
      <c r="Q482" t="s">
        <v>2242</v>
      </c>
      <c r="R482" t="s">
        <v>1297</v>
      </c>
      <c r="S4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(479,'CUMPLE','CUMPLE','CUMPLE','CUMPLE',true,2010,'419','-','ACREDITADO','2022-02-25 21:42:35.22039+00','2022-02-25 21:42:35.22039+00','20602796435','A9N706',51,1);</v>
      </c>
    </row>
    <row r="483" spans="1:19" x14ac:dyDescent="0.25">
      <c r="A483">
        <v>480</v>
      </c>
      <c r="B483" t="s">
        <v>2216</v>
      </c>
      <c r="C483" t="s">
        <v>2216</v>
      </c>
      <c r="D483" t="s">
        <v>2216</v>
      </c>
      <c r="E483" t="s">
        <v>2216</v>
      </c>
      <c r="F483" t="s">
        <v>1303</v>
      </c>
      <c r="G483">
        <v>2012</v>
      </c>
      <c r="H483">
        <v>410</v>
      </c>
      <c r="I483" t="s">
        <v>2383</v>
      </c>
      <c r="J483" t="s">
        <v>2215</v>
      </c>
      <c r="K483" t="s">
        <v>1304</v>
      </c>
      <c r="L483" t="s">
        <v>1304</v>
      </c>
      <c r="M483">
        <v>20602796435</v>
      </c>
      <c r="N483" t="s">
        <v>480</v>
      </c>
      <c r="O483" s="6">
        <f>VLOOKUP(Tabla1[[#This Row],[route_name]],[1]route!$A:$D,2,FALSE)</f>
        <v>51</v>
      </c>
      <c r="P483" s="6">
        <f>VLOOKUP(Tabla1[[#This Row],[TYPE_NAME]],type!B:G,6,FALSE)</f>
        <v>1</v>
      </c>
      <c r="Q483" t="s">
        <v>2242</v>
      </c>
      <c r="R483" t="s">
        <v>1297</v>
      </c>
      <c r="S4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(480,'CUMPLE','CUMPLE','CUMPLE','CUMPLE',true,2012,'410','-','ACREDITADO','2022-02-25 21:42:35.22039+00','2022-02-25 21:42:35.22039+00','20602796435','D1K420',51,1);</v>
      </c>
    </row>
    <row r="484" spans="1:19" x14ac:dyDescent="0.25">
      <c r="A484">
        <v>481</v>
      </c>
      <c r="B484" t="s">
        <v>2216</v>
      </c>
      <c r="C484" t="s">
        <v>2216</v>
      </c>
      <c r="D484" t="s">
        <v>2216</v>
      </c>
      <c r="E484" t="s">
        <v>2216</v>
      </c>
      <c r="F484" t="s">
        <v>1303</v>
      </c>
      <c r="G484">
        <v>2013</v>
      </c>
      <c r="H484">
        <v>393</v>
      </c>
      <c r="I484" t="s">
        <v>2383</v>
      </c>
      <c r="J484" t="s">
        <v>2215</v>
      </c>
      <c r="K484" t="s">
        <v>1304</v>
      </c>
      <c r="L484" t="s">
        <v>1304</v>
      </c>
      <c r="M484">
        <v>20602796435</v>
      </c>
      <c r="N484" t="s">
        <v>481</v>
      </c>
      <c r="O484" s="6">
        <f>VLOOKUP(Tabla1[[#This Row],[route_name]],[1]route!$A:$D,2,FALSE)</f>
        <v>51</v>
      </c>
      <c r="P484" s="6">
        <f>VLOOKUP(Tabla1[[#This Row],[TYPE_NAME]],type!B:G,6,FALSE)</f>
        <v>1</v>
      </c>
      <c r="Q484" t="s">
        <v>2242</v>
      </c>
      <c r="R484" t="s">
        <v>1297</v>
      </c>
      <c r="S4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(481,'CUMPLE','CUMPLE','CUMPLE','CUMPLE',true,2013,'393','-','ACREDITADO','2022-02-25 21:42:35.22039+00','2022-02-25 21:42:35.22039+00','20602796435','V5K722',51,1);</v>
      </c>
    </row>
    <row r="485" spans="1:19" x14ac:dyDescent="0.25">
      <c r="A485">
        <v>482</v>
      </c>
      <c r="B485" t="s">
        <v>2216</v>
      </c>
      <c r="C485" t="s">
        <v>2216</v>
      </c>
      <c r="D485" t="s">
        <v>2216</v>
      </c>
      <c r="E485" t="s">
        <v>2216</v>
      </c>
      <c r="F485" t="s">
        <v>1303</v>
      </c>
      <c r="G485">
        <v>2014</v>
      </c>
      <c r="H485">
        <v>409</v>
      </c>
      <c r="I485" t="s">
        <v>2383</v>
      </c>
      <c r="J485" t="s">
        <v>2215</v>
      </c>
      <c r="K485" t="s">
        <v>1304</v>
      </c>
      <c r="L485" t="s">
        <v>1304</v>
      </c>
      <c r="M485">
        <v>20602796435</v>
      </c>
      <c r="N485" t="s">
        <v>482</v>
      </c>
      <c r="O485" s="6">
        <f>VLOOKUP(Tabla1[[#This Row],[route_name]],[1]route!$A:$D,2,FALSE)</f>
        <v>51</v>
      </c>
      <c r="P485" s="6">
        <f>VLOOKUP(Tabla1[[#This Row],[TYPE_NAME]],type!B:G,6,FALSE)</f>
        <v>1</v>
      </c>
      <c r="Q485" t="s">
        <v>2242</v>
      </c>
      <c r="R485" t="s">
        <v>1297</v>
      </c>
      <c r="S4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(482,'CUMPLE','CUMPLE','CUMPLE','CUMPLE',true,2014,'409','-','ACREDITADO','2022-02-25 21:42:35.22039+00','2022-02-25 21:42:35.22039+00','20602796435','D3C968',51,1);</v>
      </c>
    </row>
    <row r="486" spans="1:19" x14ac:dyDescent="0.25">
      <c r="A486">
        <v>483</v>
      </c>
      <c r="B486" t="s">
        <v>2216</v>
      </c>
      <c r="C486" t="s">
        <v>2216</v>
      </c>
      <c r="D486" t="s">
        <v>2216</v>
      </c>
      <c r="E486" t="s">
        <v>2216</v>
      </c>
      <c r="F486" t="s">
        <v>1303</v>
      </c>
      <c r="G486">
        <v>2011</v>
      </c>
      <c r="H486">
        <v>417</v>
      </c>
      <c r="I486" t="s">
        <v>2383</v>
      </c>
      <c r="J486" t="s">
        <v>2215</v>
      </c>
      <c r="K486" t="s">
        <v>1304</v>
      </c>
      <c r="L486" t="s">
        <v>1304</v>
      </c>
      <c r="M486">
        <v>20602796435</v>
      </c>
      <c r="N486" t="s">
        <v>483</v>
      </c>
      <c r="O486" s="6">
        <f>VLOOKUP(Tabla1[[#This Row],[route_name]],[1]route!$A:$D,2,FALSE)</f>
        <v>51</v>
      </c>
      <c r="P486" s="6">
        <f>VLOOKUP(Tabla1[[#This Row],[TYPE_NAME]],type!B:G,6,FALSE)</f>
        <v>1</v>
      </c>
      <c r="Q486" t="s">
        <v>2242</v>
      </c>
      <c r="R486" t="s">
        <v>1297</v>
      </c>
      <c r="S4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(483,'CUMPLE','CUMPLE','CUMPLE','CUMPLE',true,2011,'417','-','ACREDITADO','2022-02-25 21:42:35.22039+00','2022-02-25 21:42:35.22039+00','20602796435','B1C773',51,1);</v>
      </c>
    </row>
    <row r="487" spans="1:19" x14ac:dyDescent="0.25">
      <c r="A487">
        <v>484</v>
      </c>
      <c r="B487" t="s">
        <v>2216</v>
      </c>
      <c r="C487" t="s">
        <v>2216</v>
      </c>
      <c r="D487" t="s">
        <v>2216</v>
      </c>
      <c r="E487" t="s">
        <v>2216</v>
      </c>
      <c r="F487" t="s">
        <v>1303</v>
      </c>
      <c r="G487">
        <v>2015</v>
      </c>
      <c r="H487">
        <v>387</v>
      </c>
      <c r="I487" t="s">
        <v>2383</v>
      </c>
      <c r="J487" t="s">
        <v>2215</v>
      </c>
      <c r="K487" t="s">
        <v>1304</v>
      </c>
      <c r="L487" t="s">
        <v>1304</v>
      </c>
      <c r="M487">
        <v>20602796435</v>
      </c>
      <c r="N487" t="s">
        <v>484</v>
      </c>
      <c r="O487" s="6">
        <f>VLOOKUP(Tabla1[[#This Row],[route_name]],[1]route!$A:$D,2,FALSE)</f>
        <v>51</v>
      </c>
      <c r="P487" s="6">
        <f>VLOOKUP(Tabla1[[#This Row],[TYPE_NAME]],type!B:G,6,FALSE)</f>
        <v>1</v>
      </c>
      <c r="Q487" t="s">
        <v>2242</v>
      </c>
      <c r="R487" t="s">
        <v>1297</v>
      </c>
      <c r="S4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(484,'CUMPLE','CUMPLE','CUMPLE','CUMPLE',true,2015,'387','-','ACREDITADO','2022-02-25 21:42:35.22039+00','2022-02-25 21:42:35.22039+00','20602796435','V8K738',51,1);</v>
      </c>
    </row>
    <row r="488" spans="1:19" x14ac:dyDescent="0.25">
      <c r="A488">
        <v>485</v>
      </c>
      <c r="B488" t="s">
        <v>2216</v>
      </c>
      <c r="C488" t="s">
        <v>2216</v>
      </c>
      <c r="D488" t="s">
        <v>2216</v>
      </c>
      <c r="E488" t="s">
        <v>2216</v>
      </c>
      <c r="F488" t="s">
        <v>1303</v>
      </c>
      <c r="G488">
        <v>2010</v>
      </c>
      <c r="H488">
        <v>420</v>
      </c>
      <c r="I488" t="s">
        <v>2383</v>
      </c>
      <c r="J488" t="s">
        <v>2215</v>
      </c>
      <c r="K488" t="s">
        <v>1304</v>
      </c>
      <c r="L488" t="s">
        <v>1304</v>
      </c>
      <c r="M488">
        <v>20602796435</v>
      </c>
      <c r="N488" t="s">
        <v>485</v>
      </c>
      <c r="O488" s="6">
        <f>VLOOKUP(Tabla1[[#This Row],[route_name]],[1]route!$A:$D,2,FALSE)</f>
        <v>51</v>
      </c>
      <c r="P488" s="6">
        <f>VLOOKUP(Tabla1[[#This Row],[TYPE_NAME]],type!B:G,6,FALSE)</f>
        <v>1</v>
      </c>
      <c r="Q488" t="s">
        <v>2242</v>
      </c>
      <c r="R488" t="s">
        <v>1297</v>
      </c>
      <c r="S4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(485,'CUMPLE','CUMPLE','CUMPLE','CUMPLE',true,2010,'420','-','ACREDITADO','2022-02-25 21:42:35.22039+00','2022-02-25 21:42:35.22039+00','20602796435','A5X725',51,1);</v>
      </c>
    </row>
    <row r="489" spans="1:19" x14ac:dyDescent="0.25">
      <c r="A489">
        <v>486</v>
      </c>
      <c r="B489" t="s">
        <v>2216</v>
      </c>
      <c r="C489" t="s">
        <v>2216</v>
      </c>
      <c r="D489" t="s">
        <v>2216</v>
      </c>
      <c r="E489" t="s">
        <v>2216</v>
      </c>
      <c r="F489" t="s">
        <v>1303</v>
      </c>
      <c r="G489">
        <v>2008</v>
      </c>
      <c r="H489">
        <v>396</v>
      </c>
      <c r="I489" t="s">
        <v>2383</v>
      </c>
      <c r="J489" t="s">
        <v>2215</v>
      </c>
      <c r="K489" t="s">
        <v>1304</v>
      </c>
      <c r="L489" t="s">
        <v>1304</v>
      </c>
      <c r="M489">
        <v>20602796435</v>
      </c>
      <c r="N489" t="s">
        <v>486</v>
      </c>
      <c r="O489" s="6">
        <f>VLOOKUP(Tabla1[[#This Row],[route_name]],[1]route!$A:$D,2,FALSE)</f>
        <v>51</v>
      </c>
      <c r="P489" s="6">
        <f>VLOOKUP(Tabla1[[#This Row],[TYPE_NAME]],type!B:G,6,FALSE)</f>
        <v>1</v>
      </c>
      <c r="Q489" t="s">
        <v>2242</v>
      </c>
      <c r="R489" t="s">
        <v>1297</v>
      </c>
      <c r="S4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(486,'CUMPLE','CUMPLE','CUMPLE','CUMPLE',true,2008,'396','-','ACREDITADO','2022-02-25 21:42:35.22039+00','2022-02-25 21:42:35.22039+00','20602796435','V2O732',51,1);</v>
      </c>
    </row>
    <row r="490" spans="1:19" x14ac:dyDescent="0.25">
      <c r="A490">
        <v>487</v>
      </c>
      <c r="B490" t="s">
        <v>2216</v>
      </c>
      <c r="C490" t="s">
        <v>2216</v>
      </c>
      <c r="D490" t="s">
        <v>2216</v>
      </c>
      <c r="E490" t="s">
        <v>2216</v>
      </c>
      <c r="F490" t="s">
        <v>1303</v>
      </c>
      <c r="G490">
        <v>2010</v>
      </c>
      <c r="H490">
        <v>416</v>
      </c>
      <c r="I490" t="s">
        <v>2383</v>
      </c>
      <c r="J490" t="s">
        <v>2215</v>
      </c>
      <c r="K490" t="s">
        <v>1304</v>
      </c>
      <c r="L490" t="s">
        <v>1304</v>
      </c>
      <c r="M490">
        <v>20602796435</v>
      </c>
      <c r="N490" t="s">
        <v>487</v>
      </c>
      <c r="O490" s="6">
        <f>VLOOKUP(Tabla1[[#This Row],[route_name]],[1]route!$A:$D,2,FALSE)</f>
        <v>51</v>
      </c>
      <c r="P490" s="6">
        <f>VLOOKUP(Tabla1[[#This Row],[TYPE_NAME]],type!B:G,6,FALSE)</f>
        <v>1</v>
      </c>
      <c r="Q490" t="s">
        <v>2242</v>
      </c>
      <c r="R490" t="s">
        <v>1297</v>
      </c>
      <c r="S4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(487,'CUMPLE','CUMPLE','CUMPLE','CUMPLE',true,2010,'416','-','ACREDITADO','2022-02-25 21:42:35.22039+00','2022-02-25 21:42:35.22039+00','20602796435','B3B745',51,1);</v>
      </c>
    </row>
    <row r="491" spans="1:19" x14ac:dyDescent="0.25">
      <c r="A491">
        <v>488</v>
      </c>
      <c r="B491" t="s">
        <v>2216</v>
      </c>
      <c r="C491" t="s">
        <v>2216</v>
      </c>
      <c r="D491" t="s">
        <v>2216</v>
      </c>
      <c r="E491" t="s">
        <v>2216</v>
      </c>
      <c r="F491" t="s">
        <v>1303</v>
      </c>
      <c r="G491">
        <v>2012</v>
      </c>
      <c r="H491">
        <v>407</v>
      </c>
      <c r="I491" t="s">
        <v>2383</v>
      </c>
      <c r="J491" t="s">
        <v>2215</v>
      </c>
      <c r="K491" t="s">
        <v>1304</v>
      </c>
      <c r="L491" t="s">
        <v>1304</v>
      </c>
      <c r="M491">
        <v>20602796435</v>
      </c>
      <c r="N491" t="s">
        <v>488</v>
      </c>
      <c r="O491" s="6">
        <f>VLOOKUP(Tabla1[[#This Row],[route_name]],[1]route!$A:$D,2,FALSE)</f>
        <v>51</v>
      </c>
      <c r="P491" s="6">
        <f>VLOOKUP(Tabla1[[#This Row],[TYPE_NAME]],type!B:G,6,FALSE)</f>
        <v>1</v>
      </c>
      <c r="Q491" t="s">
        <v>2242</v>
      </c>
      <c r="R491" t="s">
        <v>1297</v>
      </c>
      <c r="S4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(488,'CUMPLE','CUMPLE','CUMPLE','CUMPLE',true,2012,'407','-','ACREDITADO','2022-02-25 21:42:35.22039+00','2022-02-25 21:42:35.22039+00','20602796435','D8X910',51,1);</v>
      </c>
    </row>
    <row r="492" spans="1:19" x14ac:dyDescent="0.25">
      <c r="A492">
        <v>489</v>
      </c>
      <c r="B492" t="s">
        <v>2216</v>
      </c>
      <c r="C492" t="s">
        <v>2216</v>
      </c>
      <c r="D492" t="s">
        <v>2216</v>
      </c>
      <c r="E492" t="s">
        <v>2216</v>
      </c>
      <c r="F492" t="s">
        <v>1303</v>
      </c>
      <c r="G492">
        <v>2010</v>
      </c>
      <c r="H492">
        <v>384</v>
      </c>
      <c r="I492" t="s">
        <v>2383</v>
      </c>
      <c r="J492" t="s">
        <v>2215</v>
      </c>
      <c r="K492" t="s">
        <v>1304</v>
      </c>
      <c r="L492" t="s">
        <v>1304</v>
      </c>
      <c r="M492">
        <v>20602796435</v>
      </c>
      <c r="N492" t="s">
        <v>489</v>
      </c>
      <c r="O492" s="6">
        <f>VLOOKUP(Tabla1[[#This Row],[route_name]],[1]route!$A:$D,2,FALSE)</f>
        <v>51</v>
      </c>
      <c r="P492" s="6">
        <f>VLOOKUP(Tabla1[[#This Row],[TYPE_NAME]],type!B:G,6,FALSE)</f>
        <v>1</v>
      </c>
      <c r="Q492" t="s">
        <v>2242</v>
      </c>
      <c r="R492" t="s">
        <v>1297</v>
      </c>
      <c r="S4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(489,'CUMPLE','CUMPLE','CUMPLE','CUMPLE',true,2010,'384','-','ACREDITADO','2022-02-25 21:42:35.22039+00','2022-02-25 21:42:35.22039+00','20602796435','X1D709',51,1);</v>
      </c>
    </row>
    <row r="493" spans="1:19" x14ac:dyDescent="0.25">
      <c r="A493">
        <v>490</v>
      </c>
      <c r="B493" t="s">
        <v>2216</v>
      </c>
      <c r="C493" t="s">
        <v>2216</v>
      </c>
      <c r="D493" t="s">
        <v>2216</v>
      </c>
      <c r="E493" t="s">
        <v>2216</v>
      </c>
      <c r="F493" t="s">
        <v>1303</v>
      </c>
      <c r="G493">
        <v>2011</v>
      </c>
      <c r="H493">
        <v>394</v>
      </c>
      <c r="I493" t="s">
        <v>2383</v>
      </c>
      <c r="J493" t="s">
        <v>2215</v>
      </c>
      <c r="K493" t="s">
        <v>1304</v>
      </c>
      <c r="L493" t="s">
        <v>1304</v>
      </c>
      <c r="M493">
        <v>20602796435</v>
      </c>
      <c r="N493" t="s">
        <v>490</v>
      </c>
      <c r="O493" s="6">
        <f>VLOOKUP(Tabla1[[#This Row],[route_name]],[1]route!$A:$D,2,FALSE)</f>
        <v>51</v>
      </c>
      <c r="P493" s="6">
        <f>VLOOKUP(Tabla1[[#This Row],[TYPE_NAME]],type!B:G,6,FALSE)</f>
        <v>1</v>
      </c>
      <c r="Q493" t="s">
        <v>2242</v>
      </c>
      <c r="R493" t="s">
        <v>1297</v>
      </c>
      <c r="S4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(490,'CUMPLE','CUMPLE','CUMPLE','CUMPLE',true,2011,'394','-','ACREDITADO','2022-02-25 21:42:35.22039+00','2022-02-25 21:42:35.22039+00','20602796435','V3L746',51,1);</v>
      </c>
    </row>
    <row r="494" spans="1:19" x14ac:dyDescent="0.25">
      <c r="A494">
        <v>491</v>
      </c>
      <c r="B494" t="s">
        <v>2216</v>
      </c>
      <c r="C494" t="s">
        <v>2216</v>
      </c>
      <c r="D494" t="s">
        <v>2216</v>
      </c>
      <c r="E494" t="s">
        <v>2216</v>
      </c>
      <c r="F494" t="s">
        <v>1303</v>
      </c>
      <c r="G494">
        <v>2010</v>
      </c>
      <c r="H494">
        <v>383</v>
      </c>
      <c r="I494" t="s">
        <v>2383</v>
      </c>
      <c r="J494" t="s">
        <v>2215</v>
      </c>
      <c r="K494" t="s">
        <v>1304</v>
      </c>
      <c r="L494" t="s">
        <v>1304</v>
      </c>
      <c r="M494">
        <v>20602796435</v>
      </c>
      <c r="N494" t="s">
        <v>491</v>
      </c>
      <c r="O494" s="6">
        <f>VLOOKUP(Tabla1[[#This Row],[route_name]],[1]route!$A:$D,2,FALSE)</f>
        <v>51</v>
      </c>
      <c r="P494" s="6">
        <f>VLOOKUP(Tabla1[[#This Row],[TYPE_NAME]],type!B:G,6,FALSE)</f>
        <v>1</v>
      </c>
      <c r="Q494" t="s">
        <v>2242</v>
      </c>
      <c r="R494" t="s">
        <v>1297</v>
      </c>
      <c r="S4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(491,'CUMPLE','CUMPLE','CUMPLE','CUMPLE',true,2010,'383','-','ACREDITADO','2022-02-25 21:42:35.22039+00','2022-02-25 21:42:35.22039+00','20602796435','X1D713',51,1);</v>
      </c>
    </row>
    <row r="495" spans="1:19" x14ac:dyDescent="0.25">
      <c r="A495">
        <v>492</v>
      </c>
      <c r="B495" t="s">
        <v>2216</v>
      </c>
      <c r="C495" t="s">
        <v>2216</v>
      </c>
      <c r="D495" t="s">
        <v>2216</v>
      </c>
      <c r="E495" t="s">
        <v>2216</v>
      </c>
      <c r="F495" t="s">
        <v>1303</v>
      </c>
      <c r="G495">
        <v>2010</v>
      </c>
      <c r="H495">
        <v>421</v>
      </c>
      <c r="I495" t="s">
        <v>2383</v>
      </c>
      <c r="J495" t="s">
        <v>2215</v>
      </c>
      <c r="K495" t="s">
        <v>1304</v>
      </c>
      <c r="L495" t="s">
        <v>1304</v>
      </c>
      <c r="M495">
        <v>20602796435</v>
      </c>
      <c r="N495" t="s">
        <v>492</v>
      </c>
      <c r="O495" s="6">
        <f>VLOOKUP(Tabla1[[#This Row],[route_name]],[1]route!$A:$D,2,FALSE)</f>
        <v>51</v>
      </c>
      <c r="P495" s="6">
        <f>VLOOKUP(Tabla1[[#This Row],[TYPE_NAME]],type!B:G,6,FALSE)</f>
        <v>1</v>
      </c>
      <c r="Q495" t="s">
        <v>2242</v>
      </c>
      <c r="R495" t="s">
        <v>1297</v>
      </c>
      <c r="S4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(492,'CUMPLE','CUMPLE','CUMPLE','CUMPLE',true,2010,'421','-','ACREDITADO','2022-02-25 21:42:35.22039+00','2022-02-25 21:42:35.22039+00','20602796435','A4T746',51,1);</v>
      </c>
    </row>
    <row r="496" spans="1:19" x14ac:dyDescent="0.25">
      <c r="A496">
        <v>493</v>
      </c>
      <c r="B496" t="s">
        <v>2216</v>
      </c>
      <c r="C496" t="s">
        <v>2216</v>
      </c>
      <c r="D496" t="s">
        <v>2216</v>
      </c>
      <c r="E496" t="s">
        <v>2216</v>
      </c>
      <c r="F496" t="s">
        <v>1303</v>
      </c>
      <c r="G496">
        <v>2013</v>
      </c>
      <c r="H496">
        <v>390</v>
      </c>
      <c r="I496" t="s">
        <v>2383</v>
      </c>
      <c r="J496" t="s">
        <v>2215</v>
      </c>
      <c r="K496" t="s">
        <v>1304</v>
      </c>
      <c r="L496" t="s">
        <v>1304</v>
      </c>
      <c r="M496">
        <v>20602796435</v>
      </c>
      <c r="N496" t="s">
        <v>493</v>
      </c>
      <c r="O496" s="6">
        <f>VLOOKUP(Tabla1[[#This Row],[route_name]],[1]route!$A:$D,2,FALSE)</f>
        <v>51</v>
      </c>
      <c r="P496" s="6">
        <f>VLOOKUP(Tabla1[[#This Row],[TYPE_NAME]],type!B:G,6,FALSE)</f>
        <v>1</v>
      </c>
      <c r="Q496" t="s">
        <v>2242</v>
      </c>
      <c r="R496" t="s">
        <v>1297</v>
      </c>
      <c r="S4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(493,'CUMPLE','CUMPLE','CUMPLE','CUMPLE',true,2013,'390','-','ACREDITADO','2022-02-25 21:42:35.22039+00','2022-02-25 21:42:35.22039+00','20602796435','V7R960',51,1);</v>
      </c>
    </row>
    <row r="497" spans="1:19" x14ac:dyDescent="0.25">
      <c r="A497">
        <v>494</v>
      </c>
      <c r="B497" t="s">
        <v>2216</v>
      </c>
      <c r="C497" t="s">
        <v>2216</v>
      </c>
      <c r="D497" t="s">
        <v>2216</v>
      </c>
      <c r="E497" t="s">
        <v>2216</v>
      </c>
      <c r="F497" t="s">
        <v>1303</v>
      </c>
      <c r="G497">
        <v>2014</v>
      </c>
      <c r="H497">
        <v>381</v>
      </c>
      <c r="I497" t="s">
        <v>2383</v>
      </c>
      <c r="J497" t="s">
        <v>2215</v>
      </c>
      <c r="K497" t="s">
        <v>1304</v>
      </c>
      <c r="L497" t="s">
        <v>1304</v>
      </c>
      <c r="M497">
        <v>20602796435</v>
      </c>
      <c r="N497" t="s">
        <v>494</v>
      </c>
      <c r="O497" s="6">
        <f>VLOOKUP(Tabla1[[#This Row],[route_name]],[1]route!$A:$D,2,FALSE)</f>
        <v>51</v>
      </c>
      <c r="P497" s="6">
        <f>VLOOKUP(Tabla1[[#This Row],[TYPE_NAME]],type!B:G,6,FALSE)</f>
        <v>1</v>
      </c>
      <c r="Q497" t="s">
        <v>2242</v>
      </c>
      <c r="R497" t="s">
        <v>1297</v>
      </c>
      <c r="S4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(494,'CUMPLE','CUMPLE','CUMPLE','CUMPLE',true,2014,'381','-','ACREDITADO','2022-02-25 21:42:35.22039+00','2022-02-25 21:42:35.22039+00','20602796435','Z5W912',51,1);</v>
      </c>
    </row>
    <row r="498" spans="1:19" x14ac:dyDescent="0.25">
      <c r="A498">
        <v>495</v>
      </c>
      <c r="B498" t="s">
        <v>2216</v>
      </c>
      <c r="C498" t="s">
        <v>2216</v>
      </c>
      <c r="D498" t="s">
        <v>2216</v>
      </c>
      <c r="E498" t="s">
        <v>2216</v>
      </c>
      <c r="F498" t="s">
        <v>1303</v>
      </c>
      <c r="G498">
        <v>2014</v>
      </c>
      <c r="H498">
        <v>404</v>
      </c>
      <c r="I498" t="s">
        <v>2383</v>
      </c>
      <c r="J498" t="s">
        <v>2215</v>
      </c>
      <c r="K498" t="s">
        <v>1304</v>
      </c>
      <c r="L498" t="s">
        <v>1304</v>
      </c>
      <c r="M498">
        <v>20602796435</v>
      </c>
      <c r="N498" t="s">
        <v>495</v>
      </c>
      <c r="O498" s="6">
        <f>VLOOKUP(Tabla1[[#This Row],[route_name]],[1]route!$A:$D,2,FALSE)</f>
        <v>51</v>
      </c>
      <c r="P498" s="6">
        <f>VLOOKUP(Tabla1[[#This Row],[TYPE_NAME]],type!B:G,6,FALSE)</f>
        <v>1</v>
      </c>
      <c r="Q498" t="s">
        <v>2242</v>
      </c>
      <c r="R498" t="s">
        <v>1297</v>
      </c>
      <c r="S4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(495,'CUMPLE','CUMPLE','CUMPLE','CUMPLE',true,2014,'404','-','ACREDITADO','2022-02-25 21:42:35.22039+00','2022-02-25 21:42:35.22039+00','20602796435','V0K965',51,1);</v>
      </c>
    </row>
    <row r="499" spans="1:19" x14ac:dyDescent="0.25">
      <c r="A499">
        <v>496</v>
      </c>
      <c r="B499" t="s">
        <v>2216</v>
      </c>
      <c r="C499" t="s">
        <v>2216</v>
      </c>
      <c r="D499" t="s">
        <v>2216</v>
      </c>
      <c r="E499" t="s">
        <v>2216</v>
      </c>
      <c r="F499" t="s">
        <v>1303</v>
      </c>
      <c r="G499">
        <v>2014</v>
      </c>
      <c r="H499">
        <v>388</v>
      </c>
      <c r="I499" t="s">
        <v>2383</v>
      </c>
      <c r="J499" t="s">
        <v>2215</v>
      </c>
      <c r="K499" t="s">
        <v>1304</v>
      </c>
      <c r="L499" t="s">
        <v>1304</v>
      </c>
      <c r="M499">
        <v>20602796435</v>
      </c>
      <c r="N499" t="s">
        <v>496</v>
      </c>
      <c r="O499" s="6">
        <f>VLOOKUP(Tabla1[[#This Row],[route_name]],[1]route!$A:$D,2,FALSE)</f>
        <v>51</v>
      </c>
      <c r="P499" s="6">
        <f>VLOOKUP(Tabla1[[#This Row],[TYPE_NAME]],type!B:G,6,FALSE)</f>
        <v>1</v>
      </c>
      <c r="Q499" t="s">
        <v>2242</v>
      </c>
      <c r="R499" t="s">
        <v>1297</v>
      </c>
      <c r="S4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(496,'CUMPLE','CUMPLE','CUMPLE','CUMPLE',true,2014,'388','-','ACREDITADO','2022-02-25 21:42:35.22039+00','2022-02-25 21:42:35.22039+00','20602796435','V8G883',51,1);</v>
      </c>
    </row>
    <row r="500" spans="1:19" x14ac:dyDescent="0.25">
      <c r="A500">
        <v>497</v>
      </c>
      <c r="B500" t="s">
        <v>2216</v>
      </c>
      <c r="C500" t="s">
        <v>2216</v>
      </c>
      <c r="D500" t="s">
        <v>2216</v>
      </c>
      <c r="E500" t="s">
        <v>2216</v>
      </c>
      <c r="F500" t="s">
        <v>1303</v>
      </c>
      <c r="G500">
        <v>2011</v>
      </c>
      <c r="H500">
        <v>398</v>
      </c>
      <c r="I500" t="s">
        <v>2383</v>
      </c>
      <c r="J500" t="s">
        <v>2215</v>
      </c>
      <c r="K500" t="s">
        <v>1304</v>
      </c>
      <c r="L500" t="s">
        <v>1304</v>
      </c>
      <c r="M500">
        <v>20602796435</v>
      </c>
      <c r="N500" t="s">
        <v>497</v>
      </c>
      <c r="O500" s="6">
        <f>VLOOKUP(Tabla1[[#This Row],[route_name]],[1]route!$A:$D,2,FALSE)</f>
        <v>51</v>
      </c>
      <c r="P500" s="6">
        <f>VLOOKUP(Tabla1[[#This Row],[TYPE_NAME]],type!B:G,6,FALSE)</f>
        <v>1</v>
      </c>
      <c r="Q500" t="s">
        <v>2242</v>
      </c>
      <c r="R500" t="s">
        <v>1297</v>
      </c>
      <c r="S5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(497,'CUMPLE','CUMPLE','CUMPLE','CUMPLE',true,2011,'398','-','ACREDITADO','2022-02-25 21:42:35.22039+00','2022-02-25 21:42:35.22039+00','20602796435','V2A701',51,1);</v>
      </c>
    </row>
    <row r="501" spans="1:19" x14ac:dyDescent="0.25">
      <c r="A501">
        <v>498</v>
      </c>
      <c r="B501" t="s">
        <v>2216</v>
      </c>
      <c r="C501" t="s">
        <v>2216</v>
      </c>
      <c r="D501" t="s">
        <v>2216</v>
      </c>
      <c r="E501" t="s">
        <v>2216</v>
      </c>
      <c r="F501" t="s">
        <v>1303</v>
      </c>
      <c r="G501">
        <v>2018</v>
      </c>
      <c r="H501">
        <v>405</v>
      </c>
      <c r="I501" t="s">
        <v>2383</v>
      </c>
      <c r="J501" t="s">
        <v>2215</v>
      </c>
      <c r="K501" t="s">
        <v>1304</v>
      </c>
      <c r="L501" t="s">
        <v>1304</v>
      </c>
      <c r="M501">
        <v>20602796435</v>
      </c>
      <c r="N501" t="s">
        <v>498</v>
      </c>
      <c r="O501" s="6">
        <f>VLOOKUP(Tabla1[[#This Row],[route_name]],[1]route!$A:$D,2,FALSE)</f>
        <v>51</v>
      </c>
      <c r="P501" s="6">
        <f>VLOOKUP(Tabla1[[#This Row],[TYPE_NAME]],type!B:G,6,FALSE)</f>
        <v>1</v>
      </c>
      <c r="Q501" t="s">
        <v>2242</v>
      </c>
      <c r="R501" t="s">
        <v>1297</v>
      </c>
      <c r="S5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(498,'CUMPLE','CUMPLE','CUMPLE','CUMPLE',true,2018,'405','-','ACREDITADO','2022-02-25 21:42:35.22039+00','2022-02-25 21:42:35.22039+00','20602796435','V0C787',51,1);</v>
      </c>
    </row>
    <row r="502" spans="1:19" x14ac:dyDescent="0.25">
      <c r="A502">
        <v>499</v>
      </c>
      <c r="B502" t="s">
        <v>2216</v>
      </c>
      <c r="C502" t="s">
        <v>2216</v>
      </c>
      <c r="D502" t="s">
        <v>2216</v>
      </c>
      <c r="E502" t="s">
        <v>2216</v>
      </c>
      <c r="F502" t="s">
        <v>1303</v>
      </c>
      <c r="G502">
        <v>2012</v>
      </c>
      <c r="H502">
        <v>408</v>
      </c>
      <c r="I502" t="s">
        <v>2383</v>
      </c>
      <c r="J502" t="s">
        <v>2215</v>
      </c>
      <c r="K502" t="s">
        <v>1304</v>
      </c>
      <c r="L502" t="s">
        <v>1304</v>
      </c>
      <c r="M502">
        <v>20602796435</v>
      </c>
      <c r="N502" t="s">
        <v>499</v>
      </c>
      <c r="O502" s="6">
        <f>VLOOKUP(Tabla1[[#This Row],[route_name]],[1]route!$A:$D,2,FALSE)</f>
        <v>51</v>
      </c>
      <c r="P502" s="6">
        <f>VLOOKUP(Tabla1[[#This Row],[TYPE_NAME]],type!B:G,6,FALSE)</f>
        <v>1</v>
      </c>
      <c r="Q502" t="s">
        <v>2242</v>
      </c>
      <c r="R502" t="s">
        <v>1297</v>
      </c>
      <c r="S5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(499,'CUMPLE','CUMPLE','CUMPLE','CUMPLE',true,2012,'408','-','ACREDITADO','2022-02-25 21:42:35.22039+00','2022-02-25 21:42:35.22039+00','20602796435','D7U901',51,1);</v>
      </c>
    </row>
    <row r="503" spans="1:19" x14ac:dyDescent="0.25">
      <c r="A503">
        <v>500</v>
      </c>
      <c r="B503" t="s">
        <v>2216</v>
      </c>
      <c r="C503" t="s">
        <v>2216</v>
      </c>
      <c r="D503" t="s">
        <v>2216</v>
      </c>
      <c r="E503" t="s">
        <v>2216</v>
      </c>
      <c r="F503" t="s">
        <v>1303</v>
      </c>
      <c r="G503">
        <v>2011</v>
      </c>
      <c r="H503">
        <v>414</v>
      </c>
      <c r="I503" t="s">
        <v>2383</v>
      </c>
      <c r="J503" t="s">
        <v>2215</v>
      </c>
      <c r="K503" t="s">
        <v>1304</v>
      </c>
      <c r="L503" t="s">
        <v>1304</v>
      </c>
      <c r="M503">
        <v>20602796435</v>
      </c>
      <c r="N503" t="s">
        <v>500</v>
      </c>
      <c r="O503" s="6">
        <f>VLOOKUP(Tabla1[[#This Row],[route_name]],[1]route!$A:$D,2,FALSE)</f>
        <v>51</v>
      </c>
      <c r="P503" s="6">
        <f>VLOOKUP(Tabla1[[#This Row],[TYPE_NAME]],type!B:G,6,FALSE)</f>
        <v>1</v>
      </c>
      <c r="Q503" t="s">
        <v>2242</v>
      </c>
      <c r="R503" t="s">
        <v>1297</v>
      </c>
      <c r="S5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(500,'CUMPLE','CUMPLE','CUMPLE','CUMPLE',true,2011,'414','-','ACREDITADO','2022-02-25 21:42:35.22039+00','2022-02-25 21:42:35.22039+00','20602796435','B3J749',51,1);</v>
      </c>
    </row>
    <row r="504" spans="1:19" x14ac:dyDescent="0.25">
      <c r="A504">
        <v>501</v>
      </c>
      <c r="B504" t="s">
        <v>2216</v>
      </c>
      <c r="C504" t="s">
        <v>2216</v>
      </c>
      <c r="D504" t="s">
        <v>2216</v>
      </c>
      <c r="E504" t="s">
        <v>2216</v>
      </c>
      <c r="F504" t="s">
        <v>1303</v>
      </c>
      <c r="G504">
        <v>2014</v>
      </c>
      <c r="H504">
        <v>403</v>
      </c>
      <c r="I504" t="s">
        <v>2383</v>
      </c>
      <c r="J504" t="s">
        <v>2215</v>
      </c>
      <c r="K504" t="s">
        <v>1304</v>
      </c>
      <c r="L504" t="s">
        <v>1304</v>
      </c>
      <c r="M504">
        <v>20602796435</v>
      </c>
      <c r="N504" t="s">
        <v>501</v>
      </c>
      <c r="O504" s="6">
        <f>VLOOKUP(Tabla1[[#This Row],[route_name]],[1]route!$A:$D,2,FALSE)</f>
        <v>51</v>
      </c>
      <c r="P504" s="6">
        <f>VLOOKUP(Tabla1[[#This Row],[TYPE_NAME]],type!B:G,6,FALSE)</f>
        <v>1</v>
      </c>
      <c r="Q504" t="s">
        <v>2242</v>
      </c>
      <c r="R504" t="s">
        <v>1297</v>
      </c>
      <c r="S5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(501,'CUMPLE','CUMPLE','CUMPLE','CUMPLE',true,2014,'403','-','ACREDITADO','2022-02-25 21:42:35.22039+00','2022-02-25 21:42:35.22039+00','20602796435','V0M954',51,1);</v>
      </c>
    </row>
    <row r="505" spans="1:19" x14ac:dyDescent="0.25">
      <c r="A505">
        <v>502</v>
      </c>
      <c r="B505" t="s">
        <v>2216</v>
      </c>
      <c r="C505" t="s">
        <v>2216</v>
      </c>
      <c r="D505" t="s">
        <v>2216</v>
      </c>
      <c r="E505" t="s">
        <v>2216</v>
      </c>
      <c r="F505" t="s">
        <v>1303</v>
      </c>
      <c r="G505">
        <v>2011</v>
      </c>
      <c r="H505">
        <v>413</v>
      </c>
      <c r="I505" t="s">
        <v>2383</v>
      </c>
      <c r="J505" t="s">
        <v>2215</v>
      </c>
      <c r="K505" t="s">
        <v>1304</v>
      </c>
      <c r="L505" t="s">
        <v>1304</v>
      </c>
      <c r="M505">
        <v>20602796435</v>
      </c>
      <c r="N505" t="s">
        <v>502</v>
      </c>
      <c r="O505" s="6">
        <f>VLOOKUP(Tabla1[[#This Row],[route_name]],[1]route!$A:$D,2,FALSE)</f>
        <v>51</v>
      </c>
      <c r="P505" s="6">
        <f>VLOOKUP(Tabla1[[#This Row],[TYPE_NAME]],type!B:G,6,FALSE)</f>
        <v>1</v>
      </c>
      <c r="Q505" t="s">
        <v>2242</v>
      </c>
      <c r="R505" t="s">
        <v>1297</v>
      </c>
      <c r="S5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(502,'CUMPLE','CUMPLE','CUMPLE','CUMPLE',true,2011,'413','-','ACREDITADO','2022-02-25 21:42:35.22039+00','2022-02-25 21:42:35.22039+00','20602796435','B3R789',51,1);</v>
      </c>
    </row>
    <row r="506" spans="1:19" x14ac:dyDescent="0.25">
      <c r="A506">
        <v>503</v>
      </c>
      <c r="B506" t="s">
        <v>2216</v>
      </c>
      <c r="C506" t="s">
        <v>2216</v>
      </c>
      <c r="D506" t="s">
        <v>2216</v>
      </c>
      <c r="E506" t="s">
        <v>2216</v>
      </c>
      <c r="F506" t="s">
        <v>1303</v>
      </c>
      <c r="G506">
        <v>2013</v>
      </c>
      <c r="H506">
        <v>406</v>
      </c>
      <c r="I506" t="s">
        <v>2383</v>
      </c>
      <c r="J506" t="s">
        <v>2215</v>
      </c>
      <c r="K506" t="s">
        <v>1304</v>
      </c>
      <c r="L506" t="s">
        <v>1304</v>
      </c>
      <c r="M506">
        <v>20602796435</v>
      </c>
      <c r="N506" t="s">
        <v>503</v>
      </c>
      <c r="O506" s="6">
        <f>VLOOKUP(Tabla1[[#This Row],[route_name]],[1]route!$A:$D,2,FALSE)</f>
        <v>51</v>
      </c>
      <c r="P506" s="6">
        <f>VLOOKUP(Tabla1[[#This Row],[TYPE_NAME]],type!B:G,6,FALSE)</f>
        <v>1</v>
      </c>
      <c r="Q506" t="s">
        <v>2242</v>
      </c>
      <c r="R506" t="s">
        <v>1297</v>
      </c>
      <c r="S5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(503,'CUMPLE','CUMPLE','CUMPLE','CUMPLE',true,2013,'406','-','ACREDITADO','2022-02-25 21:42:35.22039+00','2022-02-25 21:42:35.22039+00','20602796435','F6D891',51,1);</v>
      </c>
    </row>
    <row r="507" spans="1:19" x14ac:dyDescent="0.25">
      <c r="A507">
        <v>504</v>
      </c>
      <c r="B507" t="s">
        <v>2216</v>
      </c>
      <c r="C507" t="s">
        <v>2216</v>
      </c>
      <c r="D507" t="s">
        <v>2216</v>
      </c>
      <c r="E507" t="s">
        <v>2216</v>
      </c>
      <c r="F507" t="s">
        <v>1303</v>
      </c>
      <c r="G507">
        <v>2012</v>
      </c>
      <c r="H507">
        <v>411</v>
      </c>
      <c r="I507" t="s">
        <v>2383</v>
      </c>
      <c r="J507" t="s">
        <v>2215</v>
      </c>
      <c r="K507" t="s">
        <v>1304</v>
      </c>
      <c r="L507" t="s">
        <v>1304</v>
      </c>
      <c r="M507">
        <v>20602796435</v>
      </c>
      <c r="N507" t="s">
        <v>504</v>
      </c>
      <c r="O507" s="6">
        <f>VLOOKUP(Tabla1[[#This Row],[route_name]],[1]route!$A:$D,2,FALSE)</f>
        <v>51</v>
      </c>
      <c r="P507" s="6">
        <f>VLOOKUP(Tabla1[[#This Row],[TYPE_NAME]],type!B:G,6,FALSE)</f>
        <v>1</v>
      </c>
      <c r="Q507" t="s">
        <v>2242</v>
      </c>
      <c r="R507" t="s">
        <v>1297</v>
      </c>
      <c r="S5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(504,'CUMPLE','CUMPLE','CUMPLE','CUMPLE',true,2012,'411','-','ACREDITADO','2022-02-25 21:42:35.22039+00','2022-02-25 21:42:35.22039+00','20602796435','C8X758',51,1);</v>
      </c>
    </row>
    <row r="508" spans="1:19" x14ac:dyDescent="0.25">
      <c r="A508">
        <v>505</v>
      </c>
      <c r="B508" t="s">
        <v>2216</v>
      </c>
      <c r="C508" t="s">
        <v>2216</v>
      </c>
      <c r="D508" t="s">
        <v>2216</v>
      </c>
      <c r="E508" t="s">
        <v>2216</v>
      </c>
      <c r="F508" t="s">
        <v>1303</v>
      </c>
      <c r="G508">
        <v>2011</v>
      </c>
      <c r="H508">
        <v>415</v>
      </c>
      <c r="I508" t="s">
        <v>2383</v>
      </c>
      <c r="J508" t="s">
        <v>2215</v>
      </c>
      <c r="K508" t="s">
        <v>1304</v>
      </c>
      <c r="L508" t="s">
        <v>1304</v>
      </c>
      <c r="M508">
        <v>20602796435</v>
      </c>
      <c r="N508" t="s">
        <v>505</v>
      </c>
      <c r="O508" s="6">
        <f>VLOOKUP(Tabla1[[#This Row],[route_name]],[1]route!$A:$D,2,FALSE)</f>
        <v>51</v>
      </c>
      <c r="P508" s="6">
        <f>VLOOKUP(Tabla1[[#This Row],[TYPE_NAME]],type!B:G,6,FALSE)</f>
        <v>1</v>
      </c>
      <c r="Q508" t="s">
        <v>2242</v>
      </c>
      <c r="R508" t="s">
        <v>1297</v>
      </c>
      <c r="S5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(505,'CUMPLE','CUMPLE','CUMPLE','CUMPLE',true,2011,'415','-','ACREDITADO','2022-02-25 21:42:35.22039+00','2022-02-25 21:42:35.22039+00','20602796435','B3E718',51,1);</v>
      </c>
    </row>
    <row r="509" spans="1:19" x14ac:dyDescent="0.25">
      <c r="A509">
        <v>506</v>
      </c>
      <c r="B509" t="s">
        <v>2216</v>
      </c>
      <c r="C509" t="s">
        <v>2216</v>
      </c>
      <c r="D509" t="s">
        <v>2216</v>
      </c>
      <c r="E509" t="s">
        <v>2216</v>
      </c>
      <c r="F509" t="s">
        <v>1303</v>
      </c>
      <c r="G509">
        <v>2019</v>
      </c>
      <c r="H509">
        <v>401</v>
      </c>
      <c r="I509" t="s">
        <v>2383</v>
      </c>
      <c r="J509" t="s">
        <v>2215</v>
      </c>
      <c r="K509" t="s">
        <v>1304</v>
      </c>
      <c r="L509" t="s">
        <v>1304</v>
      </c>
      <c r="M509">
        <v>20602796435</v>
      </c>
      <c r="N509" t="s">
        <v>506</v>
      </c>
      <c r="O509" s="6">
        <f>VLOOKUP(Tabla1[[#This Row],[route_name]],[1]route!$A:$D,2,FALSE)</f>
        <v>51</v>
      </c>
      <c r="P509" s="6">
        <f>VLOOKUP(Tabla1[[#This Row],[TYPE_NAME]],type!B:G,6,FALSE)</f>
        <v>1</v>
      </c>
      <c r="Q509" t="s">
        <v>2242</v>
      </c>
      <c r="R509" t="s">
        <v>1297</v>
      </c>
      <c r="S5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(506,'CUMPLE','CUMPLE','CUMPLE','CUMPLE',true,2019,'401','-','ACREDITADO','2022-02-25 21:42:35.22039+00','2022-02-25 21:42:35.22039+00','20602796435','V0Q726',51,1);</v>
      </c>
    </row>
    <row r="510" spans="1:19" x14ac:dyDescent="0.25">
      <c r="A510">
        <v>507</v>
      </c>
      <c r="B510" t="s">
        <v>2216</v>
      </c>
      <c r="C510" t="s">
        <v>2216</v>
      </c>
      <c r="D510" t="s">
        <v>2216</v>
      </c>
      <c r="E510" t="s">
        <v>2216</v>
      </c>
      <c r="F510" t="s">
        <v>1303</v>
      </c>
      <c r="G510">
        <v>2011</v>
      </c>
      <c r="H510">
        <v>382</v>
      </c>
      <c r="I510" t="s">
        <v>2383</v>
      </c>
      <c r="J510" t="s">
        <v>2215</v>
      </c>
      <c r="K510" t="s">
        <v>1304</v>
      </c>
      <c r="L510" t="s">
        <v>1304</v>
      </c>
      <c r="M510">
        <v>20602796435</v>
      </c>
      <c r="N510" t="s">
        <v>507</v>
      </c>
      <c r="O510" s="6">
        <f>VLOOKUP(Tabla1[[#This Row],[route_name]],[1]route!$A:$D,2,FALSE)</f>
        <v>51</v>
      </c>
      <c r="P510" s="6">
        <f>VLOOKUP(Tabla1[[#This Row],[TYPE_NAME]],type!B:G,6,FALSE)</f>
        <v>1</v>
      </c>
      <c r="Q510" t="s">
        <v>2242</v>
      </c>
      <c r="R510" t="s">
        <v>1297</v>
      </c>
      <c r="S5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(507,'CUMPLE','CUMPLE','CUMPLE','CUMPLE',true,2011,'382','-','ACREDITADO','2022-02-25 21:42:35.22039+00','2022-02-25 21:42:35.22039+00','20602796435','X1Y765',51,1);</v>
      </c>
    </row>
    <row r="511" spans="1:19" x14ac:dyDescent="0.25">
      <c r="A511">
        <v>508</v>
      </c>
      <c r="B511" t="s">
        <v>2216</v>
      </c>
      <c r="C511" t="s">
        <v>2216</v>
      </c>
      <c r="D511" t="s">
        <v>2216</v>
      </c>
      <c r="E511" t="s">
        <v>2216</v>
      </c>
      <c r="F511" t="s">
        <v>1303</v>
      </c>
      <c r="G511">
        <v>2014</v>
      </c>
      <c r="H511">
        <v>418</v>
      </c>
      <c r="I511" t="s">
        <v>2383</v>
      </c>
      <c r="J511" t="s">
        <v>2215</v>
      </c>
      <c r="K511" t="s">
        <v>1304</v>
      </c>
      <c r="L511" t="s">
        <v>1304</v>
      </c>
      <c r="M511">
        <v>20602796435</v>
      </c>
      <c r="N511" t="s">
        <v>508</v>
      </c>
      <c r="O511" s="6">
        <f>VLOOKUP(Tabla1[[#This Row],[route_name]],[1]route!$A:$D,2,FALSE)</f>
        <v>51</v>
      </c>
      <c r="P511" s="6">
        <f>VLOOKUP(Tabla1[[#This Row],[TYPE_NAME]],type!B:G,6,FALSE)</f>
        <v>1</v>
      </c>
      <c r="Q511" t="s">
        <v>2242</v>
      </c>
      <c r="R511" t="s">
        <v>1297</v>
      </c>
      <c r="S5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(508,'CUMPLE','CUMPLE','CUMPLE','CUMPLE',true,2014,'418','-','ACREDITADO','2022-02-25 21:42:35.22039+00','2022-02-25 21:42:35.22039+00','20602796435','ACZ909',51,1);</v>
      </c>
    </row>
    <row r="512" spans="1:19" x14ac:dyDescent="0.25">
      <c r="A512">
        <v>509</v>
      </c>
      <c r="B512" t="s">
        <v>2216</v>
      </c>
      <c r="C512" t="s">
        <v>2216</v>
      </c>
      <c r="D512" t="s">
        <v>2216</v>
      </c>
      <c r="E512" t="s">
        <v>2216</v>
      </c>
      <c r="F512" t="s">
        <v>1303</v>
      </c>
      <c r="G512">
        <v>2016</v>
      </c>
      <c r="H512">
        <v>412</v>
      </c>
      <c r="I512" t="s">
        <v>2383</v>
      </c>
      <c r="J512" t="s">
        <v>2215</v>
      </c>
      <c r="K512" t="s">
        <v>1304</v>
      </c>
      <c r="L512" t="s">
        <v>1304</v>
      </c>
      <c r="M512">
        <v>20602796435</v>
      </c>
      <c r="N512" t="s">
        <v>509</v>
      </c>
      <c r="O512" s="6">
        <f>VLOOKUP(Tabla1[[#This Row],[route_name]],[1]route!$A:$D,2,FALSE)</f>
        <v>51</v>
      </c>
      <c r="P512" s="6">
        <f>VLOOKUP(Tabla1[[#This Row],[TYPE_NAME]],type!B:G,6,FALSE)</f>
        <v>1</v>
      </c>
      <c r="Q512" t="s">
        <v>2242</v>
      </c>
      <c r="R512" t="s">
        <v>1297</v>
      </c>
      <c r="S5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(509,'CUMPLE','CUMPLE','CUMPLE','CUMPLE',true,2016,'412','-','ACREDITADO','2022-02-25 21:42:35.22039+00','2022-02-25 21:42:35.22039+00','20602796435','BCA768',51,1);</v>
      </c>
    </row>
    <row r="513" spans="1:19" x14ac:dyDescent="0.25">
      <c r="A513">
        <v>510</v>
      </c>
      <c r="B513" t="s">
        <v>2216</v>
      </c>
      <c r="C513" t="s">
        <v>2216</v>
      </c>
      <c r="D513" t="s">
        <v>2216</v>
      </c>
      <c r="E513" t="s">
        <v>2216</v>
      </c>
      <c r="F513" t="s">
        <v>1303</v>
      </c>
      <c r="G513">
        <v>2009</v>
      </c>
      <c r="H513">
        <v>423</v>
      </c>
      <c r="I513" t="s">
        <v>2383</v>
      </c>
      <c r="J513" t="s">
        <v>2215</v>
      </c>
      <c r="K513" t="s">
        <v>1304</v>
      </c>
      <c r="L513" t="s">
        <v>1304</v>
      </c>
      <c r="M513">
        <v>20602796435</v>
      </c>
      <c r="N513" t="s">
        <v>510</v>
      </c>
      <c r="O513" s="6">
        <f>VLOOKUP(Tabla1[[#This Row],[route_name]],[1]route!$A:$D,2,FALSE)</f>
        <v>51</v>
      </c>
      <c r="P513" s="6">
        <f>VLOOKUP(Tabla1[[#This Row],[TYPE_NAME]],type!B:G,6,FALSE)</f>
        <v>1</v>
      </c>
      <c r="Q513" t="s">
        <v>2242</v>
      </c>
      <c r="R513" t="s">
        <v>1297</v>
      </c>
      <c r="S5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(510,'CUMPLE','CUMPLE','CUMPLE','CUMPLE',true,2009,'423','-','ACREDITADO','2022-02-25 21:42:35.22039+00','2022-02-25 21:42:35.22039+00','20602796435','A0J704',51,1);</v>
      </c>
    </row>
    <row r="514" spans="1:19" x14ac:dyDescent="0.25">
      <c r="A514">
        <v>511</v>
      </c>
      <c r="B514" t="s">
        <v>2216</v>
      </c>
      <c r="C514" t="s">
        <v>2216</v>
      </c>
      <c r="D514" t="s">
        <v>2216</v>
      </c>
      <c r="E514" t="s">
        <v>2216</v>
      </c>
      <c r="F514" t="s">
        <v>1303</v>
      </c>
      <c r="G514">
        <v>2013</v>
      </c>
      <c r="H514">
        <v>391</v>
      </c>
      <c r="I514" t="s">
        <v>2383</v>
      </c>
      <c r="J514" t="s">
        <v>2215</v>
      </c>
      <c r="K514" t="s">
        <v>1304</v>
      </c>
      <c r="L514" t="s">
        <v>1304</v>
      </c>
      <c r="M514">
        <v>20602796435</v>
      </c>
      <c r="N514" t="s">
        <v>511</v>
      </c>
      <c r="O514" s="6">
        <f>VLOOKUP(Tabla1[[#This Row],[route_name]],[1]route!$A:$D,2,FALSE)</f>
        <v>51</v>
      </c>
      <c r="P514" s="6">
        <f>VLOOKUP(Tabla1[[#This Row],[TYPE_NAME]],type!B:G,6,FALSE)</f>
        <v>1</v>
      </c>
      <c r="Q514" t="s">
        <v>2242</v>
      </c>
      <c r="R514" t="s">
        <v>1297</v>
      </c>
      <c r="S5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(511,'CUMPLE','CUMPLE','CUMPLE','CUMPLE',true,2013,'391','-','ACREDITADO','2022-02-25 21:42:35.22039+00','2022-02-25 21:42:35.22039+00','20602796435','V7G764',51,1);</v>
      </c>
    </row>
    <row r="515" spans="1:19" x14ac:dyDescent="0.25">
      <c r="A515">
        <v>512</v>
      </c>
      <c r="B515" t="s">
        <v>2216</v>
      </c>
      <c r="C515" t="s">
        <v>2216</v>
      </c>
      <c r="D515" t="s">
        <v>2216</v>
      </c>
      <c r="E515" t="s">
        <v>2216</v>
      </c>
      <c r="F515" t="s">
        <v>1303</v>
      </c>
      <c r="G515">
        <v>2010</v>
      </c>
      <c r="H515">
        <v>888</v>
      </c>
      <c r="I515" t="s">
        <v>2383</v>
      </c>
      <c r="J515" t="s">
        <v>2215</v>
      </c>
      <c r="K515" t="s">
        <v>1304</v>
      </c>
      <c r="L515" t="s">
        <v>1304</v>
      </c>
      <c r="M515">
        <v>20602796435</v>
      </c>
      <c r="N515" t="s">
        <v>512</v>
      </c>
      <c r="O515" s="6">
        <f>VLOOKUP(Tabla1[[#This Row],[route_name]],[1]route!$A:$D,2,FALSE)</f>
        <v>52</v>
      </c>
      <c r="P515" s="6">
        <f>VLOOKUP(Tabla1[[#This Row],[TYPE_NAME]],type!B:G,6,FALSE)</f>
        <v>1</v>
      </c>
      <c r="Q515" t="s">
        <v>2243</v>
      </c>
      <c r="R515" t="s">
        <v>1297</v>
      </c>
      <c r="S5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(512,'CUMPLE','CUMPLE','CUMPLE','CUMPLE',true,2010,'888','-','ACREDITADO','2022-02-25 21:42:35.22039+00','2022-02-25 21:42:35.22039+00','20602796435','A5B756',52,1);</v>
      </c>
    </row>
    <row r="516" spans="1:19" x14ac:dyDescent="0.25">
      <c r="A516">
        <v>513</v>
      </c>
      <c r="B516" t="s">
        <v>2216</v>
      </c>
      <c r="C516" t="s">
        <v>2216</v>
      </c>
      <c r="D516" t="s">
        <v>2216</v>
      </c>
      <c r="E516" t="s">
        <v>2216</v>
      </c>
      <c r="F516" t="s">
        <v>1303</v>
      </c>
      <c r="G516">
        <v>2014</v>
      </c>
      <c r="H516">
        <v>887</v>
      </c>
      <c r="I516" t="s">
        <v>2383</v>
      </c>
      <c r="J516" t="s">
        <v>2215</v>
      </c>
      <c r="K516" t="s">
        <v>1304</v>
      </c>
      <c r="L516" t="s">
        <v>1304</v>
      </c>
      <c r="M516">
        <v>20602796435</v>
      </c>
      <c r="N516" t="s">
        <v>513</v>
      </c>
      <c r="O516" s="6">
        <f>VLOOKUP(Tabla1[[#This Row],[route_name]],[1]route!$A:$D,2,FALSE)</f>
        <v>52</v>
      </c>
      <c r="P516" s="6">
        <f>VLOOKUP(Tabla1[[#This Row],[TYPE_NAME]],type!B:G,6,FALSE)</f>
        <v>1</v>
      </c>
      <c r="Q516" t="s">
        <v>2243</v>
      </c>
      <c r="R516" t="s">
        <v>1297</v>
      </c>
      <c r="S5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(513,'CUMPLE','CUMPLE','CUMPLE','CUMPLE',true,2014,'887','-','ACREDITADO','2022-02-25 21:42:35.22039+00','2022-02-25 21:42:35.22039+00','20602796435','V8C845',52,1);</v>
      </c>
    </row>
    <row r="517" spans="1:19" x14ac:dyDescent="0.25">
      <c r="A517">
        <v>514</v>
      </c>
      <c r="B517" t="s">
        <v>2216</v>
      </c>
      <c r="C517" t="s">
        <v>2216</v>
      </c>
      <c r="D517" t="s">
        <v>2216</v>
      </c>
      <c r="E517" t="s">
        <v>2216</v>
      </c>
      <c r="F517" t="s">
        <v>1303</v>
      </c>
      <c r="G517">
        <v>2014</v>
      </c>
      <c r="H517">
        <v>886</v>
      </c>
      <c r="I517" t="s">
        <v>2383</v>
      </c>
      <c r="J517" t="s">
        <v>2215</v>
      </c>
      <c r="K517" t="s">
        <v>1304</v>
      </c>
      <c r="L517" t="s">
        <v>1304</v>
      </c>
      <c r="M517">
        <v>20602796435</v>
      </c>
      <c r="N517" t="s">
        <v>514</v>
      </c>
      <c r="O517" s="6">
        <f>VLOOKUP(Tabla1[[#This Row],[route_name]],[1]route!$A:$D,2,FALSE)</f>
        <v>52</v>
      </c>
      <c r="P517" s="6">
        <f>VLOOKUP(Tabla1[[#This Row],[TYPE_NAME]],type!B:G,6,FALSE)</f>
        <v>1</v>
      </c>
      <c r="Q517" t="s">
        <v>2243</v>
      </c>
      <c r="R517" t="s">
        <v>1297</v>
      </c>
      <c r="S5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(514,'CUMPLE','CUMPLE','CUMPLE','CUMPLE',true,2014,'886','-','ACREDITADO','2022-02-25 21:42:35.22039+00','2022-02-25 21:42:35.22039+00','20602796435','V8C801',52,1);</v>
      </c>
    </row>
    <row r="518" spans="1:19" x14ac:dyDescent="0.25">
      <c r="A518">
        <v>515</v>
      </c>
      <c r="B518" t="s">
        <v>2216</v>
      </c>
      <c r="C518" t="s">
        <v>2216</v>
      </c>
      <c r="D518" t="s">
        <v>2216</v>
      </c>
      <c r="E518" t="s">
        <v>2216</v>
      </c>
      <c r="F518" t="s">
        <v>1303</v>
      </c>
      <c r="G518">
        <v>2014</v>
      </c>
      <c r="H518">
        <v>885</v>
      </c>
      <c r="I518" t="s">
        <v>2383</v>
      </c>
      <c r="J518" t="s">
        <v>2215</v>
      </c>
      <c r="K518" t="s">
        <v>1304</v>
      </c>
      <c r="L518" t="s">
        <v>1304</v>
      </c>
      <c r="M518">
        <v>20602796435</v>
      </c>
      <c r="N518" t="s">
        <v>515</v>
      </c>
      <c r="O518" s="6">
        <f>VLOOKUP(Tabla1[[#This Row],[route_name]],[1]route!$A:$D,2,FALSE)</f>
        <v>52</v>
      </c>
      <c r="P518" s="6">
        <f>VLOOKUP(Tabla1[[#This Row],[TYPE_NAME]],type!B:G,6,FALSE)</f>
        <v>1</v>
      </c>
      <c r="Q518" t="s">
        <v>2243</v>
      </c>
      <c r="R518" t="s">
        <v>1297</v>
      </c>
      <c r="S5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(515,'CUMPLE','CUMPLE','CUMPLE','CUMPLE',true,2014,'885','-','ACREDITADO','2022-02-25 21:42:35.22039+00','2022-02-25 21:42:35.22039+00','20602796435','V7A766',52,1);</v>
      </c>
    </row>
    <row r="519" spans="1:19" x14ac:dyDescent="0.25">
      <c r="A519">
        <v>516</v>
      </c>
      <c r="B519" t="s">
        <v>2216</v>
      </c>
      <c r="C519" t="s">
        <v>2216</v>
      </c>
      <c r="D519" t="s">
        <v>2216</v>
      </c>
      <c r="E519" t="s">
        <v>2216</v>
      </c>
      <c r="F519" t="s">
        <v>1303</v>
      </c>
      <c r="G519">
        <v>2015</v>
      </c>
      <c r="H519">
        <v>884</v>
      </c>
      <c r="I519" t="s">
        <v>2383</v>
      </c>
      <c r="J519" t="s">
        <v>2215</v>
      </c>
      <c r="K519" t="s">
        <v>1304</v>
      </c>
      <c r="L519" t="s">
        <v>1304</v>
      </c>
      <c r="M519">
        <v>20602796435</v>
      </c>
      <c r="N519" t="s">
        <v>516</v>
      </c>
      <c r="O519" s="6">
        <f>VLOOKUP(Tabla1[[#This Row],[route_name]],[1]route!$A:$D,2,FALSE)</f>
        <v>52</v>
      </c>
      <c r="P519" s="6">
        <f>VLOOKUP(Tabla1[[#This Row],[TYPE_NAME]],type!B:G,6,FALSE)</f>
        <v>1</v>
      </c>
      <c r="Q519" t="s">
        <v>2243</v>
      </c>
      <c r="R519" t="s">
        <v>1297</v>
      </c>
      <c r="S5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(516,'CUMPLE','CUMPLE','CUMPLE','CUMPLE',true,2015,'884','-','ACREDITADO','2022-02-25 21:42:35.22039+00','2022-02-25 21:42:35.22039+00','20602796435','V9A853',52,1);</v>
      </c>
    </row>
    <row r="520" spans="1:19" x14ac:dyDescent="0.25">
      <c r="A520">
        <v>517</v>
      </c>
      <c r="B520" t="s">
        <v>2216</v>
      </c>
      <c r="C520" t="s">
        <v>2216</v>
      </c>
      <c r="D520" t="s">
        <v>2216</v>
      </c>
      <c r="E520" t="s">
        <v>2216</v>
      </c>
      <c r="F520" t="s">
        <v>1303</v>
      </c>
      <c r="G520">
        <v>2012</v>
      </c>
      <c r="H520">
        <v>883</v>
      </c>
      <c r="I520" t="s">
        <v>2383</v>
      </c>
      <c r="J520" t="s">
        <v>2215</v>
      </c>
      <c r="K520" t="s">
        <v>1304</v>
      </c>
      <c r="L520" t="s">
        <v>1304</v>
      </c>
      <c r="M520">
        <v>20602796435</v>
      </c>
      <c r="N520" t="s">
        <v>517</v>
      </c>
      <c r="O520" s="6">
        <f>VLOOKUP(Tabla1[[#This Row],[route_name]],[1]route!$A:$D,2,FALSE)</f>
        <v>52</v>
      </c>
      <c r="P520" s="6">
        <f>VLOOKUP(Tabla1[[#This Row],[TYPE_NAME]],type!B:G,6,FALSE)</f>
        <v>1</v>
      </c>
      <c r="Q520" t="s">
        <v>2243</v>
      </c>
      <c r="R520" t="s">
        <v>1297</v>
      </c>
      <c r="S5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(517,'CUMPLE','CUMPLE','CUMPLE','CUMPLE',true,2012,'883','-','ACREDITADO','2022-02-25 21:42:35.22039+00','2022-02-25 21:42:35.22039+00','20602796435','Z9K955',52,1);</v>
      </c>
    </row>
    <row r="521" spans="1:19" x14ac:dyDescent="0.25">
      <c r="A521">
        <v>518</v>
      </c>
      <c r="B521" t="s">
        <v>2216</v>
      </c>
      <c r="C521" t="s">
        <v>2216</v>
      </c>
      <c r="D521" t="s">
        <v>2216</v>
      </c>
      <c r="E521" t="s">
        <v>2216</v>
      </c>
      <c r="F521" t="s">
        <v>1303</v>
      </c>
      <c r="G521">
        <v>2012</v>
      </c>
      <c r="H521">
        <v>882</v>
      </c>
      <c r="I521" t="s">
        <v>2383</v>
      </c>
      <c r="J521" t="s">
        <v>2215</v>
      </c>
      <c r="K521" t="s">
        <v>1304</v>
      </c>
      <c r="L521" t="s">
        <v>1304</v>
      </c>
      <c r="M521">
        <v>20602796435</v>
      </c>
      <c r="N521" t="s">
        <v>518</v>
      </c>
      <c r="O521" s="6">
        <f>VLOOKUP(Tabla1[[#This Row],[route_name]],[1]route!$A:$D,2,FALSE)</f>
        <v>52</v>
      </c>
      <c r="P521" s="6">
        <f>VLOOKUP(Tabla1[[#This Row],[TYPE_NAME]],type!B:G,6,FALSE)</f>
        <v>1</v>
      </c>
      <c r="Q521" t="s">
        <v>2243</v>
      </c>
      <c r="R521" t="s">
        <v>1297</v>
      </c>
      <c r="S5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(518,'CUMPLE','CUMPLE','CUMPLE','CUMPLE',true,2012,'882','-','ACREDITADO','2022-02-25 21:42:35.22039+00','2022-02-25 21:42:35.22039+00','20602796435','V5U774',52,1);</v>
      </c>
    </row>
    <row r="522" spans="1:19" x14ac:dyDescent="0.25">
      <c r="A522">
        <v>519</v>
      </c>
      <c r="B522" t="s">
        <v>2216</v>
      </c>
      <c r="C522" t="s">
        <v>2216</v>
      </c>
      <c r="D522" t="s">
        <v>2216</v>
      </c>
      <c r="E522" t="s">
        <v>2216</v>
      </c>
      <c r="F522" t="s">
        <v>1303</v>
      </c>
      <c r="G522">
        <v>2014</v>
      </c>
      <c r="H522">
        <v>881</v>
      </c>
      <c r="I522" t="s">
        <v>2383</v>
      </c>
      <c r="J522" t="s">
        <v>2215</v>
      </c>
      <c r="K522" t="s">
        <v>1304</v>
      </c>
      <c r="L522" t="s">
        <v>1304</v>
      </c>
      <c r="M522">
        <v>20602796435</v>
      </c>
      <c r="N522" t="s">
        <v>519</v>
      </c>
      <c r="O522" s="6">
        <f>VLOOKUP(Tabla1[[#This Row],[route_name]],[1]route!$A:$D,2,FALSE)</f>
        <v>52</v>
      </c>
      <c r="P522" s="6">
        <f>VLOOKUP(Tabla1[[#This Row],[TYPE_NAME]],type!B:G,6,FALSE)</f>
        <v>1</v>
      </c>
      <c r="Q522" t="s">
        <v>2243</v>
      </c>
      <c r="R522" t="s">
        <v>1297</v>
      </c>
      <c r="S5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(519,'CUMPLE','CUMPLE','CUMPLE','CUMPLE',true,2014,'881','-','ACREDITADO','2022-02-25 21:42:35.22039+00','2022-02-25 21:42:35.22039+00','20602796435','V6X907',52,1);</v>
      </c>
    </row>
    <row r="523" spans="1:19" x14ac:dyDescent="0.25">
      <c r="A523">
        <v>520</v>
      </c>
      <c r="B523" t="s">
        <v>2216</v>
      </c>
      <c r="C523" t="s">
        <v>2216</v>
      </c>
      <c r="D523" t="s">
        <v>2216</v>
      </c>
      <c r="E523" t="s">
        <v>2216</v>
      </c>
      <c r="F523" t="s">
        <v>1303</v>
      </c>
      <c r="G523">
        <v>2012</v>
      </c>
      <c r="H523">
        <v>880</v>
      </c>
      <c r="I523" t="s">
        <v>2383</v>
      </c>
      <c r="J523" t="s">
        <v>2215</v>
      </c>
      <c r="K523" t="s">
        <v>1304</v>
      </c>
      <c r="L523" t="s">
        <v>1304</v>
      </c>
      <c r="M523">
        <v>20602796435</v>
      </c>
      <c r="N523" t="s">
        <v>520</v>
      </c>
      <c r="O523" s="6">
        <f>VLOOKUP(Tabla1[[#This Row],[route_name]],[1]route!$A:$D,2,FALSE)</f>
        <v>52</v>
      </c>
      <c r="P523" s="6">
        <f>VLOOKUP(Tabla1[[#This Row],[TYPE_NAME]],type!B:G,6,FALSE)</f>
        <v>1</v>
      </c>
      <c r="Q523" t="s">
        <v>2243</v>
      </c>
      <c r="R523" t="s">
        <v>1297</v>
      </c>
      <c r="S5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(520,'CUMPLE','CUMPLE','CUMPLE','CUMPLE',true,2012,'880','-','ACREDITADO','2022-02-25 21:42:35.22039+00','2022-02-25 21:42:35.22039+00','20602796435','V3L766',52,1);</v>
      </c>
    </row>
    <row r="524" spans="1:19" x14ac:dyDescent="0.25">
      <c r="A524">
        <v>521</v>
      </c>
      <c r="B524" t="s">
        <v>2216</v>
      </c>
      <c r="C524" t="s">
        <v>2216</v>
      </c>
      <c r="D524" t="s">
        <v>2216</v>
      </c>
      <c r="E524" t="s">
        <v>2216</v>
      </c>
      <c r="F524" t="s">
        <v>1303</v>
      </c>
      <c r="G524">
        <v>2015</v>
      </c>
      <c r="H524">
        <v>879</v>
      </c>
      <c r="I524" t="s">
        <v>2383</v>
      </c>
      <c r="J524" t="s">
        <v>2215</v>
      </c>
      <c r="K524" t="s">
        <v>1304</v>
      </c>
      <c r="L524" t="s">
        <v>1304</v>
      </c>
      <c r="M524">
        <v>20602796435</v>
      </c>
      <c r="N524" t="s">
        <v>521</v>
      </c>
      <c r="O524" s="6">
        <f>VLOOKUP(Tabla1[[#This Row],[route_name]],[1]route!$A:$D,2,FALSE)</f>
        <v>52</v>
      </c>
      <c r="P524" s="6">
        <f>VLOOKUP(Tabla1[[#This Row],[TYPE_NAME]],type!B:G,6,FALSE)</f>
        <v>1</v>
      </c>
      <c r="Q524" t="s">
        <v>2243</v>
      </c>
      <c r="R524" t="s">
        <v>1297</v>
      </c>
      <c r="S5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(521,'CUMPLE','CUMPLE','CUMPLE','CUMPLE',true,2015,'879','-','ACREDITADO','2022-02-25 21:42:35.22039+00','2022-02-25 21:42:35.22039+00','20602796435','V9D944',52,1);</v>
      </c>
    </row>
    <row r="525" spans="1:19" x14ac:dyDescent="0.25">
      <c r="A525">
        <v>522</v>
      </c>
      <c r="B525" t="s">
        <v>2216</v>
      </c>
      <c r="C525" t="s">
        <v>2216</v>
      </c>
      <c r="D525" t="s">
        <v>2216</v>
      </c>
      <c r="E525" t="s">
        <v>2216</v>
      </c>
      <c r="F525" t="s">
        <v>1303</v>
      </c>
      <c r="G525">
        <v>2011</v>
      </c>
      <c r="H525">
        <v>878</v>
      </c>
      <c r="I525" t="s">
        <v>2383</v>
      </c>
      <c r="J525" t="s">
        <v>2215</v>
      </c>
      <c r="K525" t="s">
        <v>1304</v>
      </c>
      <c r="L525" t="s">
        <v>1304</v>
      </c>
      <c r="M525">
        <v>20602796435</v>
      </c>
      <c r="N525" t="s">
        <v>522</v>
      </c>
      <c r="O525" s="6">
        <f>VLOOKUP(Tabla1[[#This Row],[route_name]],[1]route!$A:$D,2,FALSE)</f>
        <v>52</v>
      </c>
      <c r="P525" s="6">
        <f>VLOOKUP(Tabla1[[#This Row],[TYPE_NAME]],type!B:G,6,FALSE)</f>
        <v>1</v>
      </c>
      <c r="Q525" t="s">
        <v>2243</v>
      </c>
      <c r="R525" t="s">
        <v>1297</v>
      </c>
      <c r="S5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(522,'CUMPLE','CUMPLE','CUMPLE','CUMPLE',true,2011,'878','-','ACREDITADO','2022-02-25 21:42:35.22039+00','2022-02-25 21:42:35.22039+00','20602796435','X2J792',52,1);</v>
      </c>
    </row>
    <row r="526" spans="1:19" x14ac:dyDescent="0.25">
      <c r="A526">
        <v>523</v>
      </c>
      <c r="B526" t="s">
        <v>2216</v>
      </c>
      <c r="C526" t="s">
        <v>2216</v>
      </c>
      <c r="D526" t="s">
        <v>2216</v>
      </c>
      <c r="E526" t="s">
        <v>2216</v>
      </c>
      <c r="F526" t="s">
        <v>1303</v>
      </c>
      <c r="G526">
        <v>2011</v>
      </c>
      <c r="H526">
        <v>877</v>
      </c>
      <c r="I526" t="s">
        <v>2383</v>
      </c>
      <c r="J526" t="s">
        <v>2215</v>
      </c>
      <c r="K526" t="s">
        <v>1304</v>
      </c>
      <c r="L526" t="s">
        <v>1304</v>
      </c>
      <c r="M526">
        <v>20602796435</v>
      </c>
      <c r="N526" t="s">
        <v>523</v>
      </c>
      <c r="O526" s="6">
        <f>VLOOKUP(Tabla1[[#This Row],[route_name]],[1]route!$A:$D,2,FALSE)</f>
        <v>52</v>
      </c>
      <c r="P526" s="6">
        <f>VLOOKUP(Tabla1[[#This Row],[TYPE_NAME]],type!B:G,6,FALSE)</f>
        <v>1</v>
      </c>
      <c r="Q526" t="s">
        <v>2243</v>
      </c>
      <c r="R526" t="s">
        <v>1297</v>
      </c>
      <c r="S5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(523,'CUMPLE','CUMPLE','CUMPLE','CUMPLE',true,2011,'877','-','ACREDITADO','2022-02-25 21:42:35.22039+00','2022-02-25 21:42:35.22039+00','20602796435','V1Y760',52,1);</v>
      </c>
    </row>
    <row r="527" spans="1:19" x14ac:dyDescent="0.25">
      <c r="A527">
        <v>524</v>
      </c>
      <c r="B527" t="s">
        <v>2216</v>
      </c>
      <c r="C527" t="s">
        <v>2216</v>
      </c>
      <c r="D527" t="s">
        <v>2216</v>
      </c>
      <c r="E527" t="s">
        <v>2216</v>
      </c>
      <c r="F527" t="s">
        <v>1303</v>
      </c>
      <c r="G527">
        <v>2014</v>
      </c>
      <c r="H527">
        <v>876</v>
      </c>
      <c r="I527" t="s">
        <v>2383</v>
      </c>
      <c r="J527" t="s">
        <v>2215</v>
      </c>
      <c r="K527" t="s">
        <v>1304</v>
      </c>
      <c r="L527" t="s">
        <v>1304</v>
      </c>
      <c r="M527">
        <v>20602796435</v>
      </c>
      <c r="N527" t="s">
        <v>524</v>
      </c>
      <c r="O527" s="6">
        <f>VLOOKUP(Tabla1[[#This Row],[route_name]],[1]route!$A:$D,2,FALSE)</f>
        <v>52</v>
      </c>
      <c r="P527" s="6">
        <f>VLOOKUP(Tabla1[[#This Row],[TYPE_NAME]],type!B:G,6,FALSE)</f>
        <v>1</v>
      </c>
      <c r="Q527" t="s">
        <v>2243</v>
      </c>
      <c r="R527" t="s">
        <v>1297</v>
      </c>
      <c r="S5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(524,'CUMPLE','CUMPLE','CUMPLE','CUMPLE',true,2014,'876','-','ACREDITADO','2022-02-25 21:42:35.22039+00','2022-02-25 21:42:35.22039+00','20602796435','V8I719',52,1);</v>
      </c>
    </row>
    <row r="528" spans="1:19" x14ac:dyDescent="0.25">
      <c r="A528">
        <v>525</v>
      </c>
      <c r="B528" t="s">
        <v>2216</v>
      </c>
      <c r="C528" t="s">
        <v>2216</v>
      </c>
      <c r="D528" t="s">
        <v>2216</v>
      </c>
      <c r="E528" t="s">
        <v>2216</v>
      </c>
      <c r="F528" t="s">
        <v>1303</v>
      </c>
      <c r="G528">
        <v>2015</v>
      </c>
      <c r="H528">
        <v>875</v>
      </c>
      <c r="I528" t="s">
        <v>2383</v>
      </c>
      <c r="J528" t="s">
        <v>2215</v>
      </c>
      <c r="K528" t="s">
        <v>1304</v>
      </c>
      <c r="L528" t="s">
        <v>1304</v>
      </c>
      <c r="M528">
        <v>20602796435</v>
      </c>
      <c r="N528" t="s">
        <v>525</v>
      </c>
      <c r="O528" s="6">
        <f>VLOOKUP(Tabla1[[#This Row],[route_name]],[1]route!$A:$D,2,FALSE)</f>
        <v>52</v>
      </c>
      <c r="P528" s="6">
        <f>VLOOKUP(Tabla1[[#This Row],[TYPE_NAME]],type!B:G,6,FALSE)</f>
        <v>1</v>
      </c>
      <c r="Q528" t="s">
        <v>2243</v>
      </c>
      <c r="R528" t="s">
        <v>1297</v>
      </c>
      <c r="S5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(525,'CUMPLE','CUMPLE','CUMPLE','CUMPLE',true,2015,'875','-','ACREDITADO','2022-02-25 21:42:35.22039+00','2022-02-25 21:42:35.22039+00','20602796435','V8N917',52,1);</v>
      </c>
    </row>
    <row r="529" spans="1:19" x14ac:dyDescent="0.25">
      <c r="A529">
        <v>526</v>
      </c>
      <c r="B529" t="s">
        <v>2216</v>
      </c>
      <c r="C529" t="s">
        <v>2216</v>
      </c>
      <c r="D529" t="s">
        <v>2216</v>
      </c>
      <c r="E529" t="s">
        <v>2216</v>
      </c>
      <c r="F529" t="s">
        <v>1303</v>
      </c>
      <c r="G529">
        <v>2014</v>
      </c>
      <c r="H529">
        <v>874</v>
      </c>
      <c r="I529" t="s">
        <v>2383</v>
      </c>
      <c r="J529" t="s">
        <v>2215</v>
      </c>
      <c r="K529" t="s">
        <v>1304</v>
      </c>
      <c r="L529" t="s">
        <v>1304</v>
      </c>
      <c r="M529">
        <v>20602796435</v>
      </c>
      <c r="N529" t="s">
        <v>526</v>
      </c>
      <c r="O529" s="6">
        <f>VLOOKUP(Tabla1[[#This Row],[route_name]],[1]route!$A:$D,2,FALSE)</f>
        <v>52</v>
      </c>
      <c r="P529" s="6">
        <f>VLOOKUP(Tabla1[[#This Row],[TYPE_NAME]],type!B:G,6,FALSE)</f>
        <v>1</v>
      </c>
      <c r="Q529" t="s">
        <v>2243</v>
      </c>
      <c r="R529" t="s">
        <v>1297</v>
      </c>
      <c r="S5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(526,'CUMPLE','CUMPLE','CUMPLE','CUMPLE',true,2014,'874','-','ACREDITADO','2022-02-25 21:42:35.22039+00','2022-02-25 21:42:35.22039+00','20602796435','V9D955',52,1);</v>
      </c>
    </row>
    <row r="530" spans="1:19" x14ac:dyDescent="0.25">
      <c r="A530">
        <v>527</v>
      </c>
      <c r="B530" t="s">
        <v>2216</v>
      </c>
      <c r="C530" t="s">
        <v>2216</v>
      </c>
      <c r="D530" t="s">
        <v>2216</v>
      </c>
      <c r="E530" t="s">
        <v>2216</v>
      </c>
      <c r="F530" t="s">
        <v>1303</v>
      </c>
      <c r="G530">
        <v>2016</v>
      </c>
      <c r="H530">
        <v>873</v>
      </c>
      <c r="I530" t="s">
        <v>2383</v>
      </c>
      <c r="J530" t="s">
        <v>2215</v>
      </c>
      <c r="K530" t="s">
        <v>1304</v>
      </c>
      <c r="L530" t="s">
        <v>1304</v>
      </c>
      <c r="M530">
        <v>20602796435</v>
      </c>
      <c r="N530" t="s">
        <v>527</v>
      </c>
      <c r="O530" s="6">
        <f>VLOOKUP(Tabla1[[#This Row],[route_name]],[1]route!$A:$D,2,FALSE)</f>
        <v>52</v>
      </c>
      <c r="P530" s="6">
        <f>VLOOKUP(Tabla1[[#This Row],[TYPE_NAME]],type!B:G,6,FALSE)</f>
        <v>1</v>
      </c>
      <c r="Q530" t="s">
        <v>2243</v>
      </c>
      <c r="R530" t="s">
        <v>1297</v>
      </c>
      <c r="S5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(527,'CUMPLE','CUMPLE','CUMPLE','CUMPLE',true,2016,'873','-','ACREDITADO','2022-02-25 21:42:35.22039+00','2022-02-25 21:42:35.22039+00','20602796435','V8V705',52,1);</v>
      </c>
    </row>
    <row r="531" spans="1:19" x14ac:dyDescent="0.25">
      <c r="A531">
        <v>528</v>
      </c>
      <c r="B531" t="s">
        <v>2216</v>
      </c>
      <c r="C531" t="s">
        <v>2216</v>
      </c>
      <c r="D531" t="s">
        <v>2216</v>
      </c>
      <c r="E531" t="s">
        <v>2216</v>
      </c>
      <c r="F531" t="s">
        <v>1303</v>
      </c>
      <c r="G531">
        <v>2012</v>
      </c>
      <c r="H531">
        <v>872</v>
      </c>
      <c r="I531" t="s">
        <v>2383</v>
      </c>
      <c r="J531" t="s">
        <v>2215</v>
      </c>
      <c r="K531" t="s">
        <v>1304</v>
      </c>
      <c r="L531" t="s">
        <v>1304</v>
      </c>
      <c r="M531">
        <v>20602796435</v>
      </c>
      <c r="N531" t="s">
        <v>528</v>
      </c>
      <c r="O531" s="6">
        <f>VLOOKUP(Tabla1[[#This Row],[route_name]],[1]route!$A:$D,2,FALSE)</f>
        <v>52</v>
      </c>
      <c r="P531" s="6">
        <f>VLOOKUP(Tabla1[[#This Row],[TYPE_NAME]],type!B:G,6,FALSE)</f>
        <v>1</v>
      </c>
      <c r="Q531" t="s">
        <v>2243</v>
      </c>
      <c r="R531" t="s">
        <v>1297</v>
      </c>
      <c r="S5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(528,'CUMPLE','CUMPLE','CUMPLE','CUMPLE',true,2012,'872','-','ACREDITADO','2022-02-25 21:42:35.22039+00','2022-02-25 21:42:35.22039+00','20602796435','F4O815',52,1);</v>
      </c>
    </row>
    <row r="532" spans="1:19" x14ac:dyDescent="0.25">
      <c r="A532">
        <v>529</v>
      </c>
      <c r="B532" t="s">
        <v>2216</v>
      </c>
      <c r="C532" t="s">
        <v>2216</v>
      </c>
      <c r="D532" t="s">
        <v>2216</v>
      </c>
      <c r="E532" t="s">
        <v>2216</v>
      </c>
      <c r="F532" t="s">
        <v>1303</v>
      </c>
      <c r="G532">
        <v>2010</v>
      </c>
      <c r="H532">
        <v>871</v>
      </c>
      <c r="I532" t="s">
        <v>2383</v>
      </c>
      <c r="J532" t="s">
        <v>2215</v>
      </c>
      <c r="K532" t="s">
        <v>1304</v>
      </c>
      <c r="L532" t="s">
        <v>1304</v>
      </c>
      <c r="M532">
        <v>20602796435</v>
      </c>
      <c r="N532" t="s">
        <v>529</v>
      </c>
      <c r="O532" s="6">
        <f>VLOOKUP(Tabla1[[#This Row],[route_name]],[1]route!$A:$D,2,FALSE)</f>
        <v>52</v>
      </c>
      <c r="P532" s="6">
        <f>VLOOKUP(Tabla1[[#This Row],[TYPE_NAME]],type!B:G,6,FALSE)</f>
        <v>1</v>
      </c>
      <c r="Q532" t="s">
        <v>2243</v>
      </c>
      <c r="R532" t="s">
        <v>1297</v>
      </c>
      <c r="S5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(529,'CUMPLE','CUMPLE','CUMPLE','CUMPLE',true,2010,'871','-','ACREDITADO','2022-02-25 21:42:35.22039+00','2022-02-25 21:42:35.22039+00','20602796435','V2T951',52,1);</v>
      </c>
    </row>
    <row r="533" spans="1:19" x14ac:dyDescent="0.25">
      <c r="A533">
        <v>530</v>
      </c>
      <c r="B533" t="s">
        <v>2216</v>
      </c>
      <c r="C533" t="s">
        <v>2216</v>
      </c>
      <c r="D533" t="s">
        <v>2216</v>
      </c>
      <c r="E533" t="s">
        <v>2216</v>
      </c>
      <c r="F533" t="s">
        <v>1303</v>
      </c>
      <c r="G533">
        <v>2013</v>
      </c>
      <c r="H533">
        <v>870</v>
      </c>
      <c r="I533" t="s">
        <v>2383</v>
      </c>
      <c r="J533" t="s">
        <v>2215</v>
      </c>
      <c r="K533" t="s">
        <v>1304</v>
      </c>
      <c r="L533" t="s">
        <v>1304</v>
      </c>
      <c r="M533">
        <v>20602796435</v>
      </c>
      <c r="N533" t="s">
        <v>530</v>
      </c>
      <c r="O533" s="6">
        <f>VLOOKUP(Tabla1[[#This Row],[route_name]],[1]route!$A:$D,2,FALSE)</f>
        <v>52</v>
      </c>
      <c r="P533" s="6">
        <f>VLOOKUP(Tabla1[[#This Row],[TYPE_NAME]],type!B:G,6,FALSE)</f>
        <v>1</v>
      </c>
      <c r="Q533" t="s">
        <v>2243</v>
      </c>
      <c r="R533" t="s">
        <v>1297</v>
      </c>
      <c r="S5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(530,'CUMPLE','CUMPLE','CUMPLE','CUMPLE',true,2013,'870','-','ACREDITADO','2022-02-25 21:42:35.22039+00','2022-02-25 21:42:35.22039+00','20602796435','X3F948',52,1);</v>
      </c>
    </row>
    <row r="534" spans="1:19" x14ac:dyDescent="0.25">
      <c r="A534">
        <v>531</v>
      </c>
      <c r="B534" t="s">
        <v>2216</v>
      </c>
      <c r="C534" t="s">
        <v>2216</v>
      </c>
      <c r="D534" t="s">
        <v>2216</v>
      </c>
      <c r="E534" t="s">
        <v>2216</v>
      </c>
      <c r="F534" t="s">
        <v>1303</v>
      </c>
      <c r="G534">
        <v>2012</v>
      </c>
      <c r="H534">
        <v>869</v>
      </c>
      <c r="I534" t="s">
        <v>2383</v>
      </c>
      <c r="J534" t="s">
        <v>2215</v>
      </c>
      <c r="K534" t="s">
        <v>1304</v>
      </c>
      <c r="L534" t="s">
        <v>1304</v>
      </c>
      <c r="M534">
        <v>20602796435</v>
      </c>
      <c r="N534" t="s">
        <v>531</v>
      </c>
      <c r="O534" s="6">
        <f>VLOOKUP(Tabla1[[#This Row],[route_name]],[1]route!$A:$D,2,FALSE)</f>
        <v>52</v>
      </c>
      <c r="P534" s="6">
        <f>VLOOKUP(Tabla1[[#This Row],[TYPE_NAME]],type!B:G,6,FALSE)</f>
        <v>1</v>
      </c>
      <c r="Q534" t="s">
        <v>2243</v>
      </c>
      <c r="R534" t="s">
        <v>1297</v>
      </c>
      <c r="S5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(531,'CUMPLE','CUMPLE','CUMPLE','CUMPLE',true,2012,'869','-','ACREDITADO','2022-02-25 21:42:35.22039+00','2022-02-25 21:42:35.22039+00','20602796435','D7H708',52,1);</v>
      </c>
    </row>
    <row r="535" spans="1:19" x14ac:dyDescent="0.25">
      <c r="A535">
        <v>532</v>
      </c>
      <c r="B535" t="s">
        <v>2216</v>
      </c>
      <c r="C535" t="s">
        <v>2216</v>
      </c>
      <c r="D535" t="s">
        <v>2216</v>
      </c>
      <c r="E535" t="s">
        <v>2216</v>
      </c>
      <c r="F535" t="s">
        <v>1303</v>
      </c>
      <c r="G535">
        <v>2015</v>
      </c>
      <c r="H535">
        <v>868</v>
      </c>
      <c r="I535" t="s">
        <v>2383</v>
      </c>
      <c r="J535" t="s">
        <v>2215</v>
      </c>
      <c r="K535" t="s">
        <v>1304</v>
      </c>
      <c r="L535" t="s">
        <v>1304</v>
      </c>
      <c r="M535">
        <v>20602796435</v>
      </c>
      <c r="N535" t="s">
        <v>532</v>
      </c>
      <c r="O535" s="6">
        <f>VLOOKUP(Tabla1[[#This Row],[route_name]],[1]route!$A:$D,2,FALSE)</f>
        <v>52</v>
      </c>
      <c r="P535" s="6">
        <f>VLOOKUP(Tabla1[[#This Row],[TYPE_NAME]],type!B:G,6,FALSE)</f>
        <v>1</v>
      </c>
      <c r="Q535" t="s">
        <v>2243</v>
      </c>
      <c r="R535" t="s">
        <v>1297</v>
      </c>
      <c r="S5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(532,'CUMPLE','CUMPLE','CUMPLE','CUMPLE',true,2015,'868','-','ACREDITADO','2022-02-25 21:42:35.22039+00','2022-02-25 21:42:35.22039+00','20602796435','V9J851',52,1);</v>
      </c>
    </row>
    <row r="536" spans="1:19" x14ac:dyDescent="0.25">
      <c r="A536">
        <v>533</v>
      </c>
      <c r="B536" t="s">
        <v>2216</v>
      </c>
      <c r="C536" t="s">
        <v>2216</v>
      </c>
      <c r="D536" t="s">
        <v>2216</v>
      </c>
      <c r="E536" t="s">
        <v>2216</v>
      </c>
      <c r="F536" t="s">
        <v>1303</v>
      </c>
      <c r="G536">
        <v>2010</v>
      </c>
      <c r="H536">
        <v>867</v>
      </c>
      <c r="I536" t="s">
        <v>2383</v>
      </c>
      <c r="J536" t="s">
        <v>2215</v>
      </c>
      <c r="K536" t="s">
        <v>1304</v>
      </c>
      <c r="L536" t="s">
        <v>1304</v>
      </c>
      <c r="M536">
        <v>20602796435</v>
      </c>
      <c r="N536" t="s">
        <v>533</v>
      </c>
      <c r="O536" s="6">
        <f>VLOOKUP(Tabla1[[#This Row],[route_name]],[1]route!$A:$D,2,FALSE)</f>
        <v>52</v>
      </c>
      <c r="P536" s="6">
        <f>VLOOKUP(Tabla1[[#This Row],[TYPE_NAME]],type!B:G,6,FALSE)</f>
        <v>1</v>
      </c>
      <c r="Q536" t="s">
        <v>2243</v>
      </c>
      <c r="R536" t="s">
        <v>1297</v>
      </c>
      <c r="S5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(533,'CUMPLE','CUMPLE','CUMPLE','CUMPLE',true,2010,'867','-','ACREDITADO','2022-02-25 21:42:35.22039+00','2022-02-25 21:42:35.22039+00','20602796435','A30740',52,1);</v>
      </c>
    </row>
    <row r="537" spans="1:19" x14ac:dyDescent="0.25">
      <c r="A537">
        <v>534</v>
      </c>
      <c r="B537" t="s">
        <v>2216</v>
      </c>
      <c r="C537" t="s">
        <v>2216</v>
      </c>
      <c r="D537" t="s">
        <v>2216</v>
      </c>
      <c r="E537" t="s">
        <v>2216</v>
      </c>
      <c r="F537" t="s">
        <v>1303</v>
      </c>
      <c r="G537">
        <v>2012</v>
      </c>
      <c r="H537">
        <v>866</v>
      </c>
      <c r="I537" t="s">
        <v>2383</v>
      </c>
      <c r="J537" t="s">
        <v>2215</v>
      </c>
      <c r="K537" t="s">
        <v>1304</v>
      </c>
      <c r="L537" t="s">
        <v>1304</v>
      </c>
      <c r="M537">
        <v>20602796435</v>
      </c>
      <c r="N537" t="s">
        <v>534</v>
      </c>
      <c r="O537" s="6">
        <f>VLOOKUP(Tabla1[[#This Row],[route_name]],[1]route!$A:$D,2,FALSE)</f>
        <v>52</v>
      </c>
      <c r="P537" s="6">
        <f>VLOOKUP(Tabla1[[#This Row],[TYPE_NAME]],type!B:G,6,FALSE)</f>
        <v>1</v>
      </c>
      <c r="Q537" t="s">
        <v>2243</v>
      </c>
      <c r="R537" t="s">
        <v>1297</v>
      </c>
      <c r="S5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(534,'CUMPLE','CUMPLE','CUMPLE','CUMPLE',true,2012,'866','-','ACREDITADO','2022-02-25 21:42:35.22039+00','2022-02-25 21:42:35.22039+00','20602796435','X5S956',52,1);</v>
      </c>
    </row>
    <row r="538" spans="1:19" x14ac:dyDescent="0.25">
      <c r="A538">
        <v>535</v>
      </c>
      <c r="B538" t="s">
        <v>2216</v>
      </c>
      <c r="C538" t="s">
        <v>2216</v>
      </c>
      <c r="D538" t="s">
        <v>2216</v>
      </c>
      <c r="E538" t="s">
        <v>2216</v>
      </c>
      <c r="F538" t="s">
        <v>1303</v>
      </c>
      <c r="G538">
        <v>2014</v>
      </c>
      <c r="H538">
        <v>865</v>
      </c>
      <c r="I538" t="s">
        <v>2383</v>
      </c>
      <c r="J538" t="s">
        <v>2215</v>
      </c>
      <c r="K538" t="s">
        <v>1304</v>
      </c>
      <c r="L538" t="s">
        <v>1304</v>
      </c>
      <c r="M538">
        <v>20602796435</v>
      </c>
      <c r="N538" t="s">
        <v>535</v>
      </c>
      <c r="O538" s="6">
        <f>VLOOKUP(Tabla1[[#This Row],[route_name]],[1]route!$A:$D,2,FALSE)</f>
        <v>52</v>
      </c>
      <c r="P538" s="6">
        <f>VLOOKUP(Tabla1[[#This Row],[TYPE_NAME]],type!B:G,6,FALSE)</f>
        <v>1</v>
      </c>
      <c r="Q538" t="s">
        <v>2243</v>
      </c>
      <c r="R538" t="s">
        <v>1297</v>
      </c>
      <c r="S5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(535,'CUMPLE','CUMPLE','CUMPLE','CUMPLE',true,2014,'865','-','ACREDITADO','2022-02-25 21:42:35.22039+00','2022-02-25 21:42:35.22039+00','20602796435','V8L710',52,1);</v>
      </c>
    </row>
    <row r="539" spans="1:19" x14ac:dyDescent="0.25">
      <c r="A539">
        <v>536</v>
      </c>
      <c r="B539" t="s">
        <v>2216</v>
      </c>
      <c r="C539" t="s">
        <v>2216</v>
      </c>
      <c r="D539" t="s">
        <v>2216</v>
      </c>
      <c r="E539" t="s">
        <v>2216</v>
      </c>
      <c r="F539" t="s">
        <v>1303</v>
      </c>
      <c r="G539">
        <v>2019</v>
      </c>
      <c r="H539">
        <v>864</v>
      </c>
      <c r="I539" t="s">
        <v>2383</v>
      </c>
      <c r="J539" t="s">
        <v>2215</v>
      </c>
      <c r="K539" t="s">
        <v>1304</v>
      </c>
      <c r="L539" t="s">
        <v>1304</v>
      </c>
      <c r="M539">
        <v>20602796435</v>
      </c>
      <c r="N539" t="s">
        <v>536</v>
      </c>
      <c r="O539" s="6">
        <f>VLOOKUP(Tabla1[[#This Row],[route_name]],[1]route!$A:$D,2,FALSE)</f>
        <v>52</v>
      </c>
      <c r="P539" s="6">
        <f>VLOOKUP(Tabla1[[#This Row],[TYPE_NAME]],type!B:G,6,FALSE)</f>
        <v>1</v>
      </c>
      <c r="Q539" t="s">
        <v>2243</v>
      </c>
      <c r="R539" t="s">
        <v>1297</v>
      </c>
      <c r="S5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(536,'CUMPLE','CUMPLE','CUMPLE','CUMPLE',true,2019,'864','-','ACREDITADO','2022-02-25 21:42:35.22039+00','2022-02-25 21:42:35.22039+00','20602796435','V0Y932',52,1);</v>
      </c>
    </row>
    <row r="540" spans="1:19" x14ac:dyDescent="0.25">
      <c r="A540">
        <v>537</v>
      </c>
      <c r="B540" t="s">
        <v>2216</v>
      </c>
      <c r="C540" t="s">
        <v>2216</v>
      </c>
      <c r="D540" t="s">
        <v>2216</v>
      </c>
      <c r="E540" t="s">
        <v>2216</v>
      </c>
      <c r="F540" t="s">
        <v>1303</v>
      </c>
      <c r="G540">
        <v>2015</v>
      </c>
      <c r="H540">
        <v>863</v>
      </c>
      <c r="I540" t="s">
        <v>2383</v>
      </c>
      <c r="J540" t="s">
        <v>2215</v>
      </c>
      <c r="K540" t="s">
        <v>1304</v>
      </c>
      <c r="L540" t="s">
        <v>1304</v>
      </c>
      <c r="M540">
        <v>20602796435</v>
      </c>
      <c r="N540" t="s">
        <v>537</v>
      </c>
      <c r="O540" s="6">
        <f>VLOOKUP(Tabla1[[#This Row],[route_name]],[1]route!$A:$D,2,FALSE)</f>
        <v>52</v>
      </c>
      <c r="P540" s="6">
        <f>VLOOKUP(Tabla1[[#This Row],[TYPE_NAME]],type!B:G,6,FALSE)</f>
        <v>1</v>
      </c>
      <c r="Q540" t="s">
        <v>2243</v>
      </c>
      <c r="R540" t="s">
        <v>1297</v>
      </c>
      <c r="S5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(537,'CUMPLE','CUMPLE','CUMPLE','CUMPLE',true,2015,'863','-','ACREDITADO','2022-02-25 21:42:35.22039+00','2022-02-25 21:42:35.22039+00','20602796435','V8N717',52,1);</v>
      </c>
    </row>
    <row r="541" spans="1:19" x14ac:dyDescent="0.25">
      <c r="A541">
        <v>538</v>
      </c>
      <c r="B541" t="s">
        <v>2216</v>
      </c>
      <c r="C541" t="s">
        <v>2216</v>
      </c>
      <c r="D541" t="s">
        <v>2216</v>
      </c>
      <c r="E541" t="s">
        <v>2216</v>
      </c>
      <c r="F541" t="s">
        <v>1303</v>
      </c>
      <c r="G541">
        <v>2013</v>
      </c>
      <c r="H541">
        <v>862</v>
      </c>
      <c r="I541" t="s">
        <v>2383</v>
      </c>
      <c r="J541" t="s">
        <v>2215</v>
      </c>
      <c r="K541" t="s">
        <v>1304</v>
      </c>
      <c r="L541" t="s">
        <v>1304</v>
      </c>
      <c r="M541">
        <v>20602796435</v>
      </c>
      <c r="N541" t="s">
        <v>538</v>
      </c>
      <c r="O541" s="6">
        <f>VLOOKUP(Tabla1[[#This Row],[route_name]],[1]route!$A:$D,2,FALSE)</f>
        <v>52</v>
      </c>
      <c r="P541" s="6">
        <f>VLOOKUP(Tabla1[[#This Row],[TYPE_NAME]],type!B:G,6,FALSE)</f>
        <v>1</v>
      </c>
      <c r="Q541" t="s">
        <v>2243</v>
      </c>
      <c r="R541" t="s">
        <v>1297</v>
      </c>
      <c r="S5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(538,'CUMPLE','CUMPLE','CUMPLE','CUMPLE',true,2013,'862','-','ACREDITADO','2022-02-25 21:42:35.22039+00','2022-02-25 21:42:35.22039+00','20602796435','V7O922',52,1);</v>
      </c>
    </row>
    <row r="542" spans="1:19" x14ac:dyDescent="0.25">
      <c r="A542">
        <v>539</v>
      </c>
      <c r="B542" t="s">
        <v>2216</v>
      </c>
      <c r="C542" t="s">
        <v>2216</v>
      </c>
      <c r="D542" t="s">
        <v>2216</v>
      </c>
      <c r="E542" t="s">
        <v>2216</v>
      </c>
      <c r="F542" t="s">
        <v>1303</v>
      </c>
      <c r="G542">
        <v>2016</v>
      </c>
      <c r="H542">
        <v>861</v>
      </c>
      <c r="I542" t="s">
        <v>2383</v>
      </c>
      <c r="J542" t="s">
        <v>2215</v>
      </c>
      <c r="K542" t="s">
        <v>1304</v>
      </c>
      <c r="L542" t="s">
        <v>1304</v>
      </c>
      <c r="M542">
        <v>20602796435</v>
      </c>
      <c r="N542" t="s">
        <v>539</v>
      </c>
      <c r="O542" s="6">
        <f>VLOOKUP(Tabla1[[#This Row],[route_name]],[1]route!$A:$D,2,FALSE)</f>
        <v>52</v>
      </c>
      <c r="P542" s="6">
        <f>VLOOKUP(Tabla1[[#This Row],[TYPE_NAME]],type!B:G,6,FALSE)</f>
        <v>1</v>
      </c>
      <c r="Q542" t="s">
        <v>2243</v>
      </c>
      <c r="R542" t="s">
        <v>1297</v>
      </c>
      <c r="S5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(539,'CUMPLE','CUMPLE','CUMPLE','CUMPLE',true,2016,'861','-','ACREDITADO','2022-02-25 21:42:35.22039+00','2022-02-25 21:42:35.22039+00','20602796435','V9D802',52,1);</v>
      </c>
    </row>
    <row r="543" spans="1:19" x14ac:dyDescent="0.25">
      <c r="A543">
        <v>540</v>
      </c>
      <c r="B543" t="s">
        <v>2216</v>
      </c>
      <c r="C543" t="s">
        <v>2216</v>
      </c>
      <c r="D543" t="s">
        <v>2216</v>
      </c>
      <c r="E543" t="s">
        <v>2216</v>
      </c>
      <c r="F543" t="s">
        <v>1303</v>
      </c>
      <c r="G543">
        <v>2009</v>
      </c>
      <c r="H543">
        <v>860</v>
      </c>
      <c r="I543" t="s">
        <v>2383</v>
      </c>
      <c r="J543" t="s">
        <v>2215</v>
      </c>
      <c r="K543" t="s">
        <v>1304</v>
      </c>
      <c r="L543" t="s">
        <v>1304</v>
      </c>
      <c r="M543">
        <v>20602796435</v>
      </c>
      <c r="N543" t="s">
        <v>540</v>
      </c>
      <c r="O543" s="6">
        <f>VLOOKUP(Tabla1[[#This Row],[route_name]],[1]route!$A:$D,2,FALSE)</f>
        <v>52</v>
      </c>
      <c r="P543" s="6">
        <f>VLOOKUP(Tabla1[[#This Row],[TYPE_NAME]],type!B:G,6,FALSE)</f>
        <v>1</v>
      </c>
      <c r="Q543" t="s">
        <v>2243</v>
      </c>
      <c r="R543" t="s">
        <v>1297</v>
      </c>
      <c r="S5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(540,'CUMPLE','CUMPLE','CUMPLE','CUMPLE',true,2009,'860','-','ACREDITADO','2022-02-25 21:42:35.22039+00','2022-02-25 21:42:35.22039+00','20602796435','A5S763',52,1);</v>
      </c>
    </row>
    <row r="544" spans="1:19" x14ac:dyDescent="0.25">
      <c r="A544">
        <v>541</v>
      </c>
      <c r="B544" t="s">
        <v>2216</v>
      </c>
      <c r="C544" t="s">
        <v>2216</v>
      </c>
      <c r="D544" t="s">
        <v>2216</v>
      </c>
      <c r="E544" t="s">
        <v>2216</v>
      </c>
      <c r="F544" t="s">
        <v>1303</v>
      </c>
      <c r="G544">
        <v>2015</v>
      </c>
      <c r="H544">
        <v>859</v>
      </c>
      <c r="I544" t="s">
        <v>2383</v>
      </c>
      <c r="J544" t="s">
        <v>2215</v>
      </c>
      <c r="K544" t="s">
        <v>1304</v>
      </c>
      <c r="L544" t="s">
        <v>1304</v>
      </c>
      <c r="M544">
        <v>20602796435</v>
      </c>
      <c r="N544" t="s">
        <v>541</v>
      </c>
      <c r="O544" s="6">
        <f>VLOOKUP(Tabla1[[#This Row],[route_name]],[1]route!$A:$D,2,FALSE)</f>
        <v>52</v>
      </c>
      <c r="P544" s="6">
        <f>VLOOKUP(Tabla1[[#This Row],[TYPE_NAME]],type!B:G,6,FALSE)</f>
        <v>1</v>
      </c>
      <c r="Q544" t="s">
        <v>2243</v>
      </c>
      <c r="R544" t="s">
        <v>1297</v>
      </c>
      <c r="S5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(541,'CUMPLE','CUMPLE','CUMPLE','CUMPLE',true,2015,'859','-','ACREDITADO','2022-02-25 21:42:35.22039+00','2022-02-25 21:42:35.22039+00','20602796435','V8V746',52,1);</v>
      </c>
    </row>
    <row r="545" spans="1:19" x14ac:dyDescent="0.25">
      <c r="A545">
        <v>542</v>
      </c>
      <c r="B545" t="s">
        <v>2216</v>
      </c>
      <c r="C545" t="s">
        <v>2216</v>
      </c>
      <c r="D545" t="s">
        <v>2216</v>
      </c>
      <c r="E545" t="s">
        <v>2216</v>
      </c>
      <c r="F545" t="s">
        <v>1303</v>
      </c>
      <c r="G545">
        <v>2010</v>
      </c>
      <c r="H545">
        <v>858</v>
      </c>
      <c r="I545" t="s">
        <v>2383</v>
      </c>
      <c r="J545" t="s">
        <v>2215</v>
      </c>
      <c r="K545" t="s">
        <v>1304</v>
      </c>
      <c r="L545" t="s">
        <v>1304</v>
      </c>
      <c r="M545">
        <v>20602796435</v>
      </c>
      <c r="N545" t="s">
        <v>542</v>
      </c>
      <c r="O545" s="6">
        <f>VLOOKUP(Tabla1[[#This Row],[route_name]],[1]route!$A:$D,2,FALSE)</f>
        <v>52</v>
      </c>
      <c r="P545" s="6">
        <f>VLOOKUP(Tabla1[[#This Row],[TYPE_NAME]],type!B:G,6,FALSE)</f>
        <v>1</v>
      </c>
      <c r="Q545" t="s">
        <v>2243</v>
      </c>
      <c r="R545" t="s">
        <v>1297</v>
      </c>
      <c r="S5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(542,'CUMPLE','CUMPLE','CUMPLE','CUMPLE',true,2010,'858','-','ACREDITADO','2022-02-25 21:42:35.22039+00','2022-02-25 21:42:35.22039+00','20602796435','A3W780',52,1);</v>
      </c>
    </row>
    <row r="546" spans="1:19" x14ac:dyDescent="0.25">
      <c r="A546">
        <v>543</v>
      </c>
      <c r="B546" t="s">
        <v>2216</v>
      </c>
      <c r="C546" t="s">
        <v>2216</v>
      </c>
      <c r="D546" t="s">
        <v>2216</v>
      </c>
      <c r="E546" t="s">
        <v>2216</v>
      </c>
      <c r="F546" t="s">
        <v>1303</v>
      </c>
      <c r="G546">
        <v>2019</v>
      </c>
      <c r="H546">
        <v>857</v>
      </c>
      <c r="I546" t="s">
        <v>2383</v>
      </c>
      <c r="J546" t="s">
        <v>2215</v>
      </c>
      <c r="K546" t="s">
        <v>1304</v>
      </c>
      <c r="L546" t="s">
        <v>1304</v>
      </c>
      <c r="M546">
        <v>20602796435</v>
      </c>
      <c r="N546" t="s">
        <v>543</v>
      </c>
      <c r="O546" s="6">
        <f>VLOOKUP(Tabla1[[#This Row],[route_name]],[1]route!$A:$D,2,FALSE)</f>
        <v>52</v>
      </c>
      <c r="P546" s="6">
        <f>VLOOKUP(Tabla1[[#This Row],[TYPE_NAME]],type!B:G,6,FALSE)</f>
        <v>1</v>
      </c>
      <c r="Q546" t="s">
        <v>2243</v>
      </c>
      <c r="R546" t="s">
        <v>1297</v>
      </c>
      <c r="S5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(543,'CUMPLE','CUMPLE','CUMPLE','CUMPLE',true,2019,'857','-','ACREDITADO','2022-02-25 21:42:35.22039+00','2022-02-25 21:42:35.22039+00','20602796435','VAD864',52,1);</v>
      </c>
    </row>
    <row r="547" spans="1:19" x14ac:dyDescent="0.25">
      <c r="A547">
        <v>544</v>
      </c>
      <c r="B547" t="s">
        <v>2216</v>
      </c>
      <c r="C547" t="s">
        <v>2216</v>
      </c>
      <c r="D547" t="s">
        <v>2216</v>
      </c>
      <c r="E547" t="s">
        <v>2216</v>
      </c>
      <c r="F547" t="s">
        <v>1303</v>
      </c>
      <c r="G547">
        <v>2017</v>
      </c>
      <c r="H547">
        <v>856</v>
      </c>
      <c r="I547" t="s">
        <v>2383</v>
      </c>
      <c r="J547" t="s">
        <v>2215</v>
      </c>
      <c r="K547" t="s">
        <v>1304</v>
      </c>
      <c r="L547" t="s">
        <v>1304</v>
      </c>
      <c r="M547">
        <v>20602796435</v>
      </c>
      <c r="N547" t="s">
        <v>544</v>
      </c>
      <c r="O547" s="6">
        <f>VLOOKUP(Tabla1[[#This Row],[route_name]],[1]route!$A:$D,2,FALSE)</f>
        <v>52</v>
      </c>
      <c r="P547" s="6">
        <f>VLOOKUP(Tabla1[[#This Row],[TYPE_NAME]],type!B:G,6,FALSE)</f>
        <v>1</v>
      </c>
      <c r="Q547" t="s">
        <v>2243</v>
      </c>
      <c r="R547" t="s">
        <v>1297</v>
      </c>
      <c r="S5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(544,'CUMPLE','CUMPLE','CUMPLE','CUMPLE',true,2017,'856','-','ACREDITADO','2022-02-25 21:42:35.22039+00','2022-02-25 21:42:35.22039+00','20602796435','V9I749',52,1);</v>
      </c>
    </row>
    <row r="548" spans="1:19" x14ac:dyDescent="0.25">
      <c r="A548">
        <v>545</v>
      </c>
      <c r="B548" t="s">
        <v>2216</v>
      </c>
      <c r="C548" t="s">
        <v>2216</v>
      </c>
      <c r="D548" t="s">
        <v>2216</v>
      </c>
      <c r="E548" t="s">
        <v>2216</v>
      </c>
      <c r="F548" t="s">
        <v>1303</v>
      </c>
      <c r="G548">
        <v>2015</v>
      </c>
      <c r="H548">
        <v>855</v>
      </c>
      <c r="I548" t="s">
        <v>2383</v>
      </c>
      <c r="J548" t="s">
        <v>2215</v>
      </c>
      <c r="K548" t="s">
        <v>1304</v>
      </c>
      <c r="L548" t="s">
        <v>1304</v>
      </c>
      <c r="M548">
        <v>20602796435</v>
      </c>
      <c r="N548" t="s">
        <v>545</v>
      </c>
      <c r="O548" s="6">
        <f>VLOOKUP(Tabla1[[#This Row],[route_name]],[1]route!$A:$D,2,FALSE)</f>
        <v>52</v>
      </c>
      <c r="P548" s="6">
        <f>VLOOKUP(Tabla1[[#This Row],[TYPE_NAME]],type!B:G,6,FALSE)</f>
        <v>1</v>
      </c>
      <c r="Q548" t="s">
        <v>2243</v>
      </c>
      <c r="R548" t="s">
        <v>1297</v>
      </c>
      <c r="S5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(545,'CUMPLE','CUMPLE','CUMPLE','CUMPLE',true,2015,'855','-','ACREDITADO','2022-02-25 21:42:35.22039+00','2022-02-25 21:42:35.22039+00','20602796435','V9A931',52,1);</v>
      </c>
    </row>
    <row r="549" spans="1:19" x14ac:dyDescent="0.25">
      <c r="A549">
        <v>546</v>
      </c>
      <c r="B549" t="s">
        <v>2216</v>
      </c>
      <c r="C549" t="s">
        <v>2216</v>
      </c>
      <c r="D549" t="s">
        <v>2216</v>
      </c>
      <c r="E549" t="s">
        <v>2216</v>
      </c>
      <c r="F549" t="s">
        <v>1303</v>
      </c>
      <c r="G549">
        <v>2012</v>
      </c>
      <c r="H549">
        <v>854</v>
      </c>
      <c r="I549" t="s">
        <v>2383</v>
      </c>
      <c r="J549" t="s">
        <v>2215</v>
      </c>
      <c r="K549" t="s">
        <v>1304</v>
      </c>
      <c r="L549" t="s">
        <v>1304</v>
      </c>
      <c r="M549">
        <v>20602796435</v>
      </c>
      <c r="N549" t="s">
        <v>546</v>
      </c>
      <c r="O549" s="6">
        <f>VLOOKUP(Tabla1[[#This Row],[route_name]],[1]route!$A:$D,2,FALSE)</f>
        <v>52</v>
      </c>
      <c r="P549" s="6">
        <f>VLOOKUP(Tabla1[[#This Row],[TYPE_NAME]],type!B:G,6,FALSE)</f>
        <v>1</v>
      </c>
      <c r="Q549" t="s">
        <v>2243</v>
      </c>
      <c r="R549" t="s">
        <v>1297</v>
      </c>
      <c r="S5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(546,'CUMPLE','CUMPLE','CUMPLE','CUMPLE',true,2012,'854','-','ACREDITADO','2022-02-25 21:42:35.22039+00','2022-02-25 21:42:35.22039+00','20602796435','D7C869',52,1);</v>
      </c>
    </row>
    <row r="550" spans="1:19" x14ac:dyDescent="0.25">
      <c r="A550">
        <v>547</v>
      </c>
      <c r="B550" t="s">
        <v>2216</v>
      </c>
      <c r="C550" t="s">
        <v>2216</v>
      </c>
      <c r="D550" t="s">
        <v>2216</v>
      </c>
      <c r="E550" t="s">
        <v>2216</v>
      </c>
      <c r="F550" t="s">
        <v>1303</v>
      </c>
      <c r="G550">
        <v>2014</v>
      </c>
      <c r="H550">
        <v>853</v>
      </c>
      <c r="I550" t="s">
        <v>2383</v>
      </c>
      <c r="J550" t="s">
        <v>2215</v>
      </c>
      <c r="K550" t="s">
        <v>1304</v>
      </c>
      <c r="L550" t="s">
        <v>1304</v>
      </c>
      <c r="M550">
        <v>20602796435</v>
      </c>
      <c r="N550" t="s">
        <v>547</v>
      </c>
      <c r="O550" s="6">
        <f>VLOOKUP(Tabla1[[#This Row],[route_name]],[1]route!$A:$D,2,FALSE)</f>
        <v>52</v>
      </c>
      <c r="P550" s="6">
        <f>VLOOKUP(Tabla1[[#This Row],[TYPE_NAME]],type!B:G,6,FALSE)</f>
        <v>1</v>
      </c>
      <c r="Q550" t="s">
        <v>2243</v>
      </c>
      <c r="R550" t="s">
        <v>1297</v>
      </c>
      <c r="S5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(547,'CUMPLE','CUMPLE','CUMPLE','CUMPLE',true,2014,'853','-','ACREDITADO','2022-02-25 21:42:35.22039+00','2022-02-25 21:42:35.22039+00','20602796435','V0B966',52,1);</v>
      </c>
    </row>
    <row r="551" spans="1:19" x14ac:dyDescent="0.25">
      <c r="A551">
        <v>548</v>
      </c>
      <c r="B551" t="s">
        <v>2216</v>
      </c>
      <c r="C551" t="s">
        <v>2216</v>
      </c>
      <c r="D551" t="s">
        <v>2216</v>
      </c>
      <c r="E551" t="s">
        <v>2216</v>
      </c>
      <c r="F551" t="s">
        <v>1303</v>
      </c>
      <c r="G551">
        <v>2015</v>
      </c>
      <c r="H551">
        <v>849</v>
      </c>
      <c r="I551" t="s">
        <v>2383</v>
      </c>
      <c r="J551" t="s">
        <v>2215</v>
      </c>
      <c r="K551" t="s">
        <v>1304</v>
      </c>
      <c r="L551" t="s">
        <v>1304</v>
      </c>
      <c r="M551">
        <v>20602796435</v>
      </c>
      <c r="N551" t="s">
        <v>548</v>
      </c>
      <c r="O551" s="6">
        <f>VLOOKUP(Tabla1[[#This Row],[route_name]],[1]route!$A:$D,2,FALSE)</f>
        <v>52</v>
      </c>
      <c r="P551" s="6">
        <f>VLOOKUP(Tabla1[[#This Row],[TYPE_NAME]],type!B:G,6,FALSE)</f>
        <v>1</v>
      </c>
      <c r="Q551" t="s">
        <v>2243</v>
      </c>
      <c r="R551" t="s">
        <v>1297</v>
      </c>
      <c r="S5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(548,'CUMPLE','CUMPLE','CUMPLE','CUMPLE',true,2015,'849','-','ACREDITADO','2022-02-25 21:42:35.22039+00','2022-02-25 21:42:35.22039+00','20602796435','V8O770',52,1);</v>
      </c>
    </row>
    <row r="552" spans="1:19" x14ac:dyDescent="0.25">
      <c r="A552">
        <v>549</v>
      </c>
      <c r="B552" t="s">
        <v>2216</v>
      </c>
      <c r="C552" t="s">
        <v>2216</v>
      </c>
      <c r="D552" t="s">
        <v>2216</v>
      </c>
      <c r="E552" t="s">
        <v>2216</v>
      </c>
      <c r="F552" t="s">
        <v>1303</v>
      </c>
      <c r="G552">
        <v>2011</v>
      </c>
      <c r="H552">
        <v>852</v>
      </c>
      <c r="I552" t="s">
        <v>2383</v>
      </c>
      <c r="J552" t="s">
        <v>2215</v>
      </c>
      <c r="K552" t="s">
        <v>1304</v>
      </c>
      <c r="L552" t="s">
        <v>1304</v>
      </c>
      <c r="M552">
        <v>20602796435</v>
      </c>
      <c r="N552" t="s">
        <v>549</v>
      </c>
      <c r="O552" s="6">
        <f>VLOOKUP(Tabla1[[#This Row],[route_name]],[1]route!$A:$D,2,FALSE)</f>
        <v>52</v>
      </c>
      <c r="P552" s="6">
        <f>VLOOKUP(Tabla1[[#This Row],[TYPE_NAME]],type!B:G,6,FALSE)</f>
        <v>1</v>
      </c>
      <c r="Q552" t="s">
        <v>2243</v>
      </c>
      <c r="R552" t="s">
        <v>1297</v>
      </c>
      <c r="S5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(549,'CUMPLE','CUMPLE','CUMPLE','CUMPLE',true,2011,'852','-','ACREDITADO','2022-02-25 21:42:35.22039+00','2022-02-25 21:42:35.22039+00','20602796435','V1R736',52,1);</v>
      </c>
    </row>
    <row r="553" spans="1:19" x14ac:dyDescent="0.25">
      <c r="A553">
        <v>550</v>
      </c>
      <c r="B553" t="s">
        <v>2216</v>
      </c>
      <c r="C553" t="s">
        <v>2216</v>
      </c>
      <c r="D553" t="s">
        <v>2216</v>
      </c>
      <c r="E553" t="s">
        <v>2216</v>
      </c>
      <c r="F553" t="s">
        <v>1303</v>
      </c>
      <c r="G553">
        <v>2017</v>
      </c>
      <c r="H553">
        <v>851</v>
      </c>
      <c r="I553" t="s">
        <v>2383</v>
      </c>
      <c r="J553" t="s">
        <v>2215</v>
      </c>
      <c r="K553" t="s">
        <v>1304</v>
      </c>
      <c r="L553" t="s">
        <v>1304</v>
      </c>
      <c r="M553">
        <v>20602796435</v>
      </c>
      <c r="N553" t="s">
        <v>550</v>
      </c>
      <c r="O553" s="6">
        <f>VLOOKUP(Tabla1[[#This Row],[route_name]],[1]route!$A:$D,2,FALSE)</f>
        <v>52</v>
      </c>
      <c r="P553" s="6">
        <f>VLOOKUP(Tabla1[[#This Row],[TYPE_NAME]],type!B:G,6,FALSE)</f>
        <v>1</v>
      </c>
      <c r="Q553" t="s">
        <v>2243</v>
      </c>
      <c r="R553" t="s">
        <v>1297</v>
      </c>
      <c r="S5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(550,'CUMPLE','CUMPLE','CUMPLE','CUMPLE',true,2017,'851','-','ACREDITADO','2022-02-25 21:42:35.22039+00','2022-02-25 21:42:35.22039+00','20602796435','V9L728',52,1);</v>
      </c>
    </row>
    <row r="554" spans="1:19" x14ac:dyDescent="0.25">
      <c r="A554">
        <v>551</v>
      </c>
      <c r="B554" t="s">
        <v>2216</v>
      </c>
      <c r="C554" t="s">
        <v>2216</v>
      </c>
      <c r="D554" t="s">
        <v>2216</v>
      </c>
      <c r="E554" t="s">
        <v>2216</v>
      </c>
      <c r="F554" t="s">
        <v>1303</v>
      </c>
      <c r="G554">
        <v>2013</v>
      </c>
      <c r="H554">
        <v>850</v>
      </c>
      <c r="I554" t="s">
        <v>2383</v>
      </c>
      <c r="J554" t="s">
        <v>2215</v>
      </c>
      <c r="K554" t="s">
        <v>1304</v>
      </c>
      <c r="L554" t="s">
        <v>1304</v>
      </c>
      <c r="M554">
        <v>20602796435</v>
      </c>
      <c r="N554" t="s">
        <v>551</v>
      </c>
      <c r="O554" s="6">
        <f>VLOOKUP(Tabla1[[#This Row],[route_name]],[1]route!$A:$D,2,FALSE)</f>
        <v>52</v>
      </c>
      <c r="P554" s="6">
        <f>VLOOKUP(Tabla1[[#This Row],[TYPE_NAME]],type!B:G,6,FALSE)</f>
        <v>1</v>
      </c>
      <c r="Q554" t="s">
        <v>2243</v>
      </c>
      <c r="R554" t="s">
        <v>1297</v>
      </c>
      <c r="S5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(551,'CUMPLE','CUMPLE','CUMPLE','CUMPLE',true,2013,'850','-','ACREDITADO','2022-02-25 21:42:35.22039+00','2022-02-25 21:42:35.22039+00','20602796435','Z4W794',52,1);</v>
      </c>
    </row>
    <row r="555" spans="1:19" x14ac:dyDescent="0.25">
      <c r="A555">
        <v>552</v>
      </c>
      <c r="B555" t="s">
        <v>2216</v>
      </c>
      <c r="C555" t="s">
        <v>2216</v>
      </c>
      <c r="D555" t="s">
        <v>2216</v>
      </c>
      <c r="E555" t="s">
        <v>2216</v>
      </c>
      <c r="F555" t="s">
        <v>1303</v>
      </c>
      <c r="G555">
        <v>2009</v>
      </c>
      <c r="H555">
        <v>1293</v>
      </c>
      <c r="I555" t="s">
        <v>2383</v>
      </c>
      <c r="J555" t="s">
        <v>2215</v>
      </c>
      <c r="K555" t="s">
        <v>1304</v>
      </c>
      <c r="L555" t="s">
        <v>1304</v>
      </c>
      <c r="M555">
        <v>20602796435</v>
      </c>
      <c r="N555" t="s">
        <v>552</v>
      </c>
      <c r="O555" s="6">
        <f>VLOOKUP(Tabla1[[#This Row],[route_name]],[1]route!$A:$D,2,FALSE)</f>
        <v>14</v>
      </c>
      <c r="P555" s="6">
        <f>VLOOKUP(Tabla1[[#This Row],[TYPE_NAME]],type!B:G,6,FALSE)</f>
        <v>1</v>
      </c>
      <c r="Q555" t="s">
        <v>2244</v>
      </c>
      <c r="R555" t="s">
        <v>1297</v>
      </c>
      <c r="S5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(552,'CUMPLE','CUMPLE','CUMPLE','CUMPLE',true,2009,'1293','-','ACREDITADO','2022-02-25 21:42:35.22039+00','2022-02-25 21:42:35.22039+00','20602796435','C7Z312',14,1);</v>
      </c>
    </row>
    <row r="556" spans="1:19" x14ac:dyDescent="0.25">
      <c r="A556">
        <v>553</v>
      </c>
      <c r="B556" t="s">
        <v>2216</v>
      </c>
      <c r="C556" t="s">
        <v>2216</v>
      </c>
      <c r="D556" t="s">
        <v>2216</v>
      </c>
      <c r="E556" t="s">
        <v>2216</v>
      </c>
      <c r="F556" t="s">
        <v>1303</v>
      </c>
      <c r="G556">
        <v>2008</v>
      </c>
      <c r="H556">
        <v>1292</v>
      </c>
      <c r="I556" t="s">
        <v>2383</v>
      </c>
      <c r="J556" t="s">
        <v>2215</v>
      </c>
      <c r="K556" t="s">
        <v>1304</v>
      </c>
      <c r="L556" t="s">
        <v>1304</v>
      </c>
      <c r="M556">
        <v>20602796435</v>
      </c>
      <c r="N556" t="s">
        <v>553</v>
      </c>
      <c r="O556" s="6">
        <f>VLOOKUP(Tabla1[[#This Row],[route_name]],[1]route!$A:$D,2,FALSE)</f>
        <v>14</v>
      </c>
      <c r="P556" s="6">
        <f>VLOOKUP(Tabla1[[#This Row],[TYPE_NAME]],type!B:G,6,FALSE)</f>
        <v>1</v>
      </c>
      <c r="Q556" t="s">
        <v>2244</v>
      </c>
      <c r="R556" t="s">
        <v>1297</v>
      </c>
      <c r="S5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(553,'CUMPLE','CUMPLE','CUMPLE','CUMPLE',true,2008,'1292','-','ACREDITADO','2022-02-25 21:42:35.22039+00','2022-02-25 21:42:35.22039+00','20602796435','B4T955',14,1);</v>
      </c>
    </row>
    <row r="557" spans="1:19" x14ac:dyDescent="0.25">
      <c r="A557">
        <v>554</v>
      </c>
      <c r="B557" t="s">
        <v>2216</v>
      </c>
      <c r="C557" t="s">
        <v>2216</v>
      </c>
      <c r="D557" t="s">
        <v>2216</v>
      </c>
      <c r="E557" t="s">
        <v>2216</v>
      </c>
      <c r="F557" t="s">
        <v>1303</v>
      </c>
      <c r="G557">
        <v>2012</v>
      </c>
      <c r="H557">
        <v>1291</v>
      </c>
      <c r="I557" t="s">
        <v>2383</v>
      </c>
      <c r="J557" t="s">
        <v>2215</v>
      </c>
      <c r="K557" t="s">
        <v>1304</v>
      </c>
      <c r="L557" t="s">
        <v>1304</v>
      </c>
      <c r="M557">
        <v>20602796435</v>
      </c>
      <c r="N557" t="s">
        <v>554</v>
      </c>
      <c r="O557" s="6">
        <f>VLOOKUP(Tabla1[[#This Row],[route_name]],[1]route!$A:$D,2,FALSE)</f>
        <v>14</v>
      </c>
      <c r="P557" s="6">
        <f>VLOOKUP(Tabla1[[#This Row],[TYPE_NAME]],type!B:G,6,FALSE)</f>
        <v>1</v>
      </c>
      <c r="Q557" t="s">
        <v>2244</v>
      </c>
      <c r="R557" t="s">
        <v>1297</v>
      </c>
      <c r="S5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(554,'CUMPLE','CUMPLE','CUMPLE','CUMPLE',true,2012,'1291','-','ACREDITADO','2022-02-25 21:42:35.22039+00','2022-02-25 21:42:35.22039+00','20602796435','V6M952',14,1);</v>
      </c>
    </row>
    <row r="558" spans="1:19" x14ac:dyDescent="0.25">
      <c r="A558">
        <v>555</v>
      </c>
      <c r="B558" t="s">
        <v>2216</v>
      </c>
      <c r="C558" t="s">
        <v>2216</v>
      </c>
      <c r="D558" t="s">
        <v>2216</v>
      </c>
      <c r="E558" t="s">
        <v>2216</v>
      </c>
      <c r="F558" t="s">
        <v>1303</v>
      </c>
      <c r="G558">
        <v>2015</v>
      </c>
      <c r="H558">
        <v>1290</v>
      </c>
      <c r="I558" t="s">
        <v>2383</v>
      </c>
      <c r="J558" t="s">
        <v>2215</v>
      </c>
      <c r="K558" t="s">
        <v>1304</v>
      </c>
      <c r="L558" t="s">
        <v>1304</v>
      </c>
      <c r="M558">
        <v>20602796435</v>
      </c>
      <c r="N558" t="s">
        <v>555</v>
      </c>
      <c r="O558" s="6">
        <f>VLOOKUP(Tabla1[[#This Row],[route_name]],[1]route!$A:$D,2,FALSE)</f>
        <v>14</v>
      </c>
      <c r="P558" s="6">
        <f>VLOOKUP(Tabla1[[#This Row],[TYPE_NAME]],type!B:G,6,FALSE)</f>
        <v>1</v>
      </c>
      <c r="Q558" t="s">
        <v>2244</v>
      </c>
      <c r="R558" t="s">
        <v>1297</v>
      </c>
      <c r="S5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(555,'CUMPLE','CUMPLE','CUMPLE','CUMPLE',true,2015,'1290','-','ACREDITADO','2022-02-25 21:42:35.22039+00','2022-02-25 21:42:35.22039+00','20602796435','V8G818',14,1);</v>
      </c>
    </row>
    <row r="559" spans="1:19" x14ac:dyDescent="0.25">
      <c r="A559">
        <v>556</v>
      </c>
      <c r="B559" t="s">
        <v>2216</v>
      </c>
      <c r="C559" t="s">
        <v>2216</v>
      </c>
      <c r="D559" t="s">
        <v>2216</v>
      </c>
      <c r="E559" t="s">
        <v>2216</v>
      </c>
      <c r="F559" t="s">
        <v>1303</v>
      </c>
      <c r="G559">
        <v>2013</v>
      </c>
      <c r="H559">
        <v>1289</v>
      </c>
      <c r="I559" t="s">
        <v>2383</v>
      </c>
      <c r="J559" t="s">
        <v>2215</v>
      </c>
      <c r="K559" t="s">
        <v>1304</v>
      </c>
      <c r="L559" t="s">
        <v>1304</v>
      </c>
      <c r="M559">
        <v>20602796435</v>
      </c>
      <c r="N559" t="s">
        <v>556</v>
      </c>
      <c r="O559" s="6">
        <f>VLOOKUP(Tabla1[[#This Row],[route_name]],[1]route!$A:$D,2,FALSE)</f>
        <v>14</v>
      </c>
      <c r="P559" s="6">
        <f>VLOOKUP(Tabla1[[#This Row],[TYPE_NAME]],type!B:G,6,FALSE)</f>
        <v>1</v>
      </c>
      <c r="Q559" t="s">
        <v>2244</v>
      </c>
      <c r="R559" t="s">
        <v>1297</v>
      </c>
      <c r="S5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(556,'CUMPLE','CUMPLE','CUMPLE','CUMPLE',true,2013,'1289','-','ACREDITADO','2022-02-25 21:42:35.22039+00','2022-02-25 21:42:35.22039+00','20602796435','X2Z938',14,1);</v>
      </c>
    </row>
    <row r="560" spans="1:19" x14ac:dyDescent="0.25">
      <c r="A560">
        <v>557</v>
      </c>
      <c r="B560" t="s">
        <v>2216</v>
      </c>
      <c r="C560" t="s">
        <v>2216</v>
      </c>
      <c r="D560" t="s">
        <v>2216</v>
      </c>
      <c r="E560" t="s">
        <v>2216</v>
      </c>
      <c r="F560" t="s">
        <v>1303</v>
      </c>
      <c r="G560">
        <v>2008</v>
      </c>
      <c r="H560">
        <v>1288</v>
      </c>
      <c r="I560" t="s">
        <v>2383</v>
      </c>
      <c r="J560" t="s">
        <v>2215</v>
      </c>
      <c r="K560" t="s">
        <v>1304</v>
      </c>
      <c r="L560" t="s">
        <v>1304</v>
      </c>
      <c r="M560">
        <v>20602796435</v>
      </c>
      <c r="N560" t="s">
        <v>557</v>
      </c>
      <c r="O560" s="6">
        <f>VLOOKUP(Tabla1[[#This Row],[route_name]],[1]route!$A:$D,2,FALSE)</f>
        <v>14</v>
      </c>
      <c r="P560" s="6">
        <f>VLOOKUP(Tabla1[[#This Row],[TYPE_NAME]],type!B:G,6,FALSE)</f>
        <v>1</v>
      </c>
      <c r="Q560" t="s">
        <v>2244</v>
      </c>
      <c r="R560" t="s">
        <v>1297</v>
      </c>
      <c r="S5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(557,'CUMPLE','CUMPLE','CUMPLE','CUMPLE',true,2008,'1288','-','ACREDITADO','2022-02-25 21:42:35.22039+00','2022-02-25 21:42:35.22039+00','20602796435','B4T756',14,1);</v>
      </c>
    </row>
    <row r="561" spans="1:19" x14ac:dyDescent="0.25">
      <c r="A561">
        <v>558</v>
      </c>
      <c r="B561" t="s">
        <v>2216</v>
      </c>
      <c r="C561" t="s">
        <v>2216</v>
      </c>
      <c r="D561" t="s">
        <v>2216</v>
      </c>
      <c r="E561" t="s">
        <v>2216</v>
      </c>
      <c r="F561" t="s">
        <v>1303</v>
      </c>
      <c r="G561">
        <v>2010</v>
      </c>
      <c r="H561">
        <v>1287</v>
      </c>
      <c r="I561" t="s">
        <v>2383</v>
      </c>
      <c r="J561" t="s">
        <v>2215</v>
      </c>
      <c r="K561" t="s">
        <v>1304</v>
      </c>
      <c r="L561" t="s">
        <v>1304</v>
      </c>
      <c r="M561">
        <v>20602796435</v>
      </c>
      <c r="N561" t="s">
        <v>558</v>
      </c>
      <c r="O561" s="6">
        <f>VLOOKUP(Tabla1[[#This Row],[route_name]],[1]route!$A:$D,2,FALSE)</f>
        <v>14</v>
      </c>
      <c r="P561" s="6">
        <f>VLOOKUP(Tabla1[[#This Row],[TYPE_NAME]],type!B:G,6,FALSE)</f>
        <v>1</v>
      </c>
      <c r="Q561" t="s">
        <v>2244</v>
      </c>
      <c r="R561" t="s">
        <v>1297</v>
      </c>
      <c r="S5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(558,'CUMPLE','CUMPLE','CUMPLE','CUMPLE',true,2010,'1287','-','ACREDITADO','2022-02-25 21:42:35.22039+00','2022-02-25 21:42:35.22039+00','20602796435','V1O966',14,1);</v>
      </c>
    </row>
    <row r="562" spans="1:19" x14ac:dyDescent="0.25">
      <c r="A562">
        <v>559</v>
      </c>
      <c r="B562" t="s">
        <v>2216</v>
      </c>
      <c r="C562" t="s">
        <v>2216</v>
      </c>
      <c r="D562" t="s">
        <v>2216</v>
      </c>
      <c r="E562" t="s">
        <v>2216</v>
      </c>
      <c r="F562" t="s">
        <v>1303</v>
      </c>
      <c r="G562">
        <v>2009</v>
      </c>
      <c r="H562">
        <v>1286</v>
      </c>
      <c r="I562" t="s">
        <v>2383</v>
      </c>
      <c r="J562" t="s">
        <v>2215</v>
      </c>
      <c r="K562" t="s">
        <v>1304</v>
      </c>
      <c r="L562" t="s">
        <v>1304</v>
      </c>
      <c r="M562">
        <v>20602796435</v>
      </c>
      <c r="N562" t="s">
        <v>559</v>
      </c>
      <c r="O562" s="6">
        <f>VLOOKUP(Tabla1[[#This Row],[route_name]],[1]route!$A:$D,2,FALSE)</f>
        <v>14</v>
      </c>
      <c r="P562" s="6">
        <f>VLOOKUP(Tabla1[[#This Row],[TYPE_NAME]],type!B:G,6,FALSE)</f>
        <v>1</v>
      </c>
      <c r="Q562" t="s">
        <v>2244</v>
      </c>
      <c r="R562" t="s">
        <v>1297</v>
      </c>
      <c r="S5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(559,'CUMPLE','CUMPLE','CUMPLE','CUMPLE',true,2009,'1286','-','ACREDITADO','2022-02-25 21:42:35.22039+00','2022-02-25 21:42:35.22039+00','20602796435','A5P785',14,1);</v>
      </c>
    </row>
    <row r="563" spans="1:19" x14ac:dyDescent="0.25">
      <c r="A563">
        <v>560</v>
      </c>
      <c r="B563" t="s">
        <v>2216</v>
      </c>
      <c r="C563" t="s">
        <v>2216</v>
      </c>
      <c r="D563" t="s">
        <v>2216</v>
      </c>
      <c r="E563" t="s">
        <v>2216</v>
      </c>
      <c r="F563" t="s">
        <v>1303</v>
      </c>
      <c r="G563">
        <v>2011</v>
      </c>
      <c r="H563">
        <v>1285</v>
      </c>
      <c r="I563" t="s">
        <v>2383</v>
      </c>
      <c r="J563" t="s">
        <v>2215</v>
      </c>
      <c r="K563" t="s">
        <v>1304</v>
      </c>
      <c r="L563" t="s">
        <v>1304</v>
      </c>
      <c r="M563">
        <v>20602796435</v>
      </c>
      <c r="N563" t="s">
        <v>560</v>
      </c>
      <c r="O563" s="6">
        <f>VLOOKUP(Tabla1[[#This Row],[route_name]],[1]route!$A:$D,2,FALSE)</f>
        <v>14</v>
      </c>
      <c r="P563" s="6">
        <f>VLOOKUP(Tabla1[[#This Row],[TYPE_NAME]],type!B:G,6,FALSE)</f>
        <v>1</v>
      </c>
      <c r="Q563" t="s">
        <v>2244</v>
      </c>
      <c r="R563" t="s">
        <v>1297</v>
      </c>
      <c r="S5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(560,'CUMPLE','CUMPLE','CUMPLE','CUMPLE',true,2011,'1285','-','ACREDITADO','2022-02-25 21:42:35.22039+00','2022-02-25 21:42:35.22039+00','20602796435','B3W719',14,1);</v>
      </c>
    </row>
    <row r="564" spans="1:19" x14ac:dyDescent="0.25">
      <c r="A564">
        <v>561</v>
      </c>
      <c r="B564" t="s">
        <v>2216</v>
      </c>
      <c r="C564" t="s">
        <v>2216</v>
      </c>
      <c r="D564" t="s">
        <v>2216</v>
      </c>
      <c r="E564" t="s">
        <v>2216</v>
      </c>
      <c r="F564" t="s">
        <v>1303</v>
      </c>
      <c r="G564">
        <v>2011</v>
      </c>
      <c r="H564">
        <v>1284</v>
      </c>
      <c r="I564" t="s">
        <v>2383</v>
      </c>
      <c r="J564" t="s">
        <v>2215</v>
      </c>
      <c r="K564" t="s">
        <v>1304</v>
      </c>
      <c r="L564" t="s">
        <v>1304</v>
      </c>
      <c r="M564">
        <v>20602796435</v>
      </c>
      <c r="N564" t="s">
        <v>561</v>
      </c>
      <c r="O564" s="6">
        <f>VLOOKUP(Tabla1[[#This Row],[route_name]],[1]route!$A:$D,2,FALSE)</f>
        <v>14</v>
      </c>
      <c r="P564" s="6">
        <f>VLOOKUP(Tabla1[[#This Row],[TYPE_NAME]],type!B:G,6,FALSE)</f>
        <v>1</v>
      </c>
      <c r="Q564" t="s">
        <v>2244</v>
      </c>
      <c r="R564" t="s">
        <v>1297</v>
      </c>
      <c r="S5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(561,'CUMPLE','CUMPLE','CUMPLE','CUMPLE',true,2011,'1284','-','ACREDITADO','2022-02-25 21:42:35.22039+00','2022-02-25 21:42:35.22039+00','20602796435','V2A763',14,1);</v>
      </c>
    </row>
    <row r="565" spans="1:19" x14ac:dyDescent="0.25">
      <c r="A565">
        <v>562</v>
      </c>
      <c r="B565" t="s">
        <v>2216</v>
      </c>
      <c r="C565" t="s">
        <v>2216</v>
      </c>
      <c r="D565" t="s">
        <v>2216</v>
      </c>
      <c r="E565" t="s">
        <v>2216</v>
      </c>
      <c r="F565" t="s">
        <v>1303</v>
      </c>
      <c r="G565">
        <v>2011</v>
      </c>
      <c r="H565">
        <v>1283</v>
      </c>
      <c r="I565" t="s">
        <v>2383</v>
      </c>
      <c r="J565" t="s">
        <v>2215</v>
      </c>
      <c r="K565" t="s">
        <v>1304</v>
      </c>
      <c r="L565" t="s">
        <v>1304</v>
      </c>
      <c r="M565">
        <v>20602796435</v>
      </c>
      <c r="N565" t="s">
        <v>562</v>
      </c>
      <c r="O565" s="6">
        <f>VLOOKUP(Tabla1[[#This Row],[route_name]],[1]route!$A:$D,2,FALSE)</f>
        <v>14</v>
      </c>
      <c r="P565" s="6">
        <f>VLOOKUP(Tabla1[[#This Row],[TYPE_NAME]],type!B:G,6,FALSE)</f>
        <v>1</v>
      </c>
      <c r="Q565" t="s">
        <v>2244</v>
      </c>
      <c r="R565" t="s">
        <v>1297</v>
      </c>
      <c r="S5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(562,'CUMPLE','CUMPLE','CUMPLE','CUMPLE',true,2011,'1283','-','ACREDITADO','2022-02-25 21:42:35.22039+00','2022-02-25 21:42:35.22039+00','20602796435','B2T731',14,1);</v>
      </c>
    </row>
    <row r="566" spans="1:19" x14ac:dyDescent="0.25">
      <c r="A566">
        <v>563</v>
      </c>
      <c r="B566" t="s">
        <v>2216</v>
      </c>
      <c r="C566" t="s">
        <v>2216</v>
      </c>
      <c r="D566" t="s">
        <v>2216</v>
      </c>
      <c r="E566" t="s">
        <v>2216</v>
      </c>
      <c r="F566" t="s">
        <v>1303</v>
      </c>
      <c r="G566">
        <v>2011</v>
      </c>
      <c r="H566">
        <v>1282</v>
      </c>
      <c r="I566" t="s">
        <v>2383</v>
      </c>
      <c r="J566" t="s">
        <v>2215</v>
      </c>
      <c r="K566" t="s">
        <v>1304</v>
      </c>
      <c r="L566" t="s">
        <v>1304</v>
      </c>
      <c r="M566">
        <v>20602796435</v>
      </c>
      <c r="N566" t="s">
        <v>563</v>
      </c>
      <c r="O566" s="6">
        <f>VLOOKUP(Tabla1[[#This Row],[route_name]],[1]route!$A:$D,2,FALSE)</f>
        <v>14</v>
      </c>
      <c r="P566" s="6">
        <f>VLOOKUP(Tabla1[[#This Row],[TYPE_NAME]],type!B:G,6,FALSE)</f>
        <v>1</v>
      </c>
      <c r="Q566" t="s">
        <v>2244</v>
      </c>
      <c r="R566" t="s">
        <v>1297</v>
      </c>
      <c r="S5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(563,'CUMPLE','CUMPLE','CUMPLE','CUMPLE',true,2011,'1282','-','ACREDITADO','2022-02-25 21:42:35.22039+00','2022-02-25 21:42:35.22039+00','20602796435','D7U897',14,1);</v>
      </c>
    </row>
    <row r="567" spans="1:19" x14ac:dyDescent="0.25">
      <c r="A567">
        <v>564</v>
      </c>
      <c r="B567" t="s">
        <v>2216</v>
      </c>
      <c r="C567" t="s">
        <v>2216</v>
      </c>
      <c r="D567" t="s">
        <v>2216</v>
      </c>
      <c r="E567" t="s">
        <v>2216</v>
      </c>
      <c r="F567" t="s">
        <v>1303</v>
      </c>
      <c r="G567">
        <v>2009</v>
      </c>
      <c r="H567">
        <v>1281</v>
      </c>
      <c r="I567" t="s">
        <v>2383</v>
      </c>
      <c r="J567" t="s">
        <v>2215</v>
      </c>
      <c r="K567" t="s">
        <v>1304</v>
      </c>
      <c r="L567" t="s">
        <v>1304</v>
      </c>
      <c r="M567">
        <v>20602796435</v>
      </c>
      <c r="N567" t="s">
        <v>564</v>
      </c>
      <c r="O567" s="6">
        <f>VLOOKUP(Tabla1[[#This Row],[route_name]],[1]route!$A:$D,2,FALSE)</f>
        <v>14</v>
      </c>
      <c r="P567" s="6">
        <f>VLOOKUP(Tabla1[[#This Row],[TYPE_NAME]],type!B:G,6,FALSE)</f>
        <v>1</v>
      </c>
      <c r="Q567" t="s">
        <v>2244</v>
      </c>
      <c r="R567" t="s">
        <v>1297</v>
      </c>
      <c r="S5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(564,'CUMPLE','CUMPLE','CUMPLE','CUMPLE',true,2009,'1281','-','ACREDITADO','2022-02-25 21:42:35.22039+00','2022-02-25 21:42:35.22039+00','20602796435','D0H828',14,1);</v>
      </c>
    </row>
    <row r="568" spans="1:19" x14ac:dyDescent="0.25">
      <c r="A568">
        <v>565</v>
      </c>
      <c r="B568" t="s">
        <v>2216</v>
      </c>
      <c r="C568" t="s">
        <v>2216</v>
      </c>
      <c r="D568" t="s">
        <v>2216</v>
      </c>
      <c r="E568" t="s">
        <v>2216</v>
      </c>
      <c r="F568" t="s">
        <v>1303</v>
      </c>
      <c r="G568">
        <v>2015</v>
      </c>
      <c r="H568">
        <v>1280</v>
      </c>
      <c r="I568" t="s">
        <v>2383</v>
      </c>
      <c r="J568" t="s">
        <v>2215</v>
      </c>
      <c r="K568" t="s">
        <v>1304</v>
      </c>
      <c r="L568" t="s">
        <v>1304</v>
      </c>
      <c r="M568">
        <v>20602796435</v>
      </c>
      <c r="N568" t="s">
        <v>565</v>
      </c>
      <c r="O568" s="6">
        <f>VLOOKUP(Tabla1[[#This Row],[route_name]],[1]route!$A:$D,2,FALSE)</f>
        <v>14</v>
      </c>
      <c r="P568" s="6">
        <f>VLOOKUP(Tabla1[[#This Row],[TYPE_NAME]],type!B:G,6,FALSE)</f>
        <v>1</v>
      </c>
      <c r="Q568" t="s">
        <v>2244</v>
      </c>
      <c r="R568" t="s">
        <v>1297</v>
      </c>
      <c r="S5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(565,'CUMPLE','CUMPLE','CUMPLE','CUMPLE',true,2015,'1280','-','ACREDITADO','2022-02-25 21:42:35.22039+00','2022-02-25 21:42:35.22039+00','20602796435','V8N832',14,1);</v>
      </c>
    </row>
    <row r="569" spans="1:19" x14ac:dyDescent="0.25">
      <c r="A569">
        <v>566</v>
      </c>
      <c r="B569" t="s">
        <v>2216</v>
      </c>
      <c r="C569" t="s">
        <v>2216</v>
      </c>
      <c r="D569" t="s">
        <v>2216</v>
      </c>
      <c r="E569" t="s">
        <v>2216</v>
      </c>
      <c r="F569" t="s">
        <v>1303</v>
      </c>
      <c r="G569">
        <v>2013</v>
      </c>
      <c r="H569">
        <v>1279</v>
      </c>
      <c r="I569" t="s">
        <v>2383</v>
      </c>
      <c r="J569" t="s">
        <v>2215</v>
      </c>
      <c r="K569" t="s">
        <v>1304</v>
      </c>
      <c r="L569" t="s">
        <v>1304</v>
      </c>
      <c r="M569">
        <v>20602796435</v>
      </c>
      <c r="N569" t="s">
        <v>566</v>
      </c>
      <c r="O569" s="6">
        <f>VLOOKUP(Tabla1[[#This Row],[route_name]],[1]route!$A:$D,2,FALSE)</f>
        <v>14</v>
      </c>
      <c r="P569" s="6">
        <f>VLOOKUP(Tabla1[[#This Row],[TYPE_NAME]],type!B:G,6,FALSE)</f>
        <v>1</v>
      </c>
      <c r="Q569" t="s">
        <v>2244</v>
      </c>
      <c r="R569" t="s">
        <v>1297</v>
      </c>
      <c r="S5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(566,'CUMPLE','CUMPLE','CUMPLE','CUMPLE',true,2013,'1279','-','ACREDITADO','2022-02-25 21:42:35.22039+00','2022-02-25 21:42:35.22039+00','20602796435','V6J903',14,1);</v>
      </c>
    </row>
    <row r="570" spans="1:19" x14ac:dyDescent="0.25">
      <c r="A570">
        <v>567</v>
      </c>
      <c r="B570" t="s">
        <v>2216</v>
      </c>
      <c r="C570" t="s">
        <v>2216</v>
      </c>
      <c r="D570" t="s">
        <v>2216</v>
      </c>
      <c r="E570" t="s">
        <v>2216</v>
      </c>
      <c r="F570" t="s">
        <v>1303</v>
      </c>
      <c r="G570">
        <v>2017</v>
      </c>
      <c r="H570">
        <v>1278</v>
      </c>
      <c r="I570" t="s">
        <v>2383</v>
      </c>
      <c r="J570" t="s">
        <v>2215</v>
      </c>
      <c r="K570" t="s">
        <v>1304</v>
      </c>
      <c r="L570" t="s">
        <v>1304</v>
      </c>
      <c r="M570">
        <v>20602796435</v>
      </c>
      <c r="N570" t="s">
        <v>567</v>
      </c>
      <c r="O570" s="6">
        <f>VLOOKUP(Tabla1[[#This Row],[route_name]],[1]route!$A:$D,2,FALSE)</f>
        <v>14</v>
      </c>
      <c r="P570" s="6">
        <f>VLOOKUP(Tabla1[[#This Row],[TYPE_NAME]],type!B:G,6,FALSE)</f>
        <v>1</v>
      </c>
      <c r="Q570" t="s">
        <v>2244</v>
      </c>
      <c r="R570" t="s">
        <v>1297</v>
      </c>
      <c r="S5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(567,'CUMPLE','CUMPLE','CUMPLE','CUMPLE',true,2017,'1278','-','ACREDITADO','2022-02-25 21:42:35.22039+00','2022-02-25 21:42:35.22039+00','20602796435','V9E761',14,1);</v>
      </c>
    </row>
    <row r="571" spans="1:19" x14ac:dyDescent="0.25">
      <c r="A571">
        <v>568</v>
      </c>
      <c r="B571" t="s">
        <v>2216</v>
      </c>
      <c r="C571" t="s">
        <v>2216</v>
      </c>
      <c r="D571" t="s">
        <v>2216</v>
      </c>
      <c r="E571" t="s">
        <v>2216</v>
      </c>
      <c r="F571" t="s">
        <v>1303</v>
      </c>
      <c r="G571">
        <v>2009</v>
      </c>
      <c r="H571">
        <v>1277</v>
      </c>
      <c r="I571" t="s">
        <v>2383</v>
      </c>
      <c r="J571" t="s">
        <v>2215</v>
      </c>
      <c r="K571" t="s">
        <v>1304</v>
      </c>
      <c r="L571" t="s">
        <v>1304</v>
      </c>
      <c r="M571">
        <v>20602796435</v>
      </c>
      <c r="N571" t="s">
        <v>568</v>
      </c>
      <c r="O571" s="6">
        <f>VLOOKUP(Tabla1[[#This Row],[route_name]],[1]route!$A:$D,2,FALSE)</f>
        <v>14</v>
      </c>
      <c r="P571" s="6">
        <f>VLOOKUP(Tabla1[[#This Row],[TYPE_NAME]],type!B:G,6,FALSE)</f>
        <v>1</v>
      </c>
      <c r="Q571" t="s">
        <v>2244</v>
      </c>
      <c r="R571" t="s">
        <v>1297</v>
      </c>
      <c r="S5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(568,'CUMPLE','CUMPLE','CUMPLE','CUMPLE',true,2009,'1277','-','ACREDITADO','2022-02-25 21:42:35.22039+00','2022-02-25 21:42:35.22039+00','20602796435','D9Y381',14,1);</v>
      </c>
    </row>
    <row r="572" spans="1:19" x14ac:dyDescent="0.25">
      <c r="A572">
        <v>569</v>
      </c>
      <c r="B572" t="s">
        <v>2216</v>
      </c>
      <c r="C572" t="s">
        <v>2216</v>
      </c>
      <c r="D572" t="s">
        <v>2216</v>
      </c>
      <c r="E572" t="s">
        <v>2216</v>
      </c>
      <c r="F572" t="s">
        <v>1303</v>
      </c>
      <c r="G572">
        <v>2011</v>
      </c>
      <c r="H572">
        <v>1276</v>
      </c>
      <c r="I572" t="s">
        <v>2383</v>
      </c>
      <c r="J572" t="s">
        <v>2215</v>
      </c>
      <c r="K572" t="s">
        <v>1304</v>
      </c>
      <c r="L572" t="s">
        <v>1304</v>
      </c>
      <c r="M572">
        <v>20602796435</v>
      </c>
      <c r="N572" t="s">
        <v>569</v>
      </c>
      <c r="O572" s="6">
        <f>VLOOKUP(Tabla1[[#This Row],[route_name]],[1]route!$A:$D,2,FALSE)</f>
        <v>14</v>
      </c>
      <c r="P572" s="6">
        <f>VLOOKUP(Tabla1[[#This Row],[TYPE_NAME]],type!B:G,6,FALSE)</f>
        <v>1</v>
      </c>
      <c r="Q572" t="s">
        <v>2244</v>
      </c>
      <c r="R572" t="s">
        <v>1297</v>
      </c>
      <c r="S5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(569,'CUMPLE','CUMPLE','CUMPLE','CUMPLE',true,2011,'1276','-','ACREDITADO','2022-02-25 21:42:35.22039+00','2022-02-25 21:42:35.22039+00','20602796435','B3U130',14,1);</v>
      </c>
    </row>
    <row r="573" spans="1:19" x14ac:dyDescent="0.25">
      <c r="A573">
        <v>570</v>
      </c>
      <c r="B573" t="s">
        <v>2216</v>
      </c>
      <c r="C573" t="s">
        <v>2216</v>
      </c>
      <c r="D573" t="s">
        <v>2216</v>
      </c>
      <c r="E573" t="s">
        <v>2216</v>
      </c>
      <c r="F573" t="s">
        <v>1303</v>
      </c>
      <c r="G573">
        <v>2008</v>
      </c>
      <c r="H573">
        <v>1275</v>
      </c>
      <c r="I573" t="s">
        <v>2383</v>
      </c>
      <c r="J573" t="s">
        <v>2215</v>
      </c>
      <c r="K573" t="s">
        <v>1304</v>
      </c>
      <c r="L573" t="s">
        <v>1304</v>
      </c>
      <c r="M573">
        <v>20602796435</v>
      </c>
      <c r="N573" t="s">
        <v>570</v>
      </c>
      <c r="O573" s="6">
        <f>VLOOKUP(Tabla1[[#This Row],[route_name]],[1]route!$A:$D,2,FALSE)</f>
        <v>14</v>
      </c>
      <c r="P573" s="6">
        <f>VLOOKUP(Tabla1[[#This Row],[TYPE_NAME]],type!B:G,6,FALSE)</f>
        <v>1</v>
      </c>
      <c r="Q573" t="s">
        <v>2244</v>
      </c>
      <c r="R573" t="s">
        <v>1297</v>
      </c>
      <c r="S5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(570,'CUMPLE','CUMPLE','CUMPLE','CUMPLE',true,2008,'1275','-','ACREDITADO','2022-02-25 21:42:35.22039+00','2022-02-25 21:42:35.22039+00','20602796435','B1L704',14,1);</v>
      </c>
    </row>
    <row r="574" spans="1:19" x14ac:dyDescent="0.25">
      <c r="A574">
        <v>571</v>
      </c>
      <c r="B574" t="s">
        <v>2216</v>
      </c>
      <c r="C574" t="s">
        <v>2216</v>
      </c>
      <c r="D574" t="s">
        <v>2216</v>
      </c>
      <c r="E574" t="s">
        <v>2216</v>
      </c>
      <c r="F574" t="s">
        <v>1303</v>
      </c>
      <c r="G574">
        <v>2012</v>
      </c>
      <c r="H574">
        <v>1274</v>
      </c>
      <c r="I574" t="s">
        <v>2383</v>
      </c>
      <c r="J574" t="s">
        <v>2215</v>
      </c>
      <c r="K574" t="s">
        <v>1304</v>
      </c>
      <c r="L574" t="s">
        <v>1304</v>
      </c>
      <c r="M574">
        <v>20602796435</v>
      </c>
      <c r="N574" t="s">
        <v>571</v>
      </c>
      <c r="O574" s="6">
        <f>VLOOKUP(Tabla1[[#This Row],[route_name]],[1]route!$A:$D,2,FALSE)</f>
        <v>14</v>
      </c>
      <c r="P574" s="6">
        <f>VLOOKUP(Tabla1[[#This Row],[TYPE_NAME]],type!B:G,6,FALSE)</f>
        <v>1</v>
      </c>
      <c r="Q574" t="s">
        <v>2244</v>
      </c>
      <c r="R574" t="s">
        <v>1297</v>
      </c>
      <c r="S5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(571,'CUMPLE','CUMPLE','CUMPLE','CUMPLE',true,2012,'1274','-','ACREDITADO','2022-02-25 21:42:35.22039+00','2022-02-25 21:42:35.22039+00','20602796435','V6G954',14,1);</v>
      </c>
    </row>
    <row r="575" spans="1:19" x14ac:dyDescent="0.25">
      <c r="A575">
        <v>572</v>
      </c>
      <c r="B575" t="s">
        <v>2216</v>
      </c>
      <c r="C575" t="s">
        <v>2216</v>
      </c>
      <c r="D575" t="s">
        <v>2216</v>
      </c>
      <c r="E575" t="s">
        <v>2216</v>
      </c>
      <c r="F575" t="s">
        <v>1303</v>
      </c>
      <c r="G575">
        <v>2016</v>
      </c>
      <c r="H575">
        <v>1273</v>
      </c>
      <c r="I575" t="s">
        <v>2383</v>
      </c>
      <c r="J575" t="s">
        <v>2215</v>
      </c>
      <c r="K575" t="s">
        <v>1304</v>
      </c>
      <c r="L575" t="s">
        <v>1304</v>
      </c>
      <c r="M575">
        <v>20602796435</v>
      </c>
      <c r="N575" t="s">
        <v>572</v>
      </c>
      <c r="O575" s="6">
        <f>VLOOKUP(Tabla1[[#This Row],[route_name]],[1]route!$A:$D,2,FALSE)</f>
        <v>14</v>
      </c>
      <c r="P575" s="6">
        <f>VLOOKUP(Tabla1[[#This Row],[TYPE_NAME]],type!B:G,6,FALSE)</f>
        <v>1</v>
      </c>
      <c r="Q575" t="s">
        <v>2244</v>
      </c>
      <c r="R575" t="s">
        <v>1297</v>
      </c>
      <c r="S5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(572,'CUMPLE','CUMPLE','CUMPLE','CUMPLE',true,2016,'1273','-','ACREDITADO','2022-02-25 21:42:35.22039+00','2022-02-25 21:42:35.22039+00','20602796435','Z6H899',14,1);</v>
      </c>
    </row>
    <row r="576" spans="1:19" x14ac:dyDescent="0.25">
      <c r="A576">
        <v>573</v>
      </c>
      <c r="B576" t="s">
        <v>2216</v>
      </c>
      <c r="C576" t="s">
        <v>2216</v>
      </c>
      <c r="D576" t="s">
        <v>2216</v>
      </c>
      <c r="E576" t="s">
        <v>2216</v>
      </c>
      <c r="F576" t="s">
        <v>1303</v>
      </c>
      <c r="G576">
        <v>2014</v>
      </c>
      <c r="H576">
        <v>1272</v>
      </c>
      <c r="I576" t="s">
        <v>2383</v>
      </c>
      <c r="J576" t="s">
        <v>2215</v>
      </c>
      <c r="K576" t="s">
        <v>1304</v>
      </c>
      <c r="L576" t="s">
        <v>1304</v>
      </c>
      <c r="M576">
        <v>20602796435</v>
      </c>
      <c r="N576" t="s">
        <v>573</v>
      </c>
      <c r="O576" s="6">
        <f>VLOOKUP(Tabla1[[#This Row],[route_name]],[1]route!$A:$D,2,FALSE)</f>
        <v>14</v>
      </c>
      <c r="P576" s="6">
        <f>VLOOKUP(Tabla1[[#This Row],[TYPE_NAME]],type!B:G,6,FALSE)</f>
        <v>1</v>
      </c>
      <c r="Q576" t="s">
        <v>2244</v>
      </c>
      <c r="R576" t="s">
        <v>1297</v>
      </c>
      <c r="S5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(573,'CUMPLE','CUMPLE','CUMPLE','CUMPLE',true,2014,'1272','-','ACREDITADO','2022-02-25 21:42:35.22039+00','2022-02-25 21:42:35.22039+00','20602796435','V8B785',14,1);</v>
      </c>
    </row>
    <row r="577" spans="1:19" x14ac:dyDescent="0.25">
      <c r="A577">
        <v>574</v>
      </c>
      <c r="B577" t="s">
        <v>2216</v>
      </c>
      <c r="C577" t="s">
        <v>2216</v>
      </c>
      <c r="D577" t="s">
        <v>2216</v>
      </c>
      <c r="E577" t="s">
        <v>2216</v>
      </c>
      <c r="F577" t="s">
        <v>1303</v>
      </c>
      <c r="G577">
        <v>2009</v>
      </c>
      <c r="H577">
        <v>1271</v>
      </c>
      <c r="I577" t="s">
        <v>2383</v>
      </c>
      <c r="J577" t="s">
        <v>2215</v>
      </c>
      <c r="K577" t="s">
        <v>1304</v>
      </c>
      <c r="L577" t="s">
        <v>1304</v>
      </c>
      <c r="M577">
        <v>20602796435</v>
      </c>
      <c r="N577" t="s">
        <v>574</v>
      </c>
      <c r="O577" s="6">
        <f>VLOOKUP(Tabla1[[#This Row],[route_name]],[1]route!$A:$D,2,FALSE)</f>
        <v>14</v>
      </c>
      <c r="P577" s="6">
        <f>VLOOKUP(Tabla1[[#This Row],[TYPE_NAME]],type!B:G,6,FALSE)</f>
        <v>1</v>
      </c>
      <c r="Q577" t="s">
        <v>2244</v>
      </c>
      <c r="R577" t="s">
        <v>1297</v>
      </c>
      <c r="S5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(574,'CUMPLE','CUMPLE','CUMPLE','CUMPLE',true,2009,'1271','-','ACREDITADO','2022-02-25 21:42:35.22039+00','2022-02-25 21:42:35.22039+00','20602796435','A2Q753',14,1);</v>
      </c>
    </row>
    <row r="578" spans="1:19" x14ac:dyDescent="0.25">
      <c r="A578">
        <v>575</v>
      </c>
      <c r="B578" t="s">
        <v>2216</v>
      </c>
      <c r="C578" t="s">
        <v>2216</v>
      </c>
      <c r="D578" t="s">
        <v>2216</v>
      </c>
      <c r="E578" t="s">
        <v>2216</v>
      </c>
      <c r="F578" t="s">
        <v>1303</v>
      </c>
      <c r="G578">
        <v>2011</v>
      </c>
      <c r="H578">
        <v>1270</v>
      </c>
      <c r="I578" t="s">
        <v>2383</v>
      </c>
      <c r="J578" t="s">
        <v>2215</v>
      </c>
      <c r="K578" t="s">
        <v>1304</v>
      </c>
      <c r="L578" t="s">
        <v>1304</v>
      </c>
      <c r="M578">
        <v>20602796435</v>
      </c>
      <c r="N578" t="s">
        <v>575</v>
      </c>
      <c r="O578" s="6">
        <f>VLOOKUP(Tabla1[[#This Row],[route_name]],[1]route!$A:$D,2,FALSE)</f>
        <v>14</v>
      </c>
      <c r="P578" s="6">
        <f>VLOOKUP(Tabla1[[#This Row],[TYPE_NAME]],type!B:G,6,FALSE)</f>
        <v>1</v>
      </c>
      <c r="Q578" t="s">
        <v>2244</v>
      </c>
      <c r="R578" t="s">
        <v>1297</v>
      </c>
      <c r="S5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(575,'CUMPLE','CUMPLE','CUMPLE','CUMPLE',true,2011,'1270','-','ACREDITADO','2022-02-25 21:42:35.22039+00','2022-02-25 21:42:35.22039+00','20602796435','X2G702',14,1);</v>
      </c>
    </row>
    <row r="579" spans="1:19" x14ac:dyDescent="0.25">
      <c r="A579">
        <v>576</v>
      </c>
      <c r="B579" t="s">
        <v>2216</v>
      </c>
      <c r="C579" t="s">
        <v>2216</v>
      </c>
      <c r="D579" t="s">
        <v>2216</v>
      </c>
      <c r="E579" t="s">
        <v>2216</v>
      </c>
      <c r="F579" t="s">
        <v>1303</v>
      </c>
      <c r="G579">
        <v>2009</v>
      </c>
      <c r="H579">
        <v>1269</v>
      </c>
      <c r="I579" t="s">
        <v>2383</v>
      </c>
      <c r="J579" t="s">
        <v>2215</v>
      </c>
      <c r="K579" t="s">
        <v>1304</v>
      </c>
      <c r="L579" t="s">
        <v>1304</v>
      </c>
      <c r="M579">
        <v>20602796435</v>
      </c>
      <c r="N579" t="s">
        <v>576</v>
      </c>
      <c r="O579" s="6">
        <f>VLOOKUP(Tabla1[[#This Row],[route_name]],[1]route!$A:$D,2,FALSE)</f>
        <v>14</v>
      </c>
      <c r="P579" s="6">
        <f>VLOOKUP(Tabla1[[#This Row],[TYPE_NAME]],type!B:G,6,FALSE)</f>
        <v>1</v>
      </c>
      <c r="Q579" t="s">
        <v>2244</v>
      </c>
      <c r="R579" t="s">
        <v>1297</v>
      </c>
      <c r="S5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(576,'CUMPLE','CUMPLE','CUMPLE','CUMPLE',true,2009,'1269','-','ACREDITADO','2022-02-25 21:42:35.22039+00','2022-02-25 21:42:35.22039+00','20602796435','C8P474',14,1);</v>
      </c>
    </row>
    <row r="580" spans="1:19" x14ac:dyDescent="0.25">
      <c r="A580">
        <v>577</v>
      </c>
      <c r="B580" t="s">
        <v>2216</v>
      </c>
      <c r="C580" t="s">
        <v>2216</v>
      </c>
      <c r="D580" t="s">
        <v>2216</v>
      </c>
      <c r="E580" t="s">
        <v>2216</v>
      </c>
      <c r="F580" t="s">
        <v>1303</v>
      </c>
      <c r="G580">
        <v>2009</v>
      </c>
      <c r="H580">
        <v>1268</v>
      </c>
      <c r="I580" t="s">
        <v>2383</v>
      </c>
      <c r="J580" t="s">
        <v>2215</v>
      </c>
      <c r="K580" t="s">
        <v>1304</v>
      </c>
      <c r="L580" t="s">
        <v>1304</v>
      </c>
      <c r="M580">
        <v>20602796435</v>
      </c>
      <c r="N580" t="s">
        <v>577</v>
      </c>
      <c r="O580" s="6">
        <f>VLOOKUP(Tabla1[[#This Row],[route_name]],[1]route!$A:$D,2,FALSE)</f>
        <v>14</v>
      </c>
      <c r="P580" s="6">
        <f>VLOOKUP(Tabla1[[#This Row],[TYPE_NAME]],type!B:G,6,FALSE)</f>
        <v>1</v>
      </c>
      <c r="Q580" t="s">
        <v>2244</v>
      </c>
      <c r="R580" t="s">
        <v>1297</v>
      </c>
      <c r="S5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(577,'CUMPLE','CUMPLE','CUMPLE','CUMPLE',true,2009,'1268','-','ACREDITADO','2022-02-25 21:42:35.22039+00','2022-02-25 21:42:35.22039+00','20602796435','X1R747',14,1);</v>
      </c>
    </row>
    <row r="581" spans="1:19" x14ac:dyDescent="0.25">
      <c r="A581">
        <v>578</v>
      </c>
      <c r="B581" t="s">
        <v>2216</v>
      </c>
      <c r="C581" t="s">
        <v>2216</v>
      </c>
      <c r="D581" t="s">
        <v>2216</v>
      </c>
      <c r="E581" t="s">
        <v>2216</v>
      </c>
      <c r="F581" t="s">
        <v>1303</v>
      </c>
      <c r="G581">
        <v>2013</v>
      </c>
      <c r="H581">
        <v>15</v>
      </c>
      <c r="I581" t="s">
        <v>2383</v>
      </c>
      <c r="J581" t="s">
        <v>2215</v>
      </c>
      <c r="K581" t="s">
        <v>1304</v>
      </c>
      <c r="L581" t="s">
        <v>1304</v>
      </c>
      <c r="M581">
        <v>20602828540</v>
      </c>
      <c r="N581" t="s">
        <v>578</v>
      </c>
      <c r="O581" s="6">
        <f>VLOOKUP(Tabla1[[#This Row],[route_name]],[1]route!$A:$D,2,FALSE)</f>
        <v>16</v>
      </c>
      <c r="P581" s="6">
        <f>VLOOKUP(Tabla1[[#This Row],[TYPE_NAME]],type!B:G,6,FALSE)</f>
        <v>2</v>
      </c>
      <c r="Q581" t="s">
        <v>2245</v>
      </c>
      <c r="R581" t="s">
        <v>1298</v>
      </c>
      <c r="S5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(578,'CUMPLE','CUMPLE','CUMPLE','CUMPLE',true,2013,'15','-','ACREDITADO','2022-02-25 21:42:35.22039+00','2022-02-25 21:42:35.22039+00','20602828540','V4S790',16,2);</v>
      </c>
    </row>
    <row r="582" spans="1:19" x14ac:dyDescent="0.25">
      <c r="A582">
        <v>579</v>
      </c>
      <c r="B582" t="s">
        <v>2216</v>
      </c>
      <c r="C582" t="s">
        <v>2216</v>
      </c>
      <c r="D582" t="s">
        <v>2216</v>
      </c>
      <c r="E582" t="s">
        <v>2216</v>
      </c>
      <c r="F582" t="s">
        <v>1303</v>
      </c>
      <c r="G582">
        <v>2010</v>
      </c>
      <c r="H582">
        <v>46</v>
      </c>
      <c r="I582" t="s">
        <v>2383</v>
      </c>
      <c r="J582" t="s">
        <v>2215</v>
      </c>
      <c r="K582" t="s">
        <v>1304</v>
      </c>
      <c r="L582" t="s">
        <v>1304</v>
      </c>
      <c r="M582">
        <v>20602828540</v>
      </c>
      <c r="N582" t="s">
        <v>579</v>
      </c>
      <c r="O582" s="6">
        <f>VLOOKUP(Tabla1[[#This Row],[route_name]],[1]route!$A:$D,2,FALSE)</f>
        <v>16</v>
      </c>
      <c r="P582" s="6">
        <f>VLOOKUP(Tabla1[[#This Row],[TYPE_NAME]],type!B:G,6,FALSE)</f>
        <v>4</v>
      </c>
      <c r="Q582" t="s">
        <v>2245</v>
      </c>
      <c r="R582" t="s">
        <v>1299</v>
      </c>
      <c r="S5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(579,'CUMPLE','CUMPLE','CUMPLE','CUMPLE',true,2010,'46','-','ACREDITADO','2022-02-25 21:42:35.22039+00','2022-02-25 21:42:35.22039+00','20602828540','V2A792',16,4);</v>
      </c>
    </row>
    <row r="583" spans="1:19" x14ac:dyDescent="0.25">
      <c r="A583">
        <v>580</v>
      </c>
      <c r="B583" t="s">
        <v>2216</v>
      </c>
      <c r="C583" t="s">
        <v>2216</v>
      </c>
      <c r="D583" t="s">
        <v>2216</v>
      </c>
      <c r="E583" t="s">
        <v>2216</v>
      </c>
      <c r="F583" t="s">
        <v>1303</v>
      </c>
      <c r="G583">
        <v>2016</v>
      </c>
      <c r="H583">
        <v>16</v>
      </c>
      <c r="I583" t="s">
        <v>2383</v>
      </c>
      <c r="J583" t="s">
        <v>2215</v>
      </c>
      <c r="K583" t="s">
        <v>1304</v>
      </c>
      <c r="L583" t="s">
        <v>1304</v>
      </c>
      <c r="M583">
        <v>20602828540</v>
      </c>
      <c r="N583" t="s">
        <v>580</v>
      </c>
      <c r="O583" s="6">
        <f>VLOOKUP(Tabla1[[#This Row],[route_name]],[1]route!$A:$D,2,FALSE)</f>
        <v>16</v>
      </c>
      <c r="P583" s="6">
        <f>VLOOKUP(Tabla1[[#This Row],[TYPE_NAME]],type!B:G,6,FALSE)</f>
        <v>2</v>
      </c>
      <c r="Q583" t="s">
        <v>2245</v>
      </c>
      <c r="R583" t="s">
        <v>1298</v>
      </c>
      <c r="S5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(580,'CUMPLE','CUMPLE','CUMPLE','CUMPLE',true,2016,'16','-','ACREDITADO','2022-02-25 21:42:35.22039+00','2022-02-25 21:42:35.22039+00','20602828540','V9N734',16,2);</v>
      </c>
    </row>
    <row r="584" spans="1:19" x14ac:dyDescent="0.25">
      <c r="A584">
        <v>581</v>
      </c>
      <c r="B584" t="s">
        <v>2216</v>
      </c>
      <c r="C584" t="s">
        <v>2216</v>
      </c>
      <c r="D584" t="s">
        <v>2216</v>
      </c>
      <c r="E584" t="s">
        <v>2216</v>
      </c>
      <c r="F584" t="s">
        <v>1303</v>
      </c>
      <c r="G584">
        <v>2016</v>
      </c>
      <c r="H584">
        <v>6</v>
      </c>
      <c r="I584" t="s">
        <v>2383</v>
      </c>
      <c r="J584" t="s">
        <v>2215</v>
      </c>
      <c r="K584" t="s">
        <v>1304</v>
      </c>
      <c r="L584" t="s">
        <v>1304</v>
      </c>
      <c r="M584">
        <v>20602828540</v>
      </c>
      <c r="N584" t="s">
        <v>581</v>
      </c>
      <c r="O584" s="6">
        <f>VLOOKUP(Tabla1[[#This Row],[route_name]],[1]route!$A:$D,2,FALSE)</f>
        <v>16</v>
      </c>
      <c r="P584" s="6">
        <f>VLOOKUP(Tabla1[[#This Row],[TYPE_NAME]],type!B:G,6,FALSE)</f>
        <v>2</v>
      </c>
      <c r="Q584" t="s">
        <v>2245</v>
      </c>
      <c r="R584" t="s">
        <v>1298</v>
      </c>
      <c r="S5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(581,'CUMPLE','CUMPLE','CUMPLE','CUMPLE',true,2016,'6','-','ACREDITADO','2022-02-25 21:42:35.22039+00','2022-02-25 21:42:35.22039+00','20602828540','V9M930',16,2);</v>
      </c>
    </row>
    <row r="585" spans="1:19" x14ac:dyDescent="0.25">
      <c r="A585">
        <v>582</v>
      </c>
      <c r="B585" t="s">
        <v>2216</v>
      </c>
      <c r="C585" t="s">
        <v>2216</v>
      </c>
      <c r="D585" t="s">
        <v>2216</v>
      </c>
      <c r="E585" t="s">
        <v>2216</v>
      </c>
      <c r="F585" t="s">
        <v>1303</v>
      </c>
      <c r="G585">
        <v>2016</v>
      </c>
      <c r="H585">
        <v>12</v>
      </c>
      <c r="I585" t="s">
        <v>2383</v>
      </c>
      <c r="J585" t="s">
        <v>2215</v>
      </c>
      <c r="K585" t="s">
        <v>1304</v>
      </c>
      <c r="L585" t="s">
        <v>1304</v>
      </c>
      <c r="M585">
        <v>20602828540</v>
      </c>
      <c r="N585" t="s">
        <v>582</v>
      </c>
      <c r="O585" s="6">
        <f>VLOOKUP(Tabla1[[#This Row],[route_name]],[1]route!$A:$D,2,FALSE)</f>
        <v>16</v>
      </c>
      <c r="P585" s="6">
        <f>VLOOKUP(Tabla1[[#This Row],[TYPE_NAME]],type!B:G,6,FALSE)</f>
        <v>2</v>
      </c>
      <c r="Q585" t="s">
        <v>2245</v>
      </c>
      <c r="R585" t="s">
        <v>1298</v>
      </c>
      <c r="S5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(582,'CUMPLE','CUMPLE','CUMPLE','CUMPLE',true,2016,'12','-','ACREDITADO','2022-02-25 21:42:35.22039+00','2022-02-25 21:42:35.22039+00','20602828540','V9P771',16,2);</v>
      </c>
    </row>
    <row r="586" spans="1:19" x14ac:dyDescent="0.25">
      <c r="A586">
        <v>583</v>
      </c>
      <c r="B586" t="s">
        <v>2216</v>
      </c>
      <c r="C586" t="s">
        <v>2216</v>
      </c>
      <c r="D586" t="s">
        <v>2216</v>
      </c>
      <c r="E586" t="s">
        <v>2216</v>
      </c>
      <c r="F586" t="s">
        <v>1303</v>
      </c>
      <c r="G586">
        <v>2015</v>
      </c>
      <c r="H586">
        <v>8</v>
      </c>
      <c r="I586" t="s">
        <v>2383</v>
      </c>
      <c r="J586" t="s">
        <v>2215</v>
      </c>
      <c r="K586" t="s">
        <v>1304</v>
      </c>
      <c r="L586" t="s">
        <v>1304</v>
      </c>
      <c r="M586">
        <v>20602828540</v>
      </c>
      <c r="N586" t="s">
        <v>583</v>
      </c>
      <c r="O586" s="6">
        <f>VLOOKUP(Tabla1[[#This Row],[route_name]],[1]route!$A:$D,2,FALSE)</f>
        <v>16</v>
      </c>
      <c r="P586" s="6">
        <f>VLOOKUP(Tabla1[[#This Row],[TYPE_NAME]],type!B:G,6,FALSE)</f>
        <v>2</v>
      </c>
      <c r="Q586" t="s">
        <v>2245</v>
      </c>
      <c r="R586" t="s">
        <v>1298</v>
      </c>
      <c r="S5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(583,'CUMPLE','CUMPLE','CUMPLE','CUMPLE',true,2015,'8','-','ACREDITADO','2022-02-25 21:42:35.22039+00','2022-02-25 21:42:35.22039+00','20602828540','V8Y799',16,2);</v>
      </c>
    </row>
    <row r="587" spans="1:19" x14ac:dyDescent="0.25">
      <c r="A587">
        <v>584</v>
      </c>
      <c r="B587" t="s">
        <v>2216</v>
      </c>
      <c r="C587" t="s">
        <v>2216</v>
      </c>
      <c r="D587" t="s">
        <v>2216</v>
      </c>
      <c r="E587" t="s">
        <v>2216</v>
      </c>
      <c r="F587" t="s">
        <v>1303</v>
      </c>
      <c r="G587">
        <v>2012</v>
      </c>
      <c r="H587">
        <v>14</v>
      </c>
      <c r="I587" t="s">
        <v>2383</v>
      </c>
      <c r="J587" t="s">
        <v>2215</v>
      </c>
      <c r="K587" t="s">
        <v>1304</v>
      </c>
      <c r="L587" t="s">
        <v>1304</v>
      </c>
      <c r="M587">
        <v>20602828540</v>
      </c>
      <c r="N587" t="s">
        <v>584</v>
      </c>
      <c r="O587" s="6">
        <f>VLOOKUP(Tabla1[[#This Row],[route_name]],[1]route!$A:$D,2,FALSE)</f>
        <v>16</v>
      </c>
      <c r="P587" s="6">
        <f>VLOOKUP(Tabla1[[#This Row],[TYPE_NAME]],type!B:G,6,FALSE)</f>
        <v>4</v>
      </c>
      <c r="Q587" t="s">
        <v>2245</v>
      </c>
      <c r="R587" t="s">
        <v>1299</v>
      </c>
      <c r="S5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(584,'CUMPLE','CUMPLE','CUMPLE','CUMPLE',true,2012,'14','-','ACREDITADO','2022-02-25 21:42:35.22039+00','2022-02-25 21:42:35.22039+00','20602828540','V4Q775',16,4);</v>
      </c>
    </row>
    <row r="588" spans="1:19" x14ac:dyDescent="0.25">
      <c r="A588">
        <v>585</v>
      </c>
      <c r="B588" t="s">
        <v>2216</v>
      </c>
      <c r="C588" t="s">
        <v>2216</v>
      </c>
      <c r="D588" t="s">
        <v>2216</v>
      </c>
      <c r="E588" t="s">
        <v>2216</v>
      </c>
      <c r="F588" t="s">
        <v>1303</v>
      </c>
      <c r="G588">
        <v>2012</v>
      </c>
      <c r="H588">
        <v>13</v>
      </c>
      <c r="I588" t="s">
        <v>2383</v>
      </c>
      <c r="J588" t="s">
        <v>2215</v>
      </c>
      <c r="K588" t="s">
        <v>1304</v>
      </c>
      <c r="L588" t="s">
        <v>1304</v>
      </c>
      <c r="M588">
        <v>20602828540</v>
      </c>
      <c r="N588" t="s">
        <v>585</v>
      </c>
      <c r="O588" s="6">
        <f>VLOOKUP(Tabla1[[#This Row],[route_name]],[1]route!$A:$D,2,FALSE)</f>
        <v>16</v>
      </c>
      <c r="P588" s="6">
        <f>VLOOKUP(Tabla1[[#This Row],[TYPE_NAME]],type!B:G,6,FALSE)</f>
        <v>2</v>
      </c>
      <c r="Q588" t="s">
        <v>2245</v>
      </c>
      <c r="R588" t="s">
        <v>1298</v>
      </c>
      <c r="S5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(585,'CUMPLE','CUMPLE','CUMPLE','CUMPLE',true,2012,'13','-','ACREDITADO','2022-02-25 21:42:35.22039+00','2022-02-25 21:42:35.22039+00','20602828540','V4Z782',16,2);</v>
      </c>
    </row>
    <row r="589" spans="1:19" x14ac:dyDescent="0.25">
      <c r="A589">
        <v>586</v>
      </c>
      <c r="B589" t="s">
        <v>2216</v>
      </c>
      <c r="C589" t="s">
        <v>2216</v>
      </c>
      <c r="D589" t="s">
        <v>2216</v>
      </c>
      <c r="E589" t="s">
        <v>2216</v>
      </c>
      <c r="F589" t="s">
        <v>1303</v>
      </c>
      <c r="G589">
        <v>2012</v>
      </c>
      <c r="H589">
        <v>17</v>
      </c>
      <c r="I589" t="s">
        <v>2383</v>
      </c>
      <c r="J589" t="s">
        <v>2215</v>
      </c>
      <c r="K589" t="s">
        <v>1304</v>
      </c>
      <c r="L589" t="s">
        <v>1304</v>
      </c>
      <c r="M589">
        <v>20602828540</v>
      </c>
      <c r="N589" t="s">
        <v>586</v>
      </c>
      <c r="O589" s="6">
        <f>VLOOKUP(Tabla1[[#This Row],[route_name]],[1]route!$A:$D,2,FALSE)</f>
        <v>16</v>
      </c>
      <c r="P589" s="6">
        <f>VLOOKUP(Tabla1[[#This Row],[TYPE_NAME]],type!B:G,6,FALSE)</f>
        <v>2</v>
      </c>
      <c r="Q589" t="s">
        <v>2245</v>
      </c>
      <c r="R589" t="s">
        <v>1298</v>
      </c>
      <c r="S5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(586,'CUMPLE','CUMPLE','CUMPLE','CUMPLE',true,2012,'17','-','ACREDITADO','2022-02-25 21:42:35.22039+00','2022-02-25 21:42:35.22039+00','20602828540','D7C804',16,2);</v>
      </c>
    </row>
    <row r="590" spans="1:19" x14ac:dyDescent="0.25">
      <c r="A590">
        <v>587</v>
      </c>
      <c r="B590" t="s">
        <v>2216</v>
      </c>
      <c r="C590" t="s">
        <v>2216</v>
      </c>
      <c r="D590" t="s">
        <v>2216</v>
      </c>
      <c r="E590" t="s">
        <v>2216</v>
      </c>
      <c r="F590" t="s">
        <v>1303</v>
      </c>
      <c r="G590">
        <v>2009</v>
      </c>
      <c r="H590">
        <v>597</v>
      </c>
      <c r="I590" t="s">
        <v>2383</v>
      </c>
      <c r="J590" t="s">
        <v>2215</v>
      </c>
      <c r="K590" t="s">
        <v>1304</v>
      </c>
      <c r="L590" t="s">
        <v>1304</v>
      </c>
      <c r="M590">
        <v>20602828540</v>
      </c>
      <c r="N590" t="s">
        <v>587</v>
      </c>
      <c r="O590" s="6">
        <f>VLOOKUP(Tabla1[[#This Row],[route_name]],[1]route!$A:$D,2,FALSE)</f>
        <v>16</v>
      </c>
      <c r="P590" s="6">
        <f>VLOOKUP(Tabla1[[#This Row],[TYPE_NAME]],type!B:G,6,FALSE)</f>
        <v>1</v>
      </c>
      <c r="Q590" t="s">
        <v>2245</v>
      </c>
      <c r="R590" t="s">
        <v>1297</v>
      </c>
      <c r="S5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(587,'CUMPLE','CUMPLE','CUMPLE','CUMPLE',true,2009,'597','-','ACREDITADO','2022-02-25 21:42:35.22039+00','2022-02-25 21:42:35.22039+00','20602828540','A3X732',16,1);</v>
      </c>
    </row>
    <row r="591" spans="1:19" x14ac:dyDescent="0.25">
      <c r="A591">
        <v>588</v>
      </c>
      <c r="B591" t="s">
        <v>2216</v>
      </c>
      <c r="C591" t="s">
        <v>2216</v>
      </c>
      <c r="D591" t="s">
        <v>2216</v>
      </c>
      <c r="E591" t="s">
        <v>2216</v>
      </c>
      <c r="F591" t="s">
        <v>1303</v>
      </c>
      <c r="G591">
        <v>2013</v>
      </c>
      <c r="H591">
        <v>9</v>
      </c>
      <c r="I591" t="s">
        <v>2383</v>
      </c>
      <c r="J591" t="s">
        <v>2215</v>
      </c>
      <c r="K591" t="s">
        <v>1304</v>
      </c>
      <c r="L591" t="s">
        <v>1304</v>
      </c>
      <c r="M591">
        <v>20602828540</v>
      </c>
      <c r="N591" t="s">
        <v>588</v>
      </c>
      <c r="O591" s="6">
        <f>VLOOKUP(Tabla1[[#This Row],[route_name]],[1]route!$A:$D,2,FALSE)</f>
        <v>16</v>
      </c>
      <c r="P591" s="6">
        <f>VLOOKUP(Tabla1[[#This Row],[TYPE_NAME]],type!B:G,6,FALSE)</f>
        <v>1</v>
      </c>
      <c r="Q591" t="s">
        <v>2245</v>
      </c>
      <c r="R591" t="s">
        <v>1297</v>
      </c>
      <c r="S5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(588,'CUMPLE','CUMPLE','CUMPLE','CUMPLE',true,2013,'9','-','ACREDITADO','2022-02-25 21:42:35.22039+00','2022-02-25 21:42:35.22039+00','20602828540','ACM925',16,1);</v>
      </c>
    </row>
    <row r="592" spans="1:19" x14ac:dyDescent="0.25">
      <c r="A592">
        <v>589</v>
      </c>
      <c r="B592" t="s">
        <v>2216</v>
      </c>
      <c r="C592" t="s">
        <v>2216</v>
      </c>
      <c r="D592" t="s">
        <v>2216</v>
      </c>
      <c r="E592" t="s">
        <v>2216</v>
      </c>
      <c r="F592" t="s">
        <v>1303</v>
      </c>
      <c r="G592">
        <v>2012</v>
      </c>
      <c r="H592">
        <v>10</v>
      </c>
      <c r="I592" t="s">
        <v>2383</v>
      </c>
      <c r="J592" t="s">
        <v>2215</v>
      </c>
      <c r="K592" t="s">
        <v>1304</v>
      </c>
      <c r="L592" t="s">
        <v>1304</v>
      </c>
      <c r="M592">
        <v>20602828540</v>
      </c>
      <c r="N592" t="s">
        <v>589</v>
      </c>
      <c r="O592" s="6">
        <f>VLOOKUP(Tabla1[[#This Row],[route_name]],[1]route!$A:$D,2,FALSE)</f>
        <v>16</v>
      </c>
      <c r="P592" s="6">
        <f>VLOOKUP(Tabla1[[#This Row],[TYPE_NAME]],type!B:G,6,FALSE)</f>
        <v>3</v>
      </c>
      <c r="Q592" t="s">
        <v>2245</v>
      </c>
      <c r="R592" t="s">
        <v>1300</v>
      </c>
      <c r="S5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(589,'CUMPLE','CUMPLE','CUMPLE','CUMPLE',true,2012,'10','-','ACREDITADO','2022-02-25 21:42:35.22039+00','2022-02-25 21:42:35.22039+00','20602828540','C6U780',16,3);</v>
      </c>
    </row>
    <row r="593" spans="1:19" x14ac:dyDescent="0.25">
      <c r="A593">
        <v>590</v>
      </c>
      <c r="B593" t="s">
        <v>2216</v>
      </c>
      <c r="C593" t="s">
        <v>2216</v>
      </c>
      <c r="D593" t="s">
        <v>2216</v>
      </c>
      <c r="E593" t="s">
        <v>2216</v>
      </c>
      <c r="F593" t="s">
        <v>1303</v>
      </c>
      <c r="G593">
        <v>2008</v>
      </c>
      <c r="H593">
        <v>48</v>
      </c>
      <c r="I593" t="s">
        <v>2383</v>
      </c>
      <c r="J593" t="s">
        <v>2215</v>
      </c>
      <c r="K593" t="s">
        <v>1304</v>
      </c>
      <c r="L593" t="s">
        <v>1304</v>
      </c>
      <c r="M593">
        <v>20602828540</v>
      </c>
      <c r="N593" t="s">
        <v>590</v>
      </c>
      <c r="O593" s="6">
        <f>VLOOKUP(Tabla1[[#This Row],[route_name]],[1]route!$A:$D,2,FALSE)</f>
        <v>16</v>
      </c>
      <c r="P593" s="6">
        <f>VLOOKUP(Tabla1[[#This Row],[TYPE_NAME]],type!B:G,6,FALSE)</f>
        <v>1</v>
      </c>
      <c r="Q593" t="s">
        <v>2245</v>
      </c>
      <c r="R593" t="s">
        <v>1297</v>
      </c>
      <c r="S5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(590,'CUMPLE','CUMPLE','CUMPLE','CUMPLE',true,2008,'48','-','ACREDITADO','2022-02-25 21:42:35.22039+00','2022-02-25 21:42:35.22039+00','20602828540','D6L798',16,1);</v>
      </c>
    </row>
    <row r="594" spans="1:19" x14ac:dyDescent="0.25">
      <c r="A594">
        <v>591</v>
      </c>
      <c r="B594" t="s">
        <v>2216</v>
      </c>
      <c r="C594" t="s">
        <v>2216</v>
      </c>
      <c r="D594" t="s">
        <v>2216</v>
      </c>
      <c r="E594" t="s">
        <v>2216</v>
      </c>
      <c r="F594" t="s">
        <v>1303</v>
      </c>
      <c r="G594">
        <v>2017</v>
      </c>
      <c r="H594">
        <v>11</v>
      </c>
      <c r="I594" t="s">
        <v>2383</v>
      </c>
      <c r="J594" t="s">
        <v>2215</v>
      </c>
      <c r="K594" t="s">
        <v>1304</v>
      </c>
      <c r="L594" t="s">
        <v>1304</v>
      </c>
      <c r="M594">
        <v>20602828540</v>
      </c>
      <c r="N594" t="s">
        <v>591</v>
      </c>
      <c r="O594" s="6">
        <f>VLOOKUP(Tabla1[[#This Row],[route_name]],[1]route!$A:$D,2,FALSE)</f>
        <v>16</v>
      </c>
      <c r="P594" s="6">
        <f>VLOOKUP(Tabla1[[#This Row],[TYPE_NAME]],type!B:G,6,FALSE)</f>
        <v>2</v>
      </c>
      <c r="Q594" t="s">
        <v>2245</v>
      </c>
      <c r="R594" t="s">
        <v>1298</v>
      </c>
      <c r="S5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(591,'CUMPLE','CUMPLE','CUMPLE','CUMPLE',true,2017,'11','-','ACREDITADO','2022-02-25 21:42:35.22039+00','2022-02-25 21:42:35.22039+00','20602828540','V9P943',16,2);</v>
      </c>
    </row>
    <row r="595" spans="1:19" x14ac:dyDescent="0.25">
      <c r="A595">
        <v>592</v>
      </c>
      <c r="B595" t="s">
        <v>2216</v>
      </c>
      <c r="C595" t="s">
        <v>2216</v>
      </c>
      <c r="D595" t="s">
        <v>2216</v>
      </c>
      <c r="E595" t="s">
        <v>2216</v>
      </c>
      <c r="F595" t="s">
        <v>1303</v>
      </c>
      <c r="G595">
        <v>2014</v>
      </c>
      <c r="H595">
        <v>3</v>
      </c>
      <c r="I595" t="s">
        <v>2383</v>
      </c>
      <c r="J595" t="s">
        <v>2215</v>
      </c>
      <c r="K595" t="s">
        <v>1304</v>
      </c>
      <c r="L595" t="s">
        <v>1304</v>
      </c>
      <c r="M595">
        <v>20602828540</v>
      </c>
      <c r="N595" t="s">
        <v>592</v>
      </c>
      <c r="O595" s="6">
        <f>VLOOKUP(Tabla1[[#This Row],[route_name]],[1]route!$A:$D,2,FALSE)</f>
        <v>16</v>
      </c>
      <c r="P595" s="6">
        <f>VLOOKUP(Tabla1[[#This Row],[TYPE_NAME]],type!B:G,6,FALSE)</f>
        <v>2</v>
      </c>
      <c r="Q595" t="s">
        <v>2245</v>
      </c>
      <c r="R595" t="s">
        <v>1298</v>
      </c>
      <c r="S5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(592,'CUMPLE','CUMPLE','CUMPLE','CUMPLE',true,2014,'3','-','ACREDITADO','2022-02-25 21:42:35.22039+00','2022-02-25 21:42:35.22039+00','20602828540','APH901',16,2);</v>
      </c>
    </row>
    <row r="596" spans="1:19" x14ac:dyDescent="0.25">
      <c r="A596">
        <v>593</v>
      </c>
      <c r="B596" t="s">
        <v>2216</v>
      </c>
      <c r="C596" t="s">
        <v>2216</v>
      </c>
      <c r="D596" t="s">
        <v>2216</v>
      </c>
      <c r="E596" t="s">
        <v>2216</v>
      </c>
      <c r="F596" t="s">
        <v>1303</v>
      </c>
      <c r="G596">
        <v>2012</v>
      </c>
      <c r="H596">
        <v>49</v>
      </c>
      <c r="I596" t="s">
        <v>2383</v>
      </c>
      <c r="J596" t="s">
        <v>2215</v>
      </c>
      <c r="K596" t="s">
        <v>1304</v>
      </c>
      <c r="L596" t="s">
        <v>1304</v>
      </c>
      <c r="M596">
        <v>20602828540</v>
      </c>
      <c r="N596" t="s">
        <v>593</v>
      </c>
      <c r="O596" s="6">
        <f>VLOOKUP(Tabla1[[#This Row],[route_name]],[1]route!$A:$D,2,FALSE)</f>
        <v>16</v>
      </c>
      <c r="P596" s="6">
        <f>VLOOKUP(Tabla1[[#This Row],[TYPE_NAME]],type!B:G,6,FALSE)</f>
        <v>2</v>
      </c>
      <c r="Q596" t="s">
        <v>2245</v>
      </c>
      <c r="R596" t="s">
        <v>1298</v>
      </c>
      <c r="S5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(593,'CUMPLE','CUMPLE','CUMPLE','CUMPLE',true,2012,'49','-','ACREDITADO','2022-02-25 21:42:35.22039+00','2022-02-25 21:42:35.22039+00','20602828540','D9N793',16,2);</v>
      </c>
    </row>
    <row r="597" spans="1:19" x14ac:dyDescent="0.25">
      <c r="A597">
        <v>594</v>
      </c>
      <c r="B597" t="s">
        <v>2216</v>
      </c>
      <c r="C597" t="s">
        <v>2216</v>
      </c>
      <c r="D597" t="s">
        <v>2216</v>
      </c>
      <c r="E597" t="s">
        <v>2216</v>
      </c>
      <c r="F597" t="s">
        <v>1303</v>
      </c>
      <c r="G597">
        <v>2013</v>
      </c>
      <c r="H597">
        <v>51</v>
      </c>
      <c r="I597" t="s">
        <v>2383</v>
      </c>
      <c r="J597" t="s">
        <v>2215</v>
      </c>
      <c r="K597" t="s">
        <v>1304</v>
      </c>
      <c r="L597" t="s">
        <v>1304</v>
      </c>
      <c r="M597">
        <v>20602828540</v>
      </c>
      <c r="N597" t="s">
        <v>594</v>
      </c>
      <c r="O597" s="6">
        <f>VLOOKUP(Tabla1[[#This Row],[route_name]],[1]route!$A:$D,2,FALSE)</f>
        <v>16</v>
      </c>
      <c r="P597" s="6">
        <f>VLOOKUP(Tabla1[[#This Row],[TYPE_NAME]],type!B:G,6,FALSE)</f>
        <v>3</v>
      </c>
      <c r="Q597" t="s">
        <v>2245</v>
      </c>
      <c r="R597" t="s">
        <v>1300</v>
      </c>
      <c r="S5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(594,'CUMPLE','CUMPLE','CUMPLE','CUMPLE',true,2013,'51','-','ACREDITADO','2022-02-25 21:42:35.22039+00','2022-02-25 21:42:35.22039+00','20602828540','F8K849',16,3);</v>
      </c>
    </row>
    <row r="598" spans="1:19" x14ac:dyDescent="0.25">
      <c r="A598">
        <v>595</v>
      </c>
      <c r="B598" t="s">
        <v>2216</v>
      </c>
      <c r="C598" t="s">
        <v>2216</v>
      </c>
      <c r="D598" t="s">
        <v>2216</v>
      </c>
      <c r="E598" t="s">
        <v>2216</v>
      </c>
      <c r="F598" t="s">
        <v>1303</v>
      </c>
      <c r="G598">
        <v>2014</v>
      </c>
      <c r="H598">
        <v>23</v>
      </c>
      <c r="I598" t="s">
        <v>2383</v>
      </c>
      <c r="J598" t="s">
        <v>2215</v>
      </c>
      <c r="K598" t="s">
        <v>1304</v>
      </c>
      <c r="L598" t="s">
        <v>1304</v>
      </c>
      <c r="M598">
        <v>20602828540</v>
      </c>
      <c r="N598" t="s">
        <v>595</v>
      </c>
      <c r="O598" s="6">
        <f>VLOOKUP(Tabla1[[#This Row],[route_name]],[1]route!$A:$D,2,FALSE)</f>
        <v>16</v>
      </c>
      <c r="P598" s="6">
        <f>VLOOKUP(Tabla1[[#This Row],[TYPE_NAME]],type!B:G,6,FALSE)</f>
        <v>2</v>
      </c>
      <c r="Q598" t="s">
        <v>2245</v>
      </c>
      <c r="R598" t="s">
        <v>1298</v>
      </c>
      <c r="S5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(595,'CUMPLE','CUMPLE','CUMPLE','CUMPLE',true,2014,'23','-','ACREDITADO','2022-02-25 21:42:35.22039+00','2022-02-25 21:42:35.22039+00','20602828540','V8L849',16,2);</v>
      </c>
    </row>
    <row r="599" spans="1:19" x14ac:dyDescent="0.25">
      <c r="A599">
        <v>596</v>
      </c>
      <c r="B599" t="s">
        <v>2216</v>
      </c>
      <c r="C599" t="s">
        <v>2216</v>
      </c>
      <c r="D599" t="s">
        <v>2216</v>
      </c>
      <c r="E599" t="s">
        <v>2216</v>
      </c>
      <c r="F599" t="s">
        <v>1303</v>
      </c>
      <c r="G599">
        <v>2012</v>
      </c>
      <c r="H599">
        <v>22</v>
      </c>
      <c r="I599" t="s">
        <v>2383</v>
      </c>
      <c r="J599" t="s">
        <v>2215</v>
      </c>
      <c r="K599" t="s">
        <v>1304</v>
      </c>
      <c r="L599" t="s">
        <v>1304</v>
      </c>
      <c r="M599">
        <v>20602828540</v>
      </c>
      <c r="N599" t="s">
        <v>596</v>
      </c>
      <c r="O599" s="6">
        <f>VLOOKUP(Tabla1[[#This Row],[route_name]],[1]route!$A:$D,2,FALSE)</f>
        <v>16</v>
      </c>
      <c r="P599" s="6">
        <f>VLOOKUP(Tabla1[[#This Row],[TYPE_NAME]],type!B:G,6,FALSE)</f>
        <v>4</v>
      </c>
      <c r="Q599" t="s">
        <v>2245</v>
      </c>
      <c r="R599" t="s">
        <v>1299</v>
      </c>
      <c r="S5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(596,'CUMPLE','CUMPLE','CUMPLE','CUMPLE',true,2012,'22','-','ACREDITADO','2022-02-25 21:42:35.22039+00','2022-02-25 21:42:35.22039+00','20602828540','C9N714',16,4);</v>
      </c>
    </row>
    <row r="600" spans="1:19" x14ac:dyDescent="0.25">
      <c r="A600">
        <v>597</v>
      </c>
      <c r="B600" t="s">
        <v>2216</v>
      </c>
      <c r="C600" t="s">
        <v>2216</v>
      </c>
      <c r="D600" t="s">
        <v>2216</v>
      </c>
      <c r="E600" t="s">
        <v>2216</v>
      </c>
      <c r="F600" t="s">
        <v>1303</v>
      </c>
      <c r="G600">
        <v>2010</v>
      </c>
      <c r="H600">
        <v>19</v>
      </c>
      <c r="I600" t="s">
        <v>2383</v>
      </c>
      <c r="J600" t="s">
        <v>2215</v>
      </c>
      <c r="K600" t="s">
        <v>1304</v>
      </c>
      <c r="L600" t="s">
        <v>1304</v>
      </c>
      <c r="M600">
        <v>20602828540</v>
      </c>
      <c r="N600" t="s">
        <v>597</v>
      </c>
      <c r="O600" s="6">
        <f>VLOOKUP(Tabla1[[#This Row],[route_name]],[1]route!$A:$D,2,FALSE)</f>
        <v>16</v>
      </c>
      <c r="P600" s="6">
        <f>VLOOKUP(Tabla1[[#This Row],[TYPE_NAME]],type!B:G,6,FALSE)</f>
        <v>1</v>
      </c>
      <c r="Q600" t="s">
        <v>2245</v>
      </c>
      <c r="R600" t="s">
        <v>1297</v>
      </c>
      <c r="S6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(597,'CUMPLE','CUMPLE','CUMPLE','CUMPLE',true,2010,'19','-','ACREDITADO','2022-02-25 21:42:35.22039+00','2022-02-25 21:42:35.22039+00','20602828540','A5M791',16,1);</v>
      </c>
    </row>
    <row r="601" spans="1:19" x14ac:dyDescent="0.25">
      <c r="A601">
        <v>598</v>
      </c>
      <c r="B601" t="s">
        <v>2216</v>
      </c>
      <c r="C601" t="s">
        <v>2216</v>
      </c>
      <c r="D601" t="s">
        <v>2216</v>
      </c>
      <c r="E601" t="s">
        <v>2216</v>
      </c>
      <c r="F601" t="s">
        <v>1303</v>
      </c>
      <c r="G601">
        <v>2010</v>
      </c>
      <c r="H601">
        <v>20</v>
      </c>
      <c r="I601" t="s">
        <v>2383</v>
      </c>
      <c r="J601" t="s">
        <v>2215</v>
      </c>
      <c r="K601" t="s">
        <v>1304</v>
      </c>
      <c r="L601" t="s">
        <v>1304</v>
      </c>
      <c r="M601">
        <v>20602828540</v>
      </c>
      <c r="N601" t="s">
        <v>598</v>
      </c>
      <c r="O601" s="6">
        <f>VLOOKUP(Tabla1[[#This Row],[route_name]],[1]route!$A:$D,2,FALSE)</f>
        <v>16</v>
      </c>
      <c r="P601" s="6">
        <f>VLOOKUP(Tabla1[[#This Row],[TYPE_NAME]],type!B:G,6,FALSE)</f>
        <v>1</v>
      </c>
      <c r="Q601" t="s">
        <v>2245</v>
      </c>
      <c r="R601" t="s">
        <v>1297</v>
      </c>
      <c r="S6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(598,'CUMPLE','CUMPLE','CUMPLE','CUMPLE',true,2010,'20','-','ACREDITADO','2022-02-25 21:42:35.22039+00','2022-02-25 21:42:35.22039+00','20602828540','V2E967',16,1);</v>
      </c>
    </row>
    <row r="602" spans="1:19" x14ac:dyDescent="0.25">
      <c r="A602">
        <v>599</v>
      </c>
      <c r="B602" t="s">
        <v>2216</v>
      </c>
      <c r="C602" t="s">
        <v>2216</v>
      </c>
      <c r="D602" t="s">
        <v>2216</v>
      </c>
      <c r="E602" t="s">
        <v>2216</v>
      </c>
      <c r="F602" t="s">
        <v>1303</v>
      </c>
      <c r="G602">
        <v>2009</v>
      </c>
      <c r="H602">
        <v>21</v>
      </c>
      <c r="I602" t="s">
        <v>2383</v>
      </c>
      <c r="J602" t="s">
        <v>2215</v>
      </c>
      <c r="K602" t="s">
        <v>1304</v>
      </c>
      <c r="L602" t="s">
        <v>1304</v>
      </c>
      <c r="M602">
        <v>20602828540</v>
      </c>
      <c r="N602" t="s">
        <v>599</v>
      </c>
      <c r="O602" s="6">
        <f>VLOOKUP(Tabla1[[#This Row],[route_name]],[1]route!$A:$D,2,FALSE)</f>
        <v>16</v>
      </c>
      <c r="P602" s="6">
        <f>VLOOKUP(Tabla1[[#This Row],[TYPE_NAME]],type!B:G,6,FALSE)</f>
        <v>1</v>
      </c>
      <c r="Q602" t="s">
        <v>2245</v>
      </c>
      <c r="R602" t="s">
        <v>1297</v>
      </c>
      <c r="S6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(599,'CUMPLE','CUMPLE','CUMPLE','CUMPLE',true,2009,'21','-','ACREDITADO','2022-02-25 21:42:35.22039+00','2022-02-25 21:42:35.22039+00','20602828540','A5D753',16,1);</v>
      </c>
    </row>
    <row r="603" spans="1:19" x14ac:dyDescent="0.25">
      <c r="A603">
        <v>600</v>
      </c>
      <c r="B603" t="s">
        <v>2216</v>
      </c>
      <c r="C603" t="s">
        <v>2216</v>
      </c>
      <c r="D603" t="s">
        <v>2216</v>
      </c>
      <c r="E603" t="s">
        <v>2216</v>
      </c>
      <c r="F603" t="s">
        <v>1303</v>
      </c>
      <c r="G603">
        <v>2012</v>
      </c>
      <c r="H603">
        <v>53</v>
      </c>
      <c r="I603" t="s">
        <v>2383</v>
      </c>
      <c r="J603" t="s">
        <v>2215</v>
      </c>
      <c r="K603" t="s">
        <v>1304</v>
      </c>
      <c r="L603" t="s">
        <v>1304</v>
      </c>
      <c r="M603">
        <v>20602828540</v>
      </c>
      <c r="N603" t="s">
        <v>600</v>
      </c>
      <c r="O603" s="6">
        <f>VLOOKUP(Tabla1[[#This Row],[route_name]],[1]route!$A:$D,2,FALSE)</f>
        <v>16</v>
      </c>
      <c r="P603" s="6">
        <f>VLOOKUP(Tabla1[[#This Row],[TYPE_NAME]],type!B:G,6,FALSE)</f>
        <v>3</v>
      </c>
      <c r="Q603" t="s">
        <v>2245</v>
      </c>
      <c r="R603" t="s">
        <v>1300</v>
      </c>
      <c r="S6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(600,'CUMPLE','CUMPLE','CUMPLE','CUMPLE',true,2012,'53','-','ACREDITADO','2022-02-25 21:42:35.22039+00','2022-02-25 21:42:35.22039+00','20602828540','V4F360',16,3);</v>
      </c>
    </row>
    <row r="604" spans="1:19" x14ac:dyDescent="0.25">
      <c r="A604">
        <v>601</v>
      </c>
      <c r="B604" t="s">
        <v>2216</v>
      </c>
      <c r="C604" t="s">
        <v>2216</v>
      </c>
      <c r="D604" t="s">
        <v>2216</v>
      </c>
      <c r="E604" t="s">
        <v>2216</v>
      </c>
      <c r="F604" t="s">
        <v>1303</v>
      </c>
      <c r="G604">
        <v>2017</v>
      </c>
      <c r="H604">
        <v>35</v>
      </c>
      <c r="I604" t="s">
        <v>2383</v>
      </c>
      <c r="J604" t="s">
        <v>2215</v>
      </c>
      <c r="K604" t="s">
        <v>1304</v>
      </c>
      <c r="L604" t="s">
        <v>1304</v>
      </c>
      <c r="M604">
        <v>20602828540</v>
      </c>
      <c r="N604" t="s">
        <v>601</v>
      </c>
      <c r="O604" s="6">
        <f>VLOOKUP(Tabla1[[#This Row],[route_name]],[1]route!$A:$D,2,FALSE)</f>
        <v>19</v>
      </c>
      <c r="P604" s="6">
        <f>VLOOKUP(Tabla1[[#This Row],[TYPE_NAME]],type!B:G,6,FALSE)</f>
        <v>2</v>
      </c>
      <c r="Q604" t="s">
        <v>2246</v>
      </c>
      <c r="R604" t="s">
        <v>1298</v>
      </c>
      <c r="S6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(601,'CUMPLE','CUMPLE','CUMPLE','CUMPLE',true,2017,'35','-','ACREDITADO','2022-02-25 21:42:35.22039+00','2022-02-25 21:42:35.22039+00','20602828540','V9F865',19,2);</v>
      </c>
    </row>
    <row r="605" spans="1:19" x14ac:dyDescent="0.25">
      <c r="A605">
        <v>602</v>
      </c>
      <c r="B605" t="s">
        <v>2216</v>
      </c>
      <c r="C605" t="s">
        <v>2216</v>
      </c>
      <c r="D605" t="s">
        <v>2216</v>
      </c>
      <c r="E605" t="s">
        <v>2216</v>
      </c>
      <c r="F605" t="s">
        <v>1303</v>
      </c>
      <c r="G605">
        <v>2015</v>
      </c>
      <c r="H605">
        <v>39</v>
      </c>
      <c r="I605" t="s">
        <v>2383</v>
      </c>
      <c r="J605" t="s">
        <v>2215</v>
      </c>
      <c r="K605" t="s">
        <v>1304</v>
      </c>
      <c r="L605" t="s">
        <v>1304</v>
      </c>
      <c r="M605">
        <v>20602828540</v>
      </c>
      <c r="N605" t="s">
        <v>602</v>
      </c>
      <c r="O605" s="6">
        <f>VLOOKUP(Tabla1[[#This Row],[route_name]],[1]route!$A:$D,2,FALSE)</f>
        <v>19</v>
      </c>
      <c r="P605" s="6">
        <f>VLOOKUP(Tabla1[[#This Row],[TYPE_NAME]],type!B:G,6,FALSE)</f>
        <v>1</v>
      </c>
      <c r="Q605" t="s">
        <v>2246</v>
      </c>
      <c r="R605" t="s">
        <v>1297</v>
      </c>
      <c r="S6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(602,'CUMPLE','CUMPLE','CUMPLE','CUMPLE',true,2015,'39','-','ACREDITADO','2022-02-25 21:42:35.22039+00','2022-02-25 21:42:35.22039+00','20602828540','V8M896',19,1);</v>
      </c>
    </row>
    <row r="606" spans="1:19" x14ac:dyDescent="0.25">
      <c r="A606">
        <v>603</v>
      </c>
      <c r="B606" t="s">
        <v>2216</v>
      </c>
      <c r="C606" t="s">
        <v>2216</v>
      </c>
      <c r="D606" t="s">
        <v>2216</v>
      </c>
      <c r="E606" t="s">
        <v>2216</v>
      </c>
      <c r="F606" t="s">
        <v>1303</v>
      </c>
      <c r="G606">
        <v>2013</v>
      </c>
      <c r="H606">
        <v>37</v>
      </c>
      <c r="I606" t="s">
        <v>2383</v>
      </c>
      <c r="J606" t="s">
        <v>2215</v>
      </c>
      <c r="K606" t="s">
        <v>1304</v>
      </c>
      <c r="L606" t="s">
        <v>1304</v>
      </c>
      <c r="M606">
        <v>20602828540</v>
      </c>
      <c r="N606" t="s">
        <v>603</v>
      </c>
      <c r="O606" s="6">
        <f>VLOOKUP(Tabla1[[#This Row],[route_name]],[1]route!$A:$D,2,FALSE)</f>
        <v>19</v>
      </c>
      <c r="P606" s="6">
        <f>VLOOKUP(Tabla1[[#This Row],[TYPE_NAME]],type!B:G,6,FALSE)</f>
        <v>4</v>
      </c>
      <c r="Q606" t="s">
        <v>2246</v>
      </c>
      <c r="R606" t="s">
        <v>1299</v>
      </c>
      <c r="S6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(603,'CUMPLE','CUMPLE','CUMPLE','CUMPLE',true,2013,'37','-','ACREDITADO','2022-02-25 21:42:35.22039+00','2022-02-25 21:42:35.22039+00','20602828540','V6D888',19,4);</v>
      </c>
    </row>
    <row r="607" spans="1:19" x14ac:dyDescent="0.25">
      <c r="A607">
        <v>604</v>
      </c>
      <c r="B607" t="s">
        <v>2216</v>
      </c>
      <c r="C607" t="s">
        <v>2216</v>
      </c>
      <c r="D607" t="s">
        <v>2216</v>
      </c>
      <c r="E607" t="s">
        <v>2216</v>
      </c>
      <c r="F607" t="s">
        <v>1303</v>
      </c>
      <c r="G607">
        <v>2017</v>
      </c>
      <c r="H607">
        <v>1</v>
      </c>
      <c r="I607" t="s">
        <v>2383</v>
      </c>
      <c r="J607" t="s">
        <v>2215</v>
      </c>
      <c r="K607" t="s">
        <v>1304</v>
      </c>
      <c r="L607" t="s">
        <v>1304</v>
      </c>
      <c r="M607">
        <v>20602828540</v>
      </c>
      <c r="N607" t="s">
        <v>604</v>
      </c>
      <c r="O607" s="6">
        <f>VLOOKUP(Tabla1[[#This Row],[route_name]],[1]route!$A:$D,2,FALSE)</f>
        <v>19</v>
      </c>
      <c r="P607" s="6">
        <f>VLOOKUP(Tabla1[[#This Row],[TYPE_NAME]],type!B:G,6,FALSE)</f>
        <v>2</v>
      </c>
      <c r="Q607" t="s">
        <v>2246</v>
      </c>
      <c r="R607" t="s">
        <v>1298</v>
      </c>
      <c r="S6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(604,'CUMPLE','CUMPLE','CUMPLE','CUMPLE',true,2017,'1','-','ACREDITADO','2022-02-25 21:42:35.22039+00','2022-02-25 21:42:35.22039+00','20602828540','V9Y752',19,2);</v>
      </c>
    </row>
    <row r="608" spans="1:19" x14ac:dyDescent="0.25">
      <c r="A608">
        <v>605</v>
      </c>
      <c r="B608" t="s">
        <v>2216</v>
      </c>
      <c r="C608" t="s">
        <v>2216</v>
      </c>
      <c r="D608" t="s">
        <v>2216</v>
      </c>
      <c r="E608" t="s">
        <v>2216</v>
      </c>
      <c r="F608" t="s">
        <v>1303</v>
      </c>
      <c r="G608">
        <v>2018</v>
      </c>
      <c r="H608">
        <v>588</v>
      </c>
      <c r="I608" t="s">
        <v>2383</v>
      </c>
      <c r="J608" t="s">
        <v>2215</v>
      </c>
      <c r="K608" t="s">
        <v>1304</v>
      </c>
      <c r="L608" t="s">
        <v>1304</v>
      </c>
      <c r="M608">
        <v>20602828540</v>
      </c>
      <c r="N608" t="s">
        <v>605</v>
      </c>
      <c r="O608" s="6">
        <f>VLOOKUP(Tabla1[[#This Row],[route_name]],[1]route!$A:$D,2,FALSE)</f>
        <v>19</v>
      </c>
      <c r="P608" s="6">
        <f>VLOOKUP(Tabla1[[#This Row],[TYPE_NAME]],type!B:G,6,FALSE)</f>
        <v>1</v>
      </c>
      <c r="Q608" t="s">
        <v>2246</v>
      </c>
      <c r="R608" t="s">
        <v>1297</v>
      </c>
      <c r="S6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(605,'CUMPLE','CUMPLE','CUMPLE','CUMPLE',true,2018,'588','-','ACREDITADO','2022-02-25 21:42:35.22039+00','2022-02-25 21:42:35.22039+00','20602828540','V0B799',19,1);</v>
      </c>
    </row>
    <row r="609" spans="1:19" x14ac:dyDescent="0.25">
      <c r="A609">
        <v>606</v>
      </c>
      <c r="B609" t="s">
        <v>2216</v>
      </c>
      <c r="C609" t="s">
        <v>2216</v>
      </c>
      <c r="D609" t="s">
        <v>2216</v>
      </c>
      <c r="E609" t="s">
        <v>2216</v>
      </c>
      <c r="F609" t="s">
        <v>1303</v>
      </c>
      <c r="G609">
        <v>2013</v>
      </c>
      <c r="H609">
        <v>4</v>
      </c>
      <c r="I609" t="s">
        <v>2383</v>
      </c>
      <c r="J609" t="s">
        <v>2215</v>
      </c>
      <c r="K609" t="s">
        <v>1304</v>
      </c>
      <c r="L609" t="s">
        <v>1304</v>
      </c>
      <c r="M609">
        <v>20602828540</v>
      </c>
      <c r="N609" t="s">
        <v>606</v>
      </c>
      <c r="O609" s="6">
        <f>VLOOKUP(Tabla1[[#This Row],[route_name]],[1]route!$A:$D,2,FALSE)</f>
        <v>19</v>
      </c>
      <c r="P609" s="6">
        <f>VLOOKUP(Tabla1[[#This Row],[TYPE_NAME]],type!B:G,6,FALSE)</f>
        <v>1</v>
      </c>
      <c r="Q609" t="s">
        <v>2246</v>
      </c>
      <c r="R609" t="s">
        <v>1297</v>
      </c>
      <c r="S6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(606,'CUMPLE','CUMPLE','CUMPLE','CUMPLE',true,2013,'4','-','ACREDITADO','2022-02-25 21:42:35.22039+00','2022-02-25 21:42:35.22039+00','20602828540','V5H253',19,1);</v>
      </c>
    </row>
    <row r="610" spans="1:19" x14ac:dyDescent="0.25">
      <c r="A610">
        <v>607</v>
      </c>
      <c r="B610" t="s">
        <v>2216</v>
      </c>
      <c r="C610" t="s">
        <v>2216</v>
      </c>
      <c r="D610" t="s">
        <v>2216</v>
      </c>
      <c r="E610" t="s">
        <v>2216</v>
      </c>
      <c r="F610" t="s">
        <v>1303</v>
      </c>
      <c r="G610">
        <v>2013</v>
      </c>
      <c r="H610">
        <v>40</v>
      </c>
      <c r="I610" t="s">
        <v>2383</v>
      </c>
      <c r="J610" t="s">
        <v>2215</v>
      </c>
      <c r="K610" t="s">
        <v>1304</v>
      </c>
      <c r="L610" t="s">
        <v>1304</v>
      </c>
      <c r="M610">
        <v>20602828540</v>
      </c>
      <c r="N610" t="s">
        <v>607</v>
      </c>
      <c r="O610" s="6">
        <f>VLOOKUP(Tabla1[[#This Row],[route_name]],[1]route!$A:$D,2,FALSE)</f>
        <v>19</v>
      </c>
      <c r="P610" s="6">
        <f>VLOOKUP(Tabla1[[#This Row],[TYPE_NAME]],type!B:G,6,FALSE)</f>
        <v>3</v>
      </c>
      <c r="Q610" t="s">
        <v>2246</v>
      </c>
      <c r="R610" t="s">
        <v>1300</v>
      </c>
      <c r="S6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(607,'CUMPLE','CUMPLE','CUMPLE','CUMPLE',true,2013,'40','-','ACREDITADO','2022-02-25 21:42:35.22039+00','2022-02-25 21:42:35.22039+00','20602828540','V6T751',19,3);</v>
      </c>
    </row>
    <row r="611" spans="1:19" x14ac:dyDescent="0.25">
      <c r="A611">
        <v>608</v>
      </c>
      <c r="B611" t="s">
        <v>2216</v>
      </c>
      <c r="C611" t="s">
        <v>2216</v>
      </c>
      <c r="D611" t="s">
        <v>2216</v>
      </c>
      <c r="E611" t="s">
        <v>2216</v>
      </c>
      <c r="F611" t="s">
        <v>1303</v>
      </c>
      <c r="G611">
        <v>2017</v>
      </c>
      <c r="H611">
        <v>41</v>
      </c>
      <c r="I611" t="s">
        <v>2383</v>
      </c>
      <c r="J611" t="s">
        <v>2215</v>
      </c>
      <c r="K611" t="s">
        <v>1304</v>
      </c>
      <c r="L611" t="s">
        <v>1304</v>
      </c>
      <c r="M611">
        <v>20602828540</v>
      </c>
      <c r="N611" t="s">
        <v>608</v>
      </c>
      <c r="O611" s="6">
        <f>VLOOKUP(Tabla1[[#This Row],[route_name]],[1]route!$A:$D,2,FALSE)</f>
        <v>19</v>
      </c>
      <c r="P611" s="6">
        <f>VLOOKUP(Tabla1[[#This Row],[TYPE_NAME]],type!B:G,6,FALSE)</f>
        <v>1</v>
      </c>
      <c r="Q611" t="s">
        <v>2246</v>
      </c>
      <c r="R611" t="s">
        <v>1297</v>
      </c>
      <c r="S6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(608,'CUMPLE','CUMPLE','CUMPLE','CUMPLE',true,2017,'41','-','ACREDITADO','2022-02-25 21:42:35.22039+00','2022-02-25 21:42:35.22039+00','20602828540','V9X773',19,1);</v>
      </c>
    </row>
    <row r="612" spans="1:19" x14ac:dyDescent="0.25">
      <c r="A612">
        <v>609</v>
      </c>
      <c r="B612" t="s">
        <v>2216</v>
      </c>
      <c r="C612" t="s">
        <v>2216</v>
      </c>
      <c r="D612" t="s">
        <v>2216</v>
      </c>
      <c r="E612" t="s">
        <v>2216</v>
      </c>
      <c r="F612" t="s">
        <v>1303</v>
      </c>
      <c r="G612">
        <v>2013</v>
      </c>
      <c r="H612">
        <v>43</v>
      </c>
      <c r="I612" t="s">
        <v>2383</v>
      </c>
      <c r="J612" t="s">
        <v>2215</v>
      </c>
      <c r="K612" t="s">
        <v>1304</v>
      </c>
      <c r="L612" t="s">
        <v>1304</v>
      </c>
      <c r="M612">
        <v>20602828540</v>
      </c>
      <c r="N612" t="s">
        <v>609</v>
      </c>
      <c r="O612" s="6">
        <f>VLOOKUP(Tabla1[[#This Row],[route_name]],[1]route!$A:$D,2,FALSE)</f>
        <v>19</v>
      </c>
      <c r="P612" s="6">
        <f>VLOOKUP(Tabla1[[#This Row],[TYPE_NAME]],type!B:G,6,FALSE)</f>
        <v>3</v>
      </c>
      <c r="Q612" t="s">
        <v>2246</v>
      </c>
      <c r="R612" t="s">
        <v>1300</v>
      </c>
      <c r="S6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(609,'CUMPLE','CUMPLE','CUMPLE','CUMPLE',true,2013,'43','-','ACREDITADO','2022-02-25 21:42:35.22039+00','2022-02-25 21:42:35.22039+00','20602828540','V6K812',19,3);</v>
      </c>
    </row>
    <row r="613" spans="1:19" x14ac:dyDescent="0.25">
      <c r="A613">
        <v>610</v>
      </c>
      <c r="B613" t="s">
        <v>2216</v>
      </c>
      <c r="C613" t="s">
        <v>2216</v>
      </c>
      <c r="D613" t="s">
        <v>2216</v>
      </c>
      <c r="E613" t="s">
        <v>2216</v>
      </c>
      <c r="F613" t="s">
        <v>1303</v>
      </c>
      <c r="G613">
        <v>2017</v>
      </c>
      <c r="H613">
        <v>2</v>
      </c>
      <c r="I613" t="s">
        <v>2383</v>
      </c>
      <c r="J613" t="s">
        <v>2215</v>
      </c>
      <c r="K613" t="s">
        <v>1304</v>
      </c>
      <c r="L613" t="s">
        <v>1304</v>
      </c>
      <c r="M613">
        <v>20602828540</v>
      </c>
      <c r="N613" t="s">
        <v>610</v>
      </c>
      <c r="O613" s="6">
        <f>VLOOKUP(Tabla1[[#This Row],[route_name]],[1]route!$A:$D,2,FALSE)</f>
        <v>19</v>
      </c>
      <c r="P613" s="6">
        <f>VLOOKUP(Tabla1[[#This Row],[TYPE_NAME]],type!B:G,6,FALSE)</f>
        <v>2</v>
      </c>
      <c r="Q613" t="s">
        <v>2246</v>
      </c>
      <c r="R613" t="s">
        <v>1298</v>
      </c>
      <c r="S6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(610,'CUMPLE','CUMPLE','CUMPLE','CUMPLE',true,2017,'2','-','ACREDITADO','2022-02-25 21:42:35.22039+00','2022-02-25 21:42:35.22039+00','20602828540','AWI920',19,2);</v>
      </c>
    </row>
    <row r="614" spans="1:19" x14ac:dyDescent="0.25">
      <c r="A614">
        <v>611</v>
      </c>
      <c r="B614" t="s">
        <v>2216</v>
      </c>
      <c r="C614" t="s">
        <v>2216</v>
      </c>
      <c r="D614" t="s">
        <v>2216</v>
      </c>
      <c r="E614" t="s">
        <v>2216</v>
      </c>
      <c r="F614" t="s">
        <v>1303</v>
      </c>
      <c r="G614">
        <v>2010</v>
      </c>
      <c r="H614">
        <v>54</v>
      </c>
      <c r="I614" t="s">
        <v>2383</v>
      </c>
      <c r="J614" t="s">
        <v>2215</v>
      </c>
      <c r="K614" t="s">
        <v>1304</v>
      </c>
      <c r="L614" t="s">
        <v>1304</v>
      </c>
      <c r="M614">
        <v>20602828540</v>
      </c>
      <c r="N614" t="s">
        <v>611</v>
      </c>
      <c r="O614" s="6">
        <f>VLOOKUP(Tabla1[[#This Row],[route_name]],[1]route!$A:$D,2,FALSE)</f>
        <v>19</v>
      </c>
      <c r="P614" s="6">
        <f>VLOOKUP(Tabla1[[#This Row],[TYPE_NAME]],type!B:G,6,FALSE)</f>
        <v>1</v>
      </c>
      <c r="Q614" t="s">
        <v>2246</v>
      </c>
      <c r="R614" t="s">
        <v>1297</v>
      </c>
      <c r="S6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(611,'CUMPLE','CUMPLE','CUMPLE','CUMPLE',true,2010,'54','-','ACREDITADO','2022-02-25 21:42:35.22039+00','2022-02-25 21:42:35.22039+00','20602828540','X1M733',19,1);</v>
      </c>
    </row>
    <row r="615" spans="1:19" x14ac:dyDescent="0.25">
      <c r="A615">
        <v>612</v>
      </c>
      <c r="B615" t="s">
        <v>2216</v>
      </c>
      <c r="C615" t="s">
        <v>2216</v>
      </c>
      <c r="D615" t="s">
        <v>2216</v>
      </c>
      <c r="E615" t="s">
        <v>2216</v>
      </c>
      <c r="F615" t="s">
        <v>1303</v>
      </c>
      <c r="G615">
        <v>2010</v>
      </c>
      <c r="H615">
        <v>56</v>
      </c>
      <c r="I615" t="s">
        <v>2383</v>
      </c>
      <c r="J615" t="s">
        <v>2215</v>
      </c>
      <c r="K615" t="s">
        <v>1304</v>
      </c>
      <c r="L615" t="s">
        <v>1304</v>
      </c>
      <c r="M615">
        <v>20602828540</v>
      </c>
      <c r="N615" t="s">
        <v>612</v>
      </c>
      <c r="O615" s="6">
        <f>VLOOKUP(Tabla1[[#This Row],[route_name]],[1]route!$A:$D,2,FALSE)</f>
        <v>19</v>
      </c>
      <c r="P615" s="6">
        <f>VLOOKUP(Tabla1[[#This Row],[TYPE_NAME]],type!B:G,6,FALSE)</f>
        <v>2</v>
      </c>
      <c r="Q615" t="s">
        <v>2246</v>
      </c>
      <c r="R615" t="s">
        <v>1298</v>
      </c>
      <c r="S6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(612,'CUMPLE','CUMPLE','CUMPLE','CUMPLE',true,2010,'56','-','ACREDITADO','2022-02-25 21:42:35.22039+00','2022-02-25 21:42:35.22039+00','20602828540','V6N924',19,2);</v>
      </c>
    </row>
    <row r="616" spans="1:19" x14ac:dyDescent="0.25">
      <c r="A616">
        <v>613</v>
      </c>
      <c r="B616" t="s">
        <v>2216</v>
      </c>
      <c r="C616" t="s">
        <v>2216</v>
      </c>
      <c r="D616" t="s">
        <v>2216</v>
      </c>
      <c r="E616" t="s">
        <v>2216</v>
      </c>
      <c r="F616" t="s">
        <v>1303</v>
      </c>
      <c r="G616">
        <v>2015</v>
      </c>
      <c r="H616">
        <v>589</v>
      </c>
      <c r="I616" t="s">
        <v>2383</v>
      </c>
      <c r="J616" t="s">
        <v>2215</v>
      </c>
      <c r="K616" t="s">
        <v>1304</v>
      </c>
      <c r="L616" t="s">
        <v>1304</v>
      </c>
      <c r="M616">
        <v>20602828540</v>
      </c>
      <c r="N616" t="s">
        <v>613</v>
      </c>
      <c r="O616" s="6">
        <f>VLOOKUP(Tabla1[[#This Row],[route_name]],[1]route!$A:$D,2,FALSE)</f>
        <v>19</v>
      </c>
      <c r="P616" s="6">
        <f>VLOOKUP(Tabla1[[#This Row],[TYPE_NAME]],type!B:G,6,FALSE)</f>
        <v>3</v>
      </c>
      <c r="Q616" t="s">
        <v>2246</v>
      </c>
      <c r="R616" t="s">
        <v>1300</v>
      </c>
      <c r="S6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(613,'CUMPLE','CUMPLE','CUMPLE','CUMPLE',true,2015,'589','-','ACREDITADO','2022-02-25 21:42:35.22039+00','2022-02-25 21:42:35.22039+00','20602828540','ALT894',19,3);</v>
      </c>
    </row>
    <row r="617" spans="1:19" x14ac:dyDescent="0.25">
      <c r="A617">
        <v>614</v>
      </c>
      <c r="B617" t="s">
        <v>2216</v>
      </c>
      <c r="C617" t="s">
        <v>2216</v>
      </c>
      <c r="D617" t="s">
        <v>2216</v>
      </c>
      <c r="E617" t="s">
        <v>2216</v>
      </c>
      <c r="F617" t="s">
        <v>1303</v>
      </c>
      <c r="G617">
        <v>2001</v>
      </c>
      <c r="H617">
        <v>590</v>
      </c>
      <c r="I617" t="s">
        <v>2383</v>
      </c>
      <c r="J617" t="s">
        <v>2215</v>
      </c>
      <c r="K617" t="s">
        <v>1304</v>
      </c>
      <c r="L617" t="s">
        <v>1304</v>
      </c>
      <c r="M617">
        <v>20602828540</v>
      </c>
      <c r="N617" t="s">
        <v>614</v>
      </c>
      <c r="O617" s="6">
        <f>VLOOKUP(Tabla1[[#This Row],[route_name]],[1]route!$A:$D,2,FALSE)</f>
        <v>19</v>
      </c>
      <c r="P617" s="6">
        <f>VLOOKUP(Tabla1[[#This Row],[TYPE_NAME]],type!B:G,6,FALSE)</f>
        <v>1</v>
      </c>
      <c r="Q617" t="s">
        <v>2246</v>
      </c>
      <c r="R617" t="s">
        <v>1297</v>
      </c>
      <c r="S6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(614,'CUMPLE','CUMPLE','CUMPLE','CUMPLE',true,2001,'590','-','ACREDITADO','2022-02-25 21:42:35.22039+00','2022-02-25 21:42:35.22039+00','20602828540','T1M715',19,1);</v>
      </c>
    </row>
    <row r="618" spans="1:19" x14ac:dyDescent="0.25">
      <c r="A618">
        <v>615</v>
      </c>
      <c r="B618" t="s">
        <v>2216</v>
      </c>
      <c r="C618" t="s">
        <v>2216</v>
      </c>
      <c r="D618" t="s">
        <v>2216</v>
      </c>
      <c r="E618" t="s">
        <v>2216</v>
      </c>
      <c r="F618" t="s">
        <v>1303</v>
      </c>
      <c r="G618">
        <v>2014</v>
      </c>
      <c r="H618">
        <v>45</v>
      </c>
      <c r="I618" t="s">
        <v>2383</v>
      </c>
      <c r="J618" t="s">
        <v>2215</v>
      </c>
      <c r="K618" t="s">
        <v>1304</v>
      </c>
      <c r="L618" t="s">
        <v>1304</v>
      </c>
      <c r="M618">
        <v>20602828540</v>
      </c>
      <c r="N618" t="s">
        <v>615</v>
      </c>
      <c r="O618" s="6">
        <f>VLOOKUP(Tabla1[[#This Row],[route_name]],[1]route!$A:$D,2,FALSE)</f>
        <v>19</v>
      </c>
      <c r="P618" s="6">
        <f>VLOOKUP(Tabla1[[#This Row],[TYPE_NAME]],type!B:G,6,FALSE)</f>
        <v>4</v>
      </c>
      <c r="Q618" t="s">
        <v>2246</v>
      </c>
      <c r="R618" t="s">
        <v>1299</v>
      </c>
      <c r="S6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(615,'CUMPLE','CUMPLE','CUMPLE','CUMPLE',true,2014,'45','-','ACREDITADO','2022-02-25 21:42:35.22039+00','2022-02-25 21:42:35.22039+00','20602828540','V9L953',19,4);</v>
      </c>
    </row>
    <row r="619" spans="1:19" x14ac:dyDescent="0.25">
      <c r="A619">
        <v>616</v>
      </c>
      <c r="B619" t="s">
        <v>2216</v>
      </c>
      <c r="C619" t="s">
        <v>2216</v>
      </c>
      <c r="D619" t="s">
        <v>2216</v>
      </c>
      <c r="E619" t="s">
        <v>2216</v>
      </c>
      <c r="F619" t="s">
        <v>1303</v>
      </c>
      <c r="G619">
        <v>2016</v>
      </c>
      <c r="H619">
        <v>57</v>
      </c>
      <c r="I619" t="s">
        <v>2383</v>
      </c>
      <c r="J619" t="s">
        <v>2215</v>
      </c>
      <c r="K619" t="s">
        <v>1304</v>
      </c>
      <c r="L619" t="s">
        <v>1304</v>
      </c>
      <c r="M619">
        <v>20602828540</v>
      </c>
      <c r="N619" t="s">
        <v>616</v>
      </c>
      <c r="O619" s="6">
        <f>VLOOKUP(Tabla1[[#This Row],[route_name]],[1]route!$A:$D,2,FALSE)</f>
        <v>15</v>
      </c>
      <c r="P619" s="6">
        <f>VLOOKUP(Tabla1[[#This Row],[TYPE_NAME]],type!B:G,6,FALSE)</f>
        <v>2</v>
      </c>
      <c r="Q619" t="s">
        <v>2247</v>
      </c>
      <c r="R619" t="s">
        <v>1298</v>
      </c>
      <c r="S6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(616,'CUMPLE','CUMPLE','CUMPLE','CUMPLE',true,2016,'57','-','ACREDITADO','2022-02-25 21:42:35.22039+00','2022-02-25 21:42:35.22039+00','20602828540','V8Y756',15,2);</v>
      </c>
    </row>
    <row r="620" spans="1:19" x14ac:dyDescent="0.25">
      <c r="A620">
        <v>617</v>
      </c>
      <c r="B620" t="s">
        <v>2216</v>
      </c>
      <c r="C620" t="s">
        <v>2216</v>
      </c>
      <c r="D620" t="s">
        <v>2216</v>
      </c>
      <c r="E620" t="s">
        <v>2216</v>
      </c>
      <c r="F620" t="s">
        <v>1303</v>
      </c>
      <c r="G620">
        <v>2010</v>
      </c>
      <c r="H620">
        <v>25</v>
      </c>
      <c r="I620" t="s">
        <v>2383</v>
      </c>
      <c r="J620" t="s">
        <v>2215</v>
      </c>
      <c r="K620" t="s">
        <v>1304</v>
      </c>
      <c r="L620" t="s">
        <v>1304</v>
      </c>
      <c r="M620">
        <v>20602828540</v>
      </c>
      <c r="N620" t="s">
        <v>617</v>
      </c>
      <c r="O620" s="6">
        <f>VLOOKUP(Tabla1[[#This Row],[route_name]],[1]route!$A:$D,2,FALSE)</f>
        <v>15</v>
      </c>
      <c r="P620" s="6">
        <f>VLOOKUP(Tabla1[[#This Row],[TYPE_NAME]],type!B:G,6,FALSE)</f>
        <v>4</v>
      </c>
      <c r="Q620" t="s">
        <v>2247</v>
      </c>
      <c r="R620" t="s">
        <v>1299</v>
      </c>
      <c r="S6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(617,'CUMPLE','CUMPLE','CUMPLE','CUMPLE',true,2010,'25','-','ACREDITADO','2022-02-25 21:42:35.22039+00','2022-02-25 21:42:35.22039+00','20602828540','C3G964',15,4);</v>
      </c>
    </row>
    <row r="621" spans="1:19" x14ac:dyDescent="0.25">
      <c r="A621">
        <v>618</v>
      </c>
      <c r="B621" t="s">
        <v>2216</v>
      </c>
      <c r="C621" t="s">
        <v>2216</v>
      </c>
      <c r="D621" t="s">
        <v>2216</v>
      </c>
      <c r="E621" t="s">
        <v>2216</v>
      </c>
      <c r="F621" t="s">
        <v>1303</v>
      </c>
      <c r="G621">
        <v>2012</v>
      </c>
      <c r="H621">
        <v>58</v>
      </c>
      <c r="I621" t="s">
        <v>2383</v>
      </c>
      <c r="J621" t="s">
        <v>2215</v>
      </c>
      <c r="K621" t="s">
        <v>1304</v>
      </c>
      <c r="L621" t="s">
        <v>1304</v>
      </c>
      <c r="M621">
        <v>20602828540</v>
      </c>
      <c r="N621" t="s">
        <v>618</v>
      </c>
      <c r="O621" s="6">
        <f>VLOOKUP(Tabla1[[#This Row],[route_name]],[1]route!$A:$D,2,FALSE)</f>
        <v>15</v>
      </c>
      <c r="P621" s="6">
        <f>VLOOKUP(Tabla1[[#This Row],[TYPE_NAME]],type!B:G,6,FALSE)</f>
        <v>4</v>
      </c>
      <c r="Q621" t="s">
        <v>2247</v>
      </c>
      <c r="R621" t="s">
        <v>1299</v>
      </c>
      <c r="S6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(618,'CUMPLE','CUMPLE','CUMPLE','CUMPLE',true,2012,'58','-','ACREDITADO','2022-02-25 21:42:35.22039+00','2022-02-25 21:42:35.22039+00','20602828540','B0R960',15,4);</v>
      </c>
    </row>
    <row r="622" spans="1:19" x14ac:dyDescent="0.25">
      <c r="A622">
        <v>619</v>
      </c>
      <c r="B622" t="s">
        <v>2216</v>
      </c>
      <c r="C622" t="s">
        <v>2216</v>
      </c>
      <c r="D622" t="s">
        <v>2216</v>
      </c>
      <c r="E622" t="s">
        <v>2216</v>
      </c>
      <c r="F622" t="s">
        <v>1303</v>
      </c>
      <c r="G622">
        <v>2011</v>
      </c>
      <c r="H622">
        <v>26</v>
      </c>
      <c r="I622" t="s">
        <v>2383</v>
      </c>
      <c r="J622" t="s">
        <v>2215</v>
      </c>
      <c r="K622" t="s">
        <v>1304</v>
      </c>
      <c r="L622" t="s">
        <v>1304</v>
      </c>
      <c r="M622">
        <v>20602828540</v>
      </c>
      <c r="N622" t="s">
        <v>619</v>
      </c>
      <c r="O622" s="6">
        <f>VLOOKUP(Tabla1[[#This Row],[route_name]],[1]route!$A:$D,2,FALSE)</f>
        <v>15</v>
      </c>
      <c r="P622" s="6">
        <f>VLOOKUP(Tabla1[[#This Row],[TYPE_NAME]],type!B:G,6,FALSE)</f>
        <v>2</v>
      </c>
      <c r="Q622" t="s">
        <v>2247</v>
      </c>
      <c r="R622" t="s">
        <v>1298</v>
      </c>
      <c r="S6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(619,'CUMPLE','CUMPLE','CUMPLE','CUMPLE',true,2011,'26','-','ACREDITADO','2022-02-25 21:42:35.22039+00','2022-02-25 21:42:35.22039+00','20602828540','B0X335',15,2);</v>
      </c>
    </row>
    <row r="623" spans="1:19" x14ac:dyDescent="0.25">
      <c r="A623">
        <v>620</v>
      </c>
      <c r="B623" t="s">
        <v>2216</v>
      </c>
      <c r="C623" t="s">
        <v>2216</v>
      </c>
      <c r="D623" t="s">
        <v>2216</v>
      </c>
      <c r="E623" t="s">
        <v>2216</v>
      </c>
      <c r="F623" t="s">
        <v>1303</v>
      </c>
      <c r="G623">
        <v>2011</v>
      </c>
      <c r="H623">
        <v>592</v>
      </c>
      <c r="I623" t="s">
        <v>2383</v>
      </c>
      <c r="J623" t="s">
        <v>2215</v>
      </c>
      <c r="K623" t="s">
        <v>1304</v>
      </c>
      <c r="L623" t="s">
        <v>1304</v>
      </c>
      <c r="M623">
        <v>20602828540</v>
      </c>
      <c r="N623" t="s">
        <v>620</v>
      </c>
      <c r="O623" s="6">
        <f>VLOOKUP(Tabla1[[#This Row],[route_name]],[1]route!$A:$D,2,FALSE)</f>
        <v>15</v>
      </c>
      <c r="P623" s="6">
        <f>VLOOKUP(Tabla1[[#This Row],[TYPE_NAME]],type!B:G,6,FALSE)</f>
        <v>2</v>
      </c>
      <c r="Q623" t="s">
        <v>2247</v>
      </c>
      <c r="R623" t="s">
        <v>1298</v>
      </c>
      <c r="S6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(620,'CUMPLE','CUMPLE','CUMPLE','CUMPLE',true,2011,'592','-','ACREDITADO','2022-02-25 21:42:35.22039+00','2022-02-25 21:42:35.22039+00','20602828540','B1S798',15,2);</v>
      </c>
    </row>
    <row r="624" spans="1:19" x14ac:dyDescent="0.25">
      <c r="A624">
        <v>621</v>
      </c>
      <c r="B624" t="s">
        <v>2216</v>
      </c>
      <c r="C624" t="s">
        <v>2216</v>
      </c>
      <c r="D624" t="s">
        <v>2216</v>
      </c>
      <c r="E624" t="s">
        <v>2216</v>
      </c>
      <c r="F624" t="s">
        <v>1303</v>
      </c>
      <c r="G624">
        <v>2015</v>
      </c>
      <c r="H624">
        <v>593</v>
      </c>
      <c r="I624" t="s">
        <v>2383</v>
      </c>
      <c r="J624" t="s">
        <v>2215</v>
      </c>
      <c r="K624" t="s">
        <v>1304</v>
      </c>
      <c r="L624" t="s">
        <v>1304</v>
      </c>
      <c r="M624">
        <v>20602828540</v>
      </c>
      <c r="N624" t="s">
        <v>621</v>
      </c>
      <c r="O624" s="6">
        <f>VLOOKUP(Tabla1[[#This Row],[route_name]],[1]route!$A:$D,2,FALSE)</f>
        <v>15</v>
      </c>
      <c r="P624" s="6">
        <f>VLOOKUP(Tabla1[[#This Row],[TYPE_NAME]],type!B:G,6,FALSE)</f>
        <v>2</v>
      </c>
      <c r="Q624" t="s">
        <v>2247</v>
      </c>
      <c r="R624" t="s">
        <v>1298</v>
      </c>
      <c r="S6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(621,'CUMPLE','CUMPLE','CUMPLE','CUMPLE',true,2015,'593','-','ACREDITADO','2022-02-25 21:42:35.22039+00','2022-02-25 21:42:35.22039+00','20602828540','V8V850',15,2);</v>
      </c>
    </row>
    <row r="625" spans="1:19" x14ac:dyDescent="0.25">
      <c r="A625">
        <v>622</v>
      </c>
      <c r="B625" t="s">
        <v>2216</v>
      </c>
      <c r="C625" t="s">
        <v>2216</v>
      </c>
      <c r="D625" t="s">
        <v>2216</v>
      </c>
      <c r="E625" t="s">
        <v>2216</v>
      </c>
      <c r="F625" t="s">
        <v>1303</v>
      </c>
      <c r="G625">
        <v>2015</v>
      </c>
      <c r="H625">
        <v>59</v>
      </c>
      <c r="I625" t="s">
        <v>2383</v>
      </c>
      <c r="J625" t="s">
        <v>2215</v>
      </c>
      <c r="K625" t="s">
        <v>1304</v>
      </c>
      <c r="L625" t="s">
        <v>1304</v>
      </c>
      <c r="M625">
        <v>20602828540</v>
      </c>
      <c r="N625" t="s">
        <v>622</v>
      </c>
      <c r="O625" s="6">
        <f>VLOOKUP(Tabla1[[#This Row],[route_name]],[1]route!$A:$D,2,FALSE)</f>
        <v>15</v>
      </c>
      <c r="P625" s="6">
        <f>VLOOKUP(Tabla1[[#This Row],[TYPE_NAME]],type!B:G,6,FALSE)</f>
        <v>2</v>
      </c>
      <c r="Q625" t="s">
        <v>2247</v>
      </c>
      <c r="R625" t="s">
        <v>1298</v>
      </c>
      <c r="S6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(622,'CUMPLE','CUMPLE','CUMPLE','CUMPLE',true,2015,'59','-','ACREDITADO','2022-02-25 21:42:35.22039+00','2022-02-25 21:42:35.22039+00','20602828540','V9F904',15,2);</v>
      </c>
    </row>
    <row r="626" spans="1:19" x14ac:dyDescent="0.25">
      <c r="A626">
        <v>623</v>
      </c>
      <c r="B626" t="s">
        <v>2216</v>
      </c>
      <c r="C626" t="s">
        <v>2216</v>
      </c>
      <c r="D626" t="s">
        <v>2216</v>
      </c>
      <c r="E626" t="s">
        <v>2216</v>
      </c>
      <c r="F626" t="s">
        <v>1303</v>
      </c>
      <c r="G626">
        <v>2009</v>
      </c>
      <c r="H626">
        <v>596</v>
      </c>
      <c r="I626" t="s">
        <v>2383</v>
      </c>
      <c r="J626" t="s">
        <v>2215</v>
      </c>
      <c r="K626" t="s">
        <v>1304</v>
      </c>
      <c r="L626" t="s">
        <v>1304</v>
      </c>
      <c r="M626">
        <v>20602828540</v>
      </c>
      <c r="N626" t="s">
        <v>623</v>
      </c>
      <c r="O626" s="6">
        <f>VLOOKUP(Tabla1[[#This Row],[route_name]],[1]route!$A:$D,2,FALSE)</f>
        <v>16</v>
      </c>
      <c r="P626" s="6">
        <f>VLOOKUP(Tabla1[[#This Row],[TYPE_NAME]],type!B:G,6,FALSE)</f>
        <v>2</v>
      </c>
      <c r="Q626" t="s">
        <v>2245</v>
      </c>
      <c r="R626" t="s">
        <v>1298</v>
      </c>
      <c r="S6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(623,'CUMPLE','CUMPLE','CUMPLE','CUMPLE',true,2009,'596','-','ACREDITADO','2022-02-25 21:42:35.22039+00','2022-02-25 21:42:35.22039+00','20602828540','Z2X744',16,2);</v>
      </c>
    </row>
    <row r="627" spans="1:19" x14ac:dyDescent="0.25">
      <c r="A627">
        <v>624</v>
      </c>
      <c r="B627" t="s">
        <v>2216</v>
      </c>
      <c r="C627" t="s">
        <v>2216</v>
      </c>
      <c r="D627" t="s">
        <v>2216</v>
      </c>
      <c r="E627" t="s">
        <v>2216</v>
      </c>
      <c r="F627" t="s">
        <v>1303</v>
      </c>
      <c r="G627">
        <v>2016</v>
      </c>
      <c r="H627">
        <v>844</v>
      </c>
      <c r="I627" t="s">
        <v>2383</v>
      </c>
      <c r="J627" t="s">
        <v>2215</v>
      </c>
      <c r="K627" t="s">
        <v>1304</v>
      </c>
      <c r="L627" t="s">
        <v>1304</v>
      </c>
      <c r="M627">
        <v>20602828540</v>
      </c>
      <c r="N627" t="s">
        <v>624</v>
      </c>
      <c r="O627" s="6">
        <f>VLOOKUP(Tabla1[[#This Row],[route_name]],[1]route!$A:$D,2,FALSE)</f>
        <v>18</v>
      </c>
      <c r="P627" s="6">
        <f>VLOOKUP(Tabla1[[#This Row],[TYPE_NAME]],type!B:G,6,FALSE)</f>
        <v>1</v>
      </c>
      <c r="Q627" t="s">
        <v>2248</v>
      </c>
      <c r="R627" t="s">
        <v>1297</v>
      </c>
      <c r="S6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(624,'CUMPLE','CUMPLE','CUMPLE','CUMPLE',true,2016,'844','-','ACREDITADO','2022-02-25 21:42:35.22039+00','2022-02-25 21:42:35.22039+00','20602828540','APM856',18,1);</v>
      </c>
    </row>
    <row r="628" spans="1:19" x14ac:dyDescent="0.25">
      <c r="A628">
        <v>625</v>
      </c>
      <c r="B628" t="s">
        <v>2216</v>
      </c>
      <c r="C628" t="s">
        <v>2216</v>
      </c>
      <c r="D628" t="s">
        <v>2216</v>
      </c>
      <c r="E628" t="s">
        <v>2216</v>
      </c>
      <c r="F628" t="s">
        <v>1303</v>
      </c>
      <c r="G628">
        <v>2003</v>
      </c>
      <c r="H628">
        <v>823</v>
      </c>
      <c r="I628" t="s">
        <v>2383</v>
      </c>
      <c r="J628" t="s">
        <v>2215</v>
      </c>
      <c r="K628" t="s">
        <v>1304</v>
      </c>
      <c r="L628" t="s">
        <v>1304</v>
      </c>
      <c r="M628">
        <v>20602828540</v>
      </c>
      <c r="N628" t="s">
        <v>625</v>
      </c>
      <c r="O628" s="6">
        <f>VLOOKUP(Tabla1[[#This Row],[route_name]],[1]route!$A:$D,2,FALSE)</f>
        <v>18</v>
      </c>
      <c r="P628" s="6">
        <f>VLOOKUP(Tabla1[[#This Row],[TYPE_NAME]],type!B:G,6,FALSE)</f>
        <v>1</v>
      </c>
      <c r="Q628" t="s">
        <v>2248</v>
      </c>
      <c r="R628" t="s">
        <v>1297</v>
      </c>
      <c r="S6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(625,'CUMPLE','CUMPLE','CUMPLE','CUMPLE',true,2003,'823','-','ACREDITADO','2022-02-25 21:42:35.22039+00','2022-02-25 21:42:35.22039+00','20602828540','X2L962',18,1);</v>
      </c>
    </row>
    <row r="629" spans="1:19" x14ac:dyDescent="0.25">
      <c r="A629">
        <v>626</v>
      </c>
      <c r="B629" t="s">
        <v>2216</v>
      </c>
      <c r="C629" t="s">
        <v>2216</v>
      </c>
      <c r="D629" t="s">
        <v>2216</v>
      </c>
      <c r="E629" t="s">
        <v>2216</v>
      </c>
      <c r="F629" t="s">
        <v>1303</v>
      </c>
      <c r="G629">
        <v>2012</v>
      </c>
      <c r="H629">
        <v>822</v>
      </c>
      <c r="I629" t="s">
        <v>2383</v>
      </c>
      <c r="J629" t="s">
        <v>2215</v>
      </c>
      <c r="K629" t="s">
        <v>1304</v>
      </c>
      <c r="L629" t="s">
        <v>1304</v>
      </c>
      <c r="M629">
        <v>20602828540</v>
      </c>
      <c r="N629" t="s">
        <v>626</v>
      </c>
      <c r="O629" s="6">
        <f>VLOOKUP(Tabla1[[#This Row],[route_name]],[1]route!$A:$D,2,FALSE)</f>
        <v>18</v>
      </c>
      <c r="P629" s="6">
        <f>VLOOKUP(Tabla1[[#This Row],[TYPE_NAME]],type!B:G,6,FALSE)</f>
        <v>1</v>
      </c>
      <c r="Q629" t="s">
        <v>2248</v>
      </c>
      <c r="R629" t="s">
        <v>1297</v>
      </c>
      <c r="S6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(626,'CUMPLE','CUMPLE','CUMPLE','CUMPLE',true,2012,'822','-','ACREDITADO','2022-02-25 21:42:35.22039+00','2022-02-25 21:42:35.22039+00','20602828540','X2T701',18,1);</v>
      </c>
    </row>
    <row r="630" spans="1:19" x14ac:dyDescent="0.25">
      <c r="A630">
        <v>627</v>
      </c>
      <c r="B630" t="s">
        <v>2216</v>
      </c>
      <c r="C630" t="s">
        <v>2216</v>
      </c>
      <c r="D630" t="s">
        <v>2216</v>
      </c>
      <c r="E630" t="s">
        <v>2216</v>
      </c>
      <c r="F630" t="s">
        <v>1303</v>
      </c>
      <c r="G630">
        <v>2019</v>
      </c>
      <c r="H630">
        <v>834</v>
      </c>
      <c r="I630" t="s">
        <v>2383</v>
      </c>
      <c r="J630" t="s">
        <v>2215</v>
      </c>
      <c r="K630" t="s">
        <v>1304</v>
      </c>
      <c r="L630" t="s">
        <v>1304</v>
      </c>
      <c r="M630">
        <v>20602828540</v>
      </c>
      <c r="N630" t="s">
        <v>627</v>
      </c>
      <c r="O630" s="6">
        <f>VLOOKUP(Tabla1[[#This Row],[route_name]],[1]route!$A:$D,2,FALSE)</f>
        <v>18</v>
      </c>
      <c r="P630" s="6">
        <f>VLOOKUP(Tabla1[[#This Row],[TYPE_NAME]],type!B:G,6,FALSE)</f>
        <v>1</v>
      </c>
      <c r="Q630" t="s">
        <v>2248</v>
      </c>
      <c r="R630" t="s">
        <v>1297</v>
      </c>
      <c r="S6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(627,'CUMPLE','CUMPLE','CUMPLE','CUMPLE',true,2019,'834','-','ACREDITADO','2022-02-25 21:42:35.22039+00','2022-02-25 21:42:35.22039+00','20602828540','V0X783',18,1);</v>
      </c>
    </row>
    <row r="631" spans="1:19" x14ac:dyDescent="0.25">
      <c r="A631">
        <v>628</v>
      </c>
      <c r="B631" t="s">
        <v>2216</v>
      </c>
      <c r="C631" t="s">
        <v>2216</v>
      </c>
      <c r="D631" t="s">
        <v>2216</v>
      </c>
      <c r="E631" t="s">
        <v>2216</v>
      </c>
      <c r="F631" t="s">
        <v>1303</v>
      </c>
      <c r="G631">
        <v>2019</v>
      </c>
      <c r="H631">
        <v>835</v>
      </c>
      <c r="I631" t="s">
        <v>2383</v>
      </c>
      <c r="J631" t="s">
        <v>2215</v>
      </c>
      <c r="K631" t="s">
        <v>1304</v>
      </c>
      <c r="L631" t="s">
        <v>1304</v>
      </c>
      <c r="M631">
        <v>20602828540</v>
      </c>
      <c r="N631" t="s">
        <v>628</v>
      </c>
      <c r="O631" s="6">
        <f>VLOOKUP(Tabla1[[#This Row],[route_name]],[1]route!$A:$D,2,FALSE)</f>
        <v>18</v>
      </c>
      <c r="P631" s="6">
        <f>VLOOKUP(Tabla1[[#This Row],[TYPE_NAME]],type!B:G,6,FALSE)</f>
        <v>1</v>
      </c>
      <c r="Q631" t="s">
        <v>2248</v>
      </c>
      <c r="R631" t="s">
        <v>1297</v>
      </c>
      <c r="S6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(628,'CUMPLE','CUMPLE','CUMPLE','CUMPLE',true,2019,'835','-','ACREDITADO','2022-02-25 21:42:35.22039+00','2022-02-25 21:42:35.22039+00','20602828540','V0X782',18,1);</v>
      </c>
    </row>
    <row r="632" spans="1:19" x14ac:dyDescent="0.25">
      <c r="A632">
        <v>629</v>
      </c>
      <c r="B632" t="s">
        <v>2216</v>
      </c>
      <c r="C632" t="s">
        <v>2216</v>
      </c>
      <c r="D632" t="s">
        <v>2216</v>
      </c>
      <c r="E632" t="s">
        <v>2216</v>
      </c>
      <c r="F632" t="s">
        <v>1303</v>
      </c>
      <c r="G632">
        <v>2019</v>
      </c>
      <c r="H632">
        <v>833</v>
      </c>
      <c r="I632" t="s">
        <v>2383</v>
      </c>
      <c r="J632" t="s">
        <v>2215</v>
      </c>
      <c r="K632" t="s">
        <v>1304</v>
      </c>
      <c r="L632" t="s">
        <v>1304</v>
      </c>
      <c r="M632">
        <v>20602828540</v>
      </c>
      <c r="N632" t="s">
        <v>629</v>
      </c>
      <c r="O632" s="6">
        <f>VLOOKUP(Tabla1[[#This Row],[route_name]],[1]route!$A:$D,2,FALSE)</f>
        <v>18</v>
      </c>
      <c r="P632" s="6">
        <f>VLOOKUP(Tabla1[[#This Row],[TYPE_NAME]],type!B:G,6,FALSE)</f>
        <v>1</v>
      </c>
      <c r="Q632" t="s">
        <v>2248</v>
      </c>
      <c r="R632" t="s">
        <v>1297</v>
      </c>
      <c r="S6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(629,'CUMPLE','CUMPLE','CUMPLE','CUMPLE',true,2019,'833','-','ACREDITADO','2022-02-25 21:42:35.22039+00','2022-02-25 21:42:35.22039+00','20602828540','V0X803',18,1);</v>
      </c>
    </row>
    <row r="633" spans="1:19" x14ac:dyDescent="0.25">
      <c r="A633">
        <v>630</v>
      </c>
      <c r="B633" t="s">
        <v>2216</v>
      </c>
      <c r="C633" t="s">
        <v>2216</v>
      </c>
      <c r="D633" t="s">
        <v>2216</v>
      </c>
      <c r="E633" t="s">
        <v>2216</v>
      </c>
      <c r="F633" t="s">
        <v>1303</v>
      </c>
      <c r="G633">
        <v>2012</v>
      </c>
      <c r="H633">
        <v>837</v>
      </c>
      <c r="I633" t="s">
        <v>2383</v>
      </c>
      <c r="J633" t="s">
        <v>2215</v>
      </c>
      <c r="K633" t="s">
        <v>1304</v>
      </c>
      <c r="L633" t="s">
        <v>1304</v>
      </c>
      <c r="M633">
        <v>20602828540</v>
      </c>
      <c r="N633" t="s">
        <v>630</v>
      </c>
      <c r="O633" s="6">
        <f>VLOOKUP(Tabla1[[#This Row],[route_name]],[1]route!$A:$D,2,FALSE)</f>
        <v>18</v>
      </c>
      <c r="P633" s="6">
        <f>VLOOKUP(Tabla1[[#This Row],[TYPE_NAME]],type!B:G,6,FALSE)</f>
        <v>1</v>
      </c>
      <c r="Q633" t="s">
        <v>2248</v>
      </c>
      <c r="R633" t="s">
        <v>1297</v>
      </c>
      <c r="S6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(630,'CUMPLE','CUMPLE','CUMPLE','CUMPLE',true,2012,'837','-','ACREDITADO','2022-02-25 21:42:35.22039+00','2022-02-25 21:42:35.22039+00','20602828540','D3W409',18,1);</v>
      </c>
    </row>
    <row r="634" spans="1:19" x14ac:dyDescent="0.25">
      <c r="A634">
        <v>631</v>
      </c>
      <c r="B634" t="s">
        <v>2216</v>
      </c>
      <c r="C634" t="s">
        <v>2216</v>
      </c>
      <c r="D634" t="s">
        <v>2216</v>
      </c>
      <c r="E634" t="s">
        <v>2216</v>
      </c>
      <c r="F634" t="s">
        <v>1303</v>
      </c>
      <c r="G634">
        <v>2010</v>
      </c>
      <c r="H634">
        <v>845</v>
      </c>
      <c r="I634" t="s">
        <v>2383</v>
      </c>
      <c r="J634" t="s">
        <v>2215</v>
      </c>
      <c r="K634" t="s">
        <v>1304</v>
      </c>
      <c r="L634" t="s">
        <v>1304</v>
      </c>
      <c r="M634">
        <v>20602828540</v>
      </c>
      <c r="N634" t="s">
        <v>631</v>
      </c>
      <c r="O634" s="6">
        <f>VLOOKUP(Tabla1[[#This Row],[route_name]],[1]route!$A:$D,2,FALSE)</f>
        <v>18</v>
      </c>
      <c r="P634" s="6">
        <f>VLOOKUP(Tabla1[[#This Row],[TYPE_NAME]],type!B:G,6,FALSE)</f>
        <v>1</v>
      </c>
      <c r="Q634" t="s">
        <v>2248</v>
      </c>
      <c r="R634" t="s">
        <v>1297</v>
      </c>
      <c r="S6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(631,'CUMPLE','CUMPLE','CUMPLE','CUMPLE',true,2010,'845','-','ACREDITADO','2022-02-25 21:42:35.22039+00','2022-02-25 21:42:35.22039+00','20602828540','A6J782',18,1);</v>
      </c>
    </row>
    <row r="635" spans="1:19" x14ac:dyDescent="0.25">
      <c r="A635">
        <v>632</v>
      </c>
      <c r="B635" t="s">
        <v>2216</v>
      </c>
      <c r="C635" t="s">
        <v>2216</v>
      </c>
      <c r="D635" t="s">
        <v>2216</v>
      </c>
      <c r="E635" t="s">
        <v>2216</v>
      </c>
      <c r="F635" t="s">
        <v>1303</v>
      </c>
      <c r="G635">
        <v>2009</v>
      </c>
      <c r="H635">
        <v>846</v>
      </c>
      <c r="I635" t="s">
        <v>2383</v>
      </c>
      <c r="J635" t="s">
        <v>2215</v>
      </c>
      <c r="K635" t="s">
        <v>1304</v>
      </c>
      <c r="L635" t="s">
        <v>1304</v>
      </c>
      <c r="M635">
        <v>20602828540</v>
      </c>
      <c r="N635" t="s">
        <v>632</v>
      </c>
      <c r="O635" s="6">
        <f>VLOOKUP(Tabla1[[#This Row],[route_name]],[1]route!$A:$D,2,FALSE)</f>
        <v>18</v>
      </c>
      <c r="P635" s="6">
        <f>VLOOKUP(Tabla1[[#This Row],[TYPE_NAME]],type!B:G,6,FALSE)</f>
        <v>1</v>
      </c>
      <c r="Q635" t="s">
        <v>2248</v>
      </c>
      <c r="R635" t="s">
        <v>1297</v>
      </c>
      <c r="S6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(632,'CUMPLE','CUMPLE','CUMPLE','CUMPLE',true,2009,'846','-','ACREDITADO','2022-02-25 21:42:35.22039+00','2022-02-25 21:42:35.22039+00','20602828540','A5P753',18,1);</v>
      </c>
    </row>
    <row r="636" spans="1:19" x14ac:dyDescent="0.25">
      <c r="A636">
        <v>633</v>
      </c>
      <c r="B636" t="s">
        <v>2216</v>
      </c>
      <c r="C636" t="s">
        <v>2216</v>
      </c>
      <c r="D636" t="s">
        <v>2216</v>
      </c>
      <c r="E636" t="s">
        <v>2216</v>
      </c>
      <c r="F636" t="s">
        <v>1303</v>
      </c>
      <c r="G636">
        <v>2017</v>
      </c>
      <c r="H636">
        <v>825</v>
      </c>
      <c r="I636" t="s">
        <v>2383</v>
      </c>
      <c r="J636" t="s">
        <v>2215</v>
      </c>
      <c r="K636" t="s">
        <v>1304</v>
      </c>
      <c r="L636" t="s">
        <v>1304</v>
      </c>
      <c r="M636">
        <v>20602828540</v>
      </c>
      <c r="N636" t="s">
        <v>633</v>
      </c>
      <c r="O636" s="6">
        <f>VLOOKUP(Tabla1[[#This Row],[route_name]],[1]route!$A:$D,2,FALSE)</f>
        <v>18</v>
      </c>
      <c r="P636" s="6">
        <f>VLOOKUP(Tabla1[[#This Row],[TYPE_NAME]],type!B:G,6,FALSE)</f>
        <v>1</v>
      </c>
      <c r="Q636" t="s">
        <v>2248</v>
      </c>
      <c r="R636" t="s">
        <v>1297</v>
      </c>
      <c r="S6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(633,'CUMPLE','CUMPLE','CUMPLE','CUMPLE',true,2017,'825','-','ACREDITADO','2022-02-25 21:42:35.22039+00','2022-02-25 21:42:35.22039+00','20602828540','V9M880',18,1);</v>
      </c>
    </row>
    <row r="637" spans="1:19" x14ac:dyDescent="0.25">
      <c r="A637">
        <v>634</v>
      </c>
      <c r="B637" t="s">
        <v>2216</v>
      </c>
      <c r="C637" t="s">
        <v>2216</v>
      </c>
      <c r="D637" t="s">
        <v>2216</v>
      </c>
      <c r="E637" t="s">
        <v>2216</v>
      </c>
      <c r="F637" t="s">
        <v>1303</v>
      </c>
      <c r="G637">
        <v>2010</v>
      </c>
      <c r="H637">
        <v>829</v>
      </c>
      <c r="I637" t="s">
        <v>2383</v>
      </c>
      <c r="J637" t="s">
        <v>2215</v>
      </c>
      <c r="K637" t="s">
        <v>1304</v>
      </c>
      <c r="L637" t="s">
        <v>1304</v>
      </c>
      <c r="M637">
        <v>20602828540</v>
      </c>
      <c r="N637" t="s">
        <v>634</v>
      </c>
      <c r="O637" s="6">
        <f>VLOOKUP(Tabla1[[#This Row],[route_name]],[1]route!$A:$D,2,FALSE)</f>
        <v>18</v>
      </c>
      <c r="P637" s="6">
        <f>VLOOKUP(Tabla1[[#This Row],[TYPE_NAME]],type!B:G,6,FALSE)</f>
        <v>1</v>
      </c>
      <c r="Q637" t="s">
        <v>2248</v>
      </c>
      <c r="R637" t="s">
        <v>1297</v>
      </c>
      <c r="S6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(634,'CUMPLE','CUMPLE','CUMPLE','CUMPLE',true,2010,'829','-','ACREDITADO','2022-02-25 21:42:35.22039+00','2022-02-25 21:42:35.22039+00','20602828540','V2C950',18,1);</v>
      </c>
    </row>
    <row r="638" spans="1:19" x14ac:dyDescent="0.25">
      <c r="A638">
        <v>635</v>
      </c>
      <c r="B638" t="s">
        <v>2216</v>
      </c>
      <c r="C638" t="s">
        <v>2216</v>
      </c>
      <c r="D638" t="s">
        <v>2216</v>
      </c>
      <c r="E638" t="s">
        <v>2216</v>
      </c>
      <c r="F638" t="s">
        <v>1303</v>
      </c>
      <c r="G638">
        <v>2007</v>
      </c>
      <c r="H638">
        <v>832</v>
      </c>
      <c r="I638" t="s">
        <v>2383</v>
      </c>
      <c r="J638" t="s">
        <v>2215</v>
      </c>
      <c r="K638" t="s">
        <v>1304</v>
      </c>
      <c r="L638" t="s">
        <v>1304</v>
      </c>
      <c r="M638">
        <v>20602828540</v>
      </c>
      <c r="N638" t="s">
        <v>635</v>
      </c>
      <c r="O638" s="6">
        <f>VLOOKUP(Tabla1[[#This Row],[route_name]],[1]route!$A:$D,2,FALSE)</f>
        <v>18</v>
      </c>
      <c r="P638" s="6">
        <f>VLOOKUP(Tabla1[[#This Row],[TYPE_NAME]],type!B:G,6,FALSE)</f>
        <v>1</v>
      </c>
      <c r="Q638" t="s">
        <v>2248</v>
      </c>
      <c r="R638" t="s">
        <v>1297</v>
      </c>
      <c r="S6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(635,'CUMPLE','CUMPLE','CUMPLE','CUMPLE',true,2007,'832','-','ACREDITADO','2022-02-25 21:42:35.22039+00','2022-02-25 21:42:35.22039+00','20602828540','V1D735',18,1);</v>
      </c>
    </row>
    <row r="639" spans="1:19" x14ac:dyDescent="0.25">
      <c r="A639">
        <v>636</v>
      </c>
      <c r="B639" t="s">
        <v>2216</v>
      </c>
      <c r="C639" t="s">
        <v>2216</v>
      </c>
      <c r="D639" t="s">
        <v>2216</v>
      </c>
      <c r="E639" t="s">
        <v>2216</v>
      </c>
      <c r="F639" t="s">
        <v>1303</v>
      </c>
      <c r="G639">
        <v>2001</v>
      </c>
      <c r="H639">
        <v>821</v>
      </c>
      <c r="I639" t="s">
        <v>2383</v>
      </c>
      <c r="J639" t="s">
        <v>2215</v>
      </c>
      <c r="K639" t="s">
        <v>1304</v>
      </c>
      <c r="L639" t="s">
        <v>1304</v>
      </c>
      <c r="M639">
        <v>20602828540</v>
      </c>
      <c r="N639" t="s">
        <v>636</v>
      </c>
      <c r="O639" s="6">
        <f>VLOOKUP(Tabla1[[#This Row],[route_name]],[1]route!$A:$D,2,FALSE)</f>
        <v>18</v>
      </c>
      <c r="P639" s="6">
        <f>VLOOKUP(Tabla1[[#This Row],[TYPE_NAME]],type!B:G,6,FALSE)</f>
        <v>1</v>
      </c>
      <c r="Q639" t="s">
        <v>2248</v>
      </c>
      <c r="R639" t="s">
        <v>1297</v>
      </c>
      <c r="S6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(636,'CUMPLE','CUMPLE','CUMPLE','CUMPLE',true,2001,'821','-','ACREDITADO','2022-02-25 21:42:35.22039+00','2022-02-25 21:42:35.22039+00','20602828540','Z3N787',18,1);</v>
      </c>
    </row>
    <row r="640" spans="1:19" x14ac:dyDescent="0.25">
      <c r="A640">
        <v>637</v>
      </c>
      <c r="B640" t="s">
        <v>2216</v>
      </c>
      <c r="C640" t="s">
        <v>2216</v>
      </c>
      <c r="D640" t="s">
        <v>2216</v>
      </c>
      <c r="E640" t="s">
        <v>2216</v>
      </c>
      <c r="F640" t="s">
        <v>1303</v>
      </c>
      <c r="G640">
        <v>2011</v>
      </c>
      <c r="H640">
        <v>830</v>
      </c>
      <c r="I640" t="s">
        <v>2383</v>
      </c>
      <c r="J640" t="s">
        <v>2215</v>
      </c>
      <c r="K640" t="s">
        <v>1304</v>
      </c>
      <c r="L640" t="s">
        <v>1304</v>
      </c>
      <c r="M640">
        <v>20602828540</v>
      </c>
      <c r="N640" t="s">
        <v>637</v>
      </c>
      <c r="O640" s="6">
        <f>VLOOKUP(Tabla1[[#This Row],[route_name]],[1]route!$A:$D,2,FALSE)</f>
        <v>18</v>
      </c>
      <c r="P640" s="6">
        <f>VLOOKUP(Tabla1[[#This Row],[TYPE_NAME]],type!B:G,6,FALSE)</f>
        <v>1</v>
      </c>
      <c r="Q640" t="s">
        <v>2248</v>
      </c>
      <c r="R640" t="s">
        <v>1297</v>
      </c>
      <c r="S6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(637,'CUMPLE','CUMPLE','CUMPLE','CUMPLE',true,2011,'830','-','ACREDITADO','2022-02-25 21:42:35.22039+00','2022-02-25 21:42:35.22039+00','20602828540','V1W715',18,1);</v>
      </c>
    </row>
    <row r="641" spans="1:19" x14ac:dyDescent="0.25">
      <c r="A641">
        <v>638</v>
      </c>
      <c r="B641" t="s">
        <v>2216</v>
      </c>
      <c r="C641" t="s">
        <v>2216</v>
      </c>
      <c r="D641" t="s">
        <v>2216</v>
      </c>
      <c r="E641" t="s">
        <v>2216</v>
      </c>
      <c r="F641" t="s">
        <v>1303</v>
      </c>
      <c r="G641">
        <v>2018</v>
      </c>
      <c r="H641">
        <v>836</v>
      </c>
      <c r="I641" t="s">
        <v>2383</v>
      </c>
      <c r="J641" t="s">
        <v>2215</v>
      </c>
      <c r="K641" t="s">
        <v>1304</v>
      </c>
      <c r="L641" t="s">
        <v>1304</v>
      </c>
      <c r="M641">
        <v>20602828540</v>
      </c>
      <c r="N641" t="s">
        <v>638</v>
      </c>
      <c r="O641" s="6">
        <f>VLOOKUP(Tabla1[[#This Row],[route_name]],[1]route!$A:$D,2,FALSE)</f>
        <v>18</v>
      </c>
      <c r="P641" s="6">
        <f>VLOOKUP(Tabla1[[#This Row],[TYPE_NAME]],type!B:G,6,FALSE)</f>
        <v>1</v>
      </c>
      <c r="Q641" t="s">
        <v>2248</v>
      </c>
      <c r="R641" t="s">
        <v>1297</v>
      </c>
      <c r="S6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(638,'CUMPLE','CUMPLE','CUMPLE','CUMPLE',true,2018,'836','-','ACREDITADO','2022-02-25 21:42:35.22039+00','2022-02-25 21:42:35.22039+00','20602828540','V0K877',18,1);</v>
      </c>
    </row>
    <row r="642" spans="1:19" x14ac:dyDescent="0.25">
      <c r="A642">
        <v>639</v>
      </c>
      <c r="B642" t="s">
        <v>2216</v>
      </c>
      <c r="C642" t="s">
        <v>2216</v>
      </c>
      <c r="D642" t="s">
        <v>2216</v>
      </c>
      <c r="E642" t="s">
        <v>2216</v>
      </c>
      <c r="F642" t="s">
        <v>1303</v>
      </c>
      <c r="G642">
        <v>2013</v>
      </c>
      <c r="H642">
        <v>826</v>
      </c>
      <c r="I642" t="s">
        <v>2383</v>
      </c>
      <c r="J642" t="s">
        <v>2215</v>
      </c>
      <c r="K642" t="s">
        <v>1304</v>
      </c>
      <c r="L642" t="s">
        <v>1304</v>
      </c>
      <c r="M642">
        <v>20602828540</v>
      </c>
      <c r="N642" t="s">
        <v>639</v>
      </c>
      <c r="O642" s="6">
        <f>VLOOKUP(Tabla1[[#This Row],[route_name]],[1]route!$A:$D,2,FALSE)</f>
        <v>18</v>
      </c>
      <c r="P642" s="6">
        <f>VLOOKUP(Tabla1[[#This Row],[TYPE_NAME]],type!B:G,6,FALSE)</f>
        <v>1</v>
      </c>
      <c r="Q642" t="s">
        <v>2248</v>
      </c>
      <c r="R642" t="s">
        <v>1297</v>
      </c>
      <c r="S6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(639,'CUMPLE','CUMPLE','CUMPLE','CUMPLE',true,2013,'826','-','ACREDITADO','2022-02-25 21:42:35.22039+00','2022-02-25 21:42:35.22039+00','20602828540','V6T833',18,1);</v>
      </c>
    </row>
    <row r="643" spans="1:19" x14ac:dyDescent="0.25">
      <c r="A643">
        <v>640</v>
      </c>
      <c r="B643" t="s">
        <v>2216</v>
      </c>
      <c r="C643" t="s">
        <v>2216</v>
      </c>
      <c r="D643" t="s">
        <v>2216</v>
      </c>
      <c r="E643" t="s">
        <v>2216</v>
      </c>
      <c r="F643" t="s">
        <v>1303</v>
      </c>
      <c r="G643">
        <v>2017</v>
      </c>
      <c r="H643">
        <v>838</v>
      </c>
      <c r="I643" t="s">
        <v>2383</v>
      </c>
      <c r="J643" t="s">
        <v>2215</v>
      </c>
      <c r="K643" t="s">
        <v>1304</v>
      </c>
      <c r="L643" t="s">
        <v>1304</v>
      </c>
      <c r="M643">
        <v>20602828540</v>
      </c>
      <c r="N643" t="s">
        <v>640</v>
      </c>
      <c r="O643" s="6">
        <f>VLOOKUP(Tabla1[[#This Row],[route_name]],[1]route!$A:$D,2,FALSE)</f>
        <v>18</v>
      </c>
      <c r="P643" s="6">
        <f>VLOOKUP(Tabla1[[#This Row],[TYPE_NAME]],type!B:G,6,FALSE)</f>
        <v>1</v>
      </c>
      <c r="Q643" t="s">
        <v>2248</v>
      </c>
      <c r="R643" t="s">
        <v>1297</v>
      </c>
      <c r="S6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(640,'CUMPLE','CUMPLE','CUMPLE','CUMPLE',true,2017,'838','-','ACREDITADO','2022-02-25 21:42:35.22039+00','2022-02-25 21:42:35.22039+00','20602828540','AYD932',18,1);</v>
      </c>
    </row>
    <row r="644" spans="1:19" x14ac:dyDescent="0.25">
      <c r="A644">
        <v>641</v>
      </c>
      <c r="B644" t="s">
        <v>2216</v>
      </c>
      <c r="C644" t="s">
        <v>2216</v>
      </c>
      <c r="D644" t="s">
        <v>2216</v>
      </c>
      <c r="E644" t="s">
        <v>2216</v>
      </c>
      <c r="F644" t="s">
        <v>1303</v>
      </c>
      <c r="G644">
        <v>2013</v>
      </c>
      <c r="H644">
        <v>1036</v>
      </c>
      <c r="I644" t="s">
        <v>2383</v>
      </c>
      <c r="J644" t="s">
        <v>2215</v>
      </c>
      <c r="K644" t="s">
        <v>1304</v>
      </c>
      <c r="L644" t="s">
        <v>1304</v>
      </c>
      <c r="M644">
        <v>20602828540</v>
      </c>
      <c r="N644" t="s">
        <v>641</v>
      </c>
      <c r="O644" s="6">
        <f>VLOOKUP(Tabla1[[#This Row],[route_name]],[1]route!$A:$D,2,FALSE)</f>
        <v>53</v>
      </c>
      <c r="P644" s="6">
        <f>VLOOKUP(Tabla1[[#This Row],[TYPE_NAME]],type!B:G,6,FALSE)</f>
        <v>1</v>
      </c>
      <c r="Q644" t="s">
        <v>2249</v>
      </c>
      <c r="R644" t="s">
        <v>1297</v>
      </c>
      <c r="S6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(641,'CUMPLE','CUMPLE','CUMPLE','CUMPLE',true,2013,'1036','-','ACREDITADO','2022-02-25 21:42:35.22039+00','2022-02-25 21:42:35.22039+00','20602828540','D0U738',53,1);</v>
      </c>
    </row>
    <row r="645" spans="1:19" x14ac:dyDescent="0.25">
      <c r="A645">
        <v>642</v>
      </c>
      <c r="B645" t="s">
        <v>2216</v>
      </c>
      <c r="C645" t="s">
        <v>2216</v>
      </c>
      <c r="D645" t="s">
        <v>2216</v>
      </c>
      <c r="E645" t="s">
        <v>2216</v>
      </c>
      <c r="F645" t="s">
        <v>1303</v>
      </c>
      <c r="G645">
        <v>2010</v>
      </c>
      <c r="H645">
        <v>1039</v>
      </c>
      <c r="I645" t="s">
        <v>2383</v>
      </c>
      <c r="J645" t="s">
        <v>2215</v>
      </c>
      <c r="K645" t="s">
        <v>1304</v>
      </c>
      <c r="L645" t="s">
        <v>1304</v>
      </c>
      <c r="M645">
        <v>20602828540</v>
      </c>
      <c r="N645" t="s">
        <v>642</v>
      </c>
      <c r="O645" s="6">
        <f>VLOOKUP(Tabla1[[#This Row],[route_name]],[1]route!$A:$D,2,FALSE)</f>
        <v>53</v>
      </c>
      <c r="P645" s="6">
        <f>VLOOKUP(Tabla1[[#This Row],[TYPE_NAME]],type!B:G,6,FALSE)</f>
        <v>1</v>
      </c>
      <c r="Q645" t="s">
        <v>2249</v>
      </c>
      <c r="R645" t="s">
        <v>1297</v>
      </c>
      <c r="S6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(642,'CUMPLE','CUMPLE','CUMPLE','CUMPLE',true,2010,'1039','-','ACREDITADO','2022-02-25 21:42:35.22039+00','2022-02-25 21:42:35.22039+00','20602828540','A4P768',53,1);</v>
      </c>
    </row>
    <row r="646" spans="1:19" x14ac:dyDescent="0.25">
      <c r="A646">
        <v>643</v>
      </c>
      <c r="B646" t="s">
        <v>2216</v>
      </c>
      <c r="C646" t="s">
        <v>2216</v>
      </c>
      <c r="D646" t="s">
        <v>2216</v>
      </c>
      <c r="E646" t="s">
        <v>2216</v>
      </c>
      <c r="F646" t="s">
        <v>1303</v>
      </c>
      <c r="G646">
        <v>2012</v>
      </c>
      <c r="H646">
        <v>1035</v>
      </c>
      <c r="I646" t="s">
        <v>2383</v>
      </c>
      <c r="J646" t="s">
        <v>2215</v>
      </c>
      <c r="K646" t="s">
        <v>1304</v>
      </c>
      <c r="L646" t="s">
        <v>1304</v>
      </c>
      <c r="M646">
        <v>20602828540</v>
      </c>
      <c r="N646" t="s">
        <v>643</v>
      </c>
      <c r="O646" s="6">
        <f>VLOOKUP(Tabla1[[#This Row],[route_name]],[1]route!$A:$D,2,FALSE)</f>
        <v>53</v>
      </c>
      <c r="P646" s="6">
        <f>VLOOKUP(Tabla1[[#This Row],[TYPE_NAME]],type!B:G,6,FALSE)</f>
        <v>1</v>
      </c>
      <c r="Q646" t="s">
        <v>2249</v>
      </c>
      <c r="R646" t="s">
        <v>1297</v>
      </c>
      <c r="S6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(643,'CUMPLE','CUMPLE','CUMPLE','CUMPLE',true,2012,'1035','-','ACREDITADO','2022-02-25 21:42:35.22039+00','2022-02-25 21:42:35.22039+00','20602828540','C7D799',53,1);</v>
      </c>
    </row>
    <row r="647" spans="1:19" x14ac:dyDescent="0.25">
      <c r="A647">
        <v>644</v>
      </c>
      <c r="B647" t="s">
        <v>2216</v>
      </c>
      <c r="C647" t="s">
        <v>2216</v>
      </c>
      <c r="D647" t="s">
        <v>2216</v>
      </c>
      <c r="E647" t="s">
        <v>2216</v>
      </c>
      <c r="F647" t="s">
        <v>1303</v>
      </c>
      <c r="G647">
        <v>2010</v>
      </c>
      <c r="H647">
        <v>1034</v>
      </c>
      <c r="I647" t="s">
        <v>2383</v>
      </c>
      <c r="J647" t="s">
        <v>2215</v>
      </c>
      <c r="K647" t="s">
        <v>1304</v>
      </c>
      <c r="L647" t="s">
        <v>1304</v>
      </c>
      <c r="M647">
        <v>20602828540</v>
      </c>
      <c r="N647" t="s">
        <v>644</v>
      </c>
      <c r="O647" s="6">
        <f>VLOOKUP(Tabla1[[#This Row],[route_name]],[1]route!$A:$D,2,FALSE)</f>
        <v>53</v>
      </c>
      <c r="P647" s="6">
        <f>VLOOKUP(Tabla1[[#This Row],[TYPE_NAME]],type!B:G,6,FALSE)</f>
        <v>1</v>
      </c>
      <c r="Q647" t="s">
        <v>2249</v>
      </c>
      <c r="R647" t="s">
        <v>1297</v>
      </c>
      <c r="S6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(644,'CUMPLE','CUMPLE','CUMPLE','CUMPLE',true,2010,'1034','-','ACREDITADO','2022-02-25 21:42:35.22039+00','2022-02-25 21:42:35.22039+00','20602828540','A9N793',53,1);</v>
      </c>
    </row>
    <row r="648" spans="1:19" x14ac:dyDescent="0.25">
      <c r="A648">
        <v>645</v>
      </c>
      <c r="B648" t="s">
        <v>2216</v>
      </c>
      <c r="C648" t="s">
        <v>2216</v>
      </c>
      <c r="D648" t="s">
        <v>2216</v>
      </c>
      <c r="E648" t="s">
        <v>2216</v>
      </c>
      <c r="F648" t="s">
        <v>1303</v>
      </c>
      <c r="G648">
        <v>2009</v>
      </c>
      <c r="H648">
        <v>1033</v>
      </c>
      <c r="I648" t="s">
        <v>2383</v>
      </c>
      <c r="J648" t="s">
        <v>2215</v>
      </c>
      <c r="K648" t="s">
        <v>1304</v>
      </c>
      <c r="L648" t="s">
        <v>1304</v>
      </c>
      <c r="M648">
        <v>20602828540</v>
      </c>
      <c r="N648" t="s">
        <v>645</v>
      </c>
      <c r="O648" s="6">
        <f>VLOOKUP(Tabla1[[#This Row],[route_name]],[1]route!$A:$D,2,FALSE)</f>
        <v>53</v>
      </c>
      <c r="P648" s="6">
        <f>VLOOKUP(Tabla1[[#This Row],[TYPE_NAME]],type!B:G,6,FALSE)</f>
        <v>1</v>
      </c>
      <c r="Q648" t="s">
        <v>2249</v>
      </c>
      <c r="R648" t="s">
        <v>1297</v>
      </c>
      <c r="S6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(645,'CUMPLE','CUMPLE','CUMPLE','CUMPLE',true,2009,'1033','-','ACREDITADO','2022-02-25 21:42:35.22039+00','2022-02-25 21:42:35.22039+00','20602828540','F3M781',53,1);</v>
      </c>
    </row>
    <row r="649" spans="1:19" x14ac:dyDescent="0.25">
      <c r="A649">
        <v>646</v>
      </c>
      <c r="B649" t="s">
        <v>2216</v>
      </c>
      <c r="C649" t="s">
        <v>2216</v>
      </c>
      <c r="D649" t="s">
        <v>2216</v>
      </c>
      <c r="E649" t="s">
        <v>2216</v>
      </c>
      <c r="F649" t="s">
        <v>1303</v>
      </c>
      <c r="G649">
        <v>2011</v>
      </c>
      <c r="H649">
        <v>1032</v>
      </c>
      <c r="I649" t="s">
        <v>2383</v>
      </c>
      <c r="J649" t="s">
        <v>2215</v>
      </c>
      <c r="K649" t="s">
        <v>1304</v>
      </c>
      <c r="L649" t="s">
        <v>1304</v>
      </c>
      <c r="M649">
        <v>20602828540</v>
      </c>
      <c r="N649" t="s">
        <v>646</v>
      </c>
      <c r="O649" s="6">
        <f>VLOOKUP(Tabla1[[#This Row],[route_name]],[1]route!$A:$D,2,FALSE)</f>
        <v>53</v>
      </c>
      <c r="P649" s="6">
        <f>VLOOKUP(Tabla1[[#This Row],[TYPE_NAME]],type!B:G,6,FALSE)</f>
        <v>1</v>
      </c>
      <c r="Q649" t="s">
        <v>2249</v>
      </c>
      <c r="R649" t="s">
        <v>1297</v>
      </c>
      <c r="S6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(646,'CUMPLE','CUMPLE','CUMPLE','CUMPLE',true,2011,'1032','-','ACREDITADO','2022-02-25 21:42:35.22039+00','2022-02-25 21:42:35.22039+00','20602828540','B7Y964',53,1);</v>
      </c>
    </row>
    <row r="650" spans="1:19" x14ac:dyDescent="0.25">
      <c r="A650">
        <v>647</v>
      </c>
      <c r="B650" t="s">
        <v>2216</v>
      </c>
      <c r="C650" t="s">
        <v>2216</v>
      </c>
      <c r="D650" t="s">
        <v>2216</v>
      </c>
      <c r="E650" t="s">
        <v>2216</v>
      </c>
      <c r="F650" t="s">
        <v>1303</v>
      </c>
      <c r="G650">
        <v>2010</v>
      </c>
      <c r="H650">
        <v>1031</v>
      </c>
      <c r="I650" t="s">
        <v>2383</v>
      </c>
      <c r="J650" t="s">
        <v>2215</v>
      </c>
      <c r="K650" t="s">
        <v>1304</v>
      </c>
      <c r="L650" t="s">
        <v>1304</v>
      </c>
      <c r="M650">
        <v>20602828540</v>
      </c>
      <c r="N650" t="s">
        <v>647</v>
      </c>
      <c r="O650" s="6">
        <f>VLOOKUP(Tabla1[[#This Row],[route_name]],[1]route!$A:$D,2,FALSE)</f>
        <v>53</v>
      </c>
      <c r="P650" s="6">
        <f>VLOOKUP(Tabla1[[#This Row],[TYPE_NAME]],type!B:G,6,FALSE)</f>
        <v>1</v>
      </c>
      <c r="Q650" t="s">
        <v>2249</v>
      </c>
      <c r="R650" t="s">
        <v>1297</v>
      </c>
      <c r="S6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(647,'CUMPLE','CUMPLE','CUMPLE','CUMPLE',true,2010,'1031','-','ACREDITADO','2022-02-25 21:42:35.22039+00','2022-02-25 21:42:35.22039+00','20602828540','A5C757',53,1);</v>
      </c>
    </row>
    <row r="651" spans="1:19" x14ac:dyDescent="0.25">
      <c r="A651">
        <v>648</v>
      </c>
      <c r="B651" t="s">
        <v>2216</v>
      </c>
      <c r="C651" t="s">
        <v>2216</v>
      </c>
      <c r="D651" t="s">
        <v>2216</v>
      </c>
      <c r="E651" t="s">
        <v>2216</v>
      </c>
      <c r="F651" t="s">
        <v>1303</v>
      </c>
      <c r="G651">
        <v>2009</v>
      </c>
      <c r="H651">
        <v>1030</v>
      </c>
      <c r="I651" t="s">
        <v>2383</v>
      </c>
      <c r="J651" t="s">
        <v>2215</v>
      </c>
      <c r="K651" t="s">
        <v>1304</v>
      </c>
      <c r="L651" t="s">
        <v>1304</v>
      </c>
      <c r="M651">
        <v>20602828540</v>
      </c>
      <c r="N651" t="s">
        <v>648</v>
      </c>
      <c r="O651" s="6">
        <f>VLOOKUP(Tabla1[[#This Row],[route_name]],[1]route!$A:$D,2,FALSE)</f>
        <v>53</v>
      </c>
      <c r="P651" s="6">
        <f>VLOOKUP(Tabla1[[#This Row],[TYPE_NAME]],type!B:G,6,FALSE)</f>
        <v>1</v>
      </c>
      <c r="Q651" t="s">
        <v>2249</v>
      </c>
      <c r="R651" t="s">
        <v>1297</v>
      </c>
      <c r="S6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(648,'CUMPLE','CUMPLE','CUMPLE','CUMPLE',true,2009,'1030','-','ACREDITADO','2022-02-25 21:42:35.22039+00','2022-02-25 21:42:35.22039+00','20602828540','C6K421',53,1);</v>
      </c>
    </row>
    <row r="652" spans="1:19" x14ac:dyDescent="0.25">
      <c r="A652">
        <v>649</v>
      </c>
      <c r="B652" t="s">
        <v>2216</v>
      </c>
      <c r="C652" t="s">
        <v>2216</v>
      </c>
      <c r="D652" t="s">
        <v>2216</v>
      </c>
      <c r="E652" t="s">
        <v>2216</v>
      </c>
      <c r="F652" t="s">
        <v>1303</v>
      </c>
      <c r="G652">
        <v>2011</v>
      </c>
      <c r="H652">
        <v>1029</v>
      </c>
      <c r="I652" t="s">
        <v>2383</v>
      </c>
      <c r="J652" t="s">
        <v>2215</v>
      </c>
      <c r="K652" t="s">
        <v>1304</v>
      </c>
      <c r="L652" t="s">
        <v>1304</v>
      </c>
      <c r="M652">
        <v>20602828540</v>
      </c>
      <c r="N652" t="s">
        <v>649</v>
      </c>
      <c r="O652" s="6">
        <f>VLOOKUP(Tabla1[[#This Row],[route_name]],[1]route!$A:$D,2,FALSE)</f>
        <v>53</v>
      </c>
      <c r="P652" s="6">
        <f>VLOOKUP(Tabla1[[#This Row],[TYPE_NAME]],type!B:G,6,FALSE)</f>
        <v>1</v>
      </c>
      <c r="Q652" t="s">
        <v>2249</v>
      </c>
      <c r="R652" t="s">
        <v>1297</v>
      </c>
      <c r="S6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(649,'CUMPLE','CUMPLE','CUMPLE','CUMPLE',true,2011,'1029','-','ACREDITADO','2022-02-25 21:42:35.22039+00','2022-02-25 21:42:35.22039+00','20602828540','B2R716',53,1);</v>
      </c>
    </row>
    <row r="653" spans="1:19" x14ac:dyDescent="0.25">
      <c r="A653">
        <v>650</v>
      </c>
      <c r="B653" t="s">
        <v>2216</v>
      </c>
      <c r="C653" t="s">
        <v>2216</v>
      </c>
      <c r="D653" t="s">
        <v>2216</v>
      </c>
      <c r="E653" t="s">
        <v>2216</v>
      </c>
      <c r="F653" t="s">
        <v>1303</v>
      </c>
      <c r="G653">
        <v>2013</v>
      </c>
      <c r="H653">
        <v>1028</v>
      </c>
      <c r="I653" t="s">
        <v>2383</v>
      </c>
      <c r="J653" t="s">
        <v>2215</v>
      </c>
      <c r="K653" t="s">
        <v>1304</v>
      </c>
      <c r="L653" t="s">
        <v>1304</v>
      </c>
      <c r="M653">
        <v>20602828540</v>
      </c>
      <c r="N653" t="s">
        <v>650</v>
      </c>
      <c r="O653" s="6">
        <f>VLOOKUP(Tabla1[[#This Row],[route_name]],[1]route!$A:$D,2,FALSE)</f>
        <v>53</v>
      </c>
      <c r="P653" s="6">
        <f>VLOOKUP(Tabla1[[#This Row],[TYPE_NAME]],type!B:G,6,FALSE)</f>
        <v>1</v>
      </c>
      <c r="Q653" t="s">
        <v>2249</v>
      </c>
      <c r="R653" t="s">
        <v>1297</v>
      </c>
      <c r="S6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(650,'CUMPLE','CUMPLE','CUMPLE','CUMPLE',true,2013,'1028','-','ACREDITADO','2022-02-25 21:42:35.22039+00','2022-02-25 21:42:35.22039+00','20602828540','V3M727',53,1);</v>
      </c>
    </row>
    <row r="654" spans="1:19" x14ac:dyDescent="0.25">
      <c r="A654">
        <v>651</v>
      </c>
      <c r="B654" t="s">
        <v>2216</v>
      </c>
      <c r="C654" t="s">
        <v>2216</v>
      </c>
      <c r="D654" t="s">
        <v>2216</v>
      </c>
      <c r="E654" t="s">
        <v>2216</v>
      </c>
      <c r="F654" t="s">
        <v>1303</v>
      </c>
      <c r="G654">
        <v>2014</v>
      </c>
      <c r="H654">
        <v>1027</v>
      </c>
      <c r="I654" t="s">
        <v>2383</v>
      </c>
      <c r="J654" t="s">
        <v>2215</v>
      </c>
      <c r="K654" t="s">
        <v>1304</v>
      </c>
      <c r="L654" t="s">
        <v>1304</v>
      </c>
      <c r="M654">
        <v>20602828540</v>
      </c>
      <c r="N654" t="s">
        <v>651</v>
      </c>
      <c r="O654" s="6">
        <f>VLOOKUP(Tabla1[[#This Row],[route_name]],[1]route!$A:$D,2,FALSE)</f>
        <v>53</v>
      </c>
      <c r="P654" s="6">
        <f>VLOOKUP(Tabla1[[#This Row],[TYPE_NAME]],type!B:G,6,FALSE)</f>
        <v>1</v>
      </c>
      <c r="Q654" t="s">
        <v>2249</v>
      </c>
      <c r="R654" t="s">
        <v>1297</v>
      </c>
      <c r="S6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(651,'CUMPLE','CUMPLE','CUMPLE','CUMPLE',true,2014,'1027','-','ACREDITADO','2022-02-25 21:42:35.22039+00','2022-02-25 21:42:35.22039+00','20602828540','V7F756',53,1);</v>
      </c>
    </row>
    <row r="655" spans="1:19" x14ac:dyDescent="0.25">
      <c r="A655">
        <v>652</v>
      </c>
      <c r="B655" t="s">
        <v>2216</v>
      </c>
      <c r="C655" t="s">
        <v>2216</v>
      </c>
      <c r="D655" t="s">
        <v>2216</v>
      </c>
      <c r="E655" t="s">
        <v>2216</v>
      </c>
      <c r="F655" t="s">
        <v>1303</v>
      </c>
      <c r="G655">
        <v>2009</v>
      </c>
      <c r="H655">
        <v>1026</v>
      </c>
      <c r="I655" t="s">
        <v>2383</v>
      </c>
      <c r="J655" t="s">
        <v>2215</v>
      </c>
      <c r="K655" t="s">
        <v>1304</v>
      </c>
      <c r="L655" t="s">
        <v>1304</v>
      </c>
      <c r="M655">
        <v>20602828540</v>
      </c>
      <c r="N655" t="s">
        <v>652</v>
      </c>
      <c r="O655" s="6">
        <f>VLOOKUP(Tabla1[[#This Row],[route_name]],[1]route!$A:$D,2,FALSE)</f>
        <v>53</v>
      </c>
      <c r="P655" s="6">
        <f>VLOOKUP(Tabla1[[#This Row],[TYPE_NAME]],type!B:G,6,FALSE)</f>
        <v>1</v>
      </c>
      <c r="Q655" t="s">
        <v>2249</v>
      </c>
      <c r="R655" t="s">
        <v>1297</v>
      </c>
      <c r="S6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(652,'CUMPLE','CUMPLE','CUMPLE','CUMPLE',true,2009,'1026','-','ACREDITADO','2022-02-25 21:42:35.22039+00','2022-02-25 21:42:35.22039+00','20602828540','X1A786',53,1);</v>
      </c>
    </row>
    <row r="656" spans="1:19" x14ac:dyDescent="0.25">
      <c r="A656">
        <v>653</v>
      </c>
      <c r="B656" t="s">
        <v>2216</v>
      </c>
      <c r="C656" t="s">
        <v>2216</v>
      </c>
      <c r="D656" t="s">
        <v>2216</v>
      </c>
      <c r="E656" t="s">
        <v>2216</v>
      </c>
      <c r="F656" t="s">
        <v>1303</v>
      </c>
      <c r="G656">
        <v>2013</v>
      </c>
      <c r="H656">
        <v>1025</v>
      </c>
      <c r="I656" t="s">
        <v>2383</v>
      </c>
      <c r="J656" t="s">
        <v>2215</v>
      </c>
      <c r="K656" t="s">
        <v>1304</v>
      </c>
      <c r="L656" t="s">
        <v>1304</v>
      </c>
      <c r="M656">
        <v>20602828540</v>
      </c>
      <c r="N656" t="s">
        <v>653</v>
      </c>
      <c r="O656" s="6">
        <f>VLOOKUP(Tabla1[[#This Row],[route_name]],[1]route!$A:$D,2,FALSE)</f>
        <v>53</v>
      </c>
      <c r="P656" s="6">
        <f>VLOOKUP(Tabla1[[#This Row],[TYPE_NAME]],type!B:G,6,FALSE)</f>
        <v>1</v>
      </c>
      <c r="Q656" t="s">
        <v>2249</v>
      </c>
      <c r="R656" t="s">
        <v>1297</v>
      </c>
      <c r="S6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(653,'CUMPLE','CUMPLE','CUMPLE','CUMPLE',true,2013,'1025','-','ACREDITADO','2022-02-25 21:42:35.22039+00','2022-02-25 21:42:35.22039+00','20602828540','D6K349',53,1);</v>
      </c>
    </row>
    <row r="657" spans="1:19" x14ac:dyDescent="0.25">
      <c r="A657">
        <v>654</v>
      </c>
      <c r="B657" t="s">
        <v>2216</v>
      </c>
      <c r="C657" t="s">
        <v>2216</v>
      </c>
      <c r="D657" t="s">
        <v>2216</v>
      </c>
      <c r="E657" t="s">
        <v>2216</v>
      </c>
      <c r="F657" t="s">
        <v>1303</v>
      </c>
      <c r="G657">
        <v>2010</v>
      </c>
      <c r="H657">
        <v>1024</v>
      </c>
      <c r="I657" t="s">
        <v>2383</v>
      </c>
      <c r="J657" t="s">
        <v>2215</v>
      </c>
      <c r="K657" t="s">
        <v>1304</v>
      </c>
      <c r="L657" t="s">
        <v>1304</v>
      </c>
      <c r="M657">
        <v>20602828540</v>
      </c>
      <c r="N657" t="s">
        <v>654</v>
      </c>
      <c r="O657" s="6">
        <f>VLOOKUP(Tabla1[[#This Row],[route_name]],[1]route!$A:$D,2,FALSE)</f>
        <v>53</v>
      </c>
      <c r="P657" s="6">
        <f>VLOOKUP(Tabla1[[#This Row],[TYPE_NAME]],type!B:G,6,FALSE)</f>
        <v>1</v>
      </c>
      <c r="Q657" t="s">
        <v>2249</v>
      </c>
      <c r="R657" t="s">
        <v>1297</v>
      </c>
      <c r="S6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(654,'CUMPLE','CUMPLE','CUMPLE','CUMPLE',true,2010,'1024','-','ACREDITADO','2022-02-25 21:42:35.22039+00','2022-02-25 21:42:35.22039+00','20602828540','A9S789',53,1);</v>
      </c>
    </row>
    <row r="658" spans="1:19" x14ac:dyDescent="0.25">
      <c r="A658">
        <v>655</v>
      </c>
      <c r="B658" t="s">
        <v>2216</v>
      </c>
      <c r="C658" t="s">
        <v>2216</v>
      </c>
      <c r="D658" t="s">
        <v>2216</v>
      </c>
      <c r="E658" t="s">
        <v>2216</v>
      </c>
      <c r="F658" t="s">
        <v>1303</v>
      </c>
      <c r="G658">
        <v>2009</v>
      </c>
      <c r="H658">
        <v>1023</v>
      </c>
      <c r="I658" t="s">
        <v>2383</v>
      </c>
      <c r="J658" t="s">
        <v>2215</v>
      </c>
      <c r="K658" t="s">
        <v>1304</v>
      </c>
      <c r="L658" t="s">
        <v>1304</v>
      </c>
      <c r="M658">
        <v>20602828540</v>
      </c>
      <c r="N658" t="s">
        <v>655</v>
      </c>
      <c r="O658" s="6">
        <f>VLOOKUP(Tabla1[[#This Row],[route_name]],[1]route!$A:$D,2,FALSE)</f>
        <v>53</v>
      </c>
      <c r="P658" s="6">
        <f>VLOOKUP(Tabla1[[#This Row],[TYPE_NAME]],type!B:G,6,FALSE)</f>
        <v>1</v>
      </c>
      <c r="Q658" t="s">
        <v>2249</v>
      </c>
      <c r="R658" t="s">
        <v>1297</v>
      </c>
      <c r="S6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(655,'CUMPLE','CUMPLE','CUMPLE','CUMPLE',true,2009,'1023','-','ACREDITADO','2022-02-25 21:42:35.22039+00','2022-02-25 21:42:35.22039+00','20602828540','W1A951',53,1);</v>
      </c>
    </row>
    <row r="659" spans="1:19" x14ac:dyDescent="0.25">
      <c r="A659">
        <v>656</v>
      </c>
      <c r="B659" t="s">
        <v>2216</v>
      </c>
      <c r="C659" t="s">
        <v>2216</v>
      </c>
      <c r="D659" t="s">
        <v>2216</v>
      </c>
      <c r="E659" t="s">
        <v>2216</v>
      </c>
      <c r="F659" t="s">
        <v>1303</v>
      </c>
      <c r="G659">
        <v>2011</v>
      </c>
      <c r="H659">
        <v>1021</v>
      </c>
      <c r="I659" t="s">
        <v>2383</v>
      </c>
      <c r="J659" t="s">
        <v>2215</v>
      </c>
      <c r="K659" t="s">
        <v>1304</v>
      </c>
      <c r="L659" t="s">
        <v>1304</v>
      </c>
      <c r="M659">
        <v>20602828540</v>
      </c>
      <c r="N659" t="s">
        <v>656</v>
      </c>
      <c r="O659" s="6">
        <f>VLOOKUP(Tabla1[[#This Row],[route_name]],[1]route!$A:$D,2,FALSE)</f>
        <v>53</v>
      </c>
      <c r="P659" s="6">
        <f>VLOOKUP(Tabla1[[#This Row],[TYPE_NAME]],type!B:G,6,FALSE)</f>
        <v>1</v>
      </c>
      <c r="Q659" t="s">
        <v>2249</v>
      </c>
      <c r="R659" t="s">
        <v>1297</v>
      </c>
      <c r="S6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(656,'CUMPLE','CUMPLE','CUMPLE','CUMPLE',true,2011,'1021','-','ACREDITADO','2022-02-25 21:42:35.22039+00','2022-02-25 21:42:35.22039+00','20602828540','V2S958',53,1);</v>
      </c>
    </row>
    <row r="660" spans="1:19" x14ac:dyDescent="0.25">
      <c r="A660">
        <v>657</v>
      </c>
      <c r="B660" t="s">
        <v>2216</v>
      </c>
      <c r="C660" t="s">
        <v>2216</v>
      </c>
      <c r="D660" t="s">
        <v>2216</v>
      </c>
      <c r="E660" t="s">
        <v>2216</v>
      </c>
      <c r="F660" t="s">
        <v>1303</v>
      </c>
      <c r="G660">
        <v>2009</v>
      </c>
      <c r="H660">
        <v>1038</v>
      </c>
      <c r="I660" t="s">
        <v>2383</v>
      </c>
      <c r="J660" t="s">
        <v>2215</v>
      </c>
      <c r="K660" t="s">
        <v>1304</v>
      </c>
      <c r="L660" t="s">
        <v>1304</v>
      </c>
      <c r="M660">
        <v>20602828540</v>
      </c>
      <c r="N660" t="s">
        <v>657</v>
      </c>
      <c r="O660" s="6">
        <f>VLOOKUP(Tabla1[[#This Row],[route_name]],[1]route!$A:$D,2,FALSE)</f>
        <v>53</v>
      </c>
      <c r="P660" s="6">
        <f>VLOOKUP(Tabla1[[#This Row],[TYPE_NAME]],type!B:G,6,FALSE)</f>
        <v>1</v>
      </c>
      <c r="Q660" t="s">
        <v>2249</v>
      </c>
      <c r="R660" t="s">
        <v>1297</v>
      </c>
      <c r="S6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(657,'CUMPLE','CUMPLE','CUMPLE','CUMPLE',true,2009,'1038','-','ACREDITADO','2022-02-25 21:42:35.22039+00','2022-02-25 21:42:35.22039+00','20602828540','A1V769',53,1);</v>
      </c>
    </row>
    <row r="661" spans="1:19" x14ac:dyDescent="0.25">
      <c r="A661">
        <v>658</v>
      </c>
      <c r="B661" t="s">
        <v>2216</v>
      </c>
      <c r="C661" t="s">
        <v>2216</v>
      </c>
      <c r="D661" t="s">
        <v>2216</v>
      </c>
      <c r="E661" t="s">
        <v>2216</v>
      </c>
      <c r="F661" t="s">
        <v>1303</v>
      </c>
      <c r="G661">
        <v>2012</v>
      </c>
      <c r="H661">
        <v>1019</v>
      </c>
      <c r="I661" t="s">
        <v>2383</v>
      </c>
      <c r="J661" t="s">
        <v>2215</v>
      </c>
      <c r="K661" t="s">
        <v>1304</v>
      </c>
      <c r="L661" t="s">
        <v>1304</v>
      </c>
      <c r="M661">
        <v>20602828540</v>
      </c>
      <c r="N661" t="s">
        <v>658</v>
      </c>
      <c r="O661" s="6">
        <f>VLOOKUP(Tabla1[[#This Row],[route_name]],[1]route!$A:$D,2,FALSE)</f>
        <v>53</v>
      </c>
      <c r="P661" s="6">
        <f>VLOOKUP(Tabla1[[#This Row],[TYPE_NAME]],type!B:G,6,FALSE)</f>
        <v>1</v>
      </c>
      <c r="Q661" t="s">
        <v>2249</v>
      </c>
      <c r="R661" t="s">
        <v>1297</v>
      </c>
      <c r="S6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(658,'CUMPLE','CUMPLE','CUMPLE','CUMPLE',true,2012,'1019','-','ACREDITADO','2022-02-25 21:42:35.22039+00','2022-02-25 21:42:35.22039+00','20602828540','V6P951',53,1);</v>
      </c>
    </row>
    <row r="662" spans="1:19" x14ac:dyDescent="0.25">
      <c r="A662">
        <v>659</v>
      </c>
      <c r="B662" t="s">
        <v>2216</v>
      </c>
      <c r="C662" t="s">
        <v>2216</v>
      </c>
      <c r="D662" t="s">
        <v>2216</v>
      </c>
      <c r="E662" t="s">
        <v>2216</v>
      </c>
      <c r="F662" t="s">
        <v>1303</v>
      </c>
      <c r="G662">
        <v>2013</v>
      </c>
      <c r="H662">
        <v>1017</v>
      </c>
      <c r="I662" t="s">
        <v>2383</v>
      </c>
      <c r="J662" t="s">
        <v>2215</v>
      </c>
      <c r="K662" t="s">
        <v>1304</v>
      </c>
      <c r="L662" t="s">
        <v>1304</v>
      </c>
      <c r="M662">
        <v>20602828540</v>
      </c>
      <c r="N662" t="s">
        <v>659</v>
      </c>
      <c r="O662" s="6">
        <f>VLOOKUP(Tabla1[[#This Row],[route_name]],[1]route!$A:$D,2,FALSE)</f>
        <v>53</v>
      </c>
      <c r="P662" s="6">
        <f>VLOOKUP(Tabla1[[#This Row],[TYPE_NAME]],type!B:G,6,FALSE)</f>
        <v>1</v>
      </c>
      <c r="Q662" t="s">
        <v>2249</v>
      </c>
      <c r="R662" t="s">
        <v>1297</v>
      </c>
      <c r="S6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(659,'CUMPLE','CUMPLE','CUMPLE','CUMPLE',true,2013,'1017','-','ACREDITADO','2022-02-25 21:42:35.22039+00','2022-02-25 21:42:35.22039+00','20602828540','V8D950',53,1);</v>
      </c>
    </row>
    <row r="663" spans="1:19" x14ac:dyDescent="0.25">
      <c r="A663">
        <v>660</v>
      </c>
      <c r="B663" t="s">
        <v>2216</v>
      </c>
      <c r="C663" t="s">
        <v>2216</v>
      </c>
      <c r="D663" t="s">
        <v>2216</v>
      </c>
      <c r="E663" t="s">
        <v>2216</v>
      </c>
      <c r="F663" t="s">
        <v>1303</v>
      </c>
      <c r="G663">
        <v>2010</v>
      </c>
      <c r="H663">
        <v>1015</v>
      </c>
      <c r="I663" t="s">
        <v>2383</v>
      </c>
      <c r="J663" t="s">
        <v>2215</v>
      </c>
      <c r="K663" t="s">
        <v>1304</v>
      </c>
      <c r="L663" t="s">
        <v>1304</v>
      </c>
      <c r="M663">
        <v>20602828540</v>
      </c>
      <c r="N663" t="s">
        <v>660</v>
      </c>
      <c r="O663" s="6">
        <f>VLOOKUP(Tabla1[[#This Row],[route_name]],[1]route!$A:$D,2,FALSE)</f>
        <v>53</v>
      </c>
      <c r="P663" s="6">
        <f>VLOOKUP(Tabla1[[#This Row],[TYPE_NAME]],type!B:G,6,FALSE)</f>
        <v>1</v>
      </c>
      <c r="Q663" t="s">
        <v>2249</v>
      </c>
      <c r="R663" t="s">
        <v>1297</v>
      </c>
      <c r="S6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(660,'CUMPLE','CUMPLE','CUMPLE','CUMPLE',true,2010,'1015','-','ACREDITADO','2022-02-25 21:42:35.22039+00','2022-02-25 21:42:35.22039+00','20602828540','V2P954',53,1);</v>
      </c>
    </row>
    <row r="664" spans="1:19" x14ac:dyDescent="0.25">
      <c r="A664">
        <v>661</v>
      </c>
      <c r="B664" t="s">
        <v>2216</v>
      </c>
      <c r="C664" t="s">
        <v>2216</v>
      </c>
      <c r="D664" t="s">
        <v>2216</v>
      </c>
      <c r="E664" t="s">
        <v>2216</v>
      </c>
      <c r="F664" t="s">
        <v>1303</v>
      </c>
      <c r="G664">
        <v>2012</v>
      </c>
      <c r="H664">
        <v>1013</v>
      </c>
      <c r="I664" t="s">
        <v>2383</v>
      </c>
      <c r="J664" t="s">
        <v>2215</v>
      </c>
      <c r="K664" t="s">
        <v>1304</v>
      </c>
      <c r="L664" t="s">
        <v>1304</v>
      </c>
      <c r="M664">
        <v>20602828540</v>
      </c>
      <c r="N664" t="s">
        <v>661</v>
      </c>
      <c r="O664" s="6">
        <f>VLOOKUP(Tabla1[[#This Row],[route_name]],[1]route!$A:$D,2,FALSE)</f>
        <v>53</v>
      </c>
      <c r="P664" s="6">
        <f>VLOOKUP(Tabla1[[#This Row],[TYPE_NAME]],type!B:G,6,FALSE)</f>
        <v>1</v>
      </c>
      <c r="Q664" t="s">
        <v>2249</v>
      </c>
      <c r="R664" t="s">
        <v>1297</v>
      </c>
      <c r="S6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(661,'CUMPLE','CUMPLE','CUMPLE','CUMPLE',true,2012,'1013','-','ACREDITADO','2022-02-25 21:42:35.22039+00','2022-02-25 21:42:35.22039+00','20602828540','X4N952',53,1);</v>
      </c>
    </row>
    <row r="665" spans="1:19" x14ac:dyDescent="0.25">
      <c r="A665">
        <v>662</v>
      </c>
      <c r="B665" t="s">
        <v>2216</v>
      </c>
      <c r="C665" t="s">
        <v>2216</v>
      </c>
      <c r="D665" t="s">
        <v>2216</v>
      </c>
      <c r="E665" t="s">
        <v>2216</v>
      </c>
      <c r="F665" t="s">
        <v>1303</v>
      </c>
      <c r="G665">
        <v>2013</v>
      </c>
      <c r="H665">
        <v>1011</v>
      </c>
      <c r="I665" t="s">
        <v>2383</v>
      </c>
      <c r="J665" t="s">
        <v>2215</v>
      </c>
      <c r="K665" t="s">
        <v>1304</v>
      </c>
      <c r="L665" t="s">
        <v>1304</v>
      </c>
      <c r="M665">
        <v>20602828540</v>
      </c>
      <c r="N665" t="s">
        <v>662</v>
      </c>
      <c r="O665" s="6">
        <f>VLOOKUP(Tabla1[[#This Row],[route_name]],[1]route!$A:$D,2,FALSE)</f>
        <v>53</v>
      </c>
      <c r="P665" s="6">
        <f>VLOOKUP(Tabla1[[#This Row],[TYPE_NAME]],type!B:G,6,FALSE)</f>
        <v>1</v>
      </c>
      <c r="Q665" t="s">
        <v>2249</v>
      </c>
      <c r="R665" t="s">
        <v>1297</v>
      </c>
      <c r="S6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(662,'CUMPLE','CUMPLE','CUMPLE','CUMPLE',true,2013,'1011','-','ACREDITADO','2022-02-25 21:42:35.22039+00','2022-02-25 21:42:35.22039+00','20602828540','C2I962',53,1);</v>
      </c>
    </row>
    <row r="666" spans="1:19" x14ac:dyDescent="0.25">
      <c r="A666">
        <v>663</v>
      </c>
      <c r="B666" t="s">
        <v>2216</v>
      </c>
      <c r="C666" t="s">
        <v>2216</v>
      </c>
      <c r="D666" t="s">
        <v>2216</v>
      </c>
      <c r="E666" t="s">
        <v>2216</v>
      </c>
      <c r="F666" t="s">
        <v>1303</v>
      </c>
      <c r="G666">
        <v>2011</v>
      </c>
      <c r="H666">
        <v>1009</v>
      </c>
      <c r="I666" t="s">
        <v>2383</v>
      </c>
      <c r="J666" t="s">
        <v>2215</v>
      </c>
      <c r="K666" t="s">
        <v>1304</v>
      </c>
      <c r="L666" t="s">
        <v>1304</v>
      </c>
      <c r="M666">
        <v>20602828540</v>
      </c>
      <c r="N666" t="s">
        <v>663</v>
      </c>
      <c r="O666" s="6">
        <f>VLOOKUP(Tabla1[[#This Row],[route_name]],[1]route!$A:$D,2,FALSE)</f>
        <v>53</v>
      </c>
      <c r="P666" s="6">
        <f>VLOOKUP(Tabla1[[#This Row],[TYPE_NAME]],type!B:G,6,FALSE)</f>
        <v>1</v>
      </c>
      <c r="Q666" t="s">
        <v>2249</v>
      </c>
      <c r="R666" t="s">
        <v>1297</v>
      </c>
      <c r="S6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(663,'CUMPLE','CUMPLE','CUMPLE','CUMPLE',true,2011,'1009','-','ACREDITADO','2022-02-25 21:42:35.22039+00','2022-02-25 21:42:35.22039+00','20602828540','X2E742',53,1);</v>
      </c>
    </row>
    <row r="667" spans="1:19" x14ac:dyDescent="0.25">
      <c r="A667">
        <v>664</v>
      </c>
      <c r="B667" t="s">
        <v>2216</v>
      </c>
      <c r="C667" t="s">
        <v>2216</v>
      </c>
      <c r="D667" t="s">
        <v>2216</v>
      </c>
      <c r="E667" t="s">
        <v>2216</v>
      </c>
      <c r="F667" t="s">
        <v>1303</v>
      </c>
      <c r="G667">
        <v>2013</v>
      </c>
      <c r="H667">
        <v>1006</v>
      </c>
      <c r="I667" t="s">
        <v>2383</v>
      </c>
      <c r="J667" t="s">
        <v>2215</v>
      </c>
      <c r="K667" t="s">
        <v>1304</v>
      </c>
      <c r="L667" t="s">
        <v>1304</v>
      </c>
      <c r="M667">
        <v>20602828540</v>
      </c>
      <c r="N667" t="s">
        <v>664</v>
      </c>
      <c r="O667" s="6">
        <f>VLOOKUP(Tabla1[[#This Row],[route_name]],[1]route!$A:$D,2,FALSE)</f>
        <v>53</v>
      </c>
      <c r="P667" s="6">
        <f>VLOOKUP(Tabla1[[#This Row],[TYPE_NAME]],type!B:G,6,FALSE)</f>
        <v>1</v>
      </c>
      <c r="Q667" t="s">
        <v>2249</v>
      </c>
      <c r="R667" t="s">
        <v>1297</v>
      </c>
      <c r="S6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(664,'CUMPLE','CUMPLE','CUMPLE','CUMPLE',true,2013,'1006','-','ACREDITADO','2022-02-25 21:42:35.22039+00','2022-02-25 21:42:35.22039+00','20602828540','V6V733',53,1);</v>
      </c>
    </row>
    <row r="668" spans="1:19" x14ac:dyDescent="0.25">
      <c r="A668">
        <v>665</v>
      </c>
      <c r="B668" t="s">
        <v>2216</v>
      </c>
      <c r="C668" t="s">
        <v>2216</v>
      </c>
      <c r="D668" t="s">
        <v>2216</v>
      </c>
      <c r="E668" t="s">
        <v>2216</v>
      </c>
      <c r="F668" t="s">
        <v>1303</v>
      </c>
      <c r="G668">
        <v>2017</v>
      </c>
      <c r="H668">
        <v>1005</v>
      </c>
      <c r="I668" t="s">
        <v>2383</v>
      </c>
      <c r="J668" t="s">
        <v>2215</v>
      </c>
      <c r="K668" t="s">
        <v>1304</v>
      </c>
      <c r="L668" t="s">
        <v>1304</v>
      </c>
      <c r="M668">
        <v>20602828540</v>
      </c>
      <c r="N668" t="s">
        <v>665</v>
      </c>
      <c r="O668" s="6">
        <f>VLOOKUP(Tabla1[[#This Row],[route_name]],[1]route!$A:$D,2,FALSE)</f>
        <v>53</v>
      </c>
      <c r="P668" s="6">
        <f>VLOOKUP(Tabla1[[#This Row],[TYPE_NAME]],type!B:G,6,FALSE)</f>
        <v>1</v>
      </c>
      <c r="Q668" t="s">
        <v>2249</v>
      </c>
      <c r="R668" t="s">
        <v>1297</v>
      </c>
      <c r="S6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(665,'CUMPLE','CUMPLE','CUMPLE','CUMPLE',true,2017,'1005','-','ACREDITADO','2022-02-25 21:42:35.22039+00','2022-02-25 21:42:35.22039+00','20602828540','VCD963',53,1);</v>
      </c>
    </row>
    <row r="669" spans="1:19" x14ac:dyDescent="0.25">
      <c r="A669">
        <v>666</v>
      </c>
      <c r="B669" t="s">
        <v>2216</v>
      </c>
      <c r="C669" t="s">
        <v>2216</v>
      </c>
      <c r="D669" t="s">
        <v>2216</v>
      </c>
      <c r="E669" t="s">
        <v>2216</v>
      </c>
      <c r="F669" t="s">
        <v>1303</v>
      </c>
      <c r="G669">
        <v>2012</v>
      </c>
      <c r="H669">
        <v>1002</v>
      </c>
      <c r="I669" t="s">
        <v>2383</v>
      </c>
      <c r="J669" t="s">
        <v>2215</v>
      </c>
      <c r="K669" t="s">
        <v>1304</v>
      </c>
      <c r="L669" t="s">
        <v>1304</v>
      </c>
      <c r="M669">
        <v>20602828540</v>
      </c>
      <c r="N669" t="s">
        <v>666</v>
      </c>
      <c r="O669" s="6">
        <f>VLOOKUP(Tabla1[[#This Row],[route_name]],[1]route!$A:$D,2,FALSE)</f>
        <v>53</v>
      </c>
      <c r="P669" s="6">
        <f>VLOOKUP(Tabla1[[#This Row],[TYPE_NAME]],type!B:G,6,FALSE)</f>
        <v>1</v>
      </c>
      <c r="Q669" t="s">
        <v>2249</v>
      </c>
      <c r="R669" t="s">
        <v>1297</v>
      </c>
      <c r="S6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(666,'CUMPLE','CUMPLE','CUMPLE','CUMPLE',true,2012,'1002','-','ACREDITADO','2022-02-25 21:42:35.22039+00','2022-02-25 21:42:35.22039+00','20602828540','V6J969',53,1);</v>
      </c>
    </row>
    <row r="670" spans="1:19" x14ac:dyDescent="0.25">
      <c r="A670">
        <v>667</v>
      </c>
      <c r="B670" t="s">
        <v>2216</v>
      </c>
      <c r="C670" t="s">
        <v>2216</v>
      </c>
      <c r="D670" t="s">
        <v>2216</v>
      </c>
      <c r="E670" t="s">
        <v>2216</v>
      </c>
      <c r="F670" t="s">
        <v>1303</v>
      </c>
      <c r="G670">
        <v>2010</v>
      </c>
      <c r="H670">
        <v>1001</v>
      </c>
      <c r="I670" t="s">
        <v>2383</v>
      </c>
      <c r="J670" t="s">
        <v>2215</v>
      </c>
      <c r="K670" t="s">
        <v>1304</v>
      </c>
      <c r="L670" t="s">
        <v>1304</v>
      </c>
      <c r="M670">
        <v>20602828540</v>
      </c>
      <c r="N670" t="s">
        <v>667</v>
      </c>
      <c r="O670" s="6">
        <f>VLOOKUP(Tabla1[[#This Row],[route_name]],[1]route!$A:$D,2,FALSE)</f>
        <v>53</v>
      </c>
      <c r="P670" s="6">
        <f>VLOOKUP(Tabla1[[#This Row],[TYPE_NAME]],type!B:G,6,FALSE)</f>
        <v>1</v>
      </c>
      <c r="Q670" t="s">
        <v>2249</v>
      </c>
      <c r="R670" t="s">
        <v>1297</v>
      </c>
      <c r="S6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(667,'CUMPLE','CUMPLE','CUMPLE','CUMPLE',true,2010,'1001','-','ACREDITADO','2022-02-25 21:42:35.22039+00','2022-02-25 21:42:35.22039+00','20602828540','A6A737',53,1);</v>
      </c>
    </row>
    <row r="671" spans="1:19" x14ac:dyDescent="0.25">
      <c r="A671">
        <v>668</v>
      </c>
      <c r="B671" t="s">
        <v>2216</v>
      </c>
      <c r="C671" t="s">
        <v>2216</v>
      </c>
      <c r="D671" t="s">
        <v>2216</v>
      </c>
      <c r="E671" t="s">
        <v>2216</v>
      </c>
      <c r="F671" t="s">
        <v>1303</v>
      </c>
      <c r="G671">
        <v>2013</v>
      </c>
      <c r="H671">
        <v>998</v>
      </c>
      <c r="I671" t="s">
        <v>2383</v>
      </c>
      <c r="J671" t="s">
        <v>2215</v>
      </c>
      <c r="K671" t="s">
        <v>1304</v>
      </c>
      <c r="L671" t="s">
        <v>1304</v>
      </c>
      <c r="M671">
        <v>20602828540</v>
      </c>
      <c r="N671" t="s">
        <v>668</v>
      </c>
      <c r="O671" s="6">
        <f>VLOOKUP(Tabla1[[#This Row],[route_name]],[1]route!$A:$D,2,FALSE)</f>
        <v>53</v>
      </c>
      <c r="P671" s="6">
        <f>VLOOKUP(Tabla1[[#This Row],[TYPE_NAME]],type!B:G,6,FALSE)</f>
        <v>1</v>
      </c>
      <c r="Q671" t="s">
        <v>2249</v>
      </c>
      <c r="R671" t="s">
        <v>1297</v>
      </c>
      <c r="S6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(668,'CUMPLE','CUMPLE','CUMPLE','CUMPLE',true,2013,'998','-','ACREDITADO','2022-02-25 21:42:35.22039+00','2022-02-25 21:42:35.22039+00','20602828540','V7C967',53,1);</v>
      </c>
    </row>
    <row r="672" spans="1:19" x14ac:dyDescent="0.25">
      <c r="A672">
        <v>669</v>
      </c>
      <c r="B672" t="s">
        <v>2216</v>
      </c>
      <c r="C672" t="s">
        <v>2216</v>
      </c>
      <c r="D672" t="s">
        <v>2216</v>
      </c>
      <c r="E672" t="s">
        <v>2216</v>
      </c>
      <c r="F672" t="s">
        <v>1303</v>
      </c>
      <c r="G672">
        <v>2012</v>
      </c>
      <c r="H672">
        <v>996</v>
      </c>
      <c r="I672" t="s">
        <v>2383</v>
      </c>
      <c r="J672" t="s">
        <v>2215</v>
      </c>
      <c r="K672" t="s">
        <v>1304</v>
      </c>
      <c r="L672" t="s">
        <v>1304</v>
      </c>
      <c r="M672">
        <v>20602828540</v>
      </c>
      <c r="N672" t="s">
        <v>669</v>
      </c>
      <c r="O672" s="6">
        <f>VLOOKUP(Tabla1[[#This Row],[route_name]],[1]route!$A:$D,2,FALSE)</f>
        <v>53</v>
      </c>
      <c r="P672" s="6">
        <f>VLOOKUP(Tabla1[[#This Row],[TYPE_NAME]],type!B:G,6,FALSE)</f>
        <v>1</v>
      </c>
      <c r="Q672" t="s">
        <v>2249</v>
      </c>
      <c r="R672" t="s">
        <v>1297</v>
      </c>
      <c r="S6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(669,'CUMPLE','CUMPLE','CUMPLE','CUMPLE',true,2012,'996','-','ACREDITADO','2022-02-25 21:42:35.22039+00','2022-02-25 21:42:35.22039+00','20602828540','D0O947',53,1);</v>
      </c>
    </row>
    <row r="673" spans="1:19" x14ac:dyDescent="0.25">
      <c r="A673">
        <v>670</v>
      </c>
      <c r="B673" t="s">
        <v>2216</v>
      </c>
      <c r="C673" t="s">
        <v>2216</v>
      </c>
      <c r="D673" t="s">
        <v>2216</v>
      </c>
      <c r="E673" t="s">
        <v>2216</v>
      </c>
      <c r="F673" t="s">
        <v>1303</v>
      </c>
      <c r="G673">
        <v>2014</v>
      </c>
      <c r="H673">
        <v>994</v>
      </c>
      <c r="I673" t="s">
        <v>2383</v>
      </c>
      <c r="J673" t="s">
        <v>2215</v>
      </c>
      <c r="K673" t="s">
        <v>1304</v>
      </c>
      <c r="L673" t="s">
        <v>1304</v>
      </c>
      <c r="M673">
        <v>20602828540</v>
      </c>
      <c r="N673" t="s">
        <v>670</v>
      </c>
      <c r="O673" s="6">
        <f>VLOOKUP(Tabla1[[#This Row],[route_name]],[1]route!$A:$D,2,FALSE)</f>
        <v>53</v>
      </c>
      <c r="P673" s="6">
        <f>VLOOKUP(Tabla1[[#This Row],[TYPE_NAME]],type!B:G,6,FALSE)</f>
        <v>1</v>
      </c>
      <c r="Q673" t="s">
        <v>2249</v>
      </c>
      <c r="R673" t="s">
        <v>1297</v>
      </c>
      <c r="S6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(670,'CUMPLE','CUMPLE','CUMPLE','CUMPLE',true,2014,'994','-','ACREDITADO','2022-02-25 21:42:35.22039+00','2022-02-25 21:42:35.22039+00','20602828540','V8S955',53,1);</v>
      </c>
    </row>
    <row r="674" spans="1:19" x14ac:dyDescent="0.25">
      <c r="A674">
        <v>671</v>
      </c>
      <c r="B674" t="s">
        <v>2216</v>
      </c>
      <c r="C674" t="s">
        <v>2216</v>
      </c>
      <c r="D674" t="s">
        <v>2216</v>
      </c>
      <c r="E674" t="s">
        <v>2216</v>
      </c>
      <c r="F674" t="s">
        <v>1303</v>
      </c>
      <c r="G674">
        <v>2010</v>
      </c>
      <c r="H674">
        <v>991</v>
      </c>
      <c r="I674" t="s">
        <v>2383</v>
      </c>
      <c r="J674" t="s">
        <v>2215</v>
      </c>
      <c r="K674" t="s">
        <v>1304</v>
      </c>
      <c r="L674" t="s">
        <v>1304</v>
      </c>
      <c r="M674">
        <v>20602828540</v>
      </c>
      <c r="N674" t="s">
        <v>671</v>
      </c>
      <c r="O674" s="6">
        <f>VLOOKUP(Tabla1[[#This Row],[route_name]],[1]route!$A:$D,2,FALSE)</f>
        <v>53</v>
      </c>
      <c r="P674" s="6">
        <f>VLOOKUP(Tabla1[[#This Row],[TYPE_NAME]],type!B:G,6,FALSE)</f>
        <v>1</v>
      </c>
      <c r="Q674" t="s">
        <v>2249</v>
      </c>
      <c r="R674" t="s">
        <v>1297</v>
      </c>
      <c r="S6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(671,'CUMPLE','CUMPLE','CUMPLE','CUMPLE',true,2010,'991','-','ACREDITADO','2022-02-25 21:42:35.22039+00','2022-02-25 21:42:35.22039+00','20602828540','A8Y781',53,1);</v>
      </c>
    </row>
    <row r="675" spans="1:19" x14ac:dyDescent="0.25">
      <c r="A675">
        <v>672</v>
      </c>
      <c r="B675" t="s">
        <v>2216</v>
      </c>
      <c r="C675" t="s">
        <v>2216</v>
      </c>
      <c r="D675" t="s">
        <v>2216</v>
      </c>
      <c r="E675" t="s">
        <v>2216</v>
      </c>
      <c r="F675" t="s">
        <v>1303</v>
      </c>
      <c r="G675">
        <v>2011</v>
      </c>
      <c r="H675">
        <v>990</v>
      </c>
      <c r="I675" t="s">
        <v>2383</v>
      </c>
      <c r="J675" t="s">
        <v>2215</v>
      </c>
      <c r="K675" t="s">
        <v>1304</v>
      </c>
      <c r="L675" t="s">
        <v>1304</v>
      </c>
      <c r="M675">
        <v>20602828540</v>
      </c>
      <c r="N675" t="s">
        <v>672</v>
      </c>
      <c r="O675" s="6">
        <f>VLOOKUP(Tabla1[[#This Row],[route_name]],[1]route!$A:$D,2,FALSE)</f>
        <v>53</v>
      </c>
      <c r="P675" s="6">
        <f>VLOOKUP(Tabla1[[#This Row],[TYPE_NAME]],type!B:G,6,FALSE)</f>
        <v>1</v>
      </c>
      <c r="Q675" t="s">
        <v>2249</v>
      </c>
      <c r="R675" t="s">
        <v>1297</v>
      </c>
      <c r="S6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(672,'CUMPLE','CUMPLE','CUMPLE','CUMPLE',true,2011,'990','-','ACREDITADO','2022-02-25 21:42:35.22039+00','2022-02-25 21:42:35.22039+00','20602828540','V4A961',53,1);</v>
      </c>
    </row>
    <row r="676" spans="1:19" x14ac:dyDescent="0.25">
      <c r="A676">
        <v>673</v>
      </c>
      <c r="B676" t="s">
        <v>2216</v>
      </c>
      <c r="C676" t="s">
        <v>2216</v>
      </c>
      <c r="D676" t="s">
        <v>2216</v>
      </c>
      <c r="E676" t="s">
        <v>2216</v>
      </c>
      <c r="F676" t="s">
        <v>1303</v>
      </c>
      <c r="G676">
        <v>2014</v>
      </c>
      <c r="H676">
        <v>1114</v>
      </c>
      <c r="I676" t="s">
        <v>2383</v>
      </c>
      <c r="J676" t="s">
        <v>2215</v>
      </c>
      <c r="K676" t="s">
        <v>1304</v>
      </c>
      <c r="L676" t="s">
        <v>1304</v>
      </c>
      <c r="M676">
        <v>20602828540</v>
      </c>
      <c r="N676" t="s">
        <v>673</v>
      </c>
      <c r="O676" s="6">
        <f>VLOOKUP(Tabla1[[#This Row],[route_name]],[1]route!$A:$D,2,FALSE)</f>
        <v>20</v>
      </c>
      <c r="P676" s="6">
        <f>VLOOKUP(Tabla1[[#This Row],[TYPE_NAME]],type!B:G,6,FALSE)</f>
        <v>1</v>
      </c>
      <c r="Q676" t="s">
        <v>2250</v>
      </c>
      <c r="R676" t="s">
        <v>1297</v>
      </c>
      <c r="S6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(673,'CUMPLE','CUMPLE','CUMPLE','CUMPLE',true,2014,'1114','-','ACREDITADO','2022-02-25 21:42:35.22039+00','2022-02-25 21:42:35.22039+00','20602828540','V8M946',20,1);</v>
      </c>
    </row>
    <row r="677" spans="1:19" x14ac:dyDescent="0.25">
      <c r="A677">
        <v>674</v>
      </c>
      <c r="B677" t="s">
        <v>2216</v>
      </c>
      <c r="C677" t="s">
        <v>2216</v>
      </c>
      <c r="D677" t="s">
        <v>2216</v>
      </c>
      <c r="E677" t="s">
        <v>2216</v>
      </c>
      <c r="F677" t="s">
        <v>1303</v>
      </c>
      <c r="G677">
        <v>2009</v>
      </c>
      <c r="H677">
        <v>1113</v>
      </c>
      <c r="I677" t="s">
        <v>2383</v>
      </c>
      <c r="J677" t="s">
        <v>2215</v>
      </c>
      <c r="K677" t="s">
        <v>1304</v>
      </c>
      <c r="L677" t="s">
        <v>1304</v>
      </c>
      <c r="M677">
        <v>20602828540</v>
      </c>
      <c r="N677" t="s">
        <v>674</v>
      </c>
      <c r="O677" s="6">
        <f>VLOOKUP(Tabla1[[#This Row],[route_name]],[1]route!$A:$D,2,FALSE)</f>
        <v>20</v>
      </c>
      <c r="P677" s="6">
        <f>VLOOKUP(Tabla1[[#This Row],[TYPE_NAME]],type!B:G,6,FALSE)</f>
        <v>1</v>
      </c>
      <c r="Q677" t="s">
        <v>2250</v>
      </c>
      <c r="R677" t="s">
        <v>1297</v>
      </c>
      <c r="S6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(674,'CUMPLE','CUMPLE','CUMPLE','CUMPLE',true,2009,'1113','-','ACREDITADO','2022-02-25 21:42:35.22039+00','2022-02-25 21:42:35.22039+00','20602828540','D2I413',20,1);</v>
      </c>
    </row>
    <row r="678" spans="1:19" x14ac:dyDescent="0.25">
      <c r="A678">
        <v>675</v>
      </c>
      <c r="B678" t="s">
        <v>2216</v>
      </c>
      <c r="C678" t="s">
        <v>2216</v>
      </c>
      <c r="D678" t="s">
        <v>2216</v>
      </c>
      <c r="E678" t="s">
        <v>2216</v>
      </c>
      <c r="F678" t="s">
        <v>1303</v>
      </c>
      <c r="G678">
        <v>2013</v>
      </c>
      <c r="H678">
        <v>1112</v>
      </c>
      <c r="I678" t="s">
        <v>2383</v>
      </c>
      <c r="J678" t="s">
        <v>2215</v>
      </c>
      <c r="K678" t="s">
        <v>1304</v>
      </c>
      <c r="L678" t="s">
        <v>1304</v>
      </c>
      <c r="M678">
        <v>20602828540</v>
      </c>
      <c r="N678" t="s">
        <v>675</v>
      </c>
      <c r="O678" s="6">
        <f>VLOOKUP(Tabla1[[#This Row],[route_name]],[1]route!$A:$D,2,FALSE)</f>
        <v>20</v>
      </c>
      <c r="P678" s="6">
        <f>VLOOKUP(Tabla1[[#This Row],[TYPE_NAME]],type!B:G,6,FALSE)</f>
        <v>1</v>
      </c>
      <c r="Q678" t="s">
        <v>2250</v>
      </c>
      <c r="R678" t="s">
        <v>1297</v>
      </c>
      <c r="S6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(675,'CUMPLE','CUMPLE','CUMPLE','CUMPLE',true,2013,'1112','-','ACREDITADO','2022-02-25 21:42:35.22039+00','2022-02-25 21:42:35.22039+00','20602828540','Z0O960',20,1);</v>
      </c>
    </row>
    <row r="679" spans="1:19" x14ac:dyDescent="0.25">
      <c r="A679">
        <v>676</v>
      </c>
      <c r="B679" t="s">
        <v>2216</v>
      </c>
      <c r="C679" t="s">
        <v>2216</v>
      </c>
      <c r="D679" t="s">
        <v>2216</v>
      </c>
      <c r="E679" t="s">
        <v>2216</v>
      </c>
      <c r="F679" t="s">
        <v>1303</v>
      </c>
      <c r="G679">
        <v>2011</v>
      </c>
      <c r="H679">
        <v>1111</v>
      </c>
      <c r="I679" t="s">
        <v>2383</v>
      </c>
      <c r="J679" t="s">
        <v>2215</v>
      </c>
      <c r="K679" t="s">
        <v>1304</v>
      </c>
      <c r="L679" t="s">
        <v>1304</v>
      </c>
      <c r="M679">
        <v>20602828540</v>
      </c>
      <c r="N679" t="s">
        <v>676</v>
      </c>
      <c r="O679" s="6">
        <f>VLOOKUP(Tabla1[[#This Row],[route_name]],[1]route!$A:$D,2,FALSE)</f>
        <v>20</v>
      </c>
      <c r="P679" s="6">
        <f>VLOOKUP(Tabla1[[#This Row],[TYPE_NAME]],type!B:G,6,FALSE)</f>
        <v>1</v>
      </c>
      <c r="Q679" t="s">
        <v>2250</v>
      </c>
      <c r="R679" t="s">
        <v>1297</v>
      </c>
      <c r="S6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(676,'CUMPLE','CUMPLE','CUMPLE','CUMPLE',true,2011,'1111','-','ACREDITADO','2022-02-25 21:42:35.22039+00','2022-02-25 21:42:35.22039+00','20602828540','D8J086',20,1);</v>
      </c>
    </row>
    <row r="680" spans="1:19" x14ac:dyDescent="0.25">
      <c r="A680">
        <v>677</v>
      </c>
      <c r="B680" t="s">
        <v>2216</v>
      </c>
      <c r="C680" t="s">
        <v>2216</v>
      </c>
      <c r="D680" t="s">
        <v>2216</v>
      </c>
      <c r="E680" t="s">
        <v>2216</v>
      </c>
      <c r="F680" t="s">
        <v>1303</v>
      </c>
      <c r="G680">
        <v>2011</v>
      </c>
      <c r="H680">
        <v>1110</v>
      </c>
      <c r="I680" t="s">
        <v>2383</v>
      </c>
      <c r="J680" t="s">
        <v>2215</v>
      </c>
      <c r="K680" t="s">
        <v>1304</v>
      </c>
      <c r="L680" t="s">
        <v>1304</v>
      </c>
      <c r="M680">
        <v>20602828540</v>
      </c>
      <c r="N680" t="s">
        <v>677</v>
      </c>
      <c r="O680" s="6">
        <f>VLOOKUP(Tabla1[[#This Row],[route_name]],[1]route!$A:$D,2,FALSE)</f>
        <v>20</v>
      </c>
      <c r="P680" s="6">
        <f>VLOOKUP(Tabla1[[#This Row],[TYPE_NAME]],type!B:G,6,FALSE)</f>
        <v>1</v>
      </c>
      <c r="Q680" t="s">
        <v>2250</v>
      </c>
      <c r="R680" t="s">
        <v>1297</v>
      </c>
      <c r="S6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(677,'CUMPLE','CUMPLE','CUMPLE','CUMPLE',true,2011,'1110','-','ACREDITADO','2022-02-25 21:42:35.22039+00','2022-02-25 21:42:35.22039+00','20602828540','V2A726',20,1);</v>
      </c>
    </row>
    <row r="681" spans="1:19" x14ac:dyDescent="0.25">
      <c r="A681">
        <v>678</v>
      </c>
      <c r="B681" t="s">
        <v>2216</v>
      </c>
      <c r="C681" t="s">
        <v>2216</v>
      </c>
      <c r="D681" t="s">
        <v>2216</v>
      </c>
      <c r="E681" t="s">
        <v>2216</v>
      </c>
      <c r="F681" t="s">
        <v>1303</v>
      </c>
      <c r="G681">
        <v>2013</v>
      </c>
      <c r="H681">
        <v>1109</v>
      </c>
      <c r="I681" t="s">
        <v>2383</v>
      </c>
      <c r="J681" t="s">
        <v>2215</v>
      </c>
      <c r="K681" t="s">
        <v>1304</v>
      </c>
      <c r="L681" t="s">
        <v>1304</v>
      </c>
      <c r="M681">
        <v>20602828540</v>
      </c>
      <c r="N681" t="s">
        <v>678</v>
      </c>
      <c r="O681" s="6">
        <f>VLOOKUP(Tabla1[[#This Row],[route_name]],[1]route!$A:$D,2,FALSE)</f>
        <v>20</v>
      </c>
      <c r="P681" s="6">
        <f>VLOOKUP(Tabla1[[#This Row],[TYPE_NAME]],type!B:G,6,FALSE)</f>
        <v>1</v>
      </c>
      <c r="Q681" t="s">
        <v>2250</v>
      </c>
      <c r="R681" t="s">
        <v>1297</v>
      </c>
      <c r="S6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(678,'CUMPLE','CUMPLE','CUMPLE','CUMPLE',true,2013,'1109','-','ACREDITADO','2022-02-25 21:42:35.22039+00','2022-02-25 21:42:35.22039+00','20602828540','X3I826',20,1);</v>
      </c>
    </row>
    <row r="682" spans="1:19" x14ac:dyDescent="0.25">
      <c r="A682">
        <v>679</v>
      </c>
      <c r="B682" t="s">
        <v>2216</v>
      </c>
      <c r="C682" t="s">
        <v>2216</v>
      </c>
      <c r="D682" t="s">
        <v>2216</v>
      </c>
      <c r="E682" t="s">
        <v>2216</v>
      </c>
      <c r="F682" t="s">
        <v>1303</v>
      </c>
      <c r="G682">
        <v>2012</v>
      </c>
      <c r="H682">
        <v>1108</v>
      </c>
      <c r="I682" t="s">
        <v>2383</v>
      </c>
      <c r="J682" t="s">
        <v>2215</v>
      </c>
      <c r="K682" t="s">
        <v>1304</v>
      </c>
      <c r="L682" t="s">
        <v>1304</v>
      </c>
      <c r="M682">
        <v>20602828540</v>
      </c>
      <c r="N682" t="s">
        <v>679</v>
      </c>
      <c r="O682" s="6">
        <f>VLOOKUP(Tabla1[[#This Row],[route_name]],[1]route!$A:$D,2,FALSE)</f>
        <v>20</v>
      </c>
      <c r="P682" s="6">
        <f>VLOOKUP(Tabla1[[#This Row],[TYPE_NAME]],type!B:G,6,FALSE)</f>
        <v>1</v>
      </c>
      <c r="Q682" t="s">
        <v>2250</v>
      </c>
      <c r="R682" t="s">
        <v>1297</v>
      </c>
      <c r="S6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(679,'CUMPLE','CUMPLE','CUMPLE','CUMPLE',true,2012,'1108','-','ACREDITADO','2022-02-25 21:42:35.22039+00','2022-02-25 21:42:35.22039+00','20602828540','X2E753',20,1);</v>
      </c>
    </row>
    <row r="683" spans="1:19" x14ac:dyDescent="0.25">
      <c r="A683">
        <v>680</v>
      </c>
      <c r="B683" t="s">
        <v>2216</v>
      </c>
      <c r="C683" t="s">
        <v>2216</v>
      </c>
      <c r="D683" t="s">
        <v>2216</v>
      </c>
      <c r="E683" t="s">
        <v>2216</v>
      </c>
      <c r="F683" t="s">
        <v>1303</v>
      </c>
      <c r="G683">
        <v>2010</v>
      </c>
      <c r="H683">
        <v>1107</v>
      </c>
      <c r="I683" t="s">
        <v>2383</v>
      </c>
      <c r="J683" t="s">
        <v>2215</v>
      </c>
      <c r="K683" t="s">
        <v>1304</v>
      </c>
      <c r="L683" t="s">
        <v>1304</v>
      </c>
      <c r="M683">
        <v>20602828540</v>
      </c>
      <c r="N683" t="s">
        <v>680</v>
      </c>
      <c r="O683" s="6">
        <f>VLOOKUP(Tabla1[[#This Row],[route_name]],[1]route!$A:$D,2,FALSE)</f>
        <v>20</v>
      </c>
      <c r="P683" s="6">
        <f>VLOOKUP(Tabla1[[#This Row],[TYPE_NAME]],type!B:G,6,FALSE)</f>
        <v>1</v>
      </c>
      <c r="Q683" t="s">
        <v>2250</v>
      </c>
      <c r="R683" t="s">
        <v>1297</v>
      </c>
      <c r="S6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(680,'CUMPLE','CUMPLE','CUMPLE','CUMPLE',true,2010,'1107','-','ACREDITADO','2022-02-25 21:42:35.22039+00','2022-02-25 21:42:35.22039+00','20602828540','Z2U957',20,1);</v>
      </c>
    </row>
    <row r="684" spans="1:19" x14ac:dyDescent="0.25">
      <c r="A684">
        <v>681</v>
      </c>
      <c r="B684" t="s">
        <v>2216</v>
      </c>
      <c r="C684" t="s">
        <v>2216</v>
      </c>
      <c r="D684" t="s">
        <v>2216</v>
      </c>
      <c r="E684" t="s">
        <v>2216</v>
      </c>
      <c r="F684" t="s">
        <v>1303</v>
      </c>
      <c r="G684">
        <v>2019</v>
      </c>
      <c r="H684">
        <v>1106</v>
      </c>
      <c r="I684" t="s">
        <v>2383</v>
      </c>
      <c r="J684" t="s">
        <v>2215</v>
      </c>
      <c r="K684" t="s">
        <v>1304</v>
      </c>
      <c r="L684" t="s">
        <v>1304</v>
      </c>
      <c r="M684">
        <v>20602828540</v>
      </c>
      <c r="N684" t="s">
        <v>681</v>
      </c>
      <c r="O684" s="6">
        <f>VLOOKUP(Tabla1[[#This Row],[route_name]],[1]route!$A:$D,2,FALSE)</f>
        <v>20</v>
      </c>
      <c r="P684" s="6">
        <f>VLOOKUP(Tabla1[[#This Row],[TYPE_NAME]],type!B:G,6,FALSE)</f>
        <v>1</v>
      </c>
      <c r="Q684" t="s">
        <v>2250</v>
      </c>
      <c r="R684" t="s">
        <v>1297</v>
      </c>
      <c r="S6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(681,'CUMPLE','CUMPLE','CUMPLE','CUMPLE',true,2019,'1106','-','ACREDITADO','2022-02-25 21:42:35.22039+00','2022-02-25 21:42:35.22039+00','20602828540','V0Z921',20,1);</v>
      </c>
    </row>
    <row r="685" spans="1:19" x14ac:dyDescent="0.25">
      <c r="A685">
        <v>682</v>
      </c>
      <c r="B685" t="s">
        <v>2216</v>
      </c>
      <c r="C685" t="s">
        <v>2216</v>
      </c>
      <c r="D685" t="s">
        <v>2216</v>
      </c>
      <c r="E685" t="s">
        <v>2216</v>
      </c>
      <c r="F685" t="s">
        <v>1303</v>
      </c>
      <c r="G685">
        <v>2015</v>
      </c>
      <c r="H685">
        <v>1105</v>
      </c>
      <c r="I685" t="s">
        <v>2383</v>
      </c>
      <c r="J685" t="s">
        <v>2215</v>
      </c>
      <c r="K685" t="s">
        <v>1304</v>
      </c>
      <c r="L685" t="s">
        <v>1304</v>
      </c>
      <c r="M685">
        <v>20602828540</v>
      </c>
      <c r="N685" t="s">
        <v>682</v>
      </c>
      <c r="O685" s="6">
        <f>VLOOKUP(Tabla1[[#This Row],[route_name]],[1]route!$A:$D,2,FALSE)</f>
        <v>20</v>
      </c>
      <c r="P685" s="6">
        <f>VLOOKUP(Tabla1[[#This Row],[TYPE_NAME]],type!B:G,6,FALSE)</f>
        <v>1</v>
      </c>
      <c r="Q685" t="s">
        <v>2250</v>
      </c>
      <c r="R685" t="s">
        <v>1297</v>
      </c>
      <c r="S6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(682,'CUMPLE','CUMPLE','CUMPLE','CUMPLE',true,2015,'1105','-','ACREDITADO','2022-02-25 21:42:35.22039+00','2022-02-25 21:42:35.22039+00','20602828540','VAF950',20,1);</v>
      </c>
    </row>
    <row r="686" spans="1:19" x14ac:dyDescent="0.25">
      <c r="A686">
        <v>683</v>
      </c>
      <c r="B686" t="s">
        <v>2216</v>
      </c>
      <c r="C686" t="s">
        <v>2216</v>
      </c>
      <c r="D686" t="s">
        <v>2216</v>
      </c>
      <c r="E686" t="s">
        <v>2216</v>
      </c>
      <c r="F686" t="s">
        <v>1303</v>
      </c>
      <c r="G686">
        <v>2012</v>
      </c>
      <c r="H686">
        <v>1104</v>
      </c>
      <c r="I686" t="s">
        <v>2383</v>
      </c>
      <c r="J686" t="s">
        <v>2215</v>
      </c>
      <c r="K686" t="s">
        <v>1304</v>
      </c>
      <c r="L686" t="s">
        <v>1304</v>
      </c>
      <c r="M686">
        <v>20602828540</v>
      </c>
      <c r="N686" t="s">
        <v>683</v>
      </c>
      <c r="O686" s="6">
        <f>VLOOKUP(Tabla1[[#This Row],[route_name]],[1]route!$A:$D,2,FALSE)</f>
        <v>20</v>
      </c>
      <c r="P686" s="6">
        <f>VLOOKUP(Tabla1[[#This Row],[TYPE_NAME]],type!B:G,6,FALSE)</f>
        <v>1</v>
      </c>
      <c r="Q686" t="s">
        <v>2250</v>
      </c>
      <c r="R686" t="s">
        <v>1297</v>
      </c>
      <c r="S6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(683,'CUMPLE','CUMPLE','CUMPLE','CUMPLE',true,2012,'1104','-','ACREDITADO','2022-02-25 21:42:35.22039+00','2022-02-25 21:42:35.22039+00','20602828540','D3J296',20,1);</v>
      </c>
    </row>
    <row r="687" spans="1:19" x14ac:dyDescent="0.25">
      <c r="A687">
        <v>684</v>
      </c>
      <c r="B687" t="s">
        <v>2216</v>
      </c>
      <c r="C687" t="s">
        <v>2216</v>
      </c>
      <c r="D687" t="s">
        <v>2216</v>
      </c>
      <c r="E687" t="s">
        <v>2216</v>
      </c>
      <c r="F687" t="s">
        <v>1303</v>
      </c>
      <c r="G687">
        <v>2010</v>
      </c>
      <c r="H687">
        <v>1103</v>
      </c>
      <c r="I687" t="s">
        <v>2383</v>
      </c>
      <c r="J687" t="s">
        <v>2215</v>
      </c>
      <c r="K687" t="s">
        <v>1304</v>
      </c>
      <c r="L687" t="s">
        <v>1304</v>
      </c>
      <c r="M687">
        <v>20602828540</v>
      </c>
      <c r="N687" t="s">
        <v>684</v>
      </c>
      <c r="O687" s="6">
        <f>VLOOKUP(Tabla1[[#This Row],[route_name]],[1]route!$A:$D,2,FALSE)</f>
        <v>20</v>
      </c>
      <c r="P687" s="6">
        <f>VLOOKUP(Tabla1[[#This Row],[TYPE_NAME]],type!B:G,6,FALSE)</f>
        <v>1</v>
      </c>
      <c r="Q687" t="s">
        <v>2250</v>
      </c>
      <c r="R687" t="s">
        <v>1297</v>
      </c>
      <c r="S6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(684,'CUMPLE','CUMPLE','CUMPLE','CUMPLE',true,2010,'1103','-','ACREDITADO','2022-02-25 21:42:35.22039+00','2022-02-25 21:42:35.22039+00','20602828540','V1X735',20,1);</v>
      </c>
    </row>
    <row r="688" spans="1:19" x14ac:dyDescent="0.25">
      <c r="A688">
        <v>685</v>
      </c>
      <c r="B688" t="s">
        <v>2216</v>
      </c>
      <c r="C688" t="s">
        <v>2216</v>
      </c>
      <c r="D688" t="s">
        <v>2216</v>
      </c>
      <c r="E688" t="s">
        <v>2216</v>
      </c>
      <c r="F688" t="s">
        <v>1303</v>
      </c>
      <c r="G688">
        <v>2011</v>
      </c>
      <c r="H688">
        <v>1102</v>
      </c>
      <c r="I688" t="s">
        <v>2383</v>
      </c>
      <c r="J688" t="s">
        <v>2215</v>
      </c>
      <c r="K688" t="s">
        <v>1304</v>
      </c>
      <c r="L688" t="s">
        <v>1304</v>
      </c>
      <c r="M688">
        <v>20602828540</v>
      </c>
      <c r="N688" t="s">
        <v>685</v>
      </c>
      <c r="O688" s="6">
        <f>VLOOKUP(Tabla1[[#This Row],[route_name]],[1]route!$A:$D,2,FALSE)</f>
        <v>20</v>
      </c>
      <c r="P688" s="6">
        <f>VLOOKUP(Tabla1[[#This Row],[TYPE_NAME]],type!B:G,6,FALSE)</f>
        <v>1</v>
      </c>
      <c r="Q688" t="s">
        <v>2250</v>
      </c>
      <c r="R688" t="s">
        <v>1297</v>
      </c>
      <c r="S6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(685,'CUMPLE','CUMPLE','CUMPLE','CUMPLE',true,2011,'1102','-','ACREDITADO','2022-02-25 21:42:35.22039+00','2022-02-25 21:42:35.22039+00','20602828540','X2S700',20,1);</v>
      </c>
    </row>
    <row r="689" spans="1:19" x14ac:dyDescent="0.25">
      <c r="A689">
        <v>686</v>
      </c>
      <c r="B689" t="s">
        <v>2216</v>
      </c>
      <c r="C689" t="s">
        <v>2216</v>
      </c>
      <c r="D689" t="s">
        <v>2216</v>
      </c>
      <c r="E689" t="s">
        <v>2216</v>
      </c>
      <c r="F689" t="s">
        <v>1303</v>
      </c>
      <c r="G689">
        <v>2009</v>
      </c>
      <c r="H689">
        <v>1101</v>
      </c>
      <c r="I689" t="s">
        <v>2383</v>
      </c>
      <c r="J689" t="s">
        <v>2215</v>
      </c>
      <c r="K689" t="s">
        <v>1304</v>
      </c>
      <c r="L689" t="s">
        <v>1304</v>
      </c>
      <c r="M689">
        <v>20602828540</v>
      </c>
      <c r="N689" t="s">
        <v>686</v>
      </c>
      <c r="O689" s="6">
        <f>VLOOKUP(Tabla1[[#This Row],[route_name]],[1]route!$A:$D,2,FALSE)</f>
        <v>20</v>
      </c>
      <c r="P689" s="6">
        <f>VLOOKUP(Tabla1[[#This Row],[TYPE_NAME]],type!B:G,6,FALSE)</f>
        <v>1</v>
      </c>
      <c r="Q689" t="s">
        <v>2250</v>
      </c>
      <c r="R689" t="s">
        <v>1297</v>
      </c>
      <c r="S6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(686,'CUMPLE','CUMPLE','CUMPLE','CUMPLE',true,2009,'1101','-','ACREDITADO','2022-02-25 21:42:35.22039+00','2022-02-25 21:42:35.22039+00','20602828540','X1B741',20,1);</v>
      </c>
    </row>
    <row r="690" spans="1:19" x14ac:dyDescent="0.25">
      <c r="A690">
        <v>687</v>
      </c>
      <c r="B690" t="s">
        <v>2216</v>
      </c>
      <c r="C690" t="s">
        <v>2216</v>
      </c>
      <c r="D690" t="s">
        <v>2216</v>
      </c>
      <c r="E690" t="s">
        <v>2216</v>
      </c>
      <c r="F690" t="s">
        <v>1303</v>
      </c>
      <c r="G690">
        <v>2018</v>
      </c>
      <c r="H690">
        <v>1100</v>
      </c>
      <c r="I690" t="s">
        <v>2383</v>
      </c>
      <c r="J690" t="s">
        <v>2215</v>
      </c>
      <c r="K690" t="s">
        <v>1304</v>
      </c>
      <c r="L690" t="s">
        <v>1304</v>
      </c>
      <c r="M690">
        <v>20602828540</v>
      </c>
      <c r="N690" t="s">
        <v>687</v>
      </c>
      <c r="O690" s="6">
        <f>VLOOKUP(Tabla1[[#This Row],[route_name]],[1]route!$A:$D,2,FALSE)</f>
        <v>20</v>
      </c>
      <c r="P690" s="6">
        <f>VLOOKUP(Tabla1[[#This Row],[TYPE_NAME]],type!B:G,6,FALSE)</f>
        <v>1</v>
      </c>
      <c r="Q690" t="s">
        <v>2250</v>
      </c>
      <c r="R690" t="s">
        <v>1297</v>
      </c>
      <c r="S6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(687,'CUMPLE','CUMPLE','CUMPLE','CUMPLE',true,2018,'1100','-','ACREDITADO','2022-02-25 21:42:35.22039+00','2022-02-25 21:42:35.22039+00','20602828540','V0H903',20,1);</v>
      </c>
    </row>
    <row r="691" spans="1:19" x14ac:dyDescent="0.25">
      <c r="A691">
        <v>688</v>
      </c>
      <c r="B691" t="s">
        <v>2216</v>
      </c>
      <c r="C691" t="s">
        <v>2216</v>
      </c>
      <c r="D691" t="s">
        <v>2216</v>
      </c>
      <c r="E691" t="s">
        <v>2216</v>
      </c>
      <c r="F691" t="s">
        <v>1303</v>
      </c>
      <c r="G691">
        <v>2005</v>
      </c>
      <c r="H691">
        <v>1099</v>
      </c>
      <c r="I691" t="s">
        <v>2383</v>
      </c>
      <c r="J691" t="s">
        <v>2215</v>
      </c>
      <c r="K691" t="s">
        <v>1304</v>
      </c>
      <c r="L691" t="s">
        <v>1304</v>
      </c>
      <c r="M691">
        <v>20602828540</v>
      </c>
      <c r="N691" t="s">
        <v>688</v>
      </c>
      <c r="O691" s="6">
        <f>VLOOKUP(Tabla1[[#This Row],[route_name]],[1]route!$A:$D,2,FALSE)</f>
        <v>20</v>
      </c>
      <c r="P691" s="6">
        <f>VLOOKUP(Tabla1[[#This Row],[TYPE_NAME]],type!B:G,6,FALSE)</f>
        <v>1</v>
      </c>
      <c r="Q691" t="s">
        <v>2250</v>
      </c>
      <c r="R691" t="s">
        <v>1297</v>
      </c>
      <c r="S6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(688,'CUMPLE','CUMPLE','CUMPLE','CUMPLE',true,2005,'1099','-','ACREDITADO','2022-02-25 21:42:35.22039+00','2022-02-25 21:42:35.22039+00','20602828540','B0E957',20,1);</v>
      </c>
    </row>
    <row r="692" spans="1:19" x14ac:dyDescent="0.25">
      <c r="A692">
        <v>689</v>
      </c>
      <c r="B692" t="s">
        <v>2216</v>
      </c>
      <c r="C692" t="s">
        <v>2216</v>
      </c>
      <c r="D692" t="s">
        <v>2216</v>
      </c>
      <c r="E692" t="s">
        <v>2216</v>
      </c>
      <c r="F692" t="s">
        <v>1303</v>
      </c>
      <c r="G692">
        <v>2019</v>
      </c>
      <c r="H692">
        <v>1098</v>
      </c>
      <c r="I692" t="s">
        <v>2383</v>
      </c>
      <c r="J692" t="s">
        <v>2215</v>
      </c>
      <c r="K692" t="s">
        <v>1304</v>
      </c>
      <c r="L692" t="s">
        <v>1304</v>
      </c>
      <c r="M692">
        <v>20602828540</v>
      </c>
      <c r="N692" t="s">
        <v>689</v>
      </c>
      <c r="O692" s="6">
        <f>VLOOKUP(Tabla1[[#This Row],[route_name]],[1]route!$A:$D,2,FALSE)</f>
        <v>20</v>
      </c>
      <c r="P692" s="6">
        <f>VLOOKUP(Tabla1[[#This Row],[TYPE_NAME]],type!B:G,6,FALSE)</f>
        <v>1</v>
      </c>
      <c r="Q692" t="s">
        <v>2250</v>
      </c>
      <c r="R692" t="s">
        <v>1297</v>
      </c>
      <c r="S6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(689,'CUMPLE','CUMPLE','CUMPLE','CUMPLE',true,2019,'1098','-','ACREDITADO','2022-02-25 21:42:35.22039+00','2022-02-25 21:42:35.22039+00','20602828540','V0Y922',20,1);</v>
      </c>
    </row>
    <row r="693" spans="1:19" x14ac:dyDescent="0.25">
      <c r="A693">
        <v>690</v>
      </c>
      <c r="B693" t="s">
        <v>2216</v>
      </c>
      <c r="C693" t="s">
        <v>2216</v>
      </c>
      <c r="D693" t="s">
        <v>2216</v>
      </c>
      <c r="E693" t="s">
        <v>2216</v>
      </c>
      <c r="F693" t="s">
        <v>1303</v>
      </c>
      <c r="G693">
        <v>2013</v>
      </c>
      <c r="H693">
        <v>1097</v>
      </c>
      <c r="I693" t="s">
        <v>2383</v>
      </c>
      <c r="J693" t="s">
        <v>2215</v>
      </c>
      <c r="K693" t="s">
        <v>1304</v>
      </c>
      <c r="L693" t="s">
        <v>1304</v>
      </c>
      <c r="M693">
        <v>20602828540</v>
      </c>
      <c r="N693" t="s">
        <v>690</v>
      </c>
      <c r="O693" s="6">
        <f>VLOOKUP(Tabla1[[#This Row],[route_name]],[1]route!$A:$D,2,FALSE)</f>
        <v>20</v>
      </c>
      <c r="P693" s="6">
        <f>VLOOKUP(Tabla1[[#This Row],[TYPE_NAME]],type!B:G,6,FALSE)</f>
        <v>1</v>
      </c>
      <c r="Q693" t="s">
        <v>2250</v>
      </c>
      <c r="R693" t="s">
        <v>1297</v>
      </c>
      <c r="S6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(690,'CUMPLE','CUMPLE','CUMPLE','CUMPLE',true,2013,'1097','-','ACREDITADO','2022-02-25 21:42:35.22039+00','2022-02-25 21:42:35.22039+00','20602828540','V6Q737',20,1);</v>
      </c>
    </row>
    <row r="694" spans="1:19" x14ac:dyDescent="0.25">
      <c r="A694">
        <v>691</v>
      </c>
      <c r="B694" t="s">
        <v>2216</v>
      </c>
      <c r="C694" t="s">
        <v>2216</v>
      </c>
      <c r="D694" t="s">
        <v>2216</v>
      </c>
      <c r="E694" t="s">
        <v>2216</v>
      </c>
      <c r="F694" t="s">
        <v>1303</v>
      </c>
      <c r="G694">
        <v>2009</v>
      </c>
      <c r="H694">
        <v>1096</v>
      </c>
      <c r="I694" t="s">
        <v>2383</v>
      </c>
      <c r="J694" t="s">
        <v>2215</v>
      </c>
      <c r="K694" t="s">
        <v>1304</v>
      </c>
      <c r="L694" t="s">
        <v>1304</v>
      </c>
      <c r="M694">
        <v>20602828540</v>
      </c>
      <c r="N694" t="s">
        <v>691</v>
      </c>
      <c r="O694" s="6">
        <f>VLOOKUP(Tabla1[[#This Row],[route_name]],[1]route!$A:$D,2,FALSE)</f>
        <v>20</v>
      </c>
      <c r="P694" s="6">
        <f>VLOOKUP(Tabla1[[#This Row],[TYPE_NAME]],type!B:G,6,FALSE)</f>
        <v>1</v>
      </c>
      <c r="Q694" t="s">
        <v>2250</v>
      </c>
      <c r="R694" t="s">
        <v>1297</v>
      </c>
      <c r="S6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(691,'CUMPLE','CUMPLE','CUMPLE','CUMPLE',true,2009,'1096','-','ACREDITADO','2022-02-25 21:42:35.22039+00','2022-02-25 21:42:35.22039+00','20602828540','A4H720',20,1);</v>
      </c>
    </row>
    <row r="695" spans="1:19" x14ac:dyDescent="0.25">
      <c r="A695">
        <v>692</v>
      </c>
      <c r="B695" t="s">
        <v>2216</v>
      </c>
      <c r="C695" t="s">
        <v>2216</v>
      </c>
      <c r="D695" t="s">
        <v>2216</v>
      </c>
      <c r="E695" t="s">
        <v>2216</v>
      </c>
      <c r="F695" t="s">
        <v>1303</v>
      </c>
      <c r="G695">
        <v>2010</v>
      </c>
      <c r="H695">
        <v>1095</v>
      </c>
      <c r="I695" t="s">
        <v>2383</v>
      </c>
      <c r="J695" t="s">
        <v>2215</v>
      </c>
      <c r="K695" t="s">
        <v>1304</v>
      </c>
      <c r="L695" t="s">
        <v>1304</v>
      </c>
      <c r="M695">
        <v>20602828540</v>
      </c>
      <c r="N695" t="s">
        <v>692</v>
      </c>
      <c r="O695" s="6">
        <f>VLOOKUP(Tabla1[[#This Row],[route_name]],[1]route!$A:$D,2,FALSE)</f>
        <v>20</v>
      </c>
      <c r="P695" s="6">
        <f>VLOOKUP(Tabla1[[#This Row],[TYPE_NAME]],type!B:G,6,FALSE)</f>
        <v>1</v>
      </c>
      <c r="Q695" t="s">
        <v>2250</v>
      </c>
      <c r="R695" t="s">
        <v>1297</v>
      </c>
      <c r="S6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(692,'CUMPLE','CUMPLE','CUMPLE','CUMPLE',true,2010,'1095','-','ACREDITADO','2022-02-25 21:42:35.22039+00','2022-02-25 21:42:35.22039+00','20602828540','V1V969',20,1);</v>
      </c>
    </row>
    <row r="696" spans="1:19" x14ac:dyDescent="0.25">
      <c r="A696">
        <v>693</v>
      </c>
      <c r="B696" t="s">
        <v>2216</v>
      </c>
      <c r="C696" t="s">
        <v>2216</v>
      </c>
      <c r="D696" t="s">
        <v>2216</v>
      </c>
      <c r="E696" t="s">
        <v>2216</v>
      </c>
      <c r="F696" t="s">
        <v>1303</v>
      </c>
      <c r="G696">
        <v>2008</v>
      </c>
      <c r="H696">
        <v>1094</v>
      </c>
      <c r="I696" t="s">
        <v>2383</v>
      </c>
      <c r="J696" t="s">
        <v>2215</v>
      </c>
      <c r="K696" t="s">
        <v>1304</v>
      </c>
      <c r="L696" t="s">
        <v>1304</v>
      </c>
      <c r="M696">
        <v>20602828540</v>
      </c>
      <c r="N696" t="s">
        <v>693</v>
      </c>
      <c r="O696" s="6">
        <f>VLOOKUP(Tabla1[[#This Row],[route_name]],[1]route!$A:$D,2,FALSE)</f>
        <v>20</v>
      </c>
      <c r="P696" s="6">
        <f>VLOOKUP(Tabla1[[#This Row],[TYPE_NAME]],type!B:G,6,FALSE)</f>
        <v>1</v>
      </c>
      <c r="Q696" t="s">
        <v>2250</v>
      </c>
      <c r="R696" t="s">
        <v>1297</v>
      </c>
      <c r="S6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(693,'CUMPLE','CUMPLE','CUMPLE','CUMPLE',true,2008,'1094','-','ACREDITADO','2022-02-25 21:42:35.22039+00','2022-02-25 21:42:35.22039+00','20602828540','V1R764',20,1);</v>
      </c>
    </row>
    <row r="697" spans="1:19" x14ac:dyDescent="0.25">
      <c r="A697">
        <v>694</v>
      </c>
      <c r="B697" t="s">
        <v>2216</v>
      </c>
      <c r="C697" t="s">
        <v>2216</v>
      </c>
      <c r="D697" t="s">
        <v>2216</v>
      </c>
      <c r="E697" t="s">
        <v>2216</v>
      </c>
      <c r="F697" t="s">
        <v>1303</v>
      </c>
      <c r="G697">
        <v>2018</v>
      </c>
      <c r="H697">
        <v>1093</v>
      </c>
      <c r="I697" t="s">
        <v>2383</v>
      </c>
      <c r="J697" t="s">
        <v>2215</v>
      </c>
      <c r="K697" t="s">
        <v>1304</v>
      </c>
      <c r="L697" t="s">
        <v>1304</v>
      </c>
      <c r="M697">
        <v>20602828540</v>
      </c>
      <c r="N697" t="s">
        <v>694</v>
      </c>
      <c r="O697" s="6">
        <f>VLOOKUP(Tabla1[[#This Row],[route_name]],[1]route!$A:$D,2,FALSE)</f>
        <v>20</v>
      </c>
      <c r="P697" s="6">
        <f>VLOOKUP(Tabla1[[#This Row],[TYPE_NAME]],type!B:G,6,FALSE)</f>
        <v>1</v>
      </c>
      <c r="Q697" t="s">
        <v>2250</v>
      </c>
      <c r="R697" t="s">
        <v>1297</v>
      </c>
      <c r="S6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(694,'CUMPLE','CUMPLE','CUMPLE','CUMPLE',true,2018,'1093','-','ACREDITADO','2022-02-25 21:42:35.22039+00','2022-02-25 21:42:35.22039+00','20602828540','BDS933',20,1);</v>
      </c>
    </row>
    <row r="698" spans="1:19" x14ac:dyDescent="0.25">
      <c r="A698">
        <v>695</v>
      </c>
      <c r="B698" t="s">
        <v>2216</v>
      </c>
      <c r="C698" t="s">
        <v>2216</v>
      </c>
      <c r="D698" t="s">
        <v>2216</v>
      </c>
      <c r="E698" t="s">
        <v>2216</v>
      </c>
      <c r="F698" t="s">
        <v>1303</v>
      </c>
      <c r="G698">
        <v>2011</v>
      </c>
      <c r="H698">
        <v>1092</v>
      </c>
      <c r="I698" t="s">
        <v>2383</v>
      </c>
      <c r="J698" t="s">
        <v>2215</v>
      </c>
      <c r="K698" t="s">
        <v>1304</v>
      </c>
      <c r="L698" t="s">
        <v>1304</v>
      </c>
      <c r="M698">
        <v>20602828540</v>
      </c>
      <c r="N698" t="s">
        <v>695</v>
      </c>
      <c r="O698" s="6">
        <f>VLOOKUP(Tabla1[[#This Row],[route_name]],[1]route!$A:$D,2,FALSE)</f>
        <v>20</v>
      </c>
      <c r="P698" s="6">
        <f>VLOOKUP(Tabla1[[#This Row],[TYPE_NAME]],type!B:G,6,FALSE)</f>
        <v>1</v>
      </c>
      <c r="Q698" t="s">
        <v>2250</v>
      </c>
      <c r="R698" t="s">
        <v>1297</v>
      </c>
      <c r="S6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(695,'CUMPLE','CUMPLE','CUMPLE','CUMPLE',true,2011,'1092','-','ACREDITADO','2022-02-25 21:42:35.22039+00','2022-02-25 21:42:35.22039+00','20602828540','V9B828',20,1);</v>
      </c>
    </row>
    <row r="699" spans="1:19" x14ac:dyDescent="0.25">
      <c r="A699">
        <v>696</v>
      </c>
      <c r="B699" t="s">
        <v>2216</v>
      </c>
      <c r="C699" t="s">
        <v>2216</v>
      </c>
      <c r="D699" t="s">
        <v>2216</v>
      </c>
      <c r="E699" t="s">
        <v>2216</v>
      </c>
      <c r="F699" t="s">
        <v>1303</v>
      </c>
      <c r="G699">
        <v>2011</v>
      </c>
      <c r="H699">
        <v>1091</v>
      </c>
      <c r="I699" t="s">
        <v>2383</v>
      </c>
      <c r="J699" t="s">
        <v>2215</v>
      </c>
      <c r="K699" t="s">
        <v>1304</v>
      </c>
      <c r="L699" t="s">
        <v>1304</v>
      </c>
      <c r="M699">
        <v>20602828540</v>
      </c>
      <c r="N699" t="s">
        <v>696</v>
      </c>
      <c r="O699" s="6">
        <f>VLOOKUP(Tabla1[[#This Row],[route_name]],[1]route!$A:$D,2,FALSE)</f>
        <v>20</v>
      </c>
      <c r="P699" s="6">
        <f>VLOOKUP(Tabla1[[#This Row],[TYPE_NAME]],type!B:G,6,FALSE)</f>
        <v>1</v>
      </c>
      <c r="Q699" t="s">
        <v>2250</v>
      </c>
      <c r="R699" t="s">
        <v>1297</v>
      </c>
      <c r="S6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(696,'CUMPLE','CUMPLE','CUMPLE','CUMPLE',true,2011,'1091','-','ACREDITADO','2022-02-25 21:42:35.22039+00','2022-02-25 21:42:35.22039+00','20602828540','V2W795',20,1);</v>
      </c>
    </row>
    <row r="700" spans="1:19" x14ac:dyDescent="0.25">
      <c r="A700">
        <v>697</v>
      </c>
      <c r="B700" t="s">
        <v>2216</v>
      </c>
      <c r="C700" t="s">
        <v>2216</v>
      </c>
      <c r="D700" t="s">
        <v>2216</v>
      </c>
      <c r="E700" t="s">
        <v>2216</v>
      </c>
      <c r="F700" t="s">
        <v>1303</v>
      </c>
      <c r="G700">
        <v>2011</v>
      </c>
      <c r="H700">
        <v>1090</v>
      </c>
      <c r="I700" t="s">
        <v>2383</v>
      </c>
      <c r="J700" t="s">
        <v>2215</v>
      </c>
      <c r="K700" t="s">
        <v>1304</v>
      </c>
      <c r="L700" t="s">
        <v>1304</v>
      </c>
      <c r="M700">
        <v>20602828540</v>
      </c>
      <c r="N700" t="s">
        <v>697</v>
      </c>
      <c r="O700" s="6">
        <f>VLOOKUP(Tabla1[[#This Row],[route_name]],[1]route!$A:$D,2,FALSE)</f>
        <v>20</v>
      </c>
      <c r="P700" s="6">
        <f>VLOOKUP(Tabla1[[#This Row],[TYPE_NAME]],type!B:G,6,FALSE)</f>
        <v>1</v>
      </c>
      <c r="Q700" t="s">
        <v>2250</v>
      </c>
      <c r="R700" t="s">
        <v>1297</v>
      </c>
      <c r="S7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(697,'CUMPLE','CUMPLE','CUMPLE','CUMPLE',true,2011,'1090','-','ACREDITADO','2022-02-25 21:42:35.22039+00','2022-02-25 21:42:35.22039+00','20602828540','B2C794',20,1);</v>
      </c>
    </row>
    <row r="701" spans="1:19" x14ac:dyDescent="0.25">
      <c r="A701">
        <v>698</v>
      </c>
      <c r="B701" t="s">
        <v>2216</v>
      </c>
      <c r="C701" t="s">
        <v>2216</v>
      </c>
      <c r="D701" t="s">
        <v>2216</v>
      </c>
      <c r="E701" t="s">
        <v>2216</v>
      </c>
      <c r="F701" t="s">
        <v>1303</v>
      </c>
      <c r="G701">
        <v>2009</v>
      </c>
      <c r="H701">
        <v>1089</v>
      </c>
      <c r="I701" t="s">
        <v>2383</v>
      </c>
      <c r="J701" t="s">
        <v>2215</v>
      </c>
      <c r="K701" t="s">
        <v>1304</v>
      </c>
      <c r="L701" t="s">
        <v>1304</v>
      </c>
      <c r="M701">
        <v>20602828540</v>
      </c>
      <c r="N701" t="s">
        <v>698</v>
      </c>
      <c r="O701" s="6">
        <f>VLOOKUP(Tabla1[[#This Row],[route_name]],[1]route!$A:$D,2,FALSE)</f>
        <v>20</v>
      </c>
      <c r="P701" s="6">
        <f>VLOOKUP(Tabla1[[#This Row],[TYPE_NAME]],type!B:G,6,FALSE)</f>
        <v>1</v>
      </c>
      <c r="Q701" t="s">
        <v>2250</v>
      </c>
      <c r="R701" t="s">
        <v>1297</v>
      </c>
      <c r="S7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(698,'CUMPLE','CUMPLE','CUMPLE','CUMPLE',true,2009,'1089','-','ACREDITADO','2022-02-25 21:42:35.22039+00','2022-02-25 21:42:35.22039+00','20602828540','V7S788',20,1);</v>
      </c>
    </row>
    <row r="702" spans="1:19" x14ac:dyDescent="0.25">
      <c r="A702">
        <v>699</v>
      </c>
      <c r="B702" t="s">
        <v>2216</v>
      </c>
      <c r="C702" t="s">
        <v>2216</v>
      </c>
      <c r="D702" t="s">
        <v>2216</v>
      </c>
      <c r="E702" t="s">
        <v>2216</v>
      </c>
      <c r="F702" t="s">
        <v>1303</v>
      </c>
      <c r="G702">
        <v>2018</v>
      </c>
      <c r="H702">
        <v>1088</v>
      </c>
      <c r="I702" t="s">
        <v>2383</v>
      </c>
      <c r="J702" t="s">
        <v>2215</v>
      </c>
      <c r="K702" t="s">
        <v>1304</v>
      </c>
      <c r="L702" t="s">
        <v>1304</v>
      </c>
      <c r="M702">
        <v>20602828540</v>
      </c>
      <c r="N702" t="s">
        <v>699</v>
      </c>
      <c r="O702" s="6">
        <f>VLOOKUP(Tabla1[[#This Row],[route_name]],[1]route!$A:$D,2,FALSE)</f>
        <v>20</v>
      </c>
      <c r="P702" s="6">
        <f>VLOOKUP(Tabla1[[#This Row],[TYPE_NAME]],type!B:G,6,FALSE)</f>
        <v>1</v>
      </c>
      <c r="Q702" t="s">
        <v>2250</v>
      </c>
      <c r="R702" t="s">
        <v>1297</v>
      </c>
      <c r="S7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(699,'CUMPLE','CUMPLE','CUMPLE','CUMPLE',true,2018,'1088','-','ACREDITADO','2022-02-25 21:42:35.22039+00','2022-02-25 21:42:35.22039+00','20602828540','V2A954',20,1);</v>
      </c>
    </row>
    <row r="703" spans="1:19" x14ac:dyDescent="0.25">
      <c r="A703">
        <v>700</v>
      </c>
      <c r="B703" t="s">
        <v>2216</v>
      </c>
      <c r="C703" t="s">
        <v>2216</v>
      </c>
      <c r="D703" t="s">
        <v>2216</v>
      </c>
      <c r="E703" t="s">
        <v>2216</v>
      </c>
      <c r="F703" t="s">
        <v>1303</v>
      </c>
      <c r="G703">
        <v>2018</v>
      </c>
      <c r="H703">
        <v>1087</v>
      </c>
      <c r="I703" t="s">
        <v>2383</v>
      </c>
      <c r="J703" t="s">
        <v>2215</v>
      </c>
      <c r="K703" t="s">
        <v>1304</v>
      </c>
      <c r="L703" t="s">
        <v>1304</v>
      </c>
      <c r="M703">
        <v>20602828540</v>
      </c>
      <c r="N703" t="s">
        <v>700</v>
      </c>
      <c r="O703" s="6">
        <f>VLOOKUP(Tabla1[[#This Row],[route_name]],[1]route!$A:$D,2,FALSE)</f>
        <v>20</v>
      </c>
      <c r="P703" s="6">
        <f>VLOOKUP(Tabla1[[#This Row],[TYPE_NAME]],type!B:G,6,FALSE)</f>
        <v>1</v>
      </c>
      <c r="Q703" t="s">
        <v>2250</v>
      </c>
      <c r="R703" t="s">
        <v>1297</v>
      </c>
      <c r="S7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(700,'CUMPLE','CUMPLE','CUMPLE','CUMPLE',true,2018,'1087','-','ACREDITADO','2022-02-25 21:42:35.22039+00','2022-02-25 21:42:35.22039+00','20602828540','F0D768',20,1);</v>
      </c>
    </row>
    <row r="704" spans="1:19" x14ac:dyDescent="0.25">
      <c r="A704">
        <v>701</v>
      </c>
      <c r="B704" t="s">
        <v>2216</v>
      </c>
      <c r="C704" t="s">
        <v>2216</v>
      </c>
      <c r="D704" t="s">
        <v>2216</v>
      </c>
      <c r="E704" t="s">
        <v>2216</v>
      </c>
      <c r="F704" t="s">
        <v>1303</v>
      </c>
      <c r="G704">
        <v>2016</v>
      </c>
      <c r="H704">
        <v>1086</v>
      </c>
      <c r="I704" t="s">
        <v>2383</v>
      </c>
      <c r="J704" t="s">
        <v>2215</v>
      </c>
      <c r="K704" t="s">
        <v>1304</v>
      </c>
      <c r="L704" t="s">
        <v>1304</v>
      </c>
      <c r="M704">
        <v>20602828540</v>
      </c>
      <c r="N704" t="s">
        <v>701</v>
      </c>
      <c r="O704" s="6">
        <f>VLOOKUP(Tabla1[[#This Row],[route_name]],[1]route!$A:$D,2,FALSE)</f>
        <v>20</v>
      </c>
      <c r="P704" s="6">
        <f>VLOOKUP(Tabla1[[#This Row],[TYPE_NAME]],type!B:G,6,FALSE)</f>
        <v>1</v>
      </c>
      <c r="Q704" t="s">
        <v>2250</v>
      </c>
      <c r="R704" t="s">
        <v>1297</v>
      </c>
      <c r="S7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(701,'CUMPLE','CUMPLE','CUMPLE','CUMPLE',true,2016,'1086','-','ACREDITADO','2022-02-25 21:42:35.22039+00','2022-02-25 21:42:35.22039+00','20602828540','API715',20,1);</v>
      </c>
    </row>
    <row r="705" spans="1:19" x14ac:dyDescent="0.25">
      <c r="A705">
        <v>702</v>
      </c>
      <c r="B705" t="s">
        <v>2216</v>
      </c>
      <c r="C705" t="s">
        <v>2216</v>
      </c>
      <c r="D705" t="s">
        <v>2216</v>
      </c>
      <c r="E705" t="s">
        <v>2216</v>
      </c>
      <c r="F705" t="s">
        <v>1303</v>
      </c>
      <c r="G705">
        <v>2017</v>
      </c>
      <c r="H705">
        <v>1130</v>
      </c>
      <c r="I705" t="s">
        <v>2383</v>
      </c>
      <c r="J705" t="s">
        <v>2215</v>
      </c>
      <c r="K705" t="s">
        <v>1304</v>
      </c>
      <c r="L705" t="s">
        <v>1304</v>
      </c>
      <c r="M705">
        <v>20602828540</v>
      </c>
      <c r="N705" t="s">
        <v>702</v>
      </c>
      <c r="O705" s="6">
        <f>VLOOKUP(Tabla1[[#This Row],[route_name]],[1]route!$A:$D,2,FALSE)</f>
        <v>20</v>
      </c>
      <c r="P705" s="6">
        <f>VLOOKUP(Tabla1[[#This Row],[TYPE_NAME]],type!B:G,6,FALSE)</f>
        <v>1</v>
      </c>
      <c r="Q705" t="s">
        <v>2250</v>
      </c>
      <c r="R705" t="s">
        <v>1297</v>
      </c>
      <c r="S7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(702,'CUMPLE','CUMPLE','CUMPLE','CUMPLE',true,2017,'1130','-','ACREDITADO','2022-02-25 21:42:35.22039+00','2022-02-25 21:42:35.22039+00','20602828540','V9T876',20,1);</v>
      </c>
    </row>
    <row r="706" spans="1:19" x14ac:dyDescent="0.25">
      <c r="A706">
        <v>703</v>
      </c>
      <c r="B706" t="s">
        <v>2216</v>
      </c>
      <c r="C706" t="s">
        <v>2216</v>
      </c>
      <c r="D706" t="s">
        <v>2216</v>
      </c>
      <c r="E706" t="s">
        <v>2216</v>
      </c>
      <c r="F706" t="s">
        <v>1303</v>
      </c>
      <c r="G706">
        <v>2010</v>
      </c>
      <c r="H706">
        <v>1085</v>
      </c>
      <c r="I706" t="s">
        <v>2383</v>
      </c>
      <c r="J706" t="s">
        <v>2215</v>
      </c>
      <c r="K706" t="s">
        <v>1304</v>
      </c>
      <c r="L706" t="s">
        <v>1304</v>
      </c>
      <c r="M706">
        <v>20602828540</v>
      </c>
      <c r="N706" t="s">
        <v>703</v>
      </c>
      <c r="O706" s="6">
        <f>VLOOKUP(Tabla1[[#This Row],[route_name]],[1]route!$A:$D,2,FALSE)</f>
        <v>20</v>
      </c>
      <c r="P706" s="6">
        <f>VLOOKUP(Tabla1[[#This Row],[TYPE_NAME]],type!B:G,6,FALSE)</f>
        <v>1</v>
      </c>
      <c r="Q706" t="s">
        <v>2250</v>
      </c>
      <c r="R706" t="s">
        <v>1297</v>
      </c>
      <c r="S7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(703,'CUMPLE','CUMPLE','CUMPLE','CUMPLE',true,2010,'1085','-','ACREDITADO','2022-02-25 21:42:35.22039+00','2022-02-25 21:42:35.22039+00','20602828540','V8O818',20,1);</v>
      </c>
    </row>
    <row r="707" spans="1:19" x14ac:dyDescent="0.25">
      <c r="A707">
        <v>704</v>
      </c>
      <c r="B707" t="s">
        <v>2216</v>
      </c>
      <c r="C707" t="s">
        <v>2216</v>
      </c>
      <c r="D707" t="s">
        <v>2216</v>
      </c>
      <c r="E707" t="s">
        <v>2216</v>
      </c>
      <c r="F707" t="s">
        <v>1303</v>
      </c>
      <c r="G707">
        <v>2010</v>
      </c>
      <c r="H707">
        <v>1084</v>
      </c>
      <c r="I707" t="s">
        <v>2383</v>
      </c>
      <c r="J707" t="s">
        <v>2215</v>
      </c>
      <c r="K707" t="s">
        <v>1304</v>
      </c>
      <c r="L707" t="s">
        <v>1304</v>
      </c>
      <c r="M707">
        <v>20602828540</v>
      </c>
      <c r="N707" t="s">
        <v>704</v>
      </c>
      <c r="O707" s="6">
        <f>VLOOKUP(Tabla1[[#This Row],[route_name]],[1]route!$A:$D,2,FALSE)</f>
        <v>20</v>
      </c>
      <c r="P707" s="6">
        <f>VLOOKUP(Tabla1[[#This Row],[TYPE_NAME]],type!B:G,6,FALSE)</f>
        <v>1</v>
      </c>
      <c r="Q707" t="s">
        <v>2250</v>
      </c>
      <c r="R707" t="s">
        <v>1297</v>
      </c>
      <c r="S7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(704,'CUMPLE','CUMPLE','CUMPLE','CUMPLE',true,2010,'1084','-','ACREDITADO','2022-02-25 21:42:35.22039+00','2022-02-25 21:42:35.22039+00','20602828540','A9A740',20,1);</v>
      </c>
    </row>
    <row r="708" spans="1:19" x14ac:dyDescent="0.25">
      <c r="A708">
        <v>705</v>
      </c>
      <c r="B708" t="s">
        <v>2216</v>
      </c>
      <c r="C708" t="s">
        <v>2216</v>
      </c>
      <c r="D708" t="s">
        <v>2216</v>
      </c>
      <c r="E708" t="s">
        <v>2216</v>
      </c>
      <c r="F708" t="s">
        <v>1303</v>
      </c>
      <c r="G708">
        <v>2010</v>
      </c>
      <c r="H708">
        <v>1127</v>
      </c>
      <c r="I708" t="s">
        <v>2383</v>
      </c>
      <c r="J708" t="s">
        <v>2215</v>
      </c>
      <c r="K708" t="s">
        <v>1304</v>
      </c>
      <c r="L708" t="s">
        <v>1304</v>
      </c>
      <c r="M708">
        <v>20602828540</v>
      </c>
      <c r="N708" t="s">
        <v>705</v>
      </c>
      <c r="O708" s="6">
        <f>VLOOKUP(Tabla1[[#This Row],[route_name]],[1]route!$A:$D,2,FALSE)</f>
        <v>20</v>
      </c>
      <c r="P708" s="6">
        <f>VLOOKUP(Tabla1[[#This Row],[TYPE_NAME]],type!B:G,6,FALSE)</f>
        <v>1</v>
      </c>
      <c r="Q708" t="s">
        <v>2250</v>
      </c>
      <c r="R708" t="s">
        <v>1297</v>
      </c>
      <c r="S7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(705,'CUMPLE','CUMPLE','CUMPLE','CUMPLE',true,2010,'1127','-','ACREDITADO','2022-02-25 21:42:35.22039+00','2022-02-25 21:42:35.22039+00','20602828540','V4Q771',20,1);</v>
      </c>
    </row>
    <row r="709" spans="1:19" x14ac:dyDescent="0.25">
      <c r="A709">
        <v>706</v>
      </c>
      <c r="B709" t="s">
        <v>2216</v>
      </c>
      <c r="C709" t="s">
        <v>2216</v>
      </c>
      <c r="D709" t="s">
        <v>2216</v>
      </c>
      <c r="E709" t="s">
        <v>2216</v>
      </c>
      <c r="F709" t="s">
        <v>1303</v>
      </c>
      <c r="G709">
        <v>2015</v>
      </c>
      <c r="H709">
        <v>1183</v>
      </c>
      <c r="I709" t="s">
        <v>2383</v>
      </c>
      <c r="J709" t="s">
        <v>2215</v>
      </c>
      <c r="K709" t="s">
        <v>1304</v>
      </c>
      <c r="L709" t="s">
        <v>1304</v>
      </c>
      <c r="M709">
        <v>20602828540</v>
      </c>
      <c r="N709" t="s">
        <v>706</v>
      </c>
      <c r="O709" s="6">
        <f>VLOOKUP(Tabla1[[#This Row],[route_name]],[1]route!$A:$D,2,FALSE)</f>
        <v>20</v>
      </c>
      <c r="P709" s="6">
        <f>VLOOKUP(Tabla1[[#This Row],[TYPE_NAME]],type!B:G,6,FALSE)</f>
        <v>1</v>
      </c>
      <c r="Q709" t="s">
        <v>2250</v>
      </c>
      <c r="R709" t="s">
        <v>1297</v>
      </c>
      <c r="S7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(706,'CUMPLE','CUMPLE','CUMPLE','CUMPLE',true,2015,'1183','-','ACREDITADO','2022-02-25 21:42:35.22039+00','2022-02-25 21:42:35.22039+00','20602828540','V2V466',20,1);</v>
      </c>
    </row>
    <row r="710" spans="1:19" x14ac:dyDescent="0.25">
      <c r="A710">
        <v>707</v>
      </c>
      <c r="B710" t="s">
        <v>2216</v>
      </c>
      <c r="C710" t="s">
        <v>2216</v>
      </c>
      <c r="D710" t="s">
        <v>2216</v>
      </c>
      <c r="E710" t="s">
        <v>2216</v>
      </c>
      <c r="F710" t="s">
        <v>1303</v>
      </c>
      <c r="G710">
        <v>2015</v>
      </c>
      <c r="H710">
        <v>1082</v>
      </c>
      <c r="I710" t="s">
        <v>2383</v>
      </c>
      <c r="J710" t="s">
        <v>2215</v>
      </c>
      <c r="K710" t="s">
        <v>1304</v>
      </c>
      <c r="L710" t="s">
        <v>1304</v>
      </c>
      <c r="M710">
        <v>20602828540</v>
      </c>
      <c r="N710" t="s">
        <v>707</v>
      </c>
      <c r="O710" s="6">
        <f>VLOOKUP(Tabla1[[#This Row],[route_name]],[1]route!$A:$D,2,FALSE)</f>
        <v>20</v>
      </c>
      <c r="P710" s="6">
        <f>VLOOKUP(Tabla1[[#This Row],[TYPE_NAME]],type!B:G,6,FALSE)</f>
        <v>1</v>
      </c>
      <c r="Q710" t="s">
        <v>2250</v>
      </c>
      <c r="R710" t="s">
        <v>1297</v>
      </c>
      <c r="S7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(707,'CUMPLE','CUMPLE','CUMPLE','CUMPLE',true,2015,'1082','-','ACREDITADO','2022-02-25 21:42:35.22039+00','2022-02-25 21:42:35.22039+00','20602828540','V7J524',20,1);</v>
      </c>
    </row>
    <row r="711" spans="1:19" x14ac:dyDescent="0.25">
      <c r="A711">
        <v>708</v>
      </c>
      <c r="B711" t="s">
        <v>2216</v>
      </c>
      <c r="C711" t="s">
        <v>2216</v>
      </c>
      <c r="D711" t="s">
        <v>2216</v>
      </c>
      <c r="E711" t="s">
        <v>2216</v>
      </c>
      <c r="F711" t="s">
        <v>1303</v>
      </c>
      <c r="G711">
        <v>2017</v>
      </c>
      <c r="H711">
        <v>1070</v>
      </c>
      <c r="I711" t="s">
        <v>2383</v>
      </c>
      <c r="J711" t="s">
        <v>2215</v>
      </c>
      <c r="K711" t="s">
        <v>1304</v>
      </c>
      <c r="L711" t="s">
        <v>1304</v>
      </c>
      <c r="M711">
        <v>20602828540</v>
      </c>
      <c r="N711" t="s">
        <v>708</v>
      </c>
      <c r="O711" s="6">
        <f>VLOOKUP(Tabla1[[#This Row],[route_name]],[1]route!$A:$D,2,FALSE)</f>
        <v>20</v>
      </c>
      <c r="P711" s="6">
        <f>VLOOKUP(Tabla1[[#This Row],[TYPE_NAME]],type!B:G,6,FALSE)</f>
        <v>1</v>
      </c>
      <c r="Q711" t="s">
        <v>2250</v>
      </c>
      <c r="R711" t="s">
        <v>1297</v>
      </c>
      <c r="S7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(708,'CUMPLE','CUMPLE','CUMPLE','CUMPLE',true,2017,'1070','-','ACREDITADO','2022-02-25 21:42:35.22039+00','2022-02-25 21:42:35.22039+00','20602828540','A3X713',20,1);</v>
      </c>
    </row>
    <row r="712" spans="1:19" x14ac:dyDescent="0.25">
      <c r="A712">
        <v>709</v>
      </c>
      <c r="B712" t="s">
        <v>2216</v>
      </c>
      <c r="C712" t="s">
        <v>2216</v>
      </c>
      <c r="D712" t="s">
        <v>2216</v>
      </c>
      <c r="E712" t="s">
        <v>2216</v>
      </c>
      <c r="F712" t="s">
        <v>1303</v>
      </c>
      <c r="G712">
        <v>2014</v>
      </c>
      <c r="H712">
        <v>1081</v>
      </c>
      <c r="I712" t="s">
        <v>2383</v>
      </c>
      <c r="J712" t="s">
        <v>2215</v>
      </c>
      <c r="K712" t="s">
        <v>1304</v>
      </c>
      <c r="L712" t="s">
        <v>1304</v>
      </c>
      <c r="M712">
        <v>20602828540</v>
      </c>
      <c r="N712" t="s">
        <v>709</v>
      </c>
      <c r="O712" s="6">
        <f>VLOOKUP(Tabla1[[#This Row],[route_name]],[1]route!$A:$D,2,FALSE)</f>
        <v>20</v>
      </c>
      <c r="P712" s="6">
        <f>VLOOKUP(Tabla1[[#This Row],[TYPE_NAME]],type!B:G,6,FALSE)</f>
        <v>1</v>
      </c>
      <c r="Q712" t="s">
        <v>2250</v>
      </c>
      <c r="R712" t="s">
        <v>1297</v>
      </c>
      <c r="S7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(709,'CUMPLE','CUMPLE','CUMPLE','CUMPLE',true,2014,'1081','-','ACREDITADO','2022-02-25 21:42:35.22039+00','2022-02-25 21:42:35.22039+00','20602828540','B8W950',20,1);</v>
      </c>
    </row>
    <row r="713" spans="1:19" x14ac:dyDescent="0.25">
      <c r="A713">
        <v>710</v>
      </c>
      <c r="B713" t="s">
        <v>2216</v>
      </c>
      <c r="C713" t="s">
        <v>2216</v>
      </c>
      <c r="D713" t="s">
        <v>2216</v>
      </c>
      <c r="E713" t="s">
        <v>2216</v>
      </c>
      <c r="F713" t="s">
        <v>1303</v>
      </c>
      <c r="G713">
        <v>2016</v>
      </c>
      <c r="H713">
        <v>1080</v>
      </c>
      <c r="I713" t="s">
        <v>2383</v>
      </c>
      <c r="J713" t="s">
        <v>2215</v>
      </c>
      <c r="K713" t="s">
        <v>1304</v>
      </c>
      <c r="L713" t="s">
        <v>1304</v>
      </c>
      <c r="M713">
        <v>20602828540</v>
      </c>
      <c r="N713" t="s">
        <v>710</v>
      </c>
      <c r="O713" s="6">
        <f>VLOOKUP(Tabla1[[#This Row],[route_name]],[1]route!$A:$D,2,FALSE)</f>
        <v>20</v>
      </c>
      <c r="P713" s="6">
        <f>VLOOKUP(Tabla1[[#This Row],[TYPE_NAME]],type!B:G,6,FALSE)</f>
        <v>1</v>
      </c>
      <c r="Q713" t="s">
        <v>2250</v>
      </c>
      <c r="R713" t="s">
        <v>1297</v>
      </c>
      <c r="S7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(710,'CUMPLE','CUMPLE','CUMPLE','CUMPLE',true,2016,'1080','-','ACREDITADO','2022-02-25 21:42:35.22039+00','2022-02-25 21:42:35.22039+00','20602828540','V9P781',20,1);</v>
      </c>
    </row>
    <row r="714" spans="1:19" x14ac:dyDescent="0.25">
      <c r="A714">
        <v>711</v>
      </c>
      <c r="B714" t="s">
        <v>2216</v>
      </c>
      <c r="C714" t="s">
        <v>2216</v>
      </c>
      <c r="D714" t="s">
        <v>2216</v>
      </c>
      <c r="E714" t="s">
        <v>2216</v>
      </c>
      <c r="F714" t="s">
        <v>1303</v>
      </c>
      <c r="G714">
        <v>2013</v>
      </c>
      <c r="H714">
        <v>1126</v>
      </c>
      <c r="I714" t="s">
        <v>2383</v>
      </c>
      <c r="J714" t="s">
        <v>2215</v>
      </c>
      <c r="K714" t="s">
        <v>1304</v>
      </c>
      <c r="L714" t="s">
        <v>1304</v>
      </c>
      <c r="M714">
        <v>20602828540</v>
      </c>
      <c r="N714" t="s">
        <v>711</v>
      </c>
      <c r="O714" s="6">
        <f>VLOOKUP(Tabla1[[#This Row],[route_name]],[1]route!$A:$D,2,FALSE)</f>
        <v>20</v>
      </c>
      <c r="P714" s="6">
        <f>VLOOKUP(Tabla1[[#This Row],[TYPE_NAME]],type!B:G,6,FALSE)</f>
        <v>1</v>
      </c>
      <c r="Q714" t="s">
        <v>2250</v>
      </c>
      <c r="R714" t="s">
        <v>1297</v>
      </c>
      <c r="S7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(711,'CUMPLE','CUMPLE','CUMPLE','CUMPLE',true,2013,'1126','-','ACREDITADO','2022-02-25 21:42:35.22039+00','2022-02-25 21:42:35.22039+00','20602828540','V1F708',20,1);</v>
      </c>
    </row>
    <row r="715" spans="1:19" x14ac:dyDescent="0.25">
      <c r="A715">
        <v>712</v>
      </c>
      <c r="B715" t="s">
        <v>2216</v>
      </c>
      <c r="C715" t="s">
        <v>2216</v>
      </c>
      <c r="D715" t="s">
        <v>2216</v>
      </c>
      <c r="E715" t="s">
        <v>2216</v>
      </c>
      <c r="F715" t="s">
        <v>1303</v>
      </c>
      <c r="G715">
        <v>2014</v>
      </c>
      <c r="H715">
        <v>1079</v>
      </c>
      <c r="I715" t="s">
        <v>2383</v>
      </c>
      <c r="J715" t="s">
        <v>2215</v>
      </c>
      <c r="K715" t="s">
        <v>1304</v>
      </c>
      <c r="L715" t="s">
        <v>1304</v>
      </c>
      <c r="M715">
        <v>20602828540</v>
      </c>
      <c r="N715" t="s">
        <v>712</v>
      </c>
      <c r="O715" s="6">
        <f>VLOOKUP(Tabla1[[#This Row],[route_name]],[1]route!$A:$D,2,FALSE)</f>
        <v>20</v>
      </c>
      <c r="P715" s="6">
        <f>VLOOKUP(Tabla1[[#This Row],[TYPE_NAME]],type!B:G,6,FALSE)</f>
        <v>1</v>
      </c>
      <c r="Q715" t="s">
        <v>2250</v>
      </c>
      <c r="R715" t="s">
        <v>1297</v>
      </c>
      <c r="S7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(712,'CUMPLE','CUMPLE','CUMPLE','CUMPLE',true,2014,'1079','-','ACREDITADO','2022-02-25 21:42:35.22039+00','2022-02-25 21:42:35.22039+00','20602828540','V0H964',20,1);</v>
      </c>
    </row>
    <row r="716" spans="1:19" x14ac:dyDescent="0.25">
      <c r="A716">
        <v>713</v>
      </c>
      <c r="B716" t="s">
        <v>2216</v>
      </c>
      <c r="C716" t="s">
        <v>2216</v>
      </c>
      <c r="D716" t="s">
        <v>2216</v>
      </c>
      <c r="E716" t="s">
        <v>2216</v>
      </c>
      <c r="F716" t="s">
        <v>1303</v>
      </c>
      <c r="G716">
        <v>2017</v>
      </c>
      <c r="H716">
        <v>1078</v>
      </c>
      <c r="I716" t="s">
        <v>2383</v>
      </c>
      <c r="J716" t="s">
        <v>2215</v>
      </c>
      <c r="K716" t="s">
        <v>1304</v>
      </c>
      <c r="L716" t="s">
        <v>1304</v>
      </c>
      <c r="M716">
        <v>20602828540</v>
      </c>
      <c r="N716" t="s">
        <v>713</v>
      </c>
      <c r="O716" s="6">
        <f>VLOOKUP(Tabla1[[#This Row],[route_name]],[1]route!$A:$D,2,FALSE)</f>
        <v>20</v>
      </c>
      <c r="P716" s="6">
        <f>VLOOKUP(Tabla1[[#This Row],[TYPE_NAME]],type!B:G,6,FALSE)</f>
        <v>1</v>
      </c>
      <c r="Q716" t="s">
        <v>2250</v>
      </c>
      <c r="R716" t="s">
        <v>1297</v>
      </c>
      <c r="S7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(713,'CUMPLE','CUMPLE','CUMPLE','CUMPLE',true,2017,'1078','-','ACREDITADO','2022-02-25 21:42:35.22039+00','2022-02-25 21:42:35.22039+00','20602828540','B1B953',20,1);</v>
      </c>
    </row>
    <row r="717" spans="1:19" x14ac:dyDescent="0.25">
      <c r="A717">
        <v>714</v>
      </c>
      <c r="B717" t="s">
        <v>2216</v>
      </c>
      <c r="C717" t="s">
        <v>2216</v>
      </c>
      <c r="D717" t="s">
        <v>2216</v>
      </c>
      <c r="E717" t="s">
        <v>2216</v>
      </c>
      <c r="F717" t="s">
        <v>1303</v>
      </c>
      <c r="G717">
        <v>2019</v>
      </c>
      <c r="H717">
        <v>1077</v>
      </c>
      <c r="I717" t="s">
        <v>2383</v>
      </c>
      <c r="J717" t="s">
        <v>2215</v>
      </c>
      <c r="K717" t="s">
        <v>1304</v>
      </c>
      <c r="L717" t="s">
        <v>1304</v>
      </c>
      <c r="M717">
        <v>20602828540</v>
      </c>
      <c r="N717" t="s">
        <v>714</v>
      </c>
      <c r="O717" s="6">
        <f>VLOOKUP(Tabla1[[#This Row],[route_name]],[1]route!$A:$D,2,FALSE)</f>
        <v>20</v>
      </c>
      <c r="P717" s="6">
        <f>VLOOKUP(Tabla1[[#This Row],[TYPE_NAME]],type!B:G,6,FALSE)</f>
        <v>1</v>
      </c>
      <c r="Q717" t="s">
        <v>2250</v>
      </c>
      <c r="R717" t="s">
        <v>1297</v>
      </c>
      <c r="S7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(714,'CUMPLE','CUMPLE','CUMPLE','CUMPLE',true,2019,'1077','-','ACREDITADO','2022-02-25 21:42:35.22039+00','2022-02-25 21:42:35.22039+00','20602828540','V3R960',20,1);</v>
      </c>
    </row>
    <row r="718" spans="1:19" x14ac:dyDescent="0.25">
      <c r="A718">
        <v>715</v>
      </c>
      <c r="B718" t="s">
        <v>2216</v>
      </c>
      <c r="C718" t="s">
        <v>2216</v>
      </c>
      <c r="D718" t="s">
        <v>2216</v>
      </c>
      <c r="E718" t="s">
        <v>2216</v>
      </c>
      <c r="F718" t="s">
        <v>1303</v>
      </c>
      <c r="G718">
        <v>2012</v>
      </c>
      <c r="H718">
        <v>1125</v>
      </c>
      <c r="I718" t="s">
        <v>2383</v>
      </c>
      <c r="J718" t="s">
        <v>2215</v>
      </c>
      <c r="K718" t="s">
        <v>1304</v>
      </c>
      <c r="L718" t="s">
        <v>1304</v>
      </c>
      <c r="M718">
        <v>20602828540</v>
      </c>
      <c r="N718" t="s">
        <v>715</v>
      </c>
      <c r="O718" s="6">
        <f>VLOOKUP(Tabla1[[#This Row],[route_name]],[1]route!$A:$D,2,FALSE)</f>
        <v>20</v>
      </c>
      <c r="P718" s="6">
        <f>VLOOKUP(Tabla1[[#This Row],[TYPE_NAME]],type!B:G,6,FALSE)</f>
        <v>1</v>
      </c>
      <c r="Q718" t="s">
        <v>2250</v>
      </c>
      <c r="R718" t="s">
        <v>1297</v>
      </c>
      <c r="S7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(715,'CUMPLE','CUMPLE','CUMPLE','CUMPLE',true,2012,'1125','-','ACREDITADO','2022-02-25 21:42:35.22039+00','2022-02-25 21:42:35.22039+00','20602828540','A4O790',20,1);</v>
      </c>
    </row>
    <row r="719" spans="1:19" x14ac:dyDescent="0.25">
      <c r="A719">
        <v>716</v>
      </c>
      <c r="B719" t="s">
        <v>2216</v>
      </c>
      <c r="C719" t="s">
        <v>2216</v>
      </c>
      <c r="D719" t="s">
        <v>2216</v>
      </c>
      <c r="E719" t="s">
        <v>2216</v>
      </c>
      <c r="F719" t="s">
        <v>1303</v>
      </c>
      <c r="G719">
        <v>2015</v>
      </c>
      <c r="H719">
        <v>1076</v>
      </c>
      <c r="I719" t="s">
        <v>2383</v>
      </c>
      <c r="J719" t="s">
        <v>2215</v>
      </c>
      <c r="K719" t="s">
        <v>1304</v>
      </c>
      <c r="L719" t="s">
        <v>1304</v>
      </c>
      <c r="M719">
        <v>20602828540</v>
      </c>
      <c r="N719" t="s">
        <v>716</v>
      </c>
      <c r="O719" s="6">
        <f>VLOOKUP(Tabla1[[#This Row],[route_name]],[1]route!$A:$D,2,FALSE)</f>
        <v>20</v>
      </c>
      <c r="P719" s="6">
        <f>VLOOKUP(Tabla1[[#This Row],[TYPE_NAME]],type!B:G,6,FALSE)</f>
        <v>1</v>
      </c>
      <c r="Q719" t="s">
        <v>2250</v>
      </c>
      <c r="R719" t="s">
        <v>1297</v>
      </c>
      <c r="S7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(716,'CUMPLE','CUMPLE','CUMPLE','CUMPLE',true,2015,'1076','-','ACREDITADO','2022-02-25 21:42:35.22039+00','2022-02-25 21:42:35.22039+00','20602828540','B3V784',20,1);</v>
      </c>
    </row>
    <row r="720" spans="1:19" x14ac:dyDescent="0.25">
      <c r="A720">
        <v>717</v>
      </c>
      <c r="B720" t="s">
        <v>2216</v>
      </c>
      <c r="C720" t="s">
        <v>2216</v>
      </c>
      <c r="D720" t="s">
        <v>2216</v>
      </c>
      <c r="E720" t="s">
        <v>2216</v>
      </c>
      <c r="F720" t="s">
        <v>1303</v>
      </c>
      <c r="G720">
        <v>2012</v>
      </c>
      <c r="H720">
        <v>1075</v>
      </c>
      <c r="I720" t="s">
        <v>2383</v>
      </c>
      <c r="J720" t="s">
        <v>2215</v>
      </c>
      <c r="K720" t="s">
        <v>1304</v>
      </c>
      <c r="L720" t="s">
        <v>1304</v>
      </c>
      <c r="M720">
        <v>20602828540</v>
      </c>
      <c r="N720" t="s">
        <v>717</v>
      </c>
      <c r="O720" s="6">
        <f>VLOOKUP(Tabla1[[#This Row],[route_name]],[1]route!$A:$D,2,FALSE)</f>
        <v>20</v>
      </c>
      <c r="P720" s="6">
        <f>VLOOKUP(Tabla1[[#This Row],[TYPE_NAME]],type!B:G,6,FALSE)</f>
        <v>1</v>
      </c>
      <c r="Q720" t="s">
        <v>2250</v>
      </c>
      <c r="R720" t="s">
        <v>1297</v>
      </c>
      <c r="S7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(717,'CUMPLE','CUMPLE','CUMPLE','CUMPLE',true,2012,'1075','-','ACREDITADO','2022-02-25 21:42:35.22039+00','2022-02-25 21:42:35.22039+00','20602828540','V0I703',20,1);</v>
      </c>
    </row>
    <row r="721" spans="1:19" x14ac:dyDescent="0.25">
      <c r="A721">
        <v>718</v>
      </c>
      <c r="B721" t="s">
        <v>2216</v>
      </c>
      <c r="C721" t="s">
        <v>2216</v>
      </c>
      <c r="D721" t="s">
        <v>2216</v>
      </c>
      <c r="E721" t="s">
        <v>2216</v>
      </c>
      <c r="F721" t="s">
        <v>1303</v>
      </c>
      <c r="G721">
        <v>2011</v>
      </c>
      <c r="H721">
        <v>1071</v>
      </c>
      <c r="I721" t="s">
        <v>2383</v>
      </c>
      <c r="J721" t="s">
        <v>2215</v>
      </c>
      <c r="K721" t="s">
        <v>1304</v>
      </c>
      <c r="L721" t="s">
        <v>1304</v>
      </c>
      <c r="M721">
        <v>20602828540</v>
      </c>
      <c r="N721" t="s">
        <v>718</v>
      </c>
      <c r="O721" s="6">
        <f>VLOOKUP(Tabla1[[#This Row],[route_name]],[1]route!$A:$D,2,FALSE)</f>
        <v>20</v>
      </c>
      <c r="P721" s="6">
        <f>VLOOKUP(Tabla1[[#This Row],[TYPE_NAME]],type!B:G,6,FALSE)</f>
        <v>1</v>
      </c>
      <c r="Q721" t="s">
        <v>2250</v>
      </c>
      <c r="R721" t="s">
        <v>1297</v>
      </c>
      <c r="S7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(718,'CUMPLE','CUMPLE','CUMPLE','CUMPLE',true,2011,'1071','-','ACREDITADO','2022-02-25 21:42:35.22039+00','2022-02-25 21:42:35.22039+00','20602828540','V9S773',20,1);</v>
      </c>
    </row>
    <row r="722" spans="1:19" x14ac:dyDescent="0.25">
      <c r="A722">
        <v>719</v>
      </c>
      <c r="B722" t="s">
        <v>2216</v>
      </c>
      <c r="C722" t="s">
        <v>2216</v>
      </c>
      <c r="D722" t="s">
        <v>2216</v>
      </c>
      <c r="E722" t="s">
        <v>2216</v>
      </c>
      <c r="F722" t="s">
        <v>1303</v>
      </c>
      <c r="G722">
        <v>2014</v>
      </c>
      <c r="H722">
        <v>1074</v>
      </c>
      <c r="I722" t="s">
        <v>2383</v>
      </c>
      <c r="J722" t="s">
        <v>2215</v>
      </c>
      <c r="K722" t="s">
        <v>1304</v>
      </c>
      <c r="L722" t="s">
        <v>1304</v>
      </c>
      <c r="M722">
        <v>20602828540</v>
      </c>
      <c r="N722" t="s">
        <v>719</v>
      </c>
      <c r="O722" s="6">
        <f>VLOOKUP(Tabla1[[#This Row],[route_name]],[1]route!$A:$D,2,FALSE)</f>
        <v>20</v>
      </c>
      <c r="P722" s="6">
        <f>VLOOKUP(Tabla1[[#This Row],[TYPE_NAME]],type!B:G,6,FALSE)</f>
        <v>1</v>
      </c>
      <c r="Q722" t="s">
        <v>2250</v>
      </c>
      <c r="R722" t="s">
        <v>1297</v>
      </c>
      <c r="S7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(719,'CUMPLE','CUMPLE','CUMPLE','CUMPLE',true,2014,'1074','-','ACREDITADO','2022-02-25 21:42:35.22039+00','2022-02-25 21:42:35.22039+00','20602828540','V9G865',20,1);</v>
      </c>
    </row>
    <row r="723" spans="1:19" x14ac:dyDescent="0.25">
      <c r="A723">
        <v>720</v>
      </c>
      <c r="B723" t="s">
        <v>2216</v>
      </c>
      <c r="C723" t="s">
        <v>2216</v>
      </c>
      <c r="D723" t="s">
        <v>2216</v>
      </c>
      <c r="E723" t="s">
        <v>2216</v>
      </c>
      <c r="F723" t="s">
        <v>1303</v>
      </c>
      <c r="G723">
        <v>2009</v>
      </c>
      <c r="H723">
        <v>1073</v>
      </c>
      <c r="I723" t="s">
        <v>2383</v>
      </c>
      <c r="J723" t="s">
        <v>2215</v>
      </c>
      <c r="K723" t="s">
        <v>1304</v>
      </c>
      <c r="L723" t="s">
        <v>1304</v>
      </c>
      <c r="M723">
        <v>20602828540</v>
      </c>
      <c r="N723" t="s">
        <v>720</v>
      </c>
      <c r="O723" s="6">
        <f>VLOOKUP(Tabla1[[#This Row],[route_name]],[1]route!$A:$D,2,FALSE)</f>
        <v>20</v>
      </c>
      <c r="P723" s="6">
        <f>VLOOKUP(Tabla1[[#This Row],[TYPE_NAME]],type!B:G,6,FALSE)</f>
        <v>1</v>
      </c>
      <c r="Q723" t="s">
        <v>2250</v>
      </c>
      <c r="R723" t="s">
        <v>1297</v>
      </c>
      <c r="S7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(720,'CUMPLE','CUMPLE','CUMPLE','CUMPLE',true,2009,'1073','-','ACREDITADO','2022-02-25 21:42:35.22039+00','2022-02-25 21:42:35.22039+00','20602828540','V9H863',20,1);</v>
      </c>
    </row>
    <row r="724" spans="1:19" x14ac:dyDescent="0.25">
      <c r="A724">
        <v>721</v>
      </c>
      <c r="B724" t="s">
        <v>2216</v>
      </c>
      <c r="C724" t="s">
        <v>2216</v>
      </c>
      <c r="D724" t="s">
        <v>2216</v>
      </c>
      <c r="E724" t="s">
        <v>2216</v>
      </c>
      <c r="F724" t="s">
        <v>1303</v>
      </c>
      <c r="G724">
        <v>2013</v>
      </c>
      <c r="H724">
        <v>1072</v>
      </c>
      <c r="I724" t="s">
        <v>2383</v>
      </c>
      <c r="J724" t="s">
        <v>2215</v>
      </c>
      <c r="K724" t="s">
        <v>1304</v>
      </c>
      <c r="L724" t="s">
        <v>1304</v>
      </c>
      <c r="M724">
        <v>20602828540</v>
      </c>
      <c r="N724" t="s">
        <v>721</v>
      </c>
      <c r="O724" s="6">
        <f>VLOOKUP(Tabla1[[#This Row],[route_name]],[1]route!$A:$D,2,FALSE)</f>
        <v>20</v>
      </c>
      <c r="P724" s="6">
        <f>VLOOKUP(Tabla1[[#This Row],[TYPE_NAME]],type!B:G,6,FALSE)</f>
        <v>1</v>
      </c>
      <c r="Q724" t="s">
        <v>2250</v>
      </c>
      <c r="R724" t="s">
        <v>1297</v>
      </c>
      <c r="S7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(721,'CUMPLE','CUMPLE','CUMPLE','CUMPLE',true,2013,'1072','-','ACREDITADO','2022-02-25 21:42:35.22039+00','2022-02-25 21:42:35.22039+00','20602828540','V1T963',20,1);</v>
      </c>
    </row>
    <row r="725" spans="1:19" x14ac:dyDescent="0.25">
      <c r="A725">
        <v>722</v>
      </c>
      <c r="B725" t="s">
        <v>2216</v>
      </c>
      <c r="C725" t="s">
        <v>2216</v>
      </c>
      <c r="D725" t="s">
        <v>2216</v>
      </c>
      <c r="E725" t="s">
        <v>2216</v>
      </c>
      <c r="F725" t="s">
        <v>1303</v>
      </c>
      <c r="G725">
        <v>2016</v>
      </c>
      <c r="H725">
        <v>1124</v>
      </c>
      <c r="I725" t="s">
        <v>2383</v>
      </c>
      <c r="J725" t="s">
        <v>2215</v>
      </c>
      <c r="K725" t="s">
        <v>1304</v>
      </c>
      <c r="L725" t="s">
        <v>1304</v>
      </c>
      <c r="M725">
        <v>20602828540</v>
      </c>
      <c r="N725" t="s">
        <v>722</v>
      </c>
      <c r="O725" s="6">
        <f>VLOOKUP(Tabla1[[#This Row],[route_name]],[1]route!$A:$D,2,FALSE)</f>
        <v>20</v>
      </c>
      <c r="P725" s="6">
        <f>VLOOKUP(Tabla1[[#This Row],[TYPE_NAME]],type!B:G,6,FALSE)</f>
        <v>1</v>
      </c>
      <c r="Q725" t="s">
        <v>2250</v>
      </c>
      <c r="R725" t="s">
        <v>1297</v>
      </c>
      <c r="S7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(722,'CUMPLE','CUMPLE','CUMPLE','CUMPLE',true,2016,'1124','-','ACREDITADO','2022-02-25 21:42:35.22039+00','2022-02-25 21:42:35.22039+00','20602828540','A6J766',20,1);</v>
      </c>
    </row>
    <row r="726" spans="1:19" x14ac:dyDescent="0.25">
      <c r="A726">
        <v>723</v>
      </c>
      <c r="B726" t="s">
        <v>2216</v>
      </c>
      <c r="C726" t="s">
        <v>2216</v>
      </c>
      <c r="D726" t="s">
        <v>2216</v>
      </c>
      <c r="E726" t="s">
        <v>2216</v>
      </c>
      <c r="F726" t="s">
        <v>1303</v>
      </c>
      <c r="G726">
        <v>2017</v>
      </c>
      <c r="H726">
        <v>1123</v>
      </c>
      <c r="I726" t="s">
        <v>2383</v>
      </c>
      <c r="J726" t="s">
        <v>2215</v>
      </c>
      <c r="K726" t="s">
        <v>1304</v>
      </c>
      <c r="L726" t="s">
        <v>1304</v>
      </c>
      <c r="M726">
        <v>20602828540</v>
      </c>
      <c r="N726" t="s">
        <v>723</v>
      </c>
      <c r="O726" s="6">
        <f>VLOOKUP(Tabla1[[#This Row],[route_name]],[1]route!$A:$D,2,FALSE)</f>
        <v>20</v>
      </c>
      <c r="P726" s="6">
        <f>VLOOKUP(Tabla1[[#This Row],[TYPE_NAME]],type!B:G,6,FALSE)</f>
        <v>1</v>
      </c>
      <c r="Q726" t="s">
        <v>2250</v>
      </c>
      <c r="R726" t="s">
        <v>1297</v>
      </c>
      <c r="S7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(723,'CUMPLE','CUMPLE','CUMPLE','CUMPLE',true,2017,'1123','-','ACREDITADO','2022-02-25 21:42:35.22039+00','2022-02-25 21:42:35.22039+00','20602828540','A7E784',20,1);</v>
      </c>
    </row>
    <row r="727" spans="1:19" x14ac:dyDescent="0.25">
      <c r="A727">
        <v>724</v>
      </c>
      <c r="B727" t="s">
        <v>2216</v>
      </c>
      <c r="C727" t="s">
        <v>2216</v>
      </c>
      <c r="D727" t="s">
        <v>2216</v>
      </c>
      <c r="E727" t="s">
        <v>2216</v>
      </c>
      <c r="F727" t="s">
        <v>1303</v>
      </c>
      <c r="G727">
        <v>2015</v>
      </c>
      <c r="H727">
        <v>1122</v>
      </c>
      <c r="I727" t="s">
        <v>2383</v>
      </c>
      <c r="J727" t="s">
        <v>2215</v>
      </c>
      <c r="K727" t="s">
        <v>1304</v>
      </c>
      <c r="L727" t="s">
        <v>1304</v>
      </c>
      <c r="M727">
        <v>20602828540</v>
      </c>
      <c r="N727" t="s">
        <v>724</v>
      </c>
      <c r="O727" s="6">
        <f>VLOOKUP(Tabla1[[#This Row],[route_name]],[1]route!$A:$D,2,FALSE)</f>
        <v>20</v>
      </c>
      <c r="P727" s="6">
        <f>VLOOKUP(Tabla1[[#This Row],[TYPE_NAME]],type!B:G,6,FALSE)</f>
        <v>1</v>
      </c>
      <c r="Q727" t="s">
        <v>2250</v>
      </c>
      <c r="R727" t="s">
        <v>1297</v>
      </c>
      <c r="S7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(724,'CUMPLE','CUMPLE','CUMPLE','CUMPLE',true,2015,'1122','-','ACREDITADO','2022-02-25 21:42:35.22039+00','2022-02-25 21:42:35.22039+00','20602828540','V8V703',20,1);</v>
      </c>
    </row>
    <row r="728" spans="1:19" x14ac:dyDescent="0.25">
      <c r="A728">
        <v>725</v>
      </c>
      <c r="B728" t="s">
        <v>2216</v>
      </c>
      <c r="C728" t="s">
        <v>2216</v>
      </c>
      <c r="D728" t="s">
        <v>2216</v>
      </c>
      <c r="E728" t="s">
        <v>2216</v>
      </c>
      <c r="F728" t="s">
        <v>1303</v>
      </c>
      <c r="G728">
        <v>2011</v>
      </c>
      <c r="H728">
        <v>1121</v>
      </c>
      <c r="I728" t="s">
        <v>2383</v>
      </c>
      <c r="J728" t="s">
        <v>2215</v>
      </c>
      <c r="K728" t="s">
        <v>1304</v>
      </c>
      <c r="L728" t="s">
        <v>1304</v>
      </c>
      <c r="M728">
        <v>20602828540</v>
      </c>
      <c r="N728" t="s">
        <v>725</v>
      </c>
      <c r="O728" s="6">
        <f>VLOOKUP(Tabla1[[#This Row],[route_name]],[1]route!$A:$D,2,FALSE)</f>
        <v>20</v>
      </c>
      <c r="P728" s="6">
        <f>VLOOKUP(Tabla1[[#This Row],[TYPE_NAME]],type!B:G,6,FALSE)</f>
        <v>1</v>
      </c>
      <c r="Q728" t="s">
        <v>2250</v>
      </c>
      <c r="R728" t="s">
        <v>1297</v>
      </c>
      <c r="S7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(725,'CUMPLE','CUMPLE','CUMPLE','CUMPLE',true,2011,'1121','-','ACREDITADO','2022-02-25 21:42:35.22039+00','2022-02-25 21:42:35.22039+00','20602828540','V8V819',20,1);</v>
      </c>
    </row>
    <row r="729" spans="1:19" x14ac:dyDescent="0.25">
      <c r="A729">
        <v>726</v>
      </c>
      <c r="B729" t="s">
        <v>2216</v>
      </c>
      <c r="C729" t="s">
        <v>2216</v>
      </c>
      <c r="D729" t="s">
        <v>2216</v>
      </c>
      <c r="E729" t="s">
        <v>2216</v>
      </c>
      <c r="F729" t="s">
        <v>1303</v>
      </c>
      <c r="G729">
        <v>2012</v>
      </c>
      <c r="H729">
        <v>1120</v>
      </c>
      <c r="I729" t="s">
        <v>2383</v>
      </c>
      <c r="J729" t="s">
        <v>2215</v>
      </c>
      <c r="K729" t="s">
        <v>1304</v>
      </c>
      <c r="L729" t="s">
        <v>1304</v>
      </c>
      <c r="M729">
        <v>20602828540</v>
      </c>
      <c r="N729" t="s">
        <v>726</v>
      </c>
      <c r="O729" s="6">
        <f>VLOOKUP(Tabla1[[#This Row],[route_name]],[1]route!$A:$D,2,FALSE)</f>
        <v>20</v>
      </c>
      <c r="P729" s="6">
        <f>VLOOKUP(Tabla1[[#This Row],[TYPE_NAME]],type!B:G,6,FALSE)</f>
        <v>2</v>
      </c>
      <c r="Q729" t="s">
        <v>2250</v>
      </c>
      <c r="R729" t="s">
        <v>1298</v>
      </c>
      <c r="S7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(726,'CUMPLE','CUMPLE','CUMPLE','CUMPLE',true,2012,'1120','-','ACREDITADO','2022-02-25 21:42:35.22039+00','2022-02-25 21:42:35.22039+00','20602828540','V9O783',20,2);</v>
      </c>
    </row>
    <row r="730" spans="1:19" x14ac:dyDescent="0.25">
      <c r="A730">
        <v>727</v>
      </c>
      <c r="B730" t="s">
        <v>2216</v>
      </c>
      <c r="C730" t="s">
        <v>2216</v>
      </c>
      <c r="D730" t="s">
        <v>2216</v>
      </c>
      <c r="E730" t="s">
        <v>2216</v>
      </c>
      <c r="F730" t="s">
        <v>1303</v>
      </c>
      <c r="G730">
        <v>2011</v>
      </c>
      <c r="H730">
        <v>1129</v>
      </c>
      <c r="I730" t="s">
        <v>2383</v>
      </c>
      <c r="J730" t="s">
        <v>2215</v>
      </c>
      <c r="K730" t="s">
        <v>1304</v>
      </c>
      <c r="L730" t="s">
        <v>1304</v>
      </c>
      <c r="M730">
        <v>20602828540</v>
      </c>
      <c r="N730" t="s">
        <v>727</v>
      </c>
      <c r="O730" s="6">
        <f>VLOOKUP(Tabla1[[#This Row],[route_name]],[1]route!$A:$D,2,FALSE)</f>
        <v>20</v>
      </c>
      <c r="P730" s="6">
        <f>VLOOKUP(Tabla1[[#This Row],[TYPE_NAME]],type!B:G,6,FALSE)</f>
        <v>3</v>
      </c>
      <c r="Q730" t="s">
        <v>2250</v>
      </c>
      <c r="R730" t="s">
        <v>1300</v>
      </c>
      <c r="S7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(727,'CUMPLE','CUMPLE','CUMPLE','CUMPLE',true,2011,'1129','-','ACREDITADO','2022-02-25 21:42:35.22039+00','2022-02-25 21:42:35.22039+00','20602828540','V7S886',20,3);</v>
      </c>
    </row>
    <row r="731" spans="1:19" x14ac:dyDescent="0.25">
      <c r="A731">
        <v>728</v>
      </c>
      <c r="B731" t="s">
        <v>2216</v>
      </c>
      <c r="C731" t="s">
        <v>2216</v>
      </c>
      <c r="D731" t="s">
        <v>2216</v>
      </c>
      <c r="E731" t="s">
        <v>2216</v>
      </c>
      <c r="F731" t="s">
        <v>1303</v>
      </c>
      <c r="G731">
        <v>2014</v>
      </c>
      <c r="H731">
        <v>1119</v>
      </c>
      <c r="I731" t="s">
        <v>2383</v>
      </c>
      <c r="J731" t="s">
        <v>2215</v>
      </c>
      <c r="K731" t="s">
        <v>1304</v>
      </c>
      <c r="L731" t="s">
        <v>1304</v>
      </c>
      <c r="M731">
        <v>20602828540</v>
      </c>
      <c r="N731" t="s">
        <v>728</v>
      </c>
      <c r="O731" s="6">
        <f>VLOOKUP(Tabla1[[#This Row],[route_name]],[1]route!$A:$D,2,FALSE)</f>
        <v>20</v>
      </c>
      <c r="P731" s="6">
        <f>VLOOKUP(Tabla1[[#This Row],[TYPE_NAME]],type!B:G,6,FALSE)</f>
        <v>1</v>
      </c>
      <c r="Q731" t="s">
        <v>2250</v>
      </c>
      <c r="R731" t="s">
        <v>1297</v>
      </c>
      <c r="S7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(728,'CUMPLE','CUMPLE','CUMPLE','CUMPLE',true,2014,'1119','-','ACREDITADO','2022-02-25 21:42:35.22039+00','2022-02-25 21:42:35.22039+00','20602828540','V8X759',20,1);</v>
      </c>
    </row>
    <row r="732" spans="1:19" x14ac:dyDescent="0.25">
      <c r="A732">
        <v>729</v>
      </c>
      <c r="B732" t="s">
        <v>2216</v>
      </c>
      <c r="C732" t="s">
        <v>2216</v>
      </c>
      <c r="D732" t="s">
        <v>2216</v>
      </c>
      <c r="E732" t="s">
        <v>2216</v>
      </c>
      <c r="F732" t="s">
        <v>1303</v>
      </c>
      <c r="G732">
        <v>2010</v>
      </c>
      <c r="H732">
        <v>1118</v>
      </c>
      <c r="I732" t="s">
        <v>2383</v>
      </c>
      <c r="J732" t="s">
        <v>2215</v>
      </c>
      <c r="K732" t="s">
        <v>1304</v>
      </c>
      <c r="L732" t="s">
        <v>1304</v>
      </c>
      <c r="M732">
        <v>20602828540</v>
      </c>
      <c r="N732" t="s">
        <v>729</v>
      </c>
      <c r="O732" s="6">
        <f>VLOOKUP(Tabla1[[#This Row],[route_name]],[1]route!$A:$D,2,FALSE)</f>
        <v>20</v>
      </c>
      <c r="P732" s="6">
        <f>VLOOKUP(Tabla1[[#This Row],[TYPE_NAME]],type!B:G,6,FALSE)</f>
        <v>1</v>
      </c>
      <c r="Q732" t="s">
        <v>2250</v>
      </c>
      <c r="R732" t="s">
        <v>1297</v>
      </c>
      <c r="S7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(729,'CUMPLE','CUMPLE','CUMPLE','CUMPLE',true,2010,'1118','-','ACREDITADO','2022-02-25 21:42:35.22039+00','2022-02-25 21:42:35.22039+00','20602828540','V6F724',20,1);</v>
      </c>
    </row>
    <row r="733" spans="1:19" x14ac:dyDescent="0.25">
      <c r="A733">
        <v>730</v>
      </c>
      <c r="B733" t="s">
        <v>2216</v>
      </c>
      <c r="C733" t="s">
        <v>2216</v>
      </c>
      <c r="D733" t="s">
        <v>2216</v>
      </c>
      <c r="E733" t="s">
        <v>2216</v>
      </c>
      <c r="F733" t="s">
        <v>1303</v>
      </c>
      <c r="G733">
        <v>2012</v>
      </c>
      <c r="H733">
        <v>1128</v>
      </c>
      <c r="I733" t="s">
        <v>2383</v>
      </c>
      <c r="J733" t="s">
        <v>2215</v>
      </c>
      <c r="K733" t="s">
        <v>1304</v>
      </c>
      <c r="L733" t="s">
        <v>1304</v>
      </c>
      <c r="M733">
        <v>20602828540</v>
      </c>
      <c r="N733" t="s">
        <v>730</v>
      </c>
      <c r="O733" s="6">
        <f>VLOOKUP(Tabla1[[#This Row],[route_name]],[1]route!$A:$D,2,FALSE)</f>
        <v>20</v>
      </c>
      <c r="P733" s="6">
        <f>VLOOKUP(Tabla1[[#This Row],[TYPE_NAME]],type!B:G,6,FALSE)</f>
        <v>4</v>
      </c>
      <c r="Q733" t="s">
        <v>2250</v>
      </c>
      <c r="R733" t="s">
        <v>1299</v>
      </c>
      <c r="S7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(730,'CUMPLE','CUMPLE','CUMPLE','CUMPLE',true,2012,'1128','-','ACREDITADO','2022-02-25 21:42:35.22039+00','2022-02-25 21:42:35.22039+00','20602828540','V7W741',20,4);</v>
      </c>
    </row>
    <row r="734" spans="1:19" x14ac:dyDescent="0.25">
      <c r="A734">
        <v>731</v>
      </c>
      <c r="B734" t="s">
        <v>2216</v>
      </c>
      <c r="C734" t="s">
        <v>2216</v>
      </c>
      <c r="D734" t="s">
        <v>2216</v>
      </c>
      <c r="E734" t="s">
        <v>2216</v>
      </c>
      <c r="F734" t="s">
        <v>1303</v>
      </c>
      <c r="G734">
        <v>2017</v>
      </c>
      <c r="H734">
        <v>1117</v>
      </c>
      <c r="I734" t="s">
        <v>2383</v>
      </c>
      <c r="J734" t="s">
        <v>2215</v>
      </c>
      <c r="K734" t="s">
        <v>1304</v>
      </c>
      <c r="L734" t="s">
        <v>1304</v>
      </c>
      <c r="M734">
        <v>20602828540</v>
      </c>
      <c r="N734" t="s">
        <v>731</v>
      </c>
      <c r="O734" s="6">
        <f>VLOOKUP(Tabla1[[#This Row],[route_name]],[1]route!$A:$D,2,FALSE)</f>
        <v>20</v>
      </c>
      <c r="P734" s="6">
        <f>VLOOKUP(Tabla1[[#This Row],[TYPE_NAME]],type!B:G,6,FALSE)</f>
        <v>2</v>
      </c>
      <c r="Q734" t="s">
        <v>2250</v>
      </c>
      <c r="R734" t="s">
        <v>1298</v>
      </c>
      <c r="S7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(731,'CUMPLE','CUMPLE','CUMPLE','CUMPLE',true,2017,'1117','-','ACREDITADO','2022-02-25 21:42:35.22039+00','2022-02-25 21:42:35.22039+00','20602828540','V9P772',20,2);</v>
      </c>
    </row>
    <row r="735" spans="1:19" x14ac:dyDescent="0.25">
      <c r="A735">
        <v>732</v>
      </c>
      <c r="B735" t="s">
        <v>2216</v>
      </c>
      <c r="C735" t="s">
        <v>2216</v>
      </c>
      <c r="D735" t="s">
        <v>2216</v>
      </c>
      <c r="E735" t="s">
        <v>2216</v>
      </c>
      <c r="F735" t="s">
        <v>1303</v>
      </c>
      <c r="G735">
        <v>2009</v>
      </c>
      <c r="H735">
        <v>1116</v>
      </c>
      <c r="I735" t="s">
        <v>2383</v>
      </c>
      <c r="J735" t="s">
        <v>2215</v>
      </c>
      <c r="K735" t="s">
        <v>1304</v>
      </c>
      <c r="L735" t="s">
        <v>1304</v>
      </c>
      <c r="M735">
        <v>20602828540</v>
      </c>
      <c r="N735" t="s">
        <v>732</v>
      </c>
      <c r="O735" s="6">
        <f>VLOOKUP(Tabla1[[#This Row],[route_name]],[1]route!$A:$D,2,FALSE)</f>
        <v>20</v>
      </c>
      <c r="P735" s="6">
        <f>VLOOKUP(Tabla1[[#This Row],[TYPE_NAME]],type!B:G,6,FALSE)</f>
        <v>2</v>
      </c>
      <c r="Q735" t="s">
        <v>2250</v>
      </c>
      <c r="R735" t="s">
        <v>1298</v>
      </c>
      <c r="S7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(732,'CUMPLE','CUMPLE','CUMPLE','CUMPLE',true,2009,'1116','-','ACREDITADO','2022-02-25 21:42:35.22039+00','2022-02-25 21:42:35.22039+00','20602828540','V0T669',20,2);</v>
      </c>
    </row>
    <row r="736" spans="1:19" x14ac:dyDescent="0.25">
      <c r="A736">
        <v>733</v>
      </c>
      <c r="B736" t="s">
        <v>2216</v>
      </c>
      <c r="C736" t="s">
        <v>2216</v>
      </c>
      <c r="D736" t="s">
        <v>2216</v>
      </c>
      <c r="E736" t="s">
        <v>2216</v>
      </c>
      <c r="F736" t="s">
        <v>1303</v>
      </c>
      <c r="G736">
        <v>2014</v>
      </c>
      <c r="H736">
        <v>1115</v>
      </c>
      <c r="I736" t="s">
        <v>2383</v>
      </c>
      <c r="J736" t="s">
        <v>2215</v>
      </c>
      <c r="K736" t="s">
        <v>1304</v>
      </c>
      <c r="L736" t="s">
        <v>1304</v>
      </c>
      <c r="M736">
        <v>20602828540</v>
      </c>
      <c r="N736" t="s">
        <v>733</v>
      </c>
      <c r="O736" s="6">
        <f>VLOOKUP(Tabla1[[#This Row],[route_name]],[1]route!$A:$D,2,FALSE)</f>
        <v>20</v>
      </c>
      <c r="P736" s="6">
        <f>VLOOKUP(Tabla1[[#This Row],[TYPE_NAME]],type!B:G,6,FALSE)</f>
        <v>4</v>
      </c>
      <c r="Q736" t="s">
        <v>2250</v>
      </c>
      <c r="R736" t="s">
        <v>1299</v>
      </c>
      <c r="S7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(733,'CUMPLE','CUMPLE','CUMPLE','CUMPLE',true,2014,'1115','-','ACREDITADO','2022-02-25 21:42:35.22039+00','2022-02-25 21:42:35.22039+00','20602828540','V5O875',20,4);</v>
      </c>
    </row>
    <row r="737" spans="1:19" x14ac:dyDescent="0.25">
      <c r="A737">
        <v>734</v>
      </c>
      <c r="B737" t="s">
        <v>2216</v>
      </c>
      <c r="C737" t="s">
        <v>2216</v>
      </c>
      <c r="D737" t="s">
        <v>2216</v>
      </c>
      <c r="E737" t="s">
        <v>2216</v>
      </c>
      <c r="F737" t="s">
        <v>1303</v>
      </c>
      <c r="G737">
        <v>2008</v>
      </c>
      <c r="H737">
        <v>1294</v>
      </c>
      <c r="I737" t="s">
        <v>2383</v>
      </c>
      <c r="J737" t="s">
        <v>2215</v>
      </c>
      <c r="K737" t="s">
        <v>1304</v>
      </c>
      <c r="L737" t="s">
        <v>1304</v>
      </c>
      <c r="M737">
        <v>20602828540</v>
      </c>
      <c r="N737" t="s">
        <v>734</v>
      </c>
      <c r="O737" s="6">
        <f>VLOOKUP(Tabla1[[#This Row],[route_name]],[1]route!$A:$D,2,FALSE)</f>
        <v>21</v>
      </c>
      <c r="P737" s="6">
        <f>VLOOKUP(Tabla1[[#This Row],[TYPE_NAME]],type!B:G,6,FALSE)</f>
        <v>1</v>
      </c>
      <c r="Q737" t="s">
        <v>2251</v>
      </c>
      <c r="R737" t="s">
        <v>1297</v>
      </c>
      <c r="S7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(734,'CUMPLE','CUMPLE','CUMPLE','CUMPLE',true,2008,'1294','-','ACREDITADO','2022-02-25 21:42:35.22039+00','2022-02-25 21:42:35.22039+00','20602828540','B3G751',21,1);</v>
      </c>
    </row>
    <row r="738" spans="1:19" x14ac:dyDescent="0.25">
      <c r="A738">
        <v>735</v>
      </c>
      <c r="B738" t="s">
        <v>2216</v>
      </c>
      <c r="C738" t="s">
        <v>2216</v>
      </c>
      <c r="D738" t="s">
        <v>2216</v>
      </c>
      <c r="E738" t="s">
        <v>2216</v>
      </c>
      <c r="F738" t="s">
        <v>1303</v>
      </c>
      <c r="G738">
        <v>2012</v>
      </c>
      <c r="H738">
        <v>1295</v>
      </c>
      <c r="I738" t="s">
        <v>2383</v>
      </c>
      <c r="J738" t="s">
        <v>2215</v>
      </c>
      <c r="K738" t="s">
        <v>1304</v>
      </c>
      <c r="L738" t="s">
        <v>1304</v>
      </c>
      <c r="M738">
        <v>20602828540</v>
      </c>
      <c r="N738" t="s">
        <v>735</v>
      </c>
      <c r="O738" s="6">
        <f>VLOOKUP(Tabla1[[#This Row],[route_name]],[1]route!$A:$D,2,FALSE)</f>
        <v>21</v>
      </c>
      <c r="P738" s="6">
        <f>VLOOKUP(Tabla1[[#This Row],[TYPE_NAME]],type!B:G,6,FALSE)</f>
        <v>2</v>
      </c>
      <c r="Q738" t="s">
        <v>2251</v>
      </c>
      <c r="R738" t="s">
        <v>1298</v>
      </c>
      <c r="S7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(735,'CUMPLE','CUMPLE','CUMPLE','CUMPLE',true,2012,'1295','-','ACREDITADO','2022-02-25 21:42:35.22039+00','2022-02-25 21:42:35.22039+00','20602828540','C7J752',21,2);</v>
      </c>
    </row>
    <row r="739" spans="1:19" x14ac:dyDescent="0.25">
      <c r="A739">
        <v>736</v>
      </c>
      <c r="B739" t="s">
        <v>2216</v>
      </c>
      <c r="C739" t="s">
        <v>2216</v>
      </c>
      <c r="D739" t="s">
        <v>2216</v>
      </c>
      <c r="E739" t="s">
        <v>2216</v>
      </c>
      <c r="F739" t="s">
        <v>1303</v>
      </c>
      <c r="G739">
        <v>2013</v>
      </c>
      <c r="H739">
        <v>1296</v>
      </c>
      <c r="I739" t="s">
        <v>2383</v>
      </c>
      <c r="J739" t="s">
        <v>2215</v>
      </c>
      <c r="K739" t="s">
        <v>1304</v>
      </c>
      <c r="L739" t="s">
        <v>1304</v>
      </c>
      <c r="M739">
        <v>20602828540</v>
      </c>
      <c r="N739" t="s">
        <v>736</v>
      </c>
      <c r="O739" s="6">
        <f>VLOOKUP(Tabla1[[#This Row],[route_name]],[1]route!$A:$D,2,FALSE)</f>
        <v>21</v>
      </c>
      <c r="P739" s="6">
        <f>VLOOKUP(Tabla1[[#This Row],[TYPE_NAME]],type!B:G,6,FALSE)</f>
        <v>3</v>
      </c>
      <c r="Q739" t="s">
        <v>2251</v>
      </c>
      <c r="R739" t="s">
        <v>1300</v>
      </c>
      <c r="S7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(736,'CUMPLE','CUMPLE','CUMPLE','CUMPLE',true,2013,'1296','-','ACREDITADO','2022-02-25 21:42:35.22039+00','2022-02-25 21:42:35.22039+00','20602828540','X3G732',21,3);</v>
      </c>
    </row>
    <row r="740" spans="1:19" x14ac:dyDescent="0.25">
      <c r="A740">
        <v>737</v>
      </c>
      <c r="B740" t="s">
        <v>2216</v>
      </c>
      <c r="C740" t="s">
        <v>2216</v>
      </c>
      <c r="D740" t="s">
        <v>2216</v>
      </c>
      <c r="E740" t="s">
        <v>2216</v>
      </c>
      <c r="F740" t="s">
        <v>1303</v>
      </c>
      <c r="G740">
        <v>2016</v>
      </c>
      <c r="H740">
        <v>1297</v>
      </c>
      <c r="I740" t="s">
        <v>2383</v>
      </c>
      <c r="J740" t="s">
        <v>2215</v>
      </c>
      <c r="K740" t="s">
        <v>1304</v>
      </c>
      <c r="L740" t="s">
        <v>1304</v>
      </c>
      <c r="M740">
        <v>20602828540</v>
      </c>
      <c r="N740" t="s">
        <v>737</v>
      </c>
      <c r="O740" s="6">
        <f>VLOOKUP(Tabla1[[#This Row],[route_name]],[1]route!$A:$D,2,FALSE)</f>
        <v>21</v>
      </c>
      <c r="P740" s="6">
        <f>VLOOKUP(Tabla1[[#This Row],[TYPE_NAME]],type!B:G,6,FALSE)</f>
        <v>2</v>
      </c>
      <c r="Q740" t="s">
        <v>2251</v>
      </c>
      <c r="R740" t="s">
        <v>1298</v>
      </c>
      <c r="S7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(737,'CUMPLE','CUMPLE','CUMPLE','CUMPLE',true,2016,'1297','-','ACREDITADO','2022-02-25 21:42:35.22039+00','2022-02-25 21:42:35.22039+00','20602828540','V8U779',21,2);</v>
      </c>
    </row>
    <row r="741" spans="1:19" x14ac:dyDescent="0.25">
      <c r="A741">
        <v>738</v>
      </c>
      <c r="B741" t="s">
        <v>2216</v>
      </c>
      <c r="C741" t="s">
        <v>2216</v>
      </c>
      <c r="D741" t="s">
        <v>2216</v>
      </c>
      <c r="E741" t="s">
        <v>2216</v>
      </c>
      <c r="F741" t="s">
        <v>1303</v>
      </c>
      <c r="G741">
        <v>2014</v>
      </c>
      <c r="H741">
        <v>1298</v>
      </c>
      <c r="I741" t="s">
        <v>2383</v>
      </c>
      <c r="J741" t="s">
        <v>2215</v>
      </c>
      <c r="K741" t="s">
        <v>1304</v>
      </c>
      <c r="L741" t="s">
        <v>1304</v>
      </c>
      <c r="M741">
        <v>20602828540</v>
      </c>
      <c r="N741" t="s">
        <v>738</v>
      </c>
      <c r="O741" s="6">
        <f>VLOOKUP(Tabla1[[#This Row],[route_name]],[1]route!$A:$D,2,FALSE)</f>
        <v>21</v>
      </c>
      <c r="P741" s="6">
        <f>VLOOKUP(Tabla1[[#This Row],[TYPE_NAME]],type!B:G,6,FALSE)</f>
        <v>4</v>
      </c>
      <c r="Q741" t="s">
        <v>2251</v>
      </c>
      <c r="R741" t="s">
        <v>1299</v>
      </c>
      <c r="S7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(738,'CUMPLE','CUMPLE','CUMPLE','CUMPLE',true,2014,'1298','-','ACREDITADO','2022-02-25 21:42:35.22039+00','2022-02-25 21:42:35.22039+00','20602828540','V6S875',21,4);</v>
      </c>
    </row>
    <row r="742" spans="1:19" x14ac:dyDescent="0.25">
      <c r="A742">
        <v>739</v>
      </c>
      <c r="B742" t="s">
        <v>2216</v>
      </c>
      <c r="C742" t="s">
        <v>2216</v>
      </c>
      <c r="D742" t="s">
        <v>2216</v>
      </c>
      <c r="E742" t="s">
        <v>2216</v>
      </c>
      <c r="F742" t="s">
        <v>1303</v>
      </c>
      <c r="G742">
        <v>2013</v>
      </c>
      <c r="H742">
        <v>1299</v>
      </c>
      <c r="I742" t="s">
        <v>2383</v>
      </c>
      <c r="J742" t="s">
        <v>2215</v>
      </c>
      <c r="K742" t="s">
        <v>1304</v>
      </c>
      <c r="L742" t="s">
        <v>1304</v>
      </c>
      <c r="M742">
        <v>20602828540</v>
      </c>
      <c r="N742" t="s">
        <v>739</v>
      </c>
      <c r="O742" s="6">
        <f>VLOOKUP(Tabla1[[#This Row],[route_name]],[1]route!$A:$D,2,FALSE)</f>
        <v>21</v>
      </c>
      <c r="P742" s="6">
        <f>VLOOKUP(Tabla1[[#This Row],[TYPE_NAME]],type!B:G,6,FALSE)</f>
        <v>4</v>
      </c>
      <c r="Q742" t="s">
        <v>2251</v>
      </c>
      <c r="R742" t="s">
        <v>1299</v>
      </c>
      <c r="S7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(739,'CUMPLE','CUMPLE','CUMPLE','CUMPLE',true,2013,'1299','-','ACREDITADO','2022-02-25 21:42:35.22039+00','2022-02-25 21:42:35.22039+00','20602828540','V5U764',21,4);</v>
      </c>
    </row>
    <row r="743" spans="1:19" x14ac:dyDescent="0.25">
      <c r="A743">
        <v>740</v>
      </c>
      <c r="B743" t="s">
        <v>2216</v>
      </c>
      <c r="C743" t="s">
        <v>2216</v>
      </c>
      <c r="D743" t="s">
        <v>2216</v>
      </c>
      <c r="E743" t="s">
        <v>2216</v>
      </c>
      <c r="F743" t="s">
        <v>1303</v>
      </c>
      <c r="G743">
        <v>2011</v>
      </c>
      <c r="H743">
        <v>1300</v>
      </c>
      <c r="I743" t="s">
        <v>2383</v>
      </c>
      <c r="J743" t="s">
        <v>2215</v>
      </c>
      <c r="K743" t="s">
        <v>1304</v>
      </c>
      <c r="L743" t="s">
        <v>1304</v>
      </c>
      <c r="M743">
        <v>20602828540</v>
      </c>
      <c r="N743" t="s">
        <v>740</v>
      </c>
      <c r="O743" s="6">
        <f>VLOOKUP(Tabla1[[#This Row],[route_name]],[1]route!$A:$D,2,FALSE)</f>
        <v>21</v>
      </c>
      <c r="P743" s="6">
        <f>VLOOKUP(Tabla1[[#This Row],[TYPE_NAME]],type!B:G,6,FALSE)</f>
        <v>2</v>
      </c>
      <c r="Q743" t="s">
        <v>2251</v>
      </c>
      <c r="R743" t="s">
        <v>1298</v>
      </c>
      <c r="S7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(740,'CUMPLE','CUMPLE','CUMPLE','CUMPLE',true,2011,'1300','-','ACREDITADO','2022-02-25 21:42:35.22039+00','2022-02-25 21:42:35.22039+00','20602828540','V4H742',21,2);</v>
      </c>
    </row>
    <row r="744" spans="1:19" x14ac:dyDescent="0.25">
      <c r="A744">
        <v>741</v>
      </c>
      <c r="B744" t="s">
        <v>2216</v>
      </c>
      <c r="C744" t="s">
        <v>2216</v>
      </c>
      <c r="D744" t="s">
        <v>2216</v>
      </c>
      <c r="E744" t="s">
        <v>2216</v>
      </c>
      <c r="F744" t="s">
        <v>1303</v>
      </c>
      <c r="G744">
        <v>2010</v>
      </c>
      <c r="H744">
        <v>1301</v>
      </c>
      <c r="I744" t="s">
        <v>2383</v>
      </c>
      <c r="J744" t="s">
        <v>2215</v>
      </c>
      <c r="K744" t="s">
        <v>1304</v>
      </c>
      <c r="L744" t="s">
        <v>1304</v>
      </c>
      <c r="M744">
        <v>20602828540</v>
      </c>
      <c r="N744" t="s">
        <v>741</v>
      </c>
      <c r="O744" s="6">
        <f>VLOOKUP(Tabla1[[#This Row],[route_name]],[1]route!$A:$D,2,FALSE)</f>
        <v>21</v>
      </c>
      <c r="P744" s="6">
        <f>VLOOKUP(Tabla1[[#This Row],[TYPE_NAME]],type!B:G,6,FALSE)</f>
        <v>1</v>
      </c>
      <c r="Q744" t="s">
        <v>2251</v>
      </c>
      <c r="R744" t="s">
        <v>1297</v>
      </c>
      <c r="S7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(741,'CUMPLE','CUMPLE','CUMPLE','CUMPLE',true,2010,'1301','-','ACREDITADO','2022-02-25 21:42:35.22039+00','2022-02-25 21:42:35.22039+00','20602828540','V2L965',21,1);</v>
      </c>
    </row>
    <row r="745" spans="1:19" x14ac:dyDescent="0.25">
      <c r="A745">
        <v>742</v>
      </c>
      <c r="B745" t="s">
        <v>2216</v>
      </c>
      <c r="C745" t="s">
        <v>2216</v>
      </c>
      <c r="D745" t="s">
        <v>2216</v>
      </c>
      <c r="E745" t="s">
        <v>2216</v>
      </c>
      <c r="F745" t="s">
        <v>1303</v>
      </c>
      <c r="G745">
        <v>2012</v>
      </c>
      <c r="H745">
        <v>1302</v>
      </c>
      <c r="I745" t="s">
        <v>2383</v>
      </c>
      <c r="J745" t="s">
        <v>2215</v>
      </c>
      <c r="K745" t="s">
        <v>1304</v>
      </c>
      <c r="L745" t="s">
        <v>1304</v>
      </c>
      <c r="M745">
        <v>20602828540</v>
      </c>
      <c r="N745" t="s">
        <v>742</v>
      </c>
      <c r="O745" s="6">
        <f>VLOOKUP(Tabla1[[#This Row],[route_name]],[1]route!$A:$D,2,FALSE)</f>
        <v>21</v>
      </c>
      <c r="P745" s="6">
        <f>VLOOKUP(Tabla1[[#This Row],[TYPE_NAME]],type!B:G,6,FALSE)</f>
        <v>2</v>
      </c>
      <c r="Q745" t="s">
        <v>2251</v>
      </c>
      <c r="R745" t="s">
        <v>1298</v>
      </c>
      <c r="S7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(742,'CUMPLE','CUMPLE','CUMPLE','CUMPLE',true,2012,'1302','-','ACREDITADO','2022-02-25 21:42:35.22039+00','2022-02-25 21:42:35.22039+00','20602828540','V3F754',21,2);</v>
      </c>
    </row>
    <row r="746" spans="1:19" x14ac:dyDescent="0.25">
      <c r="A746">
        <v>743</v>
      </c>
      <c r="B746" t="s">
        <v>2216</v>
      </c>
      <c r="C746" t="s">
        <v>2216</v>
      </c>
      <c r="D746" t="s">
        <v>2216</v>
      </c>
      <c r="E746" t="s">
        <v>2216</v>
      </c>
      <c r="F746" t="s">
        <v>1303</v>
      </c>
      <c r="G746">
        <v>2009</v>
      </c>
      <c r="H746">
        <v>1303</v>
      </c>
      <c r="I746" t="s">
        <v>2383</v>
      </c>
      <c r="J746" t="s">
        <v>2215</v>
      </c>
      <c r="K746" t="s">
        <v>1304</v>
      </c>
      <c r="L746" t="s">
        <v>1304</v>
      </c>
      <c r="M746">
        <v>20602828540</v>
      </c>
      <c r="N746" t="s">
        <v>743</v>
      </c>
      <c r="O746" s="6">
        <f>VLOOKUP(Tabla1[[#This Row],[route_name]],[1]route!$A:$D,2,FALSE)</f>
        <v>21</v>
      </c>
      <c r="P746" s="6">
        <f>VLOOKUP(Tabla1[[#This Row],[TYPE_NAME]],type!B:G,6,FALSE)</f>
        <v>1</v>
      </c>
      <c r="Q746" t="s">
        <v>2251</v>
      </c>
      <c r="R746" t="s">
        <v>1297</v>
      </c>
      <c r="S7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(743,'CUMPLE','CUMPLE','CUMPLE','CUMPLE',true,2009,'1303','-','ACREDITADO','2022-02-25 21:42:35.22039+00','2022-02-25 21:42:35.22039+00','20602828540','A0B703',21,1);</v>
      </c>
    </row>
    <row r="747" spans="1:19" x14ac:dyDescent="0.25">
      <c r="A747">
        <v>744</v>
      </c>
      <c r="B747" t="s">
        <v>2216</v>
      </c>
      <c r="C747" t="s">
        <v>2216</v>
      </c>
      <c r="D747" t="s">
        <v>2216</v>
      </c>
      <c r="E747" t="s">
        <v>2216</v>
      </c>
      <c r="F747" t="s">
        <v>1303</v>
      </c>
      <c r="G747">
        <v>2008</v>
      </c>
      <c r="H747">
        <v>1304</v>
      </c>
      <c r="I747" t="s">
        <v>2383</v>
      </c>
      <c r="J747" t="s">
        <v>2215</v>
      </c>
      <c r="K747" t="s">
        <v>1304</v>
      </c>
      <c r="L747" t="s">
        <v>1304</v>
      </c>
      <c r="M747">
        <v>20602828540</v>
      </c>
      <c r="N747" t="s">
        <v>744</v>
      </c>
      <c r="O747" s="6">
        <f>VLOOKUP(Tabla1[[#This Row],[route_name]],[1]route!$A:$D,2,FALSE)</f>
        <v>21</v>
      </c>
      <c r="P747" s="6">
        <f>VLOOKUP(Tabla1[[#This Row],[TYPE_NAME]],type!B:G,6,FALSE)</f>
        <v>1</v>
      </c>
      <c r="Q747" t="s">
        <v>2251</v>
      </c>
      <c r="R747" t="s">
        <v>1297</v>
      </c>
      <c r="S7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(744,'CUMPLE','CUMPLE','CUMPLE','CUMPLE',true,2008,'1304','-','ACREDITADO','2022-02-25 21:42:35.22039+00','2022-02-25 21:42:35.22039+00','20602828540','X1G751',21,1);</v>
      </c>
    </row>
    <row r="748" spans="1:19" x14ac:dyDescent="0.25">
      <c r="A748">
        <v>745</v>
      </c>
      <c r="B748" t="s">
        <v>2216</v>
      </c>
      <c r="C748" t="s">
        <v>2216</v>
      </c>
      <c r="D748" t="s">
        <v>2216</v>
      </c>
      <c r="E748" t="s">
        <v>2216</v>
      </c>
      <c r="F748" t="s">
        <v>1303</v>
      </c>
      <c r="G748">
        <v>2008</v>
      </c>
      <c r="H748">
        <v>1305</v>
      </c>
      <c r="I748" t="s">
        <v>2383</v>
      </c>
      <c r="J748" t="s">
        <v>2215</v>
      </c>
      <c r="K748" t="s">
        <v>1304</v>
      </c>
      <c r="L748" t="s">
        <v>1304</v>
      </c>
      <c r="M748">
        <v>20602828540</v>
      </c>
      <c r="N748" t="s">
        <v>745</v>
      </c>
      <c r="O748" s="6">
        <f>VLOOKUP(Tabla1[[#This Row],[route_name]],[1]route!$A:$D,2,FALSE)</f>
        <v>21</v>
      </c>
      <c r="P748" s="6">
        <f>VLOOKUP(Tabla1[[#This Row],[TYPE_NAME]],type!B:G,6,FALSE)</f>
        <v>1</v>
      </c>
      <c r="Q748" t="s">
        <v>2251</v>
      </c>
      <c r="R748" t="s">
        <v>1297</v>
      </c>
      <c r="S7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(745,'CUMPLE','CUMPLE','CUMPLE','CUMPLE',true,2008,'1305','-','ACREDITADO','2022-02-25 21:42:35.22039+00','2022-02-25 21:42:35.22039+00','20602828540','V2M967',21,1);</v>
      </c>
    </row>
    <row r="749" spans="1:19" x14ac:dyDescent="0.25">
      <c r="A749">
        <v>746</v>
      </c>
      <c r="B749" t="s">
        <v>2216</v>
      </c>
      <c r="C749" t="s">
        <v>2216</v>
      </c>
      <c r="D749" t="s">
        <v>2216</v>
      </c>
      <c r="E749" t="s">
        <v>2216</v>
      </c>
      <c r="F749" t="s">
        <v>1303</v>
      </c>
      <c r="G749">
        <v>2019</v>
      </c>
      <c r="H749">
        <v>1306</v>
      </c>
      <c r="I749" t="s">
        <v>2383</v>
      </c>
      <c r="J749" t="s">
        <v>2215</v>
      </c>
      <c r="K749" t="s">
        <v>1304</v>
      </c>
      <c r="L749" t="s">
        <v>1304</v>
      </c>
      <c r="M749">
        <v>20602828540</v>
      </c>
      <c r="N749" t="s">
        <v>746</v>
      </c>
      <c r="O749" s="6">
        <f>VLOOKUP(Tabla1[[#This Row],[route_name]],[1]route!$A:$D,2,FALSE)</f>
        <v>21</v>
      </c>
      <c r="P749" s="6">
        <f>VLOOKUP(Tabla1[[#This Row],[TYPE_NAME]],type!B:G,6,FALSE)</f>
        <v>2</v>
      </c>
      <c r="Q749" t="s">
        <v>2251</v>
      </c>
      <c r="R749" t="s">
        <v>1298</v>
      </c>
      <c r="S7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(746,'CUMPLE','CUMPLE','CUMPLE','CUMPLE',true,2019,'1306','-','ACREDITADO','2022-02-25 21:42:35.22039+00','2022-02-25 21:42:35.22039+00','20602828540','V0V871',21,2);</v>
      </c>
    </row>
    <row r="750" spans="1:19" x14ac:dyDescent="0.25">
      <c r="A750">
        <v>747</v>
      </c>
      <c r="B750" t="s">
        <v>2216</v>
      </c>
      <c r="C750" t="s">
        <v>2216</v>
      </c>
      <c r="D750" t="s">
        <v>2216</v>
      </c>
      <c r="E750" t="s">
        <v>2216</v>
      </c>
      <c r="F750" t="s">
        <v>1303</v>
      </c>
      <c r="G750">
        <v>2011</v>
      </c>
      <c r="H750">
        <v>1307</v>
      </c>
      <c r="I750" t="s">
        <v>2383</v>
      </c>
      <c r="J750" t="s">
        <v>2215</v>
      </c>
      <c r="K750" t="s">
        <v>1304</v>
      </c>
      <c r="L750" t="s">
        <v>1304</v>
      </c>
      <c r="M750">
        <v>20602828540</v>
      </c>
      <c r="N750" t="s">
        <v>747</v>
      </c>
      <c r="O750" s="6">
        <f>VLOOKUP(Tabla1[[#This Row],[route_name]],[1]route!$A:$D,2,FALSE)</f>
        <v>21</v>
      </c>
      <c r="P750" s="6">
        <f>VLOOKUP(Tabla1[[#This Row],[TYPE_NAME]],type!B:G,6,FALSE)</f>
        <v>1</v>
      </c>
      <c r="Q750" t="s">
        <v>2251</v>
      </c>
      <c r="R750" t="s">
        <v>1297</v>
      </c>
      <c r="S7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(747,'CUMPLE','CUMPLE','CUMPLE','CUMPLE',true,2011,'1307','-','ACREDITADO','2022-02-25 21:42:35.22039+00','2022-02-25 21:42:35.22039+00','20602828540','X1O769',21,1);</v>
      </c>
    </row>
    <row r="751" spans="1:19" x14ac:dyDescent="0.25">
      <c r="A751">
        <v>748</v>
      </c>
      <c r="B751" t="s">
        <v>2216</v>
      </c>
      <c r="C751" t="s">
        <v>2216</v>
      </c>
      <c r="D751" t="s">
        <v>2216</v>
      </c>
      <c r="E751" t="s">
        <v>2216</v>
      </c>
      <c r="F751" t="s">
        <v>1303</v>
      </c>
      <c r="G751">
        <v>2016</v>
      </c>
      <c r="H751">
        <v>1308</v>
      </c>
      <c r="I751" t="s">
        <v>2383</v>
      </c>
      <c r="J751" t="s">
        <v>2215</v>
      </c>
      <c r="K751" t="s">
        <v>1304</v>
      </c>
      <c r="L751" t="s">
        <v>1304</v>
      </c>
      <c r="M751">
        <v>20602828540</v>
      </c>
      <c r="N751" t="s">
        <v>748</v>
      </c>
      <c r="O751" s="6">
        <f>VLOOKUP(Tabla1[[#This Row],[route_name]],[1]route!$A:$D,2,FALSE)</f>
        <v>21</v>
      </c>
      <c r="P751" s="6">
        <f>VLOOKUP(Tabla1[[#This Row],[TYPE_NAME]],type!B:G,6,FALSE)</f>
        <v>2</v>
      </c>
      <c r="Q751" t="s">
        <v>2251</v>
      </c>
      <c r="R751" t="s">
        <v>1298</v>
      </c>
      <c r="S7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(748,'CUMPLE','CUMPLE','CUMPLE','CUMPLE',true,2016,'1308','-','ACREDITADO','2022-02-25 21:42:35.22039+00','2022-02-25 21:42:35.22039+00','20602828540','V9H823',21,2);</v>
      </c>
    </row>
    <row r="752" spans="1:19" x14ac:dyDescent="0.25">
      <c r="A752">
        <v>749</v>
      </c>
      <c r="B752" t="s">
        <v>2216</v>
      </c>
      <c r="C752" t="s">
        <v>2216</v>
      </c>
      <c r="D752" t="s">
        <v>2216</v>
      </c>
      <c r="E752" t="s">
        <v>2216</v>
      </c>
      <c r="F752" t="s">
        <v>1303</v>
      </c>
      <c r="G752">
        <v>2008</v>
      </c>
      <c r="H752">
        <v>1309</v>
      </c>
      <c r="I752" t="s">
        <v>2383</v>
      </c>
      <c r="J752" t="s">
        <v>2215</v>
      </c>
      <c r="K752" t="s">
        <v>1304</v>
      </c>
      <c r="L752" t="s">
        <v>1304</v>
      </c>
      <c r="M752">
        <v>20602828540</v>
      </c>
      <c r="N752" t="s">
        <v>749</v>
      </c>
      <c r="O752" s="6">
        <f>VLOOKUP(Tabla1[[#This Row],[route_name]],[1]route!$A:$D,2,FALSE)</f>
        <v>21</v>
      </c>
      <c r="P752" s="6">
        <f>VLOOKUP(Tabla1[[#This Row],[TYPE_NAME]],type!B:G,6,FALSE)</f>
        <v>1</v>
      </c>
      <c r="Q752" t="s">
        <v>2251</v>
      </c>
      <c r="R752" t="s">
        <v>1297</v>
      </c>
      <c r="S7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(749,'CUMPLE','CUMPLE','CUMPLE','CUMPLE',true,2008,'1309','-','ACREDITADO','2022-02-25 21:42:35.22039+00','2022-02-25 21:42:35.22039+00','20602828540','B0D966',21,1);</v>
      </c>
    </row>
    <row r="753" spans="1:19" x14ac:dyDescent="0.25">
      <c r="A753">
        <v>750</v>
      </c>
      <c r="B753" t="s">
        <v>2216</v>
      </c>
      <c r="C753" t="s">
        <v>2216</v>
      </c>
      <c r="D753" t="s">
        <v>2216</v>
      </c>
      <c r="E753" t="s">
        <v>2216</v>
      </c>
      <c r="F753" t="s">
        <v>1303</v>
      </c>
      <c r="G753">
        <v>2010</v>
      </c>
      <c r="H753">
        <v>1310</v>
      </c>
      <c r="I753" t="s">
        <v>2383</v>
      </c>
      <c r="J753" t="s">
        <v>2215</v>
      </c>
      <c r="K753" t="s">
        <v>1304</v>
      </c>
      <c r="L753" t="s">
        <v>1304</v>
      </c>
      <c r="M753">
        <v>20602828540</v>
      </c>
      <c r="N753" t="s">
        <v>750</v>
      </c>
      <c r="O753" s="6">
        <f>VLOOKUP(Tabla1[[#This Row],[route_name]],[1]route!$A:$D,2,FALSE)</f>
        <v>21</v>
      </c>
      <c r="P753" s="6">
        <f>VLOOKUP(Tabla1[[#This Row],[TYPE_NAME]],type!B:G,6,FALSE)</f>
        <v>2</v>
      </c>
      <c r="Q753" t="s">
        <v>2251</v>
      </c>
      <c r="R753" t="s">
        <v>1298</v>
      </c>
      <c r="S7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(750,'CUMPLE','CUMPLE','CUMPLE','CUMPLE',true,2010,'1310','-','ACREDITADO','2022-02-25 21:42:35.22039+00','2022-02-25 21:42:35.22039+00','20602828540','A8Y727',21,2);</v>
      </c>
    </row>
    <row r="754" spans="1:19" x14ac:dyDescent="0.25">
      <c r="A754">
        <v>751</v>
      </c>
      <c r="B754" t="s">
        <v>2216</v>
      </c>
      <c r="C754" t="s">
        <v>2216</v>
      </c>
      <c r="D754" t="s">
        <v>2216</v>
      </c>
      <c r="E754" t="s">
        <v>2216</v>
      </c>
      <c r="F754" t="s">
        <v>1303</v>
      </c>
      <c r="G754">
        <v>2014</v>
      </c>
      <c r="H754">
        <v>1311</v>
      </c>
      <c r="I754" t="s">
        <v>2383</v>
      </c>
      <c r="J754" t="s">
        <v>2215</v>
      </c>
      <c r="K754" t="s">
        <v>1304</v>
      </c>
      <c r="L754" t="s">
        <v>1304</v>
      </c>
      <c r="M754">
        <v>20602828540</v>
      </c>
      <c r="N754" t="s">
        <v>751</v>
      </c>
      <c r="O754" s="6">
        <f>VLOOKUP(Tabla1[[#This Row],[route_name]],[1]route!$A:$D,2,FALSE)</f>
        <v>21</v>
      </c>
      <c r="P754" s="6">
        <f>VLOOKUP(Tabla1[[#This Row],[TYPE_NAME]],type!B:G,6,FALSE)</f>
        <v>2</v>
      </c>
      <c r="Q754" t="s">
        <v>2251</v>
      </c>
      <c r="R754" t="s">
        <v>1298</v>
      </c>
      <c r="S7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(751,'CUMPLE','CUMPLE','CUMPLE','CUMPLE',true,2014,'1311','-','ACREDITADO','2022-02-25 21:42:35.22039+00','2022-02-25 21:42:35.22039+00','20602828540','V8B857',21,2);</v>
      </c>
    </row>
    <row r="755" spans="1:19" x14ac:dyDescent="0.25">
      <c r="A755">
        <v>752</v>
      </c>
      <c r="B755" t="s">
        <v>2216</v>
      </c>
      <c r="C755" t="s">
        <v>2216</v>
      </c>
      <c r="D755" t="s">
        <v>2216</v>
      </c>
      <c r="E755" t="s">
        <v>2216</v>
      </c>
      <c r="F755" t="s">
        <v>1303</v>
      </c>
      <c r="G755">
        <v>2014</v>
      </c>
      <c r="H755">
        <v>1312</v>
      </c>
      <c r="I755" t="s">
        <v>2383</v>
      </c>
      <c r="J755" t="s">
        <v>2215</v>
      </c>
      <c r="K755" t="s">
        <v>1304</v>
      </c>
      <c r="L755" t="s">
        <v>1304</v>
      </c>
      <c r="M755">
        <v>20602828540</v>
      </c>
      <c r="N755" t="s">
        <v>752</v>
      </c>
      <c r="O755" s="6">
        <f>VLOOKUP(Tabla1[[#This Row],[route_name]],[1]route!$A:$D,2,FALSE)</f>
        <v>21</v>
      </c>
      <c r="P755" s="6">
        <f>VLOOKUP(Tabla1[[#This Row],[TYPE_NAME]],type!B:G,6,FALSE)</f>
        <v>2</v>
      </c>
      <c r="Q755" t="s">
        <v>2251</v>
      </c>
      <c r="R755" t="s">
        <v>1298</v>
      </c>
      <c r="S7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(752,'CUMPLE','CUMPLE','CUMPLE','CUMPLE',true,2014,'1312','-','ACREDITADO','2022-02-25 21:42:35.22039+00','2022-02-25 21:42:35.22039+00','20602828540','V8M936',21,2);</v>
      </c>
    </row>
    <row r="756" spans="1:19" x14ac:dyDescent="0.25">
      <c r="A756">
        <v>753</v>
      </c>
      <c r="B756" t="s">
        <v>2216</v>
      </c>
      <c r="C756" t="s">
        <v>2216</v>
      </c>
      <c r="D756" t="s">
        <v>2216</v>
      </c>
      <c r="E756" t="s">
        <v>2216</v>
      </c>
      <c r="F756" t="s">
        <v>1303</v>
      </c>
      <c r="G756">
        <v>2010</v>
      </c>
      <c r="H756">
        <v>1313</v>
      </c>
      <c r="I756" t="s">
        <v>2383</v>
      </c>
      <c r="J756" t="s">
        <v>2215</v>
      </c>
      <c r="K756" t="s">
        <v>1304</v>
      </c>
      <c r="L756" t="s">
        <v>1304</v>
      </c>
      <c r="M756">
        <v>20602828540</v>
      </c>
      <c r="N756" t="s">
        <v>753</v>
      </c>
      <c r="O756" s="6">
        <f>VLOOKUP(Tabla1[[#This Row],[route_name]],[1]route!$A:$D,2,FALSE)</f>
        <v>21</v>
      </c>
      <c r="P756" s="6">
        <f>VLOOKUP(Tabla1[[#This Row],[TYPE_NAME]],type!B:G,6,FALSE)</f>
        <v>1</v>
      </c>
      <c r="Q756" t="s">
        <v>2251</v>
      </c>
      <c r="R756" t="s">
        <v>1297</v>
      </c>
      <c r="S7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(753,'CUMPLE','CUMPLE','CUMPLE','CUMPLE',true,2010,'1313','-','ACREDITADO','2022-02-25 21:42:35.22039+00','2022-02-25 21:42:35.22039+00','20602828540','X1N713',21,1);</v>
      </c>
    </row>
    <row r="757" spans="1:19" x14ac:dyDescent="0.25">
      <c r="A757">
        <v>754</v>
      </c>
      <c r="B757" t="s">
        <v>2216</v>
      </c>
      <c r="C757" t="s">
        <v>2216</v>
      </c>
      <c r="D757" t="s">
        <v>2216</v>
      </c>
      <c r="E757" t="s">
        <v>2216</v>
      </c>
      <c r="F757" t="s">
        <v>1303</v>
      </c>
      <c r="G757">
        <v>2015</v>
      </c>
      <c r="H757">
        <v>1314</v>
      </c>
      <c r="I757" t="s">
        <v>2383</v>
      </c>
      <c r="J757" t="s">
        <v>2215</v>
      </c>
      <c r="K757" t="s">
        <v>1304</v>
      </c>
      <c r="L757" t="s">
        <v>1304</v>
      </c>
      <c r="M757">
        <v>20602828540</v>
      </c>
      <c r="N757" t="s">
        <v>754</v>
      </c>
      <c r="O757" s="6">
        <f>VLOOKUP(Tabla1[[#This Row],[route_name]],[1]route!$A:$D,2,FALSE)</f>
        <v>21</v>
      </c>
      <c r="P757" s="6">
        <f>VLOOKUP(Tabla1[[#This Row],[TYPE_NAME]],type!B:G,6,FALSE)</f>
        <v>4</v>
      </c>
      <c r="Q757" t="s">
        <v>2251</v>
      </c>
      <c r="R757" t="s">
        <v>1299</v>
      </c>
      <c r="S7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(754,'CUMPLE','CUMPLE','CUMPLE','CUMPLE',true,2015,'1314','-','ACREDITADO','2022-02-25 21:42:35.22039+00','2022-02-25 21:42:35.22039+00','20602828540','V9B916',21,4);</v>
      </c>
    </row>
    <row r="758" spans="1:19" x14ac:dyDescent="0.25">
      <c r="A758">
        <v>755</v>
      </c>
      <c r="B758" t="s">
        <v>2216</v>
      </c>
      <c r="C758" t="s">
        <v>2216</v>
      </c>
      <c r="D758" t="s">
        <v>2216</v>
      </c>
      <c r="E758" t="s">
        <v>2216</v>
      </c>
      <c r="F758" t="s">
        <v>1303</v>
      </c>
      <c r="G758">
        <v>2013</v>
      </c>
      <c r="H758">
        <v>1315</v>
      </c>
      <c r="I758" t="s">
        <v>2383</v>
      </c>
      <c r="J758" t="s">
        <v>2215</v>
      </c>
      <c r="K758" t="s">
        <v>1304</v>
      </c>
      <c r="L758" t="s">
        <v>1304</v>
      </c>
      <c r="M758">
        <v>20602828540</v>
      </c>
      <c r="N758" t="s">
        <v>755</v>
      </c>
      <c r="O758" s="6">
        <f>VLOOKUP(Tabla1[[#This Row],[route_name]],[1]route!$A:$D,2,FALSE)</f>
        <v>21</v>
      </c>
      <c r="P758" s="6">
        <f>VLOOKUP(Tabla1[[#This Row],[TYPE_NAME]],type!B:G,6,FALSE)</f>
        <v>3</v>
      </c>
      <c r="Q758" t="s">
        <v>2251</v>
      </c>
      <c r="R758" t="s">
        <v>1300</v>
      </c>
      <c r="S7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(755,'CUMPLE','CUMPLE','CUMPLE','CUMPLE',true,2013,'1315','-','ACREDITADO','2022-02-25 21:42:35.22039+00','2022-02-25 21:42:35.22039+00','20602828540','X3K718',21,3);</v>
      </c>
    </row>
    <row r="759" spans="1:19" x14ac:dyDescent="0.25">
      <c r="A759">
        <v>756</v>
      </c>
      <c r="B759" t="s">
        <v>2216</v>
      </c>
      <c r="C759" t="s">
        <v>2216</v>
      </c>
      <c r="D759" t="s">
        <v>2216</v>
      </c>
      <c r="E759" t="s">
        <v>2216</v>
      </c>
      <c r="F759" t="s">
        <v>1303</v>
      </c>
      <c r="G759">
        <v>2019</v>
      </c>
      <c r="H759">
        <v>1316</v>
      </c>
      <c r="I759" t="s">
        <v>2383</v>
      </c>
      <c r="J759" t="s">
        <v>2215</v>
      </c>
      <c r="K759" t="s">
        <v>1304</v>
      </c>
      <c r="L759" t="s">
        <v>1304</v>
      </c>
      <c r="M759">
        <v>20602828540</v>
      </c>
      <c r="N759" t="s">
        <v>756</v>
      </c>
      <c r="O759" s="6">
        <f>VLOOKUP(Tabla1[[#This Row],[route_name]],[1]route!$A:$D,2,FALSE)</f>
        <v>21</v>
      </c>
      <c r="P759" s="6">
        <f>VLOOKUP(Tabla1[[#This Row],[TYPE_NAME]],type!B:G,6,FALSE)</f>
        <v>2</v>
      </c>
      <c r="Q759" t="s">
        <v>2251</v>
      </c>
      <c r="R759" t="s">
        <v>1298</v>
      </c>
      <c r="S7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(756,'CUMPLE','CUMPLE','CUMPLE','CUMPLE',true,2019,'1316','-','ACREDITADO','2022-02-25 21:42:35.22039+00','2022-02-25 21:42:35.22039+00','20602828540','V0X804',21,2);</v>
      </c>
    </row>
    <row r="760" spans="1:19" x14ac:dyDescent="0.25">
      <c r="A760">
        <v>757</v>
      </c>
      <c r="B760" t="s">
        <v>2216</v>
      </c>
      <c r="C760" t="s">
        <v>2216</v>
      </c>
      <c r="D760" t="s">
        <v>2216</v>
      </c>
      <c r="E760" t="s">
        <v>2216</v>
      </c>
      <c r="F760" t="s">
        <v>1303</v>
      </c>
      <c r="G760">
        <v>2018</v>
      </c>
      <c r="H760">
        <v>1317</v>
      </c>
      <c r="I760" t="s">
        <v>2383</v>
      </c>
      <c r="J760" t="s">
        <v>2215</v>
      </c>
      <c r="K760" t="s">
        <v>1304</v>
      </c>
      <c r="L760" t="s">
        <v>1304</v>
      </c>
      <c r="M760">
        <v>20602828540</v>
      </c>
      <c r="N760" t="s">
        <v>757</v>
      </c>
      <c r="O760" s="6">
        <f>VLOOKUP(Tabla1[[#This Row],[route_name]],[1]route!$A:$D,2,FALSE)</f>
        <v>21</v>
      </c>
      <c r="P760" s="6">
        <f>VLOOKUP(Tabla1[[#This Row],[TYPE_NAME]],type!B:G,6,FALSE)</f>
        <v>2</v>
      </c>
      <c r="Q760" t="s">
        <v>2251</v>
      </c>
      <c r="R760" t="s">
        <v>1298</v>
      </c>
      <c r="S7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(757,'CUMPLE','CUMPLE','CUMPLE','CUMPLE',true,2018,'1317','-','ACREDITADO','2022-02-25 21:42:35.22039+00','2022-02-25 21:42:35.22039+00','20602828540','V0P765',21,2);</v>
      </c>
    </row>
    <row r="761" spans="1:19" x14ac:dyDescent="0.25">
      <c r="A761">
        <v>758</v>
      </c>
      <c r="B761" t="s">
        <v>2216</v>
      </c>
      <c r="C761" t="s">
        <v>2216</v>
      </c>
      <c r="D761" t="s">
        <v>2216</v>
      </c>
      <c r="E761" t="s">
        <v>2216</v>
      </c>
      <c r="F761" t="s">
        <v>1303</v>
      </c>
      <c r="G761">
        <v>2014</v>
      </c>
      <c r="H761">
        <v>1318</v>
      </c>
      <c r="I761" t="s">
        <v>2383</v>
      </c>
      <c r="J761" t="s">
        <v>2215</v>
      </c>
      <c r="K761" t="s">
        <v>1304</v>
      </c>
      <c r="L761" t="s">
        <v>1304</v>
      </c>
      <c r="M761">
        <v>20602828540</v>
      </c>
      <c r="N761" t="s">
        <v>758</v>
      </c>
      <c r="O761" s="6">
        <f>VLOOKUP(Tabla1[[#This Row],[route_name]],[1]route!$A:$D,2,FALSE)</f>
        <v>21</v>
      </c>
      <c r="P761" s="6">
        <f>VLOOKUP(Tabla1[[#This Row],[TYPE_NAME]],type!B:G,6,FALSE)</f>
        <v>4</v>
      </c>
      <c r="Q761" t="s">
        <v>2251</v>
      </c>
      <c r="R761" t="s">
        <v>1299</v>
      </c>
      <c r="S7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(758,'CUMPLE','CUMPLE','CUMPLE','CUMPLE',true,2014,'1318','-','ACREDITADO','2022-02-25 21:42:35.22039+00','2022-02-25 21:42:35.22039+00','20602828540','V0I956',21,4);</v>
      </c>
    </row>
    <row r="762" spans="1:19" x14ac:dyDescent="0.25">
      <c r="A762">
        <v>759</v>
      </c>
      <c r="B762" t="s">
        <v>2216</v>
      </c>
      <c r="C762" t="s">
        <v>2216</v>
      </c>
      <c r="D762" t="s">
        <v>2216</v>
      </c>
      <c r="E762" t="s">
        <v>2216</v>
      </c>
      <c r="F762" t="s">
        <v>1303</v>
      </c>
      <c r="G762">
        <v>2012</v>
      </c>
      <c r="H762">
        <v>1319</v>
      </c>
      <c r="I762" t="s">
        <v>2383</v>
      </c>
      <c r="J762" t="s">
        <v>2215</v>
      </c>
      <c r="K762" t="s">
        <v>1304</v>
      </c>
      <c r="L762" t="s">
        <v>1304</v>
      </c>
      <c r="M762">
        <v>20602828540</v>
      </c>
      <c r="N762" t="s">
        <v>759</v>
      </c>
      <c r="O762" s="6">
        <f>VLOOKUP(Tabla1[[#This Row],[route_name]],[1]route!$A:$D,2,FALSE)</f>
        <v>21</v>
      </c>
      <c r="P762" s="6">
        <f>VLOOKUP(Tabla1[[#This Row],[TYPE_NAME]],type!B:G,6,FALSE)</f>
        <v>4</v>
      </c>
      <c r="Q762" t="s">
        <v>2251</v>
      </c>
      <c r="R762" t="s">
        <v>1299</v>
      </c>
      <c r="S7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(759,'CUMPLE','CUMPLE','CUMPLE','CUMPLE',true,2012,'1319','-','ACREDITADO','2022-02-25 21:42:35.22039+00','2022-02-25 21:42:35.22039+00','20602828540','D7B841',21,4);</v>
      </c>
    </row>
    <row r="763" spans="1:19" x14ac:dyDescent="0.25">
      <c r="A763">
        <v>760</v>
      </c>
      <c r="B763" t="s">
        <v>2216</v>
      </c>
      <c r="C763" t="s">
        <v>2216</v>
      </c>
      <c r="D763" t="s">
        <v>2216</v>
      </c>
      <c r="E763" t="s">
        <v>2216</v>
      </c>
      <c r="F763" t="s">
        <v>1303</v>
      </c>
      <c r="G763">
        <v>2012</v>
      </c>
      <c r="H763">
        <v>1320</v>
      </c>
      <c r="I763" t="s">
        <v>2383</v>
      </c>
      <c r="J763" t="s">
        <v>2215</v>
      </c>
      <c r="K763" t="s">
        <v>1304</v>
      </c>
      <c r="L763" t="s">
        <v>1304</v>
      </c>
      <c r="M763">
        <v>20602828540</v>
      </c>
      <c r="N763" t="s">
        <v>760</v>
      </c>
      <c r="O763" s="6">
        <f>VLOOKUP(Tabla1[[#This Row],[route_name]],[1]route!$A:$D,2,FALSE)</f>
        <v>21</v>
      </c>
      <c r="P763" s="6">
        <f>VLOOKUP(Tabla1[[#This Row],[TYPE_NAME]],type!B:G,6,FALSE)</f>
        <v>4</v>
      </c>
      <c r="Q763" t="s">
        <v>2251</v>
      </c>
      <c r="R763" t="s">
        <v>1299</v>
      </c>
      <c r="S7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(760,'CUMPLE','CUMPLE','CUMPLE','CUMPLE',true,2012,'1320','-','ACREDITADO','2022-02-25 21:42:35.22039+00','2022-02-25 21:42:35.22039+00','20602828540','B9R951',21,4);</v>
      </c>
    </row>
    <row r="764" spans="1:19" x14ac:dyDescent="0.25">
      <c r="A764">
        <v>761</v>
      </c>
      <c r="B764" t="s">
        <v>2216</v>
      </c>
      <c r="C764" t="s">
        <v>2216</v>
      </c>
      <c r="D764" t="s">
        <v>2216</v>
      </c>
      <c r="E764" t="s">
        <v>2216</v>
      </c>
      <c r="F764" t="s">
        <v>1303</v>
      </c>
      <c r="G764">
        <v>2009</v>
      </c>
      <c r="H764">
        <v>1321</v>
      </c>
      <c r="I764" t="s">
        <v>2383</v>
      </c>
      <c r="J764" t="s">
        <v>2215</v>
      </c>
      <c r="K764" t="s">
        <v>1304</v>
      </c>
      <c r="L764" t="s">
        <v>1304</v>
      </c>
      <c r="M764">
        <v>20602828540</v>
      </c>
      <c r="N764" t="s">
        <v>761</v>
      </c>
      <c r="O764" s="6">
        <f>VLOOKUP(Tabla1[[#This Row],[route_name]],[1]route!$A:$D,2,FALSE)</f>
        <v>21</v>
      </c>
      <c r="P764" s="6">
        <f>VLOOKUP(Tabla1[[#This Row],[TYPE_NAME]],type!B:G,6,FALSE)</f>
        <v>1</v>
      </c>
      <c r="Q764" t="s">
        <v>2251</v>
      </c>
      <c r="R764" t="s">
        <v>1297</v>
      </c>
      <c r="S7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(761,'CUMPLE','CUMPLE','CUMPLE','CUMPLE',true,2009,'1321','-','ACREDITADO','2022-02-25 21:42:35.22039+00','2022-02-25 21:42:35.22039+00','20602828540','B3D703',21,1);</v>
      </c>
    </row>
    <row r="765" spans="1:19" x14ac:dyDescent="0.25">
      <c r="A765">
        <v>762</v>
      </c>
      <c r="B765" t="s">
        <v>2216</v>
      </c>
      <c r="C765" t="s">
        <v>2216</v>
      </c>
      <c r="D765" t="s">
        <v>2216</v>
      </c>
      <c r="E765" t="s">
        <v>2216</v>
      </c>
      <c r="F765" t="s">
        <v>1303</v>
      </c>
      <c r="G765">
        <v>2013</v>
      </c>
      <c r="H765">
        <v>1322</v>
      </c>
      <c r="I765" t="s">
        <v>2383</v>
      </c>
      <c r="J765" t="s">
        <v>2215</v>
      </c>
      <c r="K765" t="s">
        <v>1304</v>
      </c>
      <c r="L765" t="s">
        <v>1304</v>
      </c>
      <c r="M765">
        <v>20602828540</v>
      </c>
      <c r="N765" t="s">
        <v>762</v>
      </c>
      <c r="O765" s="6">
        <f>VLOOKUP(Tabla1[[#This Row],[route_name]],[1]route!$A:$D,2,FALSE)</f>
        <v>21</v>
      </c>
      <c r="P765" s="6">
        <f>VLOOKUP(Tabla1[[#This Row],[TYPE_NAME]],type!B:G,6,FALSE)</f>
        <v>2</v>
      </c>
      <c r="Q765" t="s">
        <v>2251</v>
      </c>
      <c r="R765" t="s">
        <v>1298</v>
      </c>
      <c r="S7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(762,'CUMPLE','CUMPLE','CUMPLE','CUMPLE',true,2013,'1322','-','ACREDITADO','2022-02-25 21:42:35.22039+00','2022-02-25 21:42:35.22039+00','20602828540','X3O741',21,2);</v>
      </c>
    </row>
    <row r="766" spans="1:19" x14ac:dyDescent="0.25">
      <c r="A766">
        <v>763</v>
      </c>
      <c r="B766" t="s">
        <v>2216</v>
      </c>
      <c r="C766" t="s">
        <v>2216</v>
      </c>
      <c r="D766" t="s">
        <v>2216</v>
      </c>
      <c r="E766" t="s">
        <v>2216</v>
      </c>
      <c r="F766" t="s">
        <v>1303</v>
      </c>
      <c r="G766">
        <v>2010</v>
      </c>
      <c r="H766">
        <v>1323</v>
      </c>
      <c r="I766" t="s">
        <v>2383</v>
      </c>
      <c r="J766" t="s">
        <v>2215</v>
      </c>
      <c r="K766" t="s">
        <v>1304</v>
      </c>
      <c r="L766" t="s">
        <v>1304</v>
      </c>
      <c r="M766">
        <v>20602828540</v>
      </c>
      <c r="N766" t="s">
        <v>763</v>
      </c>
      <c r="O766" s="6">
        <f>VLOOKUP(Tabla1[[#This Row],[route_name]],[1]route!$A:$D,2,FALSE)</f>
        <v>21</v>
      </c>
      <c r="P766" s="6">
        <f>VLOOKUP(Tabla1[[#This Row],[TYPE_NAME]],type!B:G,6,FALSE)</f>
        <v>1</v>
      </c>
      <c r="Q766" t="s">
        <v>2251</v>
      </c>
      <c r="R766" t="s">
        <v>1297</v>
      </c>
      <c r="S7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(763,'CUMPLE','CUMPLE','CUMPLE','CUMPLE',true,2010,'1323','-','ACREDITADO','2022-02-25 21:42:35.22039+00','2022-02-25 21:42:35.22039+00','20602828540','X1O767',21,1);</v>
      </c>
    </row>
    <row r="767" spans="1:19" x14ac:dyDescent="0.25">
      <c r="A767">
        <v>764</v>
      </c>
      <c r="B767" t="s">
        <v>2216</v>
      </c>
      <c r="C767" t="s">
        <v>2216</v>
      </c>
      <c r="D767" t="s">
        <v>2216</v>
      </c>
      <c r="E767" t="s">
        <v>2216</v>
      </c>
      <c r="F767" t="s">
        <v>1303</v>
      </c>
      <c r="G767">
        <v>2013</v>
      </c>
      <c r="H767">
        <v>1324</v>
      </c>
      <c r="I767" t="s">
        <v>2383</v>
      </c>
      <c r="J767" t="s">
        <v>2215</v>
      </c>
      <c r="K767" t="s">
        <v>1304</v>
      </c>
      <c r="L767" t="s">
        <v>1304</v>
      </c>
      <c r="M767">
        <v>20602828540</v>
      </c>
      <c r="N767" t="s">
        <v>764</v>
      </c>
      <c r="O767" s="6">
        <f>VLOOKUP(Tabla1[[#This Row],[route_name]],[1]route!$A:$D,2,FALSE)</f>
        <v>21</v>
      </c>
      <c r="P767" s="6">
        <f>VLOOKUP(Tabla1[[#This Row],[TYPE_NAME]],type!B:G,6,FALSE)</f>
        <v>4</v>
      </c>
      <c r="Q767" t="s">
        <v>2251</v>
      </c>
      <c r="R767" t="s">
        <v>1299</v>
      </c>
      <c r="S7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(764,'CUMPLE','CUMPLE','CUMPLE','CUMPLE',true,2013,'1324','-','ACREDITADO','2022-02-25 21:42:35.22039+00','2022-02-25 21:42:35.22039+00','20602828540','X2Z933',21,4);</v>
      </c>
    </row>
    <row r="768" spans="1:19" x14ac:dyDescent="0.25">
      <c r="A768">
        <v>765</v>
      </c>
      <c r="B768" t="s">
        <v>2216</v>
      </c>
      <c r="C768" t="s">
        <v>2216</v>
      </c>
      <c r="D768" t="s">
        <v>2216</v>
      </c>
      <c r="E768" t="s">
        <v>2216</v>
      </c>
      <c r="F768" t="s">
        <v>1303</v>
      </c>
      <c r="G768">
        <v>2008</v>
      </c>
      <c r="H768">
        <v>1325</v>
      </c>
      <c r="I768" t="s">
        <v>2383</v>
      </c>
      <c r="J768" t="s">
        <v>2215</v>
      </c>
      <c r="K768" t="s">
        <v>1304</v>
      </c>
      <c r="L768" t="s">
        <v>1304</v>
      </c>
      <c r="M768">
        <v>20602828540</v>
      </c>
      <c r="N768" t="s">
        <v>765</v>
      </c>
      <c r="O768" s="6">
        <f>VLOOKUP(Tabla1[[#This Row],[route_name]],[1]route!$A:$D,2,FALSE)</f>
        <v>21</v>
      </c>
      <c r="P768" s="6">
        <f>VLOOKUP(Tabla1[[#This Row],[TYPE_NAME]],type!B:G,6,FALSE)</f>
        <v>1</v>
      </c>
      <c r="Q768" t="s">
        <v>2251</v>
      </c>
      <c r="R768" t="s">
        <v>1297</v>
      </c>
      <c r="S7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(765,'CUMPLE','CUMPLE','CUMPLE','CUMPLE',true,2008,'1325','-','ACREDITADO','2022-02-25 21:42:35.22039+00','2022-02-25 21:42:35.22039+00','20602828540','X1V158',21,1);</v>
      </c>
    </row>
    <row r="769" spans="1:19" x14ac:dyDescent="0.25">
      <c r="A769">
        <v>766</v>
      </c>
      <c r="B769" t="s">
        <v>2216</v>
      </c>
      <c r="C769" t="s">
        <v>2216</v>
      </c>
      <c r="D769" t="s">
        <v>2216</v>
      </c>
      <c r="E769" t="s">
        <v>2216</v>
      </c>
      <c r="F769" t="s">
        <v>1303</v>
      </c>
      <c r="G769">
        <v>2011</v>
      </c>
      <c r="H769">
        <v>1326</v>
      </c>
      <c r="I769" t="s">
        <v>2383</v>
      </c>
      <c r="J769" t="s">
        <v>2215</v>
      </c>
      <c r="K769" t="s">
        <v>1304</v>
      </c>
      <c r="L769" t="s">
        <v>1304</v>
      </c>
      <c r="M769">
        <v>20602828540</v>
      </c>
      <c r="N769" t="s">
        <v>766</v>
      </c>
      <c r="O769" s="6">
        <f>VLOOKUP(Tabla1[[#This Row],[route_name]],[1]route!$A:$D,2,FALSE)</f>
        <v>21</v>
      </c>
      <c r="P769" s="6">
        <f>VLOOKUP(Tabla1[[#This Row],[TYPE_NAME]],type!B:G,6,FALSE)</f>
        <v>2</v>
      </c>
      <c r="Q769" t="s">
        <v>2251</v>
      </c>
      <c r="R769" t="s">
        <v>1298</v>
      </c>
      <c r="S7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(766,'CUMPLE','CUMPLE','CUMPLE','CUMPLE',true,2011,'1326','-','ACREDITADO','2022-02-25 21:42:35.22039+00','2022-02-25 21:42:35.22039+00','20602828540','B1G709',21,2);</v>
      </c>
    </row>
    <row r="770" spans="1:19" x14ac:dyDescent="0.25">
      <c r="A770">
        <v>767</v>
      </c>
      <c r="B770" t="s">
        <v>2216</v>
      </c>
      <c r="C770" t="s">
        <v>2216</v>
      </c>
      <c r="D770" t="s">
        <v>2216</v>
      </c>
      <c r="E770" t="s">
        <v>2216</v>
      </c>
      <c r="F770" t="s">
        <v>1303</v>
      </c>
      <c r="G770">
        <v>2013</v>
      </c>
      <c r="H770">
        <v>1327</v>
      </c>
      <c r="I770" t="s">
        <v>2383</v>
      </c>
      <c r="J770" t="s">
        <v>2215</v>
      </c>
      <c r="K770" t="s">
        <v>1304</v>
      </c>
      <c r="L770" t="s">
        <v>1304</v>
      </c>
      <c r="M770">
        <v>20602828540</v>
      </c>
      <c r="N770" t="s">
        <v>767</v>
      </c>
      <c r="O770" s="6">
        <f>VLOOKUP(Tabla1[[#This Row],[route_name]],[1]route!$A:$D,2,FALSE)</f>
        <v>21</v>
      </c>
      <c r="P770" s="6">
        <f>VLOOKUP(Tabla1[[#This Row],[TYPE_NAME]],type!B:G,6,FALSE)</f>
        <v>3</v>
      </c>
      <c r="Q770" t="s">
        <v>2251</v>
      </c>
      <c r="R770" t="s">
        <v>1300</v>
      </c>
      <c r="S7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(767,'CUMPLE','CUMPLE','CUMPLE','CUMPLE',true,2013,'1327','-','ACREDITADO','2022-02-25 21:42:35.22039+00','2022-02-25 21:42:35.22039+00','20602828540','AHP942',21,3);</v>
      </c>
    </row>
    <row r="771" spans="1:19" x14ac:dyDescent="0.25">
      <c r="A771">
        <v>768</v>
      </c>
      <c r="B771" t="s">
        <v>2216</v>
      </c>
      <c r="C771" t="s">
        <v>2216</v>
      </c>
      <c r="D771" t="s">
        <v>2216</v>
      </c>
      <c r="E771" t="s">
        <v>2216</v>
      </c>
      <c r="F771" t="s">
        <v>1303</v>
      </c>
      <c r="G771">
        <v>2009</v>
      </c>
      <c r="H771">
        <v>1328</v>
      </c>
      <c r="I771" t="s">
        <v>2383</v>
      </c>
      <c r="J771" t="s">
        <v>2215</v>
      </c>
      <c r="K771" t="s">
        <v>1304</v>
      </c>
      <c r="L771" t="s">
        <v>1304</v>
      </c>
      <c r="M771">
        <v>20602828540</v>
      </c>
      <c r="N771" t="s">
        <v>768</v>
      </c>
      <c r="O771" s="6">
        <f>VLOOKUP(Tabla1[[#This Row],[route_name]],[1]route!$A:$D,2,FALSE)</f>
        <v>21</v>
      </c>
      <c r="P771" s="6">
        <f>VLOOKUP(Tabla1[[#This Row],[TYPE_NAME]],type!B:G,6,FALSE)</f>
        <v>2</v>
      </c>
      <c r="Q771" t="s">
        <v>2251</v>
      </c>
      <c r="R771" t="s">
        <v>1298</v>
      </c>
      <c r="S7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(768,'CUMPLE','CUMPLE','CUMPLE','CUMPLE',true,2009,'1328','-','ACREDITADO','2022-02-25 21:42:35.22039+00','2022-02-25 21:42:35.22039+00','20602828540','A2V740',21,2);</v>
      </c>
    </row>
    <row r="772" spans="1:19" x14ac:dyDescent="0.25">
      <c r="A772">
        <v>769</v>
      </c>
      <c r="B772" t="s">
        <v>2216</v>
      </c>
      <c r="C772" t="s">
        <v>2216</v>
      </c>
      <c r="D772" t="s">
        <v>2216</v>
      </c>
      <c r="E772" t="s">
        <v>2216</v>
      </c>
      <c r="F772" t="s">
        <v>1303</v>
      </c>
      <c r="G772">
        <v>2012</v>
      </c>
      <c r="H772">
        <v>1329</v>
      </c>
      <c r="I772" t="s">
        <v>2383</v>
      </c>
      <c r="J772" t="s">
        <v>2215</v>
      </c>
      <c r="K772" t="s">
        <v>1304</v>
      </c>
      <c r="L772" t="s">
        <v>1304</v>
      </c>
      <c r="M772">
        <v>20602828540</v>
      </c>
      <c r="N772" t="s">
        <v>769</v>
      </c>
      <c r="O772" s="6">
        <f>VLOOKUP(Tabla1[[#This Row],[route_name]],[1]route!$A:$D,2,FALSE)</f>
        <v>21</v>
      </c>
      <c r="P772" s="6">
        <f>VLOOKUP(Tabla1[[#This Row],[TYPE_NAME]],type!B:G,6,FALSE)</f>
        <v>4</v>
      </c>
      <c r="Q772" t="s">
        <v>2251</v>
      </c>
      <c r="R772" t="s">
        <v>1299</v>
      </c>
      <c r="S7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(769,'CUMPLE','CUMPLE','CUMPLE','CUMPLE',true,2012,'1329','-','ACREDITADO','2022-02-25 21:42:35.22039+00','2022-02-25 21:42:35.22039+00','20602828540','V5Y881',21,4);</v>
      </c>
    </row>
    <row r="773" spans="1:19" x14ac:dyDescent="0.25">
      <c r="A773">
        <v>770</v>
      </c>
      <c r="B773" t="s">
        <v>2216</v>
      </c>
      <c r="C773" t="s">
        <v>2216</v>
      </c>
      <c r="D773" t="s">
        <v>2216</v>
      </c>
      <c r="E773" t="s">
        <v>2216</v>
      </c>
      <c r="F773" t="s">
        <v>1303</v>
      </c>
      <c r="G773">
        <v>2014</v>
      </c>
      <c r="H773">
        <v>1330</v>
      </c>
      <c r="I773" t="s">
        <v>2383</v>
      </c>
      <c r="J773" t="s">
        <v>2215</v>
      </c>
      <c r="K773" t="s">
        <v>1304</v>
      </c>
      <c r="L773" t="s">
        <v>1304</v>
      </c>
      <c r="M773">
        <v>20602828540</v>
      </c>
      <c r="N773" t="s">
        <v>770</v>
      </c>
      <c r="O773" s="6">
        <f>VLOOKUP(Tabla1[[#This Row],[route_name]],[1]route!$A:$D,2,FALSE)</f>
        <v>21</v>
      </c>
      <c r="P773" s="6">
        <f>VLOOKUP(Tabla1[[#This Row],[TYPE_NAME]],type!B:G,6,FALSE)</f>
        <v>4</v>
      </c>
      <c r="Q773" t="s">
        <v>2251</v>
      </c>
      <c r="R773" t="s">
        <v>1299</v>
      </c>
      <c r="S7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(770,'CUMPLE','CUMPLE','CUMPLE','CUMPLE',true,2014,'1330','-','ACREDITADO','2022-02-25 21:42:35.22039+00','2022-02-25 21:42:35.22039+00','20602828540','V9I950',21,4);</v>
      </c>
    </row>
    <row r="774" spans="1:19" x14ac:dyDescent="0.25">
      <c r="A774">
        <v>771</v>
      </c>
      <c r="B774" t="s">
        <v>2216</v>
      </c>
      <c r="C774" t="s">
        <v>2216</v>
      </c>
      <c r="D774" t="s">
        <v>2216</v>
      </c>
      <c r="E774" t="s">
        <v>2216</v>
      </c>
      <c r="F774" t="s">
        <v>1303</v>
      </c>
      <c r="G774">
        <v>2014</v>
      </c>
      <c r="H774">
        <v>1331</v>
      </c>
      <c r="I774" t="s">
        <v>2383</v>
      </c>
      <c r="J774" t="s">
        <v>2215</v>
      </c>
      <c r="K774" t="s">
        <v>1304</v>
      </c>
      <c r="L774" t="s">
        <v>1304</v>
      </c>
      <c r="M774">
        <v>20602828540</v>
      </c>
      <c r="N774" t="s">
        <v>771</v>
      </c>
      <c r="O774" s="6">
        <f>VLOOKUP(Tabla1[[#This Row],[route_name]],[1]route!$A:$D,2,FALSE)</f>
        <v>21</v>
      </c>
      <c r="P774" s="6">
        <f>VLOOKUP(Tabla1[[#This Row],[TYPE_NAME]],type!B:G,6,FALSE)</f>
        <v>4</v>
      </c>
      <c r="Q774" t="s">
        <v>2251</v>
      </c>
      <c r="R774" t="s">
        <v>1299</v>
      </c>
      <c r="S7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(771,'CUMPLE','CUMPLE','CUMPLE','CUMPLE',true,2014,'1331','-','ACREDITADO','2022-02-25 21:42:35.22039+00','2022-02-25 21:42:35.22039+00','20602828540','V9M958',21,4);</v>
      </c>
    </row>
    <row r="775" spans="1:19" x14ac:dyDescent="0.25">
      <c r="A775">
        <v>772</v>
      </c>
      <c r="B775" t="s">
        <v>2216</v>
      </c>
      <c r="C775" t="s">
        <v>2216</v>
      </c>
      <c r="D775" t="s">
        <v>2216</v>
      </c>
      <c r="E775" t="s">
        <v>2216</v>
      </c>
      <c r="F775" t="s">
        <v>1303</v>
      </c>
      <c r="G775">
        <v>2013</v>
      </c>
      <c r="H775">
        <v>1332</v>
      </c>
      <c r="I775" t="s">
        <v>2383</v>
      </c>
      <c r="J775" t="s">
        <v>2215</v>
      </c>
      <c r="K775" t="s">
        <v>1304</v>
      </c>
      <c r="L775" t="s">
        <v>1304</v>
      </c>
      <c r="M775">
        <v>20602828540</v>
      </c>
      <c r="N775" t="s">
        <v>772</v>
      </c>
      <c r="O775" s="6">
        <f>VLOOKUP(Tabla1[[#This Row],[route_name]],[1]route!$A:$D,2,FALSE)</f>
        <v>21</v>
      </c>
      <c r="P775" s="6">
        <f>VLOOKUP(Tabla1[[#This Row],[TYPE_NAME]],type!B:G,6,FALSE)</f>
        <v>4</v>
      </c>
      <c r="Q775" t="s">
        <v>2251</v>
      </c>
      <c r="R775" t="s">
        <v>1299</v>
      </c>
      <c r="S7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(772,'CUMPLE','CUMPLE','CUMPLE','CUMPLE',true,2013,'1332','-','ACREDITADO','2022-02-25 21:42:35.22039+00','2022-02-25 21:42:35.22039+00','20602828540','C3Y958',21,4);</v>
      </c>
    </row>
    <row r="776" spans="1:19" x14ac:dyDescent="0.25">
      <c r="A776">
        <v>773</v>
      </c>
      <c r="B776" t="s">
        <v>2216</v>
      </c>
      <c r="C776" t="s">
        <v>2216</v>
      </c>
      <c r="D776" t="s">
        <v>2216</v>
      </c>
      <c r="E776" t="s">
        <v>2216</v>
      </c>
      <c r="F776" t="s">
        <v>1303</v>
      </c>
      <c r="G776">
        <v>2011</v>
      </c>
      <c r="H776">
        <v>1333</v>
      </c>
      <c r="I776" t="s">
        <v>2383</v>
      </c>
      <c r="J776" t="s">
        <v>2215</v>
      </c>
      <c r="K776" t="s">
        <v>1304</v>
      </c>
      <c r="L776" t="s">
        <v>1304</v>
      </c>
      <c r="M776">
        <v>20602828540</v>
      </c>
      <c r="N776" t="s">
        <v>773</v>
      </c>
      <c r="O776" s="6">
        <f>VLOOKUP(Tabla1[[#This Row],[route_name]],[1]route!$A:$D,2,FALSE)</f>
        <v>21</v>
      </c>
      <c r="P776" s="6">
        <f>VLOOKUP(Tabla1[[#This Row],[TYPE_NAME]],type!B:G,6,FALSE)</f>
        <v>3</v>
      </c>
      <c r="Q776" t="s">
        <v>2251</v>
      </c>
      <c r="R776" t="s">
        <v>1300</v>
      </c>
      <c r="S7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(773,'CUMPLE','CUMPLE','CUMPLE','CUMPLE',true,2011,'1333','-','ACREDITADO','2022-02-25 21:42:35.22039+00','2022-02-25 21:42:35.22039+00','20602828540','V1Y714',21,3);</v>
      </c>
    </row>
    <row r="777" spans="1:19" x14ac:dyDescent="0.25">
      <c r="A777">
        <v>774</v>
      </c>
      <c r="B777" t="s">
        <v>2216</v>
      </c>
      <c r="C777" t="s">
        <v>2216</v>
      </c>
      <c r="D777" t="s">
        <v>2216</v>
      </c>
      <c r="E777" t="s">
        <v>2216</v>
      </c>
      <c r="F777" t="s">
        <v>1303</v>
      </c>
      <c r="G777">
        <v>2009</v>
      </c>
      <c r="H777">
        <v>1334</v>
      </c>
      <c r="I777" t="s">
        <v>2383</v>
      </c>
      <c r="J777" t="s">
        <v>2215</v>
      </c>
      <c r="K777" t="s">
        <v>1304</v>
      </c>
      <c r="L777" t="s">
        <v>1304</v>
      </c>
      <c r="M777">
        <v>20602828540</v>
      </c>
      <c r="N777" t="s">
        <v>774</v>
      </c>
      <c r="O777" s="6">
        <f>VLOOKUP(Tabla1[[#This Row],[route_name]],[1]route!$A:$D,2,FALSE)</f>
        <v>21</v>
      </c>
      <c r="P777" s="6">
        <f>VLOOKUP(Tabla1[[#This Row],[TYPE_NAME]],type!B:G,6,FALSE)</f>
        <v>1</v>
      </c>
      <c r="Q777" t="s">
        <v>2251</v>
      </c>
      <c r="R777" t="s">
        <v>1297</v>
      </c>
      <c r="S7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(774,'CUMPLE','CUMPLE','CUMPLE','CUMPLE',true,2009,'1334','-','ACREDITADO','2022-02-25 21:42:35.22039+00','2022-02-25 21:42:35.22039+00','20602828540','X1B732',21,1);</v>
      </c>
    </row>
    <row r="778" spans="1:19" x14ac:dyDescent="0.25">
      <c r="A778">
        <v>775</v>
      </c>
      <c r="B778" t="s">
        <v>2216</v>
      </c>
      <c r="C778" t="s">
        <v>2216</v>
      </c>
      <c r="D778" t="s">
        <v>2216</v>
      </c>
      <c r="E778" t="s">
        <v>2216</v>
      </c>
      <c r="F778" t="s">
        <v>1303</v>
      </c>
      <c r="G778">
        <v>2014</v>
      </c>
      <c r="H778">
        <v>1335</v>
      </c>
      <c r="I778" t="s">
        <v>2383</v>
      </c>
      <c r="J778" t="s">
        <v>2215</v>
      </c>
      <c r="K778" t="s">
        <v>1304</v>
      </c>
      <c r="L778" t="s">
        <v>1304</v>
      </c>
      <c r="M778">
        <v>20602828540</v>
      </c>
      <c r="N778" t="s">
        <v>775</v>
      </c>
      <c r="O778" s="6">
        <f>VLOOKUP(Tabla1[[#This Row],[route_name]],[1]route!$A:$D,2,FALSE)</f>
        <v>21</v>
      </c>
      <c r="P778" s="6">
        <f>VLOOKUP(Tabla1[[#This Row],[TYPE_NAME]],type!B:G,6,FALSE)</f>
        <v>3</v>
      </c>
      <c r="Q778" t="s">
        <v>2251</v>
      </c>
      <c r="R778" t="s">
        <v>1300</v>
      </c>
      <c r="S7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(775,'CUMPLE','CUMPLE','CUMPLE','CUMPLE',true,2014,'1335','-','ACREDITADO','2022-02-25 21:42:35.22039+00','2022-02-25 21:42:35.22039+00','20602828540','V7W942',21,3);</v>
      </c>
    </row>
    <row r="779" spans="1:19" x14ac:dyDescent="0.25">
      <c r="A779">
        <v>776</v>
      </c>
      <c r="B779" t="s">
        <v>2216</v>
      </c>
      <c r="C779" t="s">
        <v>2216</v>
      </c>
      <c r="D779" t="s">
        <v>2216</v>
      </c>
      <c r="E779" t="s">
        <v>2216</v>
      </c>
      <c r="F779" t="s">
        <v>1303</v>
      </c>
      <c r="G779">
        <v>2010</v>
      </c>
      <c r="H779">
        <v>1336</v>
      </c>
      <c r="I779" t="s">
        <v>2383</v>
      </c>
      <c r="J779" t="s">
        <v>2215</v>
      </c>
      <c r="K779" t="s">
        <v>1304</v>
      </c>
      <c r="L779" t="s">
        <v>1304</v>
      </c>
      <c r="M779">
        <v>20602828540</v>
      </c>
      <c r="N779" t="s">
        <v>776</v>
      </c>
      <c r="O779" s="6">
        <f>VLOOKUP(Tabla1[[#This Row],[route_name]],[1]route!$A:$D,2,FALSE)</f>
        <v>21</v>
      </c>
      <c r="P779" s="6">
        <f>VLOOKUP(Tabla1[[#This Row],[TYPE_NAME]],type!B:G,6,FALSE)</f>
        <v>1</v>
      </c>
      <c r="Q779" t="s">
        <v>2251</v>
      </c>
      <c r="R779" t="s">
        <v>1297</v>
      </c>
      <c r="S7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(776,'CUMPLE','CUMPLE','CUMPLE','CUMPLE',true,2010,'1336','-','ACREDITADO','2022-02-25 21:42:35.22039+00','2022-02-25 21:42:35.22039+00','20602828540','A8A777',21,1);</v>
      </c>
    </row>
    <row r="780" spans="1:19" x14ac:dyDescent="0.25">
      <c r="A780">
        <v>777</v>
      </c>
      <c r="B780" t="s">
        <v>2216</v>
      </c>
      <c r="C780" t="s">
        <v>2216</v>
      </c>
      <c r="D780" t="s">
        <v>2216</v>
      </c>
      <c r="E780" t="s">
        <v>2216</v>
      </c>
      <c r="F780" t="s">
        <v>1303</v>
      </c>
      <c r="G780">
        <v>2018</v>
      </c>
      <c r="H780">
        <v>1337</v>
      </c>
      <c r="I780" t="s">
        <v>2383</v>
      </c>
      <c r="J780" t="s">
        <v>2215</v>
      </c>
      <c r="K780" t="s">
        <v>1304</v>
      </c>
      <c r="L780" t="s">
        <v>1304</v>
      </c>
      <c r="M780">
        <v>20602828540</v>
      </c>
      <c r="N780" t="s">
        <v>777</v>
      </c>
      <c r="O780" s="6">
        <f>VLOOKUP(Tabla1[[#This Row],[route_name]],[1]route!$A:$D,2,FALSE)</f>
        <v>21</v>
      </c>
      <c r="P780" s="6">
        <f>VLOOKUP(Tabla1[[#This Row],[TYPE_NAME]],type!B:G,6,FALSE)</f>
        <v>2</v>
      </c>
      <c r="Q780" t="s">
        <v>2251</v>
      </c>
      <c r="R780" t="s">
        <v>1298</v>
      </c>
      <c r="S7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(777,'CUMPLE','CUMPLE','CUMPLE','CUMPLE',true,2018,'1337','-','ACREDITADO','2022-02-25 21:42:35.22039+00','2022-02-25 21:42:35.22039+00','20602828540','V0C882',21,2);</v>
      </c>
    </row>
    <row r="781" spans="1:19" x14ac:dyDescent="0.25">
      <c r="A781">
        <v>778</v>
      </c>
      <c r="B781" t="s">
        <v>2216</v>
      </c>
      <c r="C781" t="s">
        <v>2216</v>
      </c>
      <c r="D781" t="s">
        <v>2216</v>
      </c>
      <c r="E781" t="s">
        <v>2216</v>
      </c>
      <c r="F781" t="s">
        <v>1303</v>
      </c>
      <c r="G781">
        <v>2016</v>
      </c>
      <c r="H781">
        <v>1338</v>
      </c>
      <c r="I781" t="s">
        <v>2383</v>
      </c>
      <c r="J781" t="s">
        <v>2215</v>
      </c>
      <c r="K781" t="s">
        <v>1304</v>
      </c>
      <c r="L781" t="s">
        <v>1304</v>
      </c>
      <c r="M781">
        <v>20602828540</v>
      </c>
      <c r="N781" t="s">
        <v>778</v>
      </c>
      <c r="O781" s="6">
        <f>VLOOKUP(Tabla1[[#This Row],[route_name]],[1]route!$A:$D,2,FALSE)</f>
        <v>21</v>
      </c>
      <c r="P781" s="6">
        <f>VLOOKUP(Tabla1[[#This Row],[TYPE_NAME]],type!B:G,6,FALSE)</f>
        <v>2</v>
      </c>
      <c r="Q781" t="s">
        <v>2251</v>
      </c>
      <c r="R781" t="s">
        <v>1298</v>
      </c>
      <c r="S7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(778,'CUMPLE','CUMPLE','CUMPLE','CUMPLE',true,2016,'1338','-','ACREDITADO','2022-02-25 21:42:35.22039+00','2022-02-25 21:42:35.22039+00','20602828540','V8Z831',21,2);</v>
      </c>
    </row>
    <row r="782" spans="1:19" x14ac:dyDescent="0.25">
      <c r="A782">
        <v>779</v>
      </c>
      <c r="B782" t="s">
        <v>2216</v>
      </c>
      <c r="C782" t="s">
        <v>2216</v>
      </c>
      <c r="D782" t="s">
        <v>2216</v>
      </c>
      <c r="E782" t="s">
        <v>2216</v>
      </c>
      <c r="F782" t="s">
        <v>1303</v>
      </c>
      <c r="G782">
        <v>2011</v>
      </c>
      <c r="H782">
        <v>1339</v>
      </c>
      <c r="I782" t="s">
        <v>2383</v>
      </c>
      <c r="J782" t="s">
        <v>2215</v>
      </c>
      <c r="K782" t="s">
        <v>1304</v>
      </c>
      <c r="L782" t="s">
        <v>1304</v>
      </c>
      <c r="M782">
        <v>20602828540</v>
      </c>
      <c r="N782" t="s">
        <v>779</v>
      </c>
      <c r="O782" s="6">
        <f>VLOOKUP(Tabla1[[#This Row],[route_name]],[1]route!$A:$D,2,FALSE)</f>
        <v>21</v>
      </c>
      <c r="P782" s="6">
        <f>VLOOKUP(Tabla1[[#This Row],[TYPE_NAME]],type!B:G,6,FALSE)</f>
        <v>4</v>
      </c>
      <c r="Q782" t="s">
        <v>2251</v>
      </c>
      <c r="R782" t="s">
        <v>1299</v>
      </c>
      <c r="S7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(779,'CUMPLE','CUMPLE','CUMPLE','CUMPLE',true,2011,'1339','-','ACREDITADO','2022-02-25 21:42:35.22039+00','2022-02-25 21:42:35.22039+00','20602828540','D5U143',21,4);</v>
      </c>
    </row>
    <row r="783" spans="1:19" x14ac:dyDescent="0.25">
      <c r="A783">
        <v>780</v>
      </c>
      <c r="B783" t="s">
        <v>2216</v>
      </c>
      <c r="C783" t="s">
        <v>2216</v>
      </c>
      <c r="D783" t="s">
        <v>2216</v>
      </c>
      <c r="E783" t="s">
        <v>2216</v>
      </c>
      <c r="F783" t="s">
        <v>1303</v>
      </c>
      <c r="G783">
        <v>2015</v>
      </c>
      <c r="H783">
        <v>1340</v>
      </c>
      <c r="I783" t="s">
        <v>2383</v>
      </c>
      <c r="J783" t="s">
        <v>2215</v>
      </c>
      <c r="K783" t="s">
        <v>1304</v>
      </c>
      <c r="L783" t="s">
        <v>1304</v>
      </c>
      <c r="M783">
        <v>20602828540</v>
      </c>
      <c r="N783" t="s">
        <v>780</v>
      </c>
      <c r="O783" s="6">
        <f>VLOOKUP(Tabla1[[#This Row],[route_name]],[1]route!$A:$D,2,FALSE)</f>
        <v>21</v>
      </c>
      <c r="P783" s="6">
        <f>VLOOKUP(Tabla1[[#This Row],[TYPE_NAME]],type!B:G,6,FALSE)</f>
        <v>2</v>
      </c>
      <c r="Q783" t="s">
        <v>2251</v>
      </c>
      <c r="R783" t="s">
        <v>1298</v>
      </c>
      <c r="S7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(780,'CUMPLE','CUMPLE','CUMPLE','CUMPLE',true,2015,'1340','-','ACREDITADO','2022-02-25 21:42:35.22039+00','2022-02-25 21:42:35.22039+00','20602828540','V8S918',21,2);</v>
      </c>
    </row>
    <row r="784" spans="1:19" x14ac:dyDescent="0.25">
      <c r="A784">
        <v>781</v>
      </c>
      <c r="B784" t="s">
        <v>2216</v>
      </c>
      <c r="C784" t="s">
        <v>2216</v>
      </c>
      <c r="D784" t="s">
        <v>2216</v>
      </c>
      <c r="E784" t="s">
        <v>2216</v>
      </c>
      <c r="F784" t="s">
        <v>1303</v>
      </c>
      <c r="G784">
        <v>2009</v>
      </c>
      <c r="H784">
        <v>1341</v>
      </c>
      <c r="I784" t="s">
        <v>2383</v>
      </c>
      <c r="J784" t="s">
        <v>2215</v>
      </c>
      <c r="K784" t="s">
        <v>1304</v>
      </c>
      <c r="L784" t="s">
        <v>1304</v>
      </c>
      <c r="M784">
        <v>20602828540</v>
      </c>
      <c r="N784" t="s">
        <v>781</v>
      </c>
      <c r="O784" s="6">
        <f>VLOOKUP(Tabla1[[#This Row],[route_name]],[1]route!$A:$D,2,FALSE)</f>
        <v>21</v>
      </c>
      <c r="P784" s="6">
        <f>VLOOKUP(Tabla1[[#This Row],[TYPE_NAME]],type!B:G,6,FALSE)</f>
        <v>1</v>
      </c>
      <c r="Q784" t="s">
        <v>2251</v>
      </c>
      <c r="R784" t="s">
        <v>1297</v>
      </c>
      <c r="S7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(781,'CUMPLE','CUMPLE','CUMPLE','CUMPLE',true,2009,'1341','-','ACREDITADO','2022-02-25 21:42:35.22039+00','2022-02-25 21:42:35.22039+00','20602828540','V4B954',21,1);</v>
      </c>
    </row>
    <row r="785" spans="1:19" x14ac:dyDescent="0.25">
      <c r="A785">
        <v>782</v>
      </c>
      <c r="B785" t="s">
        <v>2216</v>
      </c>
      <c r="C785" t="s">
        <v>2216</v>
      </c>
      <c r="D785" t="s">
        <v>2216</v>
      </c>
      <c r="E785" t="s">
        <v>2216</v>
      </c>
      <c r="F785" t="s">
        <v>1303</v>
      </c>
      <c r="G785">
        <v>2017</v>
      </c>
      <c r="H785">
        <v>1342</v>
      </c>
      <c r="I785" t="s">
        <v>2383</v>
      </c>
      <c r="J785" t="s">
        <v>2215</v>
      </c>
      <c r="K785" t="s">
        <v>1304</v>
      </c>
      <c r="L785" t="s">
        <v>1304</v>
      </c>
      <c r="M785">
        <v>20602828540</v>
      </c>
      <c r="N785" t="s">
        <v>782</v>
      </c>
      <c r="O785" s="6">
        <f>VLOOKUP(Tabla1[[#This Row],[route_name]],[1]route!$A:$D,2,FALSE)</f>
        <v>21</v>
      </c>
      <c r="P785" s="6">
        <f>VLOOKUP(Tabla1[[#This Row],[TYPE_NAME]],type!B:G,6,FALSE)</f>
        <v>2</v>
      </c>
      <c r="Q785" t="s">
        <v>2251</v>
      </c>
      <c r="R785" t="s">
        <v>1298</v>
      </c>
      <c r="S7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(782,'CUMPLE','CUMPLE','CUMPLE','CUMPLE',true,2017,'1342','-','ACREDITADO','2022-02-25 21:42:35.22039+00','2022-02-25 21:42:35.22039+00','20602828540','AXY753',21,2);</v>
      </c>
    </row>
    <row r="786" spans="1:19" x14ac:dyDescent="0.25">
      <c r="A786">
        <v>783</v>
      </c>
      <c r="B786" t="s">
        <v>2216</v>
      </c>
      <c r="C786" t="s">
        <v>2216</v>
      </c>
      <c r="D786" t="s">
        <v>2216</v>
      </c>
      <c r="E786" t="s">
        <v>2216</v>
      </c>
      <c r="F786" t="s">
        <v>1303</v>
      </c>
      <c r="G786">
        <v>2011</v>
      </c>
      <c r="H786">
        <v>208</v>
      </c>
      <c r="I786" t="s">
        <v>2383</v>
      </c>
      <c r="J786" t="s">
        <v>2215</v>
      </c>
      <c r="K786" t="s">
        <v>1304</v>
      </c>
      <c r="L786" t="s">
        <v>1304</v>
      </c>
      <c r="M786">
        <v>20602815201</v>
      </c>
      <c r="N786" t="s">
        <v>783</v>
      </c>
      <c r="O786" s="6">
        <f>VLOOKUP(Tabla1[[#This Row],[route_name]],[1]route!$A:$D,2,FALSE)</f>
        <v>23</v>
      </c>
      <c r="P786" s="6">
        <f>VLOOKUP(Tabla1[[#This Row],[TYPE_NAME]],type!B:G,6,FALSE)</f>
        <v>1</v>
      </c>
      <c r="Q786" t="s">
        <v>2252</v>
      </c>
      <c r="R786" t="s">
        <v>1297</v>
      </c>
      <c r="S7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(783,'CUMPLE','CUMPLE','CUMPLE','CUMPLE',true,2011,'208','-','ACREDITADO','2022-02-25 21:42:35.22039+00','2022-02-25 21:42:35.22039+00','20602815201','V7V786',23,1);</v>
      </c>
    </row>
    <row r="787" spans="1:19" x14ac:dyDescent="0.25">
      <c r="A787">
        <v>784</v>
      </c>
      <c r="B787" t="s">
        <v>2216</v>
      </c>
      <c r="C787" t="s">
        <v>2216</v>
      </c>
      <c r="D787" t="s">
        <v>2216</v>
      </c>
      <c r="E787" t="s">
        <v>2216</v>
      </c>
      <c r="F787" t="s">
        <v>1303</v>
      </c>
      <c r="G787">
        <v>2013</v>
      </c>
      <c r="H787">
        <v>214</v>
      </c>
      <c r="I787" t="s">
        <v>2383</v>
      </c>
      <c r="J787" t="s">
        <v>2215</v>
      </c>
      <c r="K787" t="s">
        <v>1304</v>
      </c>
      <c r="L787" t="s">
        <v>1304</v>
      </c>
      <c r="M787">
        <v>20602815201</v>
      </c>
      <c r="N787" t="s">
        <v>784</v>
      </c>
      <c r="O787" s="6">
        <f>VLOOKUP(Tabla1[[#This Row],[route_name]],[1]route!$A:$D,2,FALSE)</f>
        <v>23</v>
      </c>
      <c r="P787" s="6">
        <f>VLOOKUP(Tabla1[[#This Row],[TYPE_NAME]],type!B:G,6,FALSE)</f>
        <v>1</v>
      </c>
      <c r="Q787" t="s">
        <v>2252</v>
      </c>
      <c r="R787" t="s">
        <v>1297</v>
      </c>
      <c r="S7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(784,'CUMPLE','CUMPLE','CUMPLE','CUMPLE',true,2013,'214','-','ACREDITADO','2022-02-25 21:42:35.22039+00','2022-02-25 21:42:35.22039+00','20602815201','X3G868',23,1);</v>
      </c>
    </row>
    <row r="788" spans="1:19" x14ac:dyDescent="0.25">
      <c r="A788">
        <v>785</v>
      </c>
      <c r="B788" t="s">
        <v>2216</v>
      </c>
      <c r="C788" t="s">
        <v>2216</v>
      </c>
      <c r="D788" t="s">
        <v>2216</v>
      </c>
      <c r="E788" t="s">
        <v>2216</v>
      </c>
      <c r="F788" t="s">
        <v>1303</v>
      </c>
      <c r="G788">
        <v>2010</v>
      </c>
      <c r="H788">
        <v>205</v>
      </c>
      <c r="I788" t="s">
        <v>2383</v>
      </c>
      <c r="J788" t="s">
        <v>2215</v>
      </c>
      <c r="K788" t="s">
        <v>1304</v>
      </c>
      <c r="L788" t="s">
        <v>1304</v>
      </c>
      <c r="M788">
        <v>20602815201</v>
      </c>
      <c r="N788" t="s">
        <v>785</v>
      </c>
      <c r="O788" s="6">
        <f>VLOOKUP(Tabla1[[#This Row],[route_name]],[1]route!$A:$D,2,FALSE)</f>
        <v>23</v>
      </c>
      <c r="P788" s="6">
        <f>VLOOKUP(Tabla1[[#This Row],[TYPE_NAME]],type!B:G,6,FALSE)</f>
        <v>1</v>
      </c>
      <c r="Q788" t="s">
        <v>2252</v>
      </c>
      <c r="R788" t="s">
        <v>1297</v>
      </c>
      <c r="S7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(785,'CUMPLE','CUMPLE','CUMPLE','CUMPLE',true,2010,'205','-','ACREDITADO','2022-02-25 21:42:35.22039+00','2022-02-25 21:42:35.22039+00','20602815201','C7H750',23,1);</v>
      </c>
    </row>
    <row r="789" spans="1:19" x14ac:dyDescent="0.25">
      <c r="A789">
        <v>786</v>
      </c>
      <c r="B789" t="s">
        <v>2216</v>
      </c>
      <c r="C789" t="s">
        <v>2216</v>
      </c>
      <c r="D789" t="s">
        <v>2216</v>
      </c>
      <c r="E789" t="s">
        <v>2216</v>
      </c>
      <c r="F789" t="s">
        <v>1303</v>
      </c>
      <c r="G789">
        <v>2015</v>
      </c>
      <c r="H789">
        <v>210</v>
      </c>
      <c r="I789" t="s">
        <v>2383</v>
      </c>
      <c r="J789" t="s">
        <v>2215</v>
      </c>
      <c r="K789" t="s">
        <v>1304</v>
      </c>
      <c r="L789" t="s">
        <v>1304</v>
      </c>
      <c r="M789">
        <v>20602815201</v>
      </c>
      <c r="N789" t="s">
        <v>786</v>
      </c>
      <c r="O789" s="6">
        <f>VLOOKUP(Tabla1[[#This Row],[route_name]],[1]route!$A:$D,2,FALSE)</f>
        <v>23</v>
      </c>
      <c r="P789" s="6">
        <f>VLOOKUP(Tabla1[[#This Row],[TYPE_NAME]],type!B:G,6,FALSE)</f>
        <v>1</v>
      </c>
      <c r="Q789" t="s">
        <v>2252</v>
      </c>
      <c r="R789" t="s">
        <v>1297</v>
      </c>
      <c r="S7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(786,'CUMPLE','CUMPLE','CUMPLE','CUMPLE',true,2015,'210','-','ACREDITADO','2022-02-25 21:42:35.22039+00','2022-02-25 21:42:35.22039+00','20602815201','V8I836',23,1);</v>
      </c>
    </row>
    <row r="790" spans="1:19" x14ac:dyDescent="0.25">
      <c r="A790">
        <v>787</v>
      </c>
      <c r="B790" t="s">
        <v>2216</v>
      </c>
      <c r="C790" t="s">
        <v>2216</v>
      </c>
      <c r="D790" t="s">
        <v>2216</v>
      </c>
      <c r="E790" t="s">
        <v>2216</v>
      </c>
      <c r="F790" t="s">
        <v>1303</v>
      </c>
      <c r="G790">
        <v>2011</v>
      </c>
      <c r="H790">
        <v>213</v>
      </c>
      <c r="I790" t="s">
        <v>2383</v>
      </c>
      <c r="J790" t="s">
        <v>2215</v>
      </c>
      <c r="K790" t="s">
        <v>1304</v>
      </c>
      <c r="L790" t="s">
        <v>1304</v>
      </c>
      <c r="M790">
        <v>20602815201</v>
      </c>
      <c r="N790" t="s">
        <v>787</v>
      </c>
      <c r="O790" s="6">
        <f>VLOOKUP(Tabla1[[#This Row],[route_name]],[1]route!$A:$D,2,FALSE)</f>
        <v>23</v>
      </c>
      <c r="P790" s="6">
        <f>VLOOKUP(Tabla1[[#This Row],[TYPE_NAME]],type!B:G,6,FALSE)</f>
        <v>1</v>
      </c>
      <c r="Q790" t="s">
        <v>2252</v>
      </c>
      <c r="R790" t="s">
        <v>1297</v>
      </c>
      <c r="S7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(787,'CUMPLE','CUMPLE','CUMPLE','CUMPLE',true,2011,'213','-','ACREDITADO','2022-02-25 21:42:35.22039+00','2022-02-25 21:42:35.22039+00','20602815201','X1R762',23,1);</v>
      </c>
    </row>
    <row r="791" spans="1:19" x14ac:dyDescent="0.25">
      <c r="A791">
        <v>788</v>
      </c>
      <c r="B791" t="s">
        <v>2216</v>
      </c>
      <c r="C791" t="s">
        <v>2216</v>
      </c>
      <c r="D791" t="s">
        <v>2216</v>
      </c>
      <c r="E791" t="s">
        <v>2216</v>
      </c>
      <c r="F791" t="s">
        <v>1303</v>
      </c>
      <c r="G791">
        <v>2014</v>
      </c>
      <c r="H791">
        <v>209</v>
      </c>
      <c r="I791" t="s">
        <v>2383</v>
      </c>
      <c r="J791" t="s">
        <v>2215</v>
      </c>
      <c r="K791" t="s">
        <v>1304</v>
      </c>
      <c r="L791" t="s">
        <v>1304</v>
      </c>
      <c r="M791">
        <v>20602815201</v>
      </c>
      <c r="N791" t="s">
        <v>788</v>
      </c>
      <c r="O791" s="6">
        <f>VLOOKUP(Tabla1[[#This Row],[route_name]],[1]route!$A:$D,2,FALSE)</f>
        <v>23</v>
      </c>
      <c r="P791" s="6">
        <f>VLOOKUP(Tabla1[[#This Row],[TYPE_NAME]],type!B:G,6,FALSE)</f>
        <v>1</v>
      </c>
      <c r="Q791" t="s">
        <v>2252</v>
      </c>
      <c r="R791" t="s">
        <v>1297</v>
      </c>
      <c r="S7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(788,'CUMPLE','CUMPLE','CUMPLE','CUMPLE',true,2014,'209','-','ACREDITADO','2022-02-25 21:42:35.22039+00','2022-02-25 21:42:35.22039+00','20602815201','V8E826',23,1);</v>
      </c>
    </row>
    <row r="792" spans="1:19" x14ac:dyDescent="0.25">
      <c r="A792">
        <v>789</v>
      </c>
      <c r="B792" t="s">
        <v>2216</v>
      </c>
      <c r="C792" t="s">
        <v>2216</v>
      </c>
      <c r="D792" t="s">
        <v>2216</v>
      </c>
      <c r="E792" t="s">
        <v>2216</v>
      </c>
      <c r="F792" t="s">
        <v>1303</v>
      </c>
      <c r="G792">
        <v>2008</v>
      </c>
      <c r="H792">
        <v>200</v>
      </c>
      <c r="I792" t="s">
        <v>2383</v>
      </c>
      <c r="J792" t="s">
        <v>2215</v>
      </c>
      <c r="K792" t="s">
        <v>1304</v>
      </c>
      <c r="L792" t="s">
        <v>1304</v>
      </c>
      <c r="M792">
        <v>20602815201</v>
      </c>
      <c r="N792" t="s">
        <v>789</v>
      </c>
      <c r="O792" s="6">
        <f>VLOOKUP(Tabla1[[#This Row],[route_name]],[1]route!$A:$D,2,FALSE)</f>
        <v>23</v>
      </c>
      <c r="P792" s="6">
        <f>VLOOKUP(Tabla1[[#This Row],[TYPE_NAME]],type!B:G,6,FALSE)</f>
        <v>1</v>
      </c>
      <c r="Q792" t="s">
        <v>2252</v>
      </c>
      <c r="R792" t="s">
        <v>1297</v>
      </c>
      <c r="S7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(789,'CUMPLE','CUMPLE','CUMPLE','CUMPLE',true,2008,'200','-','ACREDITADO','2022-02-25 21:42:35.22039+00','2022-02-25 21:42:35.22039+00','20602815201','A0B723',23,1);</v>
      </c>
    </row>
    <row r="793" spans="1:19" x14ac:dyDescent="0.25">
      <c r="A793">
        <v>790</v>
      </c>
      <c r="B793" t="s">
        <v>2216</v>
      </c>
      <c r="C793" t="s">
        <v>2216</v>
      </c>
      <c r="D793" t="s">
        <v>2216</v>
      </c>
      <c r="E793" t="s">
        <v>2216</v>
      </c>
      <c r="F793" t="s">
        <v>1303</v>
      </c>
      <c r="G793">
        <v>2011</v>
      </c>
      <c r="H793">
        <v>204</v>
      </c>
      <c r="I793" t="s">
        <v>2383</v>
      </c>
      <c r="J793" t="s">
        <v>2215</v>
      </c>
      <c r="K793" t="s">
        <v>1304</v>
      </c>
      <c r="L793" t="s">
        <v>1304</v>
      </c>
      <c r="M793">
        <v>20602815201</v>
      </c>
      <c r="N793" t="s">
        <v>790</v>
      </c>
      <c r="O793" s="6">
        <f>VLOOKUP(Tabla1[[#This Row],[route_name]],[1]route!$A:$D,2,FALSE)</f>
        <v>23</v>
      </c>
      <c r="P793" s="6">
        <f>VLOOKUP(Tabla1[[#This Row],[TYPE_NAME]],type!B:G,6,FALSE)</f>
        <v>1</v>
      </c>
      <c r="Q793" t="s">
        <v>2252</v>
      </c>
      <c r="R793" t="s">
        <v>1297</v>
      </c>
      <c r="S7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(790,'CUMPLE','CUMPLE','CUMPLE','CUMPLE',true,2011,'204','-','ACREDITADO','2022-02-25 21:42:35.22039+00','2022-02-25 21:42:35.22039+00','20602815201','B2F751',23,1);</v>
      </c>
    </row>
    <row r="794" spans="1:19" x14ac:dyDescent="0.25">
      <c r="A794">
        <v>791</v>
      </c>
      <c r="B794" t="s">
        <v>2216</v>
      </c>
      <c r="C794" t="s">
        <v>2216</v>
      </c>
      <c r="D794" t="s">
        <v>2216</v>
      </c>
      <c r="E794" t="s">
        <v>2216</v>
      </c>
      <c r="F794" t="s">
        <v>1303</v>
      </c>
      <c r="G794">
        <v>2014</v>
      </c>
      <c r="H794">
        <v>211</v>
      </c>
      <c r="I794" t="s">
        <v>2383</v>
      </c>
      <c r="J794" t="s">
        <v>2215</v>
      </c>
      <c r="K794" t="s">
        <v>1304</v>
      </c>
      <c r="L794" t="s">
        <v>1304</v>
      </c>
      <c r="M794">
        <v>20602815201</v>
      </c>
      <c r="N794" t="s">
        <v>791</v>
      </c>
      <c r="O794" s="6">
        <f>VLOOKUP(Tabla1[[#This Row],[route_name]],[1]route!$A:$D,2,FALSE)</f>
        <v>23</v>
      </c>
      <c r="P794" s="6">
        <f>VLOOKUP(Tabla1[[#This Row],[TYPE_NAME]],type!B:G,6,FALSE)</f>
        <v>1</v>
      </c>
      <c r="Q794" t="s">
        <v>2252</v>
      </c>
      <c r="R794" t="s">
        <v>1297</v>
      </c>
      <c r="S7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(791,'CUMPLE','CUMPLE','CUMPLE','CUMPLE',true,2014,'211','-','ACREDITADO','2022-02-25 21:42:35.22039+00','2022-02-25 21:42:35.22039+00','20602815201','V8N928',23,1);</v>
      </c>
    </row>
    <row r="795" spans="1:19" x14ac:dyDescent="0.25">
      <c r="A795">
        <v>792</v>
      </c>
      <c r="B795" t="s">
        <v>2216</v>
      </c>
      <c r="C795" t="s">
        <v>2216</v>
      </c>
      <c r="D795" t="s">
        <v>2216</v>
      </c>
      <c r="E795" t="s">
        <v>2216</v>
      </c>
      <c r="F795" t="s">
        <v>1303</v>
      </c>
      <c r="G795">
        <v>2014</v>
      </c>
      <c r="H795">
        <v>207</v>
      </c>
      <c r="I795" t="s">
        <v>2383</v>
      </c>
      <c r="J795" t="s">
        <v>2215</v>
      </c>
      <c r="K795" t="s">
        <v>1304</v>
      </c>
      <c r="L795" t="s">
        <v>1304</v>
      </c>
      <c r="M795">
        <v>20602815201</v>
      </c>
      <c r="N795" t="s">
        <v>792</v>
      </c>
      <c r="O795" s="6">
        <f>VLOOKUP(Tabla1[[#This Row],[route_name]],[1]route!$A:$D,2,FALSE)</f>
        <v>23</v>
      </c>
      <c r="P795" s="6">
        <f>VLOOKUP(Tabla1[[#This Row],[TYPE_NAME]],type!B:G,6,FALSE)</f>
        <v>1</v>
      </c>
      <c r="Q795" t="s">
        <v>2252</v>
      </c>
      <c r="R795" t="s">
        <v>1297</v>
      </c>
      <c r="S7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(792,'CUMPLE','CUMPLE','CUMPLE','CUMPLE',true,2014,'207','-','ACREDITADO','2022-02-25 21:42:35.22039+00','2022-02-25 21:42:35.22039+00','20602815201','V7O723',23,1);</v>
      </c>
    </row>
    <row r="796" spans="1:19" x14ac:dyDescent="0.25">
      <c r="A796">
        <v>793</v>
      </c>
      <c r="B796" t="s">
        <v>2216</v>
      </c>
      <c r="C796" t="s">
        <v>2216</v>
      </c>
      <c r="D796" t="s">
        <v>2216</v>
      </c>
      <c r="E796" t="s">
        <v>2216</v>
      </c>
      <c r="F796" t="s">
        <v>1303</v>
      </c>
      <c r="G796">
        <v>2015</v>
      </c>
      <c r="H796">
        <v>215</v>
      </c>
      <c r="I796" t="s">
        <v>2383</v>
      </c>
      <c r="J796" t="s">
        <v>2215</v>
      </c>
      <c r="K796" t="s">
        <v>1304</v>
      </c>
      <c r="L796" t="s">
        <v>1304</v>
      </c>
      <c r="M796">
        <v>20602815201</v>
      </c>
      <c r="N796" t="s">
        <v>793</v>
      </c>
      <c r="O796" s="6">
        <f>VLOOKUP(Tabla1[[#This Row],[route_name]],[1]route!$A:$D,2,FALSE)</f>
        <v>23</v>
      </c>
      <c r="P796" s="6">
        <f>VLOOKUP(Tabla1[[#This Row],[TYPE_NAME]],type!B:G,6,FALSE)</f>
        <v>1</v>
      </c>
      <c r="Q796" t="s">
        <v>2252</v>
      </c>
      <c r="R796" t="s">
        <v>1297</v>
      </c>
      <c r="S7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(793,'CUMPLE','CUMPLE','CUMPLE','CUMPLE',true,2015,'215','-','ACREDITADO','2022-02-25 21:42:35.22039+00','2022-02-25 21:42:35.22039+00','20602815201','X4B722',23,1);</v>
      </c>
    </row>
    <row r="797" spans="1:19" x14ac:dyDescent="0.25">
      <c r="A797">
        <v>794</v>
      </c>
      <c r="B797" t="s">
        <v>2216</v>
      </c>
      <c r="C797" t="s">
        <v>2216</v>
      </c>
      <c r="D797" t="s">
        <v>2216</v>
      </c>
      <c r="E797" t="s">
        <v>2216</v>
      </c>
      <c r="F797" t="s">
        <v>1303</v>
      </c>
      <c r="G797">
        <v>2012</v>
      </c>
      <c r="H797">
        <v>206</v>
      </c>
      <c r="I797" t="s">
        <v>2383</v>
      </c>
      <c r="J797" t="s">
        <v>2215</v>
      </c>
      <c r="K797" t="s">
        <v>1304</v>
      </c>
      <c r="L797" t="s">
        <v>1304</v>
      </c>
      <c r="M797">
        <v>20602815201</v>
      </c>
      <c r="N797" t="s">
        <v>794</v>
      </c>
      <c r="O797" s="6">
        <f>VLOOKUP(Tabla1[[#This Row],[route_name]],[1]route!$A:$D,2,FALSE)</f>
        <v>23</v>
      </c>
      <c r="P797" s="6">
        <f>VLOOKUP(Tabla1[[#This Row],[TYPE_NAME]],type!B:G,6,FALSE)</f>
        <v>1</v>
      </c>
      <c r="Q797" t="s">
        <v>2252</v>
      </c>
      <c r="R797" t="s">
        <v>1297</v>
      </c>
      <c r="S7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(794,'CUMPLE','CUMPLE','CUMPLE','CUMPLE',true,2012,'206','-','ACREDITADO','2022-02-25 21:42:35.22039+00','2022-02-25 21:42:35.22039+00','20602815201','V5N922',23,1);</v>
      </c>
    </row>
    <row r="798" spans="1:19" x14ac:dyDescent="0.25">
      <c r="A798">
        <v>795</v>
      </c>
      <c r="B798" t="s">
        <v>2216</v>
      </c>
      <c r="C798" t="s">
        <v>2216</v>
      </c>
      <c r="D798" t="s">
        <v>2216</v>
      </c>
      <c r="E798" t="s">
        <v>2216</v>
      </c>
      <c r="F798" t="s">
        <v>1303</v>
      </c>
      <c r="G798">
        <v>2010</v>
      </c>
      <c r="H798">
        <v>203</v>
      </c>
      <c r="I798" t="s">
        <v>2383</v>
      </c>
      <c r="J798" t="s">
        <v>2215</v>
      </c>
      <c r="K798" t="s">
        <v>1304</v>
      </c>
      <c r="L798" t="s">
        <v>1304</v>
      </c>
      <c r="M798">
        <v>20602815201</v>
      </c>
      <c r="N798" t="s">
        <v>795</v>
      </c>
      <c r="O798" s="6">
        <f>VLOOKUP(Tabla1[[#This Row],[route_name]],[1]route!$A:$D,2,FALSE)</f>
        <v>23</v>
      </c>
      <c r="P798" s="6">
        <f>VLOOKUP(Tabla1[[#This Row],[TYPE_NAME]],type!B:G,6,FALSE)</f>
        <v>1</v>
      </c>
      <c r="Q798" t="s">
        <v>2252</v>
      </c>
      <c r="R798" t="s">
        <v>1297</v>
      </c>
      <c r="S7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(795,'CUMPLE','CUMPLE','CUMPLE','CUMPLE',true,2010,'203','-','ACREDITADO','2022-02-25 21:42:35.22039+00','2022-02-25 21:42:35.22039+00','20602815201','A4H700',23,1);</v>
      </c>
    </row>
    <row r="799" spans="1:19" x14ac:dyDescent="0.25">
      <c r="A799">
        <v>796</v>
      </c>
      <c r="B799" t="s">
        <v>2216</v>
      </c>
      <c r="C799" t="s">
        <v>2216</v>
      </c>
      <c r="D799" t="s">
        <v>2216</v>
      </c>
      <c r="E799" t="s">
        <v>2216</v>
      </c>
      <c r="F799" t="s">
        <v>1303</v>
      </c>
      <c r="G799">
        <v>2001</v>
      </c>
      <c r="H799">
        <v>201</v>
      </c>
      <c r="I799" t="s">
        <v>2383</v>
      </c>
      <c r="J799" t="s">
        <v>2215</v>
      </c>
      <c r="K799" t="s">
        <v>1304</v>
      </c>
      <c r="L799" t="s">
        <v>1304</v>
      </c>
      <c r="M799">
        <v>20602815201</v>
      </c>
      <c r="N799" t="s">
        <v>796</v>
      </c>
      <c r="O799" s="6">
        <f>VLOOKUP(Tabla1[[#This Row],[route_name]],[1]route!$A:$D,2,FALSE)</f>
        <v>23</v>
      </c>
      <c r="P799" s="6">
        <f>VLOOKUP(Tabla1[[#This Row],[TYPE_NAME]],type!B:G,6,FALSE)</f>
        <v>1</v>
      </c>
      <c r="Q799" t="s">
        <v>2252</v>
      </c>
      <c r="R799" t="s">
        <v>1297</v>
      </c>
      <c r="S7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(796,'CUMPLE','CUMPLE','CUMPLE','CUMPLE',true,2001,'201','-','ACREDITADO','2022-02-25 21:42:35.22039+00','2022-02-25 21:42:35.22039+00','20602815201','A0W755',23,1);</v>
      </c>
    </row>
    <row r="800" spans="1:19" x14ac:dyDescent="0.25">
      <c r="A800">
        <v>797</v>
      </c>
      <c r="B800" t="s">
        <v>2216</v>
      </c>
      <c r="C800" t="s">
        <v>2216</v>
      </c>
      <c r="D800" t="s">
        <v>2216</v>
      </c>
      <c r="E800" t="s">
        <v>2216</v>
      </c>
      <c r="F800" t="s">
        <v>1303</v>
      </c>
      <c r="G800">
        <v>2016</v>
      </c>
      <c r="H800">
        <v>212</v>
      </c>
      <c r="I800" t="s">
        <v>2383</v>
      </c>
      <c r="J800" t="s">
        <v>2215</v>
      </c>
      <c r="K800" t="s">
        <v>1304</v>
      </c>
      <c r="L800" t="s">
        <v>1304</v>
      </c>
      <c r="M800">
        <v>20602815201</v>
      </c>
      <c r="N800" t="s">
        <v>797</v>
      </c>
      <c r="O800" s="6">
        <f>VLOOKUP(Tabla1[[#This Row],[route_name]],[1]route!$A:$D,2,FALSE)</f>
        <v>23</v>
      </c>
      <c r="P800" s="6">
        <f>VLOOKUP(Tabla1[[#This Row],[TYPE_NAME]],type!B:G,6,FALSE)</f>
        <v>1</v>
      </c>
      <c r="Q800" t="s">
        <v>2252</v>
      </c>
      <c r="R800" t="s">
        <v>1297</v>
      </c>
      <c r="S8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(797,'CUMPLE','CUMPLE','CUMPLE','CUMPLE',true,2016,'212','-','ACREDITADO','2022-02-25 21:42:35.22039+00','2022-02-25 21:42:35.22039+00','20602815201','V8Z947',23,1);</v>
      </c>
    </row>
    <row r="801" spans="1:19" x14ac:dyDescent="0.25">
      <c r="A801">
        <v>798</v>
      </c>
      <c r="B801" t="s">
        <v>2216</v>
      </c>
      <c r="C801" t="s">
        <v>2216</v>
      </c>
      <c r="D801" t="s">
        <v>2216</v>
      </c>
      <c r="E801" t="s">
        <v>2216</v>
      </c>
      <c r="F801" t="s">
        <v>1303</v>
      </c>
      <c r="G801">
        <v>2009</v>
      </c>
      <c r="H801">
        <v>202</v>
      </c>
      <c r="I801" t="s">
        <v>2383</v>
      </c>
      <c r="J801" t="s">
        <v>2215</v>
      </c>
      <c r="K801" t="s">
        <v>1304</v>
      </c>
      <c r="L801" t="s">
        <v>1304</v>
      </c>
      <c r="M801">
        <v>20602815201</v>
      </c>
      <c r="N801" t="s">
        <v>798</v>
      </c>
      <c r="O801" s="6">
        <f>VLOOKUP(Tabla1[[#This Row],[route_name]],[1]route!$A:$D,2,FALSE)</f>
        <v>23</v>
      </c>
      <c r="P801" s="6">
        <f>VLOOKUP(Tabla1[[#This Row],[TYPE_NAME]],type!B:G,6,FALSE)</f>
        <v>1</v>
      </c>
      <c r="Q801" t="s">
        <v>2252</v>
      </c>
      <c r="R801" t="s">
        <v>1297</v>
      </c>
      <c r="S8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(798,'CUMPLE','CUMPLE','CUMPLE','CUMPLE',true,2009,'202','-','ACREDITADO','2022-02-25 21:42:35.22039+00','2022-02-25 21:42:35.22039+00','20602815201','A1Y796',23,1);</v>
      </c>
    </row>
    <row r="802" spans="1:19" x14ac:dyDescent="0.25">
      <c r="A802">
        <v>799</v>
      </c>
      <c r="B802" t="s">
        <v>2216</v>
      </c>
      <c r="C802" t="s">
        <v>2216</v>
      </c>
      <c r="D802" t="s">
        <v>2216</v>
      </c>
      <c r="E802" t="s">
        <v>2216</v>
      </c>
      <c r="F802" t="s">
        <v>1303</v>
      </c>
      <c r="G802">
        <v>2013</v>
      </c>
      <c r="H802">
        <v>226</v>
      </c>
      <c r="I802" t="s">
        <v>2383</v>
      </c>
      <c r="J802" t="s">
        <v>2215</v>
      </c>
      <c r="K802" t="s">
        <v>1304</v>
      </c>
      <c r="L802" t="s">
        <v>1304</v>
      </c>
      <c r="M802">
        <v>20602815201</v>
      </c>
      <c r="N802" t="s">
        <v>799</v>
      </c>
      <c r="O802" s="6">
        <f>VLOOKUP(Tabla1[[#This Row],[route_name]],[1]route!$A:$D,2,FALSE)</f>
        <v>24</v>
      </c>
      <c r="P802" s="6">
        <f>VLOOKUP(Tabla1[[#This Row],[TYPE_NAME]],type!B:G,6,FALSE)</f>
        <v>1</v>
      </c>
      <c r="Q802" t="s">
        <v>2253</v>
      </c>
      <c r="R802" t="s">
        <v>1297</v>
      </c>
      <c r="S8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(799,'CUMPLE','CUMPLE','CUMPLE','CUMPLE',true,2013,'226','-','ACREDITADO','2022-02-25 21:42:35.22039+00','2022-02-25 21:42:35.22039+00','20602815201','V6P864',24,1);</v>
      </c>
    </row>
    <row r="803" spans="1:19" x14ac:dyDescent="0.25">
      <c r="A803">
        <v>800</v>
      </c>
      <c r="B803" t="s">
        <v>2216</v>
      </c>
      <c r="C803" t="s">
        <v>2216</v>
      </c>
      <c r="D803" t="s">
        <v>2216</v>
      </c>
      <c r="E803" t="s">
        <v>2216</v>
      </c>
      <c r="F803" t="s">
        <v>1303</v>
      </c>
      <c r="G803">
        <v>2014</v>
      </c>
      <c r="H803">
        <v>227</v>
      </c>
      <c r="I803" t="s">
        <v>2383</v>
      </c>
      <c r="J803" t="s">
        <v>2215</v>
      </c>
      <c r="K803" t="s">
        <v>1304</v>
      </c>
      <c r="L803" t="s">
        <v>1304</v>
      </c>
      <c r="M803">
        <v>20602815201</v>
      </c>
      <c r="N803" t="s">
        <v>800</v>
      </c>
      <c r="O803" s="6">
        <f>VLOOKUP(Tabla1[[#This Row],[route_name]],[1]route!$A:$D,2,FALSE)</f>
        <v>24</v>
      </c>
      <c r="P803" s="6">
        <f>VLOOKUP(Tabla1[[#This Row],[TYPE_NAME]],type!B:G,6,FALSE)</f>
        <v>1</v>
      </c>
      <c r="Q803" t="s">
        <v>2253</v>
      </c>
      <c r="R803" t="s">
        <v>1297</v>
      </c>
      <c r="S8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(800,'CUMPLE','CUMPLE','CUMPLE','CUMPLE',true,2014,'227','-','ACREDITADO','2022-02-25 21:42:35.22039+00','2022-02-25 21:42:35.22039+00','20602815201','V6X850',24,1);</v>
      </c>
    </row>
    <row r="804" spans="1:19" x14ac:dyDescent="0.25">
      <c r="A804">
        <v>801</v>
      </c>
      <c r="B804" t="s">
        <v>2216</v>
      </c>
      <c r="C804" t="s">
        <v>2216</v>
      </c>
      <c r="D804" t="s">
        <v>2216</v>
      </c>
      <c r="E804" t="s">
        <v>2216</v>
      </c>
      <c r="F804" t="s">
        <v>1303</v>
      </c>
      <c r="G804">
        <v>2016</v>
      </c>
      <c r="H804">
        <v>232</v>
      </c>
      <c r="I804" t="s">
        <v>2383</v>
      </c>
      <c r="J804" t="s">
        <v>2215</v>
      </c>
      <c r="K804" t="s">
        <v>1304</v>
      </c>
      <c r="L804" t="s">
        <v>1304</v>
      </c>
      <c r="M804">
        <v>20602815201</v>
      </c>
      <c r="N804" t="s">
        <v>801</v>
      </c>
      <c r="O804" s="6">
        <f>VLOOKUP(Tabla1[[#This Row],[route_name]],[1]route!$A:$D,2,FALSE)</f>
        <v>24</v>
      </c>
      <c r="P804" s="6">
        <f>VLOOKUP(Tabla1[[#This Row],[TYPE_NAME]],type!B:G,6,FALSE)</f>
        <v>1</v>
      </c>
      <c r="Q804" t="s">
        <v>2253</v>
      </c>
      <c r="R804" t="s">
        <v>1297</v>
      </c>
      <c r="S8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(801,'CUMPLE','CUMPLE','CUMPLE','CUMPLE',true,2016,'232','-','ACREDITADO','2022-02-25 21:42:35.22039+00','2022-02-25 21:42:35.22039+00','20602815201','V8W932',24,1);</v>
      </c>
    </row>
    <row r="805" spans="1:19" x14ac:dyDescent="0.25">
      <c r="A805">
        <v>802</v>
      </c>
      <c r="B805" t="s">
        <v>2216</v>
      </c>
      <c r="C805" t="s">
        <v>2216</v>
      </c>
      <c r="D805" t="s">
        <v>2216</v>
      </c>
      <c r="E805" t="s">
        <v>2216</v>
      </c>
      <c r="F805" t="s">
        <v>1303</v>
      </c>
      <c r="G805">
        <v>2001</v>
      </c>
      <c r="H805">
        <v>219</v>
      </c>
      <c r="I805" t="s">
        <v>2383</v>
      </c>
      <c r="J805" t="s">
        <v>2215</v>
      </c>
      <c r="K805" t="s">
        <v>1304</v>
      </c>
      <c r="L805" t="s">
        <v>1304</v>
      </c>
      <c r="M805">
        <v>20602815201</v>
      </c>
      <c r="N805" t="s">
        <v>802</v>
      </c>
      <c r="O805" s="6">
        <f>VLOOKUP(Tabla1[[#This Row],[route_name]],[1]route!$A:$D,2,FALSE)</f>
        <v>24</v>
      </c>
      <c r="P805" s="6">
        <f>VLOOKUP(Tabla1[[#This Row],[TYPE_NAME]],type!B:G,6,FALSE)</f>
        <v>1</v>
      </c>
      <c r="Q805" t="s">
        <v>2253</v>
      </c>
      <c r="R805" t="s">
        <v>1297</v>
      </c>
      <c r="S8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(802,'CUMPLE','CUMPLE','CUMPLE','CUMPLE',true,2001,'219','-','ACREDITADO','2022-02-25 21:42:35.22039+00','2022-02-25 21:42:35.22039+00','20602815201','B2E797',24,1);</v>
      </c>
    </row>
    <row r="806" spans="1:19" x14ac:dyDescent="0.25">
      <c r="A806">
        <v>803</v>
      </c>
      <c r="B806" t="s">
        <v>2216</v>
      </c>
      <c r="C806" t="s">
        <v>2216</v>
      </c>
      <c r="D806" t="s">
        <v>2216</v>
      </c>
      <c r="E806" t="s">
        <v>2216</v>
      </c>
      <c r="F806" t="s">
        <v>1303</v>
      </c>
      <c r="G806">
        <v>2012</v>
      </c>
      <c r="H806">
        <v>228</v>
      </c>
      <c r="I806" t="s">
        <v>2383</v>
      </c>
      <c r="J806" t="s">
        <v>2215</v>
      </c>
      <c r="K806" t="s">
        <v>1304</v>
      </c>
      <c r="L806" t="s">
        <v>1304</v>
      </c>
      <c r="M806">
        <v>20602815201</v>
      </c>
      <c r="N806" t="s">
        <v>803</v>
      </c>
      <c r="O806" s="6">
        <f>VLOOKUP(Tabla1[[#This Row],[route_name]],[1]route!$A:$D,2,FALSE)</f>
        <v>24</v>
      </c>
      <c r="P806" s="6">
        <f>VLOOKUP(Tabla1[[#This Row],[TYPE_NAME]],type!B:G,6,FALSE)</f>
        <v>1</v>
      </c>
      <c r="Q806" t="s">
        <v>2253</v>
      </c>
      <c r="R806" t="s">
        <v>1297</v>
      </c>
      <c r="S8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(803,'CUMPLE','CUMPLE','CUMPLE','CUMPLE',true,2012,'228','-','ACREDITADO','2022-02-25 21:42:35.22039+00','2022-02-25 21:42:35.22039+00','20602815201','V7I176',24,1);</v>
      </c>
    </row>
    <row r="807" spans="1:19" x14ac:dyDescent="0.25">
      <c r="A807">
        <v>804</v>
      </c>
      <c r="B807" t="s">
        <v>2216</v>
      </c>
      <c r="C807" t="s">
        <v>2216</v>
      </c>
      <c r="D807" t="s">
        <v>2216</v>
      </c>
      <c r="E807" t="s">
        <v>2216</v>
      </c>
      <c r="F807" t="s">
        <v>1303</v>
      </c>
      <c r="G807">
        <v>2011</v>
      </c>
      <c r="H807">
        <v>220</v>
      </c>
      <c r="I807" t="s">
        <v>2383</v>
      </c>
      <c r="J807" t="s">
        <v>2215</v>
      </c>
      <c r="K807" t="s">
        <v>1304</v>
      </c>
      <c r="L807" t="s">
        <v>1304</v>
      </c>
      <c r="M807">
        <v>20602815201</v>
      </c>
      <c r="N807" t="s">
        <v>804</v>
      </c>
      <c r="O807" s="6">
        <f>VLOOKUP(Tabla1[[#This Row],[route_name]],[1]route!$A:$D,2,FALSE)</f>
        <v>24</v>
      </c>
      <c r="P807" s="6">
        <f>VLOOKUP(Tabla1[[#This Row],[TYPE_NAME]],type!B:G,6,FALSE)</f>
        <v>1</v>
      </c>
      <c r="Q807" t="s">
        <v>2253</v>
      </c>
      <c r="R807" t="s">
        <v>1297</v>
      </c>
      <c r="S8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(804,'CUMPLE','CUMPLE','CUMPLE','CUMPLE',true,2011,'220','-','ACREDITADO','2022-02-25 21:42:35.22039+00','2022-02-25 21:42:35.22039+00','20602815201','B2Q710',24,1);</v>
      </c>
    </row>
    <row r="808" spans="1:19" x14ac:dyDescent="0.25">
      <c r="A808">
        <v>805</v>
      </c>
      <c r="B808" t="s">
        <v>2216</v>
      </c>
      <c r="C808" t="s">
        <v>2216</v>
      </c>
      <c r="D808" t="s">
        <v>2216</v>
      </c>
      <c r="E808" t="s">
        <v>2216</v>
      </c>
      <c r="F808" t="s">
        <v>1303</v>
      </c>
      <c r="G808">
        <v>2011</v>
      </c>
      <c r="H808">
        <v>236</v>
      </c>
      <c r="I808" t="s">
        <v>2383</v>
      </c>
      <c r="J808" t="s">
        <v>2215</v>
      </c>
      <c r="K808" t="s">
        <v>1304</v>
      </c>
      <c r="L808" t="s">
        <v>1304</v>
      </c>
      <c r="M808">
        <v>20602815201</v>
      </c>
      <c r="N808" t="s">
        <v>805</v>
      </c>
      <c r="O808" s="6">
        <f>VLOOKUP(Tabla1[[#This Row],[route_name]],[1]route!$A:$D,2,FALSE)</f>
        <v>24</v>
      </c>
      <c r="P808" s="6">
        <f>VLOOKUP(Tabla1[[#This Row],[TYPE_NAME]],type!B:G,6,FALSE)</f>
        <v>1</v>
      </c>
      <c r="Q808" t="s">
        <v>2253</v>
      </c>
      <c r="R808" t="s">
        <v>1297</v>
      </c>
      <c r="S8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(805,'CUMPLE','CUMPLE','CUMPLE','CUMPLE',true,2011,'236','-','ACREDITADO','2022-02-25 21:42:35.22039+00','2022-02-25 21:42:35.22039+00','20602815201','X1Q784',24,1);</v>
      </c>
    </row>
    <row r="809" spans="1:19" x14ac:dyDescent="0.25">
      <c r="A809">
        <v>806</v>
      </c>
      <c r="B809" t="s">
        <v>2216</v>
      </c>
      <c r="C809" t="s">
        <v>2216</v>
      </c>
      <c r="D809" t="s">
        <v>2216</v>
      </c>
      <c r="E809" t="s">
        <v>2216</v>
      </c>
      <c r="F809" t="s">
        <v>1303</v>
      </c>
      <c r="G809">
        <v>2010</v>
      </c>
      <c r="H809">
        <v>217</v>
      </c>
      <c r="I809" t="s">
        <v>2383</v>
      </c>
      <c r="J809" t="s">
        <v>2215</v>
      </c>
      <c r="K809" t="s">
        <v>1304</v>
      </c>
      <c r="L809" t="s">
        <v>1304</v>
      </c>
      <c r="M809">
        <v>20602815201</v>
      </c>
      <c r="N809" t="s">
        <v>806</v>
      </c>
      <c r="O809" s="6">
        <f>VLOOKUP(Tabla1[[#This Row],[route_name]],[1]route!$A:$D,2,FALSE)</f>
        <v>24</v>
      </c>
      <c r="P809" s="6">
        <f>VLOOKUP(Tabla1[[#This Row],[TYPE_NAME]],type!B:G,6,FALSE)</f>
        <v>1</v>
      </c>
      <c r="Q809" t="s">
        <v>2253</v>
      </c>
      <c r="R809" t="s">
        <v>1297</v>
      </c>
      <c r="S8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(806,'CUMPLE','CUMPLE','CUMPLE','CUMPLE',true,2010,'217','-','ACREDITADO','2022-02-25 21:42:35.22039+00','2022-02-25 21:42:35.22039+00','20602815201','A9V743',24,1);</v>
      </c>
    </row>
    <row r="810" spans="1:19" x14ac:dyDescent="0.25">
      <c r="A810">
        <v>807</v>
      </c>
      <c r="B810" t="s">
        <v>2216</v>
      </c>
      <c r="C810" t="s">
        <v>2216</v>
      </c>
      <c r="D810" t="s">
        <v>2216</v>
      </c>
      <c r="E810" t="s">
        <v>2216</v>
      </c>
      <c r="F810" t="s">
        <v>1303</v>
      </c>
      <c r="G810">
        <v>2015</v>
      </c>
      <c r="H810">
        <v>231</v>
      </c>
      <c r="I810" t="s">
        <v>2383</v>
      </c>
      <c r="J810" t="s">
        <v>2215</v>
      </c>
      <c r="K810" t="s">
        <v>1304</v>
      </c>
      <c r="L810" t="s">
        <v>1304</v>
      </c>
      <c r="M810">
        <v>20602815201</v>
      </c>
      <c r="N810" t="s">
        <v>807</v>
      </c>
      <c r="O810" s="6">
        <f>VLOOKUP(Tabla1[[#This Row],[route_name]],[1]route!$A:$D,2,FALSE)</f>
        <v>24</v>
      </c>
      <c r="P810" s="6">
        <f>VLOOKUP(Tabla1[[#This Row],[TYPE_NAME]],type!B:G,6,FALSE)</f>
        <v>1</v>
      </c>
      <c r="Q810" t="s">
        <v>2253</v>
      </c>
      <c r="R810" t="s">
        <v>1297</v>
      </c>
      <c r="S8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(807,'CUMPLE','CUMPLE','CUMPLE','CUMPLE',true,2015,'231','-','ACREDITADO','2022-02-25 21:42:35.22039+00','2022-02-25 21:42:35.22039+00','20602815201','V8V818',24,1);</v>
      </c>
    </row>
    <row r="811" spans="1:19" x14ac:dyDescent="0.25">
      <c r="A811">
        <v>808</v>
      </c>
      <c r="B811" t="s">
        <v>2216</v>
      </c>
      <c r="C811" t="s">
        <v>2216</v>
      </c>
      <c r="D811" t="s">
        <v>2216</v>
      </c>
      <c r="E811" t="s">
        <v>2216</v>
      </c>
      <c r="F811" t="s">
        <v>1303</v>
      </c>
      <c r="G811">
        <v>2008</v>
      </c>
      <c r="H811">
        <v>222</v>
      </c>
      <c r="I811" t="s">
        <v>2383</v>
      </c>
      <c r="J811" t="s">
        <v>2215</v>
      </c>
      <c r="K811" t="s">
        <v>1304</v>
      </c>
      <c r="L811" t="s">
        <v>1304</v>
      </c>
      <c r="M811">
        <v>20602815201</v>
      </c>
      <c r="N811" t="s">
        <v>808</v>
      </c>
      <c r="O811" s="6">
        <f>VLOOKUP(Tabla1[[#This Row],[route_name]],[1]route!$A:$D,2,FALSE)</f>
        <v>24</v>
      </c>
      <c r="P811" s="6">
        <f>VLOOKUP(Tabla1[[#This Row],[TYPE_NAME]],type!B:G,6,FALSE)</f>
        <v>1</v>
      </c>
      <c r="Q811" t="s">
        <v>2253</v>
      </c>
      <c r="R811" t="s">
        <v>1297</v>
      </c>
      <c r="S8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(808,'CUMPLE','CUMPLE','CUMPLE','CUMPLE',true,2008,'222','-','ACREDITADO','2022-02-25 21:42:35.22039+00','2022-02-25 21:42:35.22039+00','20602815201','F2Y876',24,1);</v>
      </c>
    </row>
    <row r="812" spans="1:19" x14ac:dyDescent="0.25">
      <c r="A812">
        <v>809</v>
      </c>
      <c r="B812" t="s">
        <v>2216</v>
      </c>
      <c r="C812" t="s">
        <v>2216</v>
      </c>
      <c r="D812" t="s">
        <v>2216</v>
      </c>
      <c r="E812" t="s">
        <v>2216</v>
      </c>
      <c r="F812" t="s">
        <v>1303</v>
      </c>
      <c r="G812">
        <v>2014</v>
      </c>
      <c r="H812">
        <v>230</v>
      </c>
      <c r="I812" t="s">
        <v>2383</v>
      </c>
      <c r="J812" t="s">
        <v>2215</v>
      </c>
      <c r="K812" t="s">
        <v>1304</v>
      </c>
      <c r="L812" t="s">
        <v>1304</v>
      </c>
      <c r="M812">
        <v>20602815201</v>
      </c>
      <c r="N812" t="s">
        <v>809</v>
      </c>
      <c r="O812" s="6">
        <f>VLOOKUP(Tabla1[[#This Row],[route_name]],[1]route!$A:$D,2,FALSE)</f>
        <v>24</v>
      </c>
      <c r="P812" s="6">
        <f>VLOOKUP(Tabla1[[#This Row],[TYPE_NAME]],type!B:G,6,FALSE)</f>
        <v>1</v>
      </c>
      <c r="Q812" t="s">
        <v>2253</v>
      </c>
      <c r="R812" t="s">
        <v>1297</v>
      </c>
      <c r="S8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(809,'CUMPLE','CUMPLE','CUMPLE','CUMPLE',true,2014,'230','-','ACREDITADO','2022-02-25 21:42:35.22039+00','2022-02-25 21:42:35.22039+00','20602815201','V8A836',24,1);</v>
      </c>
    </row>
    <row r="813" spans="1:19" x14ac:dyDescent="0.25">
      <c r="A813">
        <v>810</v>
      </c>
      <c r="B813" t="s">
        <v>2216</v>
      </c>
      <c r="C813" t="s">
        <v>2216</v>
      </c>
      <c r="D813" t="s">
        <v>2216</v>
      </c>
      <c r="E813" t="s">
        <v>2216</v>
      </c>
      <c r="F813" t="s">
        <v>1303</v>
      </c>
      <c r="G813">
        <v>2011</v>
      </c>
      <c r="H813">
        <v>237</v>
      </c>
      <c r="I813" t="s">
        <v>2383</v>
      </c>
      <c r="J813" t="s">
        <v>2215</v>
      </c>
      <c r="K813" t="s">
        <v>1304</v>
      </c>
      <c r="L813" t="s">
        <v>1304</v>
      </c>
      <c r="M813">
        <v>20602815201</v>
      </c>
      <c r="N813" t="s">
        <v>810</v>
      </c>
      <c r="O813" s="6">
        <f>VLOOKUP(Tabla1[[#This Row],[route_name]],[1]route!$A:$D,2,FALSE)</f>
        <v>24</v>
      </c>
      <c r="P813" s="6">
        <f>VLOOKUP(Tabla1[[#This Row],[TYPE_NAME]],type!B:G,6,FALSE)</f>
        <v>1</v>
      </c>
      <c r="Q813" t="s">
        <v>2253</v>
      </c>
      <c r="R813" t="s">
        <v>1297</v>
      </c>
      <c r="S8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(810,'CUMPLE','CUMPLE','CUMPLE','CUMPLE',true,2011,'237','-','ACREDITADO','2022-02-25 21:42:35.22039+00','2022-02-25 21:42:35.22039+00','20602815201','X2R722',24,1);</v>
      </c>
    </row>
    <row r="814" spans="1:19" x14ac:dyDescent="0.25">
      <c r="A814">
        <v>811</v>
      </c>
      <c r="B814" t="s">
        <v>2216</v>
      </c>
      <c r="C814" t="s">
        <v>2216</v>
      </c>
      <c r="D814" t="s">
        <v>2216</v>
      </c>
      <c r="E814" t="s">
        <v>2216</v>
      </c>
      <c r="F814" t="s">
        <v>1303</v>
      </c>
      <c r="G814">
        <v>2016</v>
      </c>
      <c r="H814">
        <v>233</v>
      </c>
      <c r="I814" t="s">
        <v>2383</v>
      </c>
      <c r="J814" t="s">
        <v>2215</v>
      </c>
      <c r="K814" t="s">
        <v>1304</v>
      </c>
      <c r="L814" t="s">
        <v>1304</v>
      </c>
      <c r="M814">
        <v>20602815201</v>
      </c>
      <c r="N814" t="s">
        <v>811</v>
      </c>
      <c r="O814" s="6">
        <f>VLOOKUP(Tabla1[[#This Row],[route_name]],[1]route!$A:$D,2,FALSE)</f>
        <v>24</v>
      </c>
      <c r="P814" s="6">
        <f>VLOOKUP(Tabla1[[#This Row],[TYPE_NAME]],type!B:G,6,FALSE)</f>
        <v>1</v>
      </c>
      <c r="Q814" t="s">
        <v>2253</v>
      </c>
      <c r="R814" t="s">
        <v>1297</v>
      </c>
      <c r="S8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(811,'CUMPLE','CUMPLE','CUMPLE','CUMPLE',true,2016,'233','-','ACREDITADO','2022-02-25 21:42:35.22039+00','2022-02-25 21:42:35.22039+00','20602815201','V9J732',24,1);</v>
      </c>
    </row>
    <row r="815" spans="1:19" x14ac:dyDescent="0.25">
      <c r="A815">
        <v>812</v>
      </c>
      <c r="B815" t="s">
        <v>2216</v>
      </c>
      <c r="C815" t="s">
        <v>2216</v>
      </c>
      <c r="D815" t="s">
        <v>2216</v>
      </c>
      <c r="E815" t="s">
        <v>2216</v>
      </c>
      <c r="F815" t="s">
        <v>1303</v>
      </c>
      <c r="G815">
        <v>2009</v>
      </c>
      <c r="H815">
        <v>235</v>
      </c>
      <c r="I815" t="s">
        <v>2383</v>
      </c>
      <c r="J815" t="s">
        <v>2215</v>
      </c>
      <c r="K815" t="s">
        <v>1304</v>
      </c>
      <c r="L815" t="s">
        <v>1304</v>
      </c>
      <c r="M815">
        <v>20602815201</v>
      </c>
      <c r="N815" t="s">
        <v>812</v>
      </c>
      <c r="O815" s="6">
        <f>VLOOKUP(Tabla1[[#This Row],[route_name]],[1]route!$A:$D,2,FALSE)</f>
        <v>24</v>
      </c>
      <c r="P815" s="6">
        <f>VLOOKUP(Tabla1[[#This Row],[TYPE_NAME]],type!B:G,6,FALSE)</f>
        <v>1</v>
      </c>
      <c r="Q815" t="s">
        <v>2253</v>
      </c>
      <c r="R815" t="s">
        <v>1297</v>
      </c>
      <c r="S8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(812,'CUMPLE','CUMPLE','CUMPLE','CUMPLE',true,2009,'235','-','ACREDITADO','2022-02-25 21:42:35.22039+00','2022-02-25 21:42:35.22039+00','20602815201','X1A701',24,1);</v>
      </c>
    </row>
    <row r="816" spans="1:19" x14ac:dyDescent="0.25">
      <c r="A816">
        <v>813</v>
      </c>
      <c r="B816" t="s">
        <v>2216</v>
      </c>
      <c r="C816" t="s">
        <v>2216</v>
      </c>
      <c r="D816" t="s">
        <v>2216</v>
      </c>
      <c r="E816" t="s">
        <v>2216</v>
      </c>
      <c r="F816" t="s">
        <v>1303</v>
      </c>
      <c r="G816">
        <v>2008</v>
      </c>
      <c r="H816">
        <v>225</v>
      </c>
      <c r="I816" t="s">
        <v>2383</v>
      </c>
      <c r="J816" t="s">
        <v>2215</v>
      </c>
      <c r="K816" t="s">
        <v>1304</v>
      </c>
      <c r="L816" t="s">
        <v>1304</v>
      </c>
      <c r="M816">
        <v>20602815201</v>
      </c>
      <c r="N816" t="s">
        <v>813</v>
      </c>
      <c r="O816" s="6">
        <f>VLOOKUP(Tabla1[[#This Row],[route_name]],[1]route!$A:$D,2,FALSE)</f>
        <v>24</v>
      </c>
      <c r="P816" s="6">
        <f>VLOOKUP(Tabla1[[#This Row],[TYPE_NAME]],type!B:G,6,FALSE)</f>
        <v>1</v>
      </c>
      <c r="Q816" t="s">
        <v>2253</v>
      </c>
      <c r="R816" t="s">
        <v>1297</v>
      </c>
      <c r="S8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(813,'CUMPLE','CUMPLE','CUMPLE','CUMPLE',true,2008,'225','-','ACREDITADO','2022-02-25 21:42:35.22039+00','2022-02-25 21:42:35.22039+00','20602815201','V1Z749',24,1);</v>
      </c>
    </row>
    <row r="817" spans="1:19" x14ac:dyDescent="0.25">
      <c r="A817">
        <v>814</v>
      </c>
      <c r="B817" t="s">
        <v>2216</v>
      </c>
      <c r="C817" t="s">
        <v>2216</v>
      </c>
      <c r="D817" t="s">
        <v>2216</v>
      </c>
      <c r="E817" t="s">
        <v>2216</v>
      </c>
      <c r="F817" t="s">
        <v>1303</v>
      </c>
      <c r="G817">
        <v>2010</v>
      </c>
      <c r="H817">
        <v>223</v>
      </c>
      <c r="I817" t="s">
        <v>2383</v>
      </c>
      <c r="J817" t="s">
        <v>2215</v>
      </c>
      <c r="K817" t="s">
        <v>1304</v>
      </c>
      <c r="L817" t="s">
        <v>1304</v>
      </c>
      <c r="M817">
        <v>20602815201</v>
      </c>
      <c r="N817" t="s">
        <v>814</v>
      </c>
      <c r="O817" s="6">
        <f>VLOOKUP(Tabla1[[#This Row],[route_name]],[1]route!$A:$D,2,FALSE)</f>
        <v>24</v>
      </c>
      <c r="P817" s="6">
        <f>VLOOKUP(Tabla1[[#This Row],[TYPE_NAME]],type!B:G,6,FALSE)</f>
        <v>1</v>
      </c>
      <c r="Q817" t="s">
        <v>2253</v>
      </c>
      <c r="R817" t="s">
        <v>1297</v>
      </c>
      <c r="S8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(814,'CUMPLE','CUMPLE','CUMPLE','CUMPLE',true,2010,'223','-','ACREDITADO','2022-02-25 21:42:35.22039+00','2022-02-25 21:42:35.22039+00','20602815201','V1Q967',24,1);</v>
      </c>
    </row>
    <row r="818" spans="1:19" x14ac:dyDescent="0.25">
      <c r="A818">
        <v>815</v>
      </c>
      <c r="B818" t="s">
        <v>2216</v>
      </c>
      <c r="C818" t="s">
        <v>2216</v>
      </c>
      <c r="D818" t="s">
        <v>2216</v>
      </c>
      <c r="E818" t="s">
        <v>2216</v>
      </c>
      <c r="F818" t="s">
        <v>1303</v>
      </c>
      <c r="G818">
        <v>2009</v>
      </c>
      <c r="H818">
        <v>221</v>
      </c>
      <c r="I818" t="s">
        <v>2383</v>
      </c>
      <c r="J818" t="s">
        <v>2215</v>
      </c>
      <c r="K818" t="s">
        <v>1304</v>
      </c>
      <c r="L818" t="s">
        <v>1304</v>
      </c>
      <c r="M818">
        <v>20602815201</v>
      </c>
      <c r="N818" t="s">
        <v>815</v>
      </c>
      <c r="O818" s="6">
        <f>VLOOKUP(Tabla1[[#This Row],[route_name]],[1]route!$A:$D,2,FALSE)</f>
        <v>24</v>
      </c>
      <c r="P818" s="6">
        <f>VLOOKUP(Tabla1[[#This Row],[TYPE_NAME]],type!B:G,6,FALSE)</f>
        <v>1</v>
      </c>
      <c r="Q818" t="s">
        <v>2253</v>
      </c>
      <c r="R818" t="s">
        <v>1297</v>
      </c>
      <c r="S8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(815,'CUMPLE','CUMPLE','CUMPLE','CUMPLE',true,2009,'221','-','ACREDITADO','2022-02-25 21:42:35.22039+00','2022-02-25 21:42:35.22039+00','20602815201','B3B784',24,1);</v>
      </c>
    </row>
    <row r="819" spans="1:19" x14ac:dyDescent="0.25">
      <c r="A819">
        <v>816</v>
      </c>
      <c r="B819" t="s">
        <v>2216</v>
      </c>
      <c r="C819" t="s">
        <v>2216</v>
      </c>
      <c r="D819" t="s">
        <v>2216</v>
      </c>
      <c r="E819" t="s">
        <v>2216</v>
      </c>
      <c r="F819" t="s">
        <v>1303</v>
      </c>
      <c r="G819">
        <v>2001</v>
      </c>
      <c r="H819">
        <v>218</v>
      </c>
      <c r="I819" t="s">
        <v>2383</v>
      </c>
      <c r="J819" t="s">
        <v>2215</v>
      </c>
      <c r="K819" t="s">
        <v>1304</v>
      </c>
      <c r="L819" t="s">
        <v>1304</v>
      </c>
      <c r="M819">
        <v>20602815201</v>
      </c>
      <c r="N819" t="s">
        <v>816</v>
      </c>
      <c r="O819" s="6">
        <f>VLOOKUP(Tabla1[[#This Row],[route_name]],[1]route!$A:$D,2,FALSE)</f>
        <v>24</v>
      </c>
      <c r="P819" s="6">
        <f>VLOOKUP(Tabla1[[#This Row],[TYPE_NAME]],type!B:G,6,FALSE)</f>
        <v>1</v>
      </c>
      <c r="Q819" t="s">
        <v>2253</v>
      </c>
      <c r="R819" t="s">
        <v>1297</v>
      </c>
      <c r="S8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(816,'CUMPLE','CUMPLE','CUMPLE','CUMPLE',true,2001,'218','-','ACREDITADO','2022-02-25 21:42:35.22039+00','2022-02-25 21:42:35.22039+00','20602815201','B1Q762',24,1);</v>
      </c>
    </row>
    <row r="820" spans="1:19" x14ac:dyDescent="0.25">
      <c r="A820">
        <v>817</v>
      </c>
      <c r="B820" t="s">
        <v>2216</v>
      </c>
      <c r="C820" t="s">
        <v>2216</v>
      </c>
      <c r="D820" t="s">
        <v>2216</v>
      </c>
      <c r="E820" t="s">
        <v>2216</v>
      </c>
      <c r="F820" t="s">
        <v>1303</v>
      </c>
      <c r="G820">
        <v>2014</v>
      </c>
      <c r="H820">
        <v>229</v>
      </c>
      <c r="I820" t="s">
        <v>2383</v>
      </c>
      <c r="J820" t="s">
        <v>2215</v>
      </c>
      <c r="K820" t="s">
        <v>1304</v>
      </c>
      <c r="L820" t="s">
        <v>1304</v>
      </c>
      <c r="M820">
        <v>20602815201</v>
      </c>
      <c r="N820" t="s">
        <v>817</v>
      </c>
      <c r="O820" s="6">
        <f>VLOOKUP(Tabla1[[#This Row],[route_name]],[1]route!$A:$D,2,FALSE)</f>
        <v>24</v>
      </c>
      <c r="P820" s="6">
        <f>VLOOKUP(Tabla1[[#This Row],[TYPE_NAME]],type!B:G,6,FALSE)</f>
        <v>1</v>
      </c>
      <c r="Q820" t="s">
        <v>2253</v>
      </c>
      <c r="R820" t="s">
        <v>1297</v>
      </c>
      <c r="S8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(817,'CUMPLE','CUMPLE','CUMPLE','CUMPLE',true,2014,'229','-','ACREDITADO','2022-02-25 21:42:35.22039+00','2022-02-25 21:42:35.22039+00','20602815201','V7S746',24,1);</v>
      </c>
    </row>
    <row r="821" spans="1:19" x14ac:dyDescent="0.25">
      <c r="A821">
        <v>818</v>
      </c>
      <c r="B821" t="s">
        <v>2216</v>
      </c>
      <c r="C821" t="s">
        <v>2216</v>
      </c>
      <c r="D821" t="s">
        <v>2216</v>
      </c>
      <c r="E821" t="s">
        <v>2216</v>
      </c>
      <c r="F821" t="s">
        <v>1303</v>
      </c>
      <c r="G821">
        <v>2010</v>
      </c>
      <c r="H821">
        <v>216</v>
      </c>
      <c r="I821" t="s">
        <v>2383</v>
      </c>
      <c r="J821" t="s">
        <v>2215</v>
      </c>
      <c r="K821" t="s">
        <v>1304</v>
      </c>
      <c r="L821" t="s">
        <v>1304</v>
      </c>
      <c r="M821">
        <v>20602815201</v>
      </c>
      <c r="N821" t="s">
        <v>818</v>
      </c>
      <c r="O821" s="6">
        <f>VLOOKUP(Tabla1[[#This Row],[route_name]],[1]route!$A:$D,2,FALSE)</f>
        <v>24</v>
      </c>
      <c r="P821" s="6">
        <f>VLOOKUP(Tabla1[[#This Row],[TYPE_NAME]],type!B:G,6,FALSE)</f>
        <v>1</v>
      </c>
      <c r="Q821" t="s">
        <v>2253</v>
      </c>
      <c r="R821" t="s">
        <v>1297</v>
      </c>
      <c r="S8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(818,'CUMPLE','CUMPLE','CUMPLE','CUMPLE',true,2010,'216','-','ACREDITADO','2022-02-25 21:42:35.22039+00','2022-02-25 21:42:35.22039+00','20602815201','A6V750',24,1);</v>
      </c>
    </row>
    <row r="822" spans="1:19" x14ac:dyDescent="0.25">
      <c r="A822">
        <v>819</v>
      </c>
      <c r="B822" t="s">
        <v>2216</v>
      </c>
      <c r="C822" t="s">
        <v>2216</v>
      </c>
      <c r="D822" t="s">
        <v>2216</v>
      </c>
      <c r="E822" t="s">
        <v>2216</v>
      </c>
      <c r="F822" t="s">
        <v>1303</v>
      </c>
      <c r="G822">
        <v>2010</v>
      </c>
      <c r="H822">
        <v>224</v>
      </c>
      <c r="I822" t="s">
        <v>2383</v>
      </c>
      <c r="J822" t="s">
        <v>2215</v>
      </c>
      <c r="K822" t="s">
        <v>1304</v>
      </c>
      <c r="L822" t="s">
        <v>1304</v>
      </c>
      <c r="M822">
        <v>20602815201</v>
      </c>
      <c r="N822" t="s">
        <v>819</v>
      </c>
      <c r="O822" s="6">
        <f>VLOOKUP(Tabla1[[#This Row],[route_name]],[1]route!$A:$D,2,FALSE)</f>
        <v>24</v>
      </c>
      <c r="P822" s="6">
        <f>VLOOKUP(Tabla1[[#This Row],[TYPE_NAME]],type!B:G,6,FALSE)</f>
        <v>1</v>
      </c>
      <c r="Q822" t="s">
        <v>2253</v>
      </c>
      <c r="R822" t="s">
        <v>1297</v>
      </c>
      <c r="S8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(819,'CUMPLE','CUMPLE','CUMPLE','CUMPLE',true,2010,'224','-','ACREDITADO','2022-02-25 21:42:35.22039+00','2022-02-25 21:42:35.22039+00','20602815201','V1R761',24,1);</v>
      </c>
    </row>
    <row r="823" spans="1:19" x14ac:dyDescent="0.25">
      <c r="A823">
        <v>820</v>
      </c>
      <c r="B823" t="s">
        <v>2216</v>
      </c>
      <c r="C823" t="s">
        <v>2216</v>
      </c>
      <c r="D823" t="s">
        <v>2216</v>
      </c>
      <c r="E823" t="s">
        <v>2216</v>
      </c>
      <c r="F823" t="s">
        <v>1303</v>
      </c>
      <c r="G823">
        <v>2017</v>
      </c>
      <c r="H823">
        <v>234</v>
      </c>
      <c r="I823" t="s">
        <v>2383</v>
      </c>
      <c r="J823" t="s">
        <v>2215</v>
      </c>
      <c r="K823" t="s">
        <v>1304</v>
      </c>
      <c r="L823" t="s">
        <v>1304</v>
      </c>
      <c r="M823">
        <v>20602815201</v>
      </c>
      <c r="N823" t="s">
        <v>820</v>
      </c>
      <c r="O823" s="6">
        <f>VLOOKUP(Tabla1[[#This Row],[route_name]],[1]route!$A:$D,2,FALSE)</f>
        <v>24</v>
      </c>
      <c r="P823" s="6">
        <f>VLOOKUP(Tabla1[[#This Row],[TYPE_NAME]],type!B:G,6,FALSE)</f>
        <v>1</v>
      </c>
      <c r="Q823" t="s">
        <v>2253</v>
      </c>
      <c r="R823" t="s">
        <v>1297</v>
      </c>
      <c r="S8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(820,'CUMPLE','CUMPLE','CUMPLE','CUMPLE',true,2017,'234','-','ACREDITADO','2022-02-25 21:42:35.22039+00','2022-02-25 21:42:35.22039+00','20602815201','V9Z905',24,1);</v>
      </c>
    </row>
    <row r="824" spans="1:19" x14ac:dyDescent="0.25">
      <c r="A824">
        <v>821</v>
      </c>
      <c r="B824" t="s">
        <v>2216</v>
      </c>
      <c r="C824" t="s">
        <v>2216</v>
      </c>
      <c r="D824" t="s">
        <v>2216</v>
      </c>
      <c r="E824" t="s">
        <v>2216</v>
      </c>
      <c r="F824" t="s">
        <v>1303</v>
      </c>
      <c r="G824">
        <v>2014</v>
      </c>
      <c r="H824">
        <v>197</v>
      </c>
      <c r="I824" t="s">
        <v>2383</v>
      </c>
      <c r="J824" t="s">
        <v>2215</v>
      </c>
      <c r="K824" t="s">
        <v>1304</v>
      </c>
      <c r="L824" t="s">
        <v>1304</v>
      </c>
      <c r="M824">
        <v>20602815201</v>
      </c>
      <c r="N824" t="s">
        <v>821</v>
      </c>
      <c r="O824" s="6">
        <f>VLOOKUP(Tabla1[[#This Row],[route_name]],[1]route!$A:$D,2,FALSE)</f>
        <v>22</v>
      </c>
      <c r="P824" s="6">
        <f>VLOOKUP(Tabla1[[#This Row],[TYPE_NAME]],type!B:G,6,FALSE)</f>
        <v>1</v>
      </c>
      <c r="Q824" t="s">
        <v>2254</v>
      </c>
      <c r="R824" t="s">
        <v>1297</v>
      </c>
      <c r="S8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(821,'CUMPLE','CUMPLE','CUMPLE','CUMPLE',true,2014,'197','-','ACREDITADO','2022-02-25 21:42:35.22039+00','2022-02-25 21:42:35.22039+00','20602815201','V8K718',22,1);</v>
      </c>
    </row>
    <row r="825" spans="1:19" x14ac:dyDescent="0.25">
      <c r="A825">
        <v>822</v>
      </c>
      <c r="B825" t="s">
        <v>2216</v>
      </c>
      <c r="C825" t="s">
        <v>2216</v>
      </c>
      <c r="D825" t="s">
        <v>2216</v>
      </c>
      <c r="E825" t="s">
        <v>2216</v>
      </c>
      <c r="F825" t="s">
        <v>1303</v>
      </c>
      <c r="G825">
        <v>2016</v>
      </c>
      <c r="H825">
        <v>198</v>
      </c>
      <c r="I825" t="s">
        <v>2383</v>
      </c>
      <c r="J825" t="s">
        <v>2215</v>
      </c>
      <c r="K825" t="s">
        <v>1304</v>
      </c>
      <c r="L825" t="s">
        <v>1304</v>
      </c>
      <c r="M825">
        <v>20602815201</v>
      </c>
      <c r="N825" t="s">
        <v>822</v>
      </c>
      <c r="O825" s="6">
        <f>VLOOKUP(Tabla1[[#This Row],[route_name]],[1]route!$A:$D,2,FALSE)</f>
        <v>22</v>
      </c>
      <c r="P825" s="6">
        <f>VLOOKUP(Tabla1[[#This Row],[TYPE_NAME]],type!B:G,6,FALSE)</f>
        <v>1</v>
      </c>
      <c r="Q825" t="s">
        <v>2254</v>
      </c>
      <c r="R825" t="s">
        <v>1297</v>
      </c>
      <c r="S8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(822,'CUMPLE','CUMPLE','CUMPLE','CUMPLE',true,2016,'198','-','ACREDITADO','2022-02-25 21:42:35.22039+00','2022-02-25 21:42:35.22039+00','20602815201','V8T905',22,1);</v>
      </c>
    </row>
    <row r="826" spans="1:19" x14ac:dyDescent="0.25">
      <c r="A826">
        <v>823</v>
      </c>
      <c r="B826" t="s">
        <v>2216</v>
      </c>
      <c r="C826" t="s">
        <v>2216</v>
      </c>
      <c r="D826" t="s">
        <v>2216</v>
      </c>
      <c r="E826" t="s">
        <v>2216</v>
      </c>
      <c r="F826" t="s">
        <v>1303</v>
      </c>
      <c r="G826">
        <v>2011</v>
      </c>
      <c r="H826">
        <v>193</v>
      </c>
      <c r="I826" t="s">
        <v>2383</v>
      </c>
      <c r="J826" t="s">
        <v>2215</v>
      </c>
      <c r="K826" t="s">
        <v>1304</v>
      </c>
      <c r="L826" t="s">
        <v>1304</v>
      </c>
      <c r="M826">
        <v>20602815201</v>
      </c>
      <c r="N826" t="s">
        <v>823</v>
      </c>
      <c r="O826" s="6">
        <f>VLOOKUP(Tabla1[[#This Row],[route_name]],[1]route!$A:$D,2,FALSE)</f>
        <v>22</v>
      </c>
      <c r="P826" s="6">
        <f>VLOOKUP(Tabla1[[#This Row],[TYPE_NAME]],type!B:G,6,FALSE)</f>
        <v>1</v>
      </c>
      <c r="Q826" t="s">
        <v>2254</v>
      </c>
      <c r="R826" t="s">
        <v>1297</v>
      </c>
      <c r="S8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(823,'CUMPLE','CUMPLE','CUMPLE','CUMPLE',true,2011,'193','-','ACREDITADO','2022-02-25 21:42:35.22039+00','2022-02-25 21:42:35.22039+00','20602815201','C5L766',22,1);</v>
      </c>
    </row>
    <row r="827" spans="1:19" x14ac:dyDescent="0.25">
      <c r="A827">
        <v>824</v>
      </c>
      <c r="B827" t="s">
        <v>2216</v>
      </c>
      <c r="C827" t="s">
        <v>2216</v>
      </c>
      <c r="D827" t="s">
        <v>2216</v>
      </c>
      <c r="E827" t="s">
        <v>2216</v>
      </c>
      <c r="F827" t="s">
        <v>1303</v>
      </c>
      <c r="G827">
        <v>2017</v>
      </c>
      <c r="H827">
        <v>199</v>
      </c>
      <c r="I827" t="s">
        <v>2383</v>
      </c>
      <c r="J827" t="s">
        <v>2215</v>
      </c>
      <c r="K827" t="s">
        <v>1304</v>
      </c>
      <c r="L827" t="s">
        <v>1304</v>
      </c>
      <c r="M827">
        <v>20602815201</v>
      </c>
      <c r="N827" t="s">
        <v>824</v>
      </c>
      <c r="O827" s="6">
        <f>VLOOKUP(Tabla1[[#This Row],[route_name]],[1]route!$A:$D,2,FALSE)</f>
        <v>22</v>
      </c>
      <c r="P827" s="6">
        <f>VLOOKUP(Tabla1[[#This Row],[TYPE_NAME]],type!B:G,6,FALSE)</f>
        <v>1</v>
      </c>
      <c r="Q827" t="s">
        <v>2254</v>
      </c>
      <c r="R827" t="s">
        <v>1297</v>
      </c>
      <c r="S8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(824,'CUMPLE','CUMPLE','CUMPLE','CUMPLE',true,2017,'199','-','ACREDITADO','2022-02-25 21:42:35.22039+00','2022-02-25 21:42:35.22039+00','20602815201','V9S930',22,1);</v>
      </c>
    </row>
    <row r="828" spans="1:19" x14ac:dyDescent="0.25">
      <c r="A828">
        <v>825</v>
      </c>
      <c r="B828" t="s">
        <v>2216</v>
      </c>
      <c r="C828" t="s">
        <v>2216</v>
      </c>
      <c r="D828" t="s">
        <v>2216</v>
      </c>
      <c r="E828" t="s">
        <v>2216</v>
      </c>
      <c r="F828" t="s">
        <v>1303</v>
      </c>
      <c r="G828">
        <v>2009</v>
      </c>
      <c r="H828">
        <v>244</v>
      </c>
      <c r="I828" t="s">
        <v>2383</v>
      </c>
      <c r="J828" t="s">
        <v>2215</v>
      </c>
      <c r="K828" t="s">
        <v>1304</v>
      </c>
      <c r="L828" t="s">
        <v>1304</v>
      </c>
      <c r="M828">
        <v>20602815201</v>
      </c>
      <c r="N828" t="s">
        <v>825</v>
      </c>
      <c r="O828" s="6">
        <f>VLOOKUP(Tabla1[[#This Row],[route_name]],[1]route!$A:$D,2,FALSE)</f>
        <v>22</v>
      </c>
      <c r="P828" s="6">
        <f>VLOOKUP(Tabla1[[#This Row],[TYPE_NAME]],type!B:G,6,FALSE)</f>
        <v>1</v>
      </c>
      <c r="Q828" t="s">
        <v>2254</v>
      </c>
      <c r="R828" t="s">
        <v>1297</v>
      </c>
      <c r="S8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(825,'CUMPLE','CUMPLE','CUMPLE','CUMPLE',true,2009,'244','-','ACREDITADO','2022-02-25 21:42:35.22039+00','2022-02-25 21:42:35.22039+00','20602815201','V1A738',22,1);</v>
      </c>
    </row>
    <row r="829" spans="1:19" x14ac:dyDescent="0.25">
      <c r="A829">
        <v>826</v>
      </c>
      <c r="B829" t="s">
        <v>2216</v>
      </c>
      <c r="C829" t="s">
        <v>2216</v>
      </c>
      <c r="D829" t="s">
        <v>2216</v>
      </c>
      <c r="E829" t="s">
        <v>2216</v>
      </c>
      <c r="F829" t="s">
        <v>1303</v>
      </c>
      <c r="G829">
        <v>2010</v>
      </c>
      <c r="H829">
        <v>190</v>
      </c>
      <c r="I829" t="s">
        <v>2383</v>
      </c>
      <c r="J829" t="s">
        <v>2215</v>
      </c>
      <c r="K829" t="s">
        <v>1304</v>
      </c>
      <c r="L829" t="s">
        <v>1304</v>
      </c>
      <c r="M829">
        <v>20602815201</v>
      </c>
      <c r="N829" t="s">
        <v>826</v>
      </c>
      <c r="O829" s="6">
        <f>VLOOKUP(Tabla1[[#This Row],[route_name]],[1]route!$A:$D,2,FALSE)</f>
        <v>22</v>
      </c>
      <c r="P829" s="6">
        <f>VLOOKUP(Tabla1[[#This Row],[TYPE_NAME]],type!B:G,6,FALSE)</f>
        <v>1</v>
      </c>
      <c r="Q829" t="s">
        <v>2254</v>
      </c>
      <c r="R829" t="s">
        <v>1297</v>
      </c>
      <c r="S8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(826,'CUMPLE','CUMPLE','CUMPLE','CUMPLE',true,2010,'190','-','ACREDITADO','2022-02-25 21:42:35.22039+00','2022-02-25 21:42:35.22039+00','20602815201','A4Y794',22,1);</v>
      </c>
    </row>
    <row r="830" spans="1:19" x14ac:dyDescent="0.25">
      <c r="A830">
        <v>827</v>
      </c>
      <c r="B830" t="s">
        <v>2216</v>
      </c>
      <c r="C830" t="s">
        <v>2216</v>
      </c>
      <c r="D830" t="s">
        <v>2216</v>
      </c>
      <c r="E830" t="s">
        <v>2216</v>
      </c>
      <c r="F830" t="s">
        <v>1303</v>
      </c>
      <c r="G830">
        <v>2008</v>
      </c>
      <c r="H830">
        <v>191</v>
      </c>
      <c r="I830" t="s">
        <v>2383</v>
      </c>
      <c r="J830" t="s">
        <v>2215</v>
      </c>
      <c r="K830" t="s">
        <v>1304</v>
      </c>
      <c r="L830" t="s">
        <v>1304</v>
      </c>
      <c r="M830">
        <v>20602815201</v>
      </c>
      <c r="N830" t="s">
        <v>827</v>
      </c>
      <c r="O830" s="6">
        <f>VLOOKUP(Tabla1[[#This Row],[route_name]],[1]route!$A:$D,2,FALSE)</f>
        <v>22</v>
      </c>
      <c r="P830" s="6">
        <f>VLOOKUP(Tabla1[[#This Row],[TYPE_NAME]],type!B:G,6,FALSE)</f>
        <v>1</v>
      </c>
      <c r="Q830" t="s">
        <v>2254</v>
      </c>
      <c r="R830" t="s">
        <v>1297</v>
      </c>
      <c r="S8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(827,'CUMPLE','CUMPLE','CUMPLE','CUMPLE',true,2008,'191','-','ACREDITADO','2022-02-25 21:42:35.22039+00','2022-02-25 21:42:35.22039+00','20602815201','A8J777',22,1);</v>
      </c>
    </row>
    <row r="831" spans="1:19" x14ac:dyDescent="0.25">
      <c r="A831">
        <v>828</v>
      </c>
      <c r="B831" t="s">
        <v>2216</v>
      </c>
      <c r="C831" t="s">
        <v>2216</v>
      </c>
      <c r="D831" t="s">
        <v>2216</v>
      </c>
      <c r="E831" t="s">
        <v>2216</v>
      </c>
      <c r="F831" t="s">
        <v>1303</v>
      </c>
      <c r="G831">
        <v>2013</v>
      </c>
      <c r="H831">
        <v>196</v>
      </c>
      <c r="I831" t="s">
        <v>2383</v>
      </c>
      <c r="J831" t="s">
        <v>2215</v>
      </c>
      <c r="K831" t="s">
        <v>1304</v>
      </c>
      <c r="L831" t="s">
        <v>1304</v>
      </c>
      <c r="M831">
        <v>20602815201</v>
      </c>
      <c r="N831" t="s">
        <v>828</v>
      </c>
      <c r="O831" s="6">
        <f>VLOOKUP(Tabla1[[#This Row],[route_name]],[1]route!$A:$D,2,FALSE)</f>
        <v>22</v>
      </c>
      <c r="P831" s="6">
        <f>VLOOKUP(Tabla1[[#This Row],[TYPE_NAME]],type!B:G,6,FALSE)</f>
        <v>1</v>
      </c>
      <c r="Q831" t="s">
        <v>2254</v>
      </c>
      <c r="R831" t="s">
        <v>1297</v>
      </c>
      <c r="S8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(828,'CUMPLE','CUMPLE','CUMPLE','CUMPLE',true,2013,'196','-','ACREDITADO','2022-02-25 21:42:35.22039+00','2022-02-25 21:42:35.22039+00','20602815201','V6S897',22,1);</v>
      </c>
    </row>
    <row r="832" spans="1:19" x14ac:dyDescent="0.25">
      <c r="A832">
        <v>829</v>
      </c>
      <c r="B832" t="s">
        <v>2216</v>
      </c>
      <c r="C832" t="s">
        <v>2216</v>
      </c>
      <c r="D832" t="s">
        <v>2216</v>
      </c>
      <c r="E832" t="s">
        <v>2216</v>
      </c>
      <c r="F832" t="s">
        <v>1303</v>
      </c>
      <c r="G832">
        <v>2011</v>
      </c>
      <c r="H832">
        <v>195</v>
      </c>
      <c r="I832" t="s">
        <v>2383</v>
      </c>
      <c r="J832" t="s">
        <v>2215</v>
      </c>
      <c r="K832" t="s">
        <v>1304</v>
      </c>
      <c r="L832" t="s">
        <v>1304</v>
      </c>
      <c r="M832">
        <v>20602815201</v>
      </c>
      <c r="N832" t="s">
        <v>829</v>
      </c>
      <c r="O832" s="6">
        <f>VLOOKUP(Tabla1[[#This Row],[route_name]],[1]route!$A:$D,2,FALSE)</f>
        <v>22</v>
      </c>
      <c r="P832" s="6">
        <f>VLOOKUP(Tabla1[[#This Row],[TYPE_NAME]],type!B:G,6,FALSE)</f>
        <v>1</v>
      </c>
      <c r="Q832" t="s">
        <v>2254</v>
      </c>
      <c r="R832" t="s">
        <v>1297</v>
      </c>
      <c r="S8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(829,'CUMPLE','CUMPLE','CUMPLE','CUMPLE',true,2011,'195','-','ACREDITADO','2022-02-25 21:42:35.22039+00','2022-02-25 21:42:35.22039+00','20602815201','V4G778',22,1);</v>
      </c>
    </row>
    <row r="833" spans="1:19" x14ac:dyDescent="0.25">
      <c r="A833">
        <v>830</v>
      </c>
      <c r="B833" t="s">
        <v>2216</v>
      </c>
      <c r="C833" t="s">
        <v>2216</v>
      </c>
      <c r="D833" t="s">
        <v>2216</v>
      </c>
      <c r="E833" t="s">
        <v>2216</v>
      </c>
      <c r="F833" t="s">
        <v>1303</v>
      </c>
      <c r="G833">
        <v>2008</v>
      </c>
      <c r="H833">
        <v>194</v>
      </c>
      <c r="I833" t="s">
        <v>2383</v>
      </c>
      <c r="J833" t="s">
        <v>2215</v>
      </c>
      <c r="K833" t="s">
        <v>1304</v>
      </c>
      <c r="L833" t="s">
        <v>1304</v>
      </c>
      <c r="M833">
        <v>20602815201</v>
      </c>
      <c r="N833" t="s">
        <v>830</v>
      </c>
      <c r="O833" s="6">
        <f>VLOOKUP(Tabla1[[#This Row],[route_name]],[1]route!$A:$D,2,FALSE)</f>
        <v>22</v>
      </c>
      <c r="P833" s="6">
        <f>VLOOKUP(Tabla1[[#This Row],[TYPE_NAME]],type!B:G,6,FALSE)</f>
        <v>1</v>
      </c>
      <c r="Q833" t="s">
        <v>2254</v>
      </c>
      <c r="R833" t="s">
        <v>1297</v>
      </c>
      <c r="S8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(830,'CUMPLE','CUMPLE','CUMPLE','CUMPLE',true,2008,'194','-','ACREDITADO','2022-02-25 21:42:35.22039+00','2022-02-25 21:42:35.22039+00','20602815201','F0B898',22,1);</v>
      </c>
    </row>
    <row r="834" spans="1:19" x14ac:dyDescent="0.25">
      <c r="A834">
        <v>831</v>
      </c>
      <c r="B834" t="s">
        <v>2216</v>
      </c>
      <c r="C834" t="s">
        <v>2216</v>
      </c>
      <c r="D834" t="s">
        <v>2216</v>
      </c>
      <c r="E834" t="s">
        <v>2216</v>
      </c>
      <c r="F834" t="s">
        <v>1303</v>
      </c>
      <c r="G834">
        <v>2011</v>
      </c>
      <c r="H834">
        <v>192</v>
      </c>
      <c r="I834" t="s">
        <v>2383</v>
      </c>
      <c r="J834" t="s">
        <v>2215</v>
      </c>
      <c r="K834" t="s">
        <v>1304</v>
      </c>
      <c r="L834" t="s">
        <v>1304</v>
      </c>
      <c r="M834">
        <v>20602815201</v>
      </c>
      <c r="N834" t="s">
        <v>831</v>
      </c>
      <c r="O834" s="6">
        <f>VLOOKUP(Tabla1[[#This Row],[route_name]],[1]route!$A:$D,2,FALSE)</f>
        <v>22</v>
      </c>
      <c r="P834" s="6">
        <f>VLOOKUP(Tabla1[[#This Row],[TYPE_NAME]],type!B:G,6,FALSE)</f>
        <v>1</v>
      </c>
      <c r="Q834" t="s">
        <v>2254</v>
      </c>
      <c r="R834" t="s">
        <v>1297</v>
      </c>
      <c r="S8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(831,'CUMPLE','CUMPLE','CUMPLE','CUMPLE',true,2011,'192','-','ACREDITADO','2022-02-25 21:42:35.22039+00','2022-02-25 21:42:35.22039+00','20602815201','B1G782',22,1);</v>
      </c>
    </row>
    <row r="835" spans="1:19" x14ac:dyDescent="0.25">
      <c r="A835">
        <v>832</v>
      </c>
      <c r="B835" t="s">
        <v>2216</v>
      </c>
      <c r="C835" t="s">
        <v>2216</v>
      </c>
      <c r="D835" t="s">
        <v>2216</v>
      </c>
      <c r="E835" t="s">
        <v>2216</v>
      </c>
      <c r="F835" t="s">
        <v>1303</v>
      </c>
      <c r="G835">
        <v>2009</v>
      </c>
      <c r="H835">
        <v>179</v>
      </c>
      <c r="I835" t="s">
        <v>2383</v>
      </c>
      <c r="J835" t="s">
        <v>2215</v>
      </c>
      <c r="K835" t="s">
        <v>1304</v>
      </c>
      <c r="L835" t="s">
        <v>1304</v>
      </c>
      <c r="M835">
        <v>20602815201</v>
      </c>
      <c r="N835" t="s">
        <v>832</v>
      </c>
      <c r="O835" s="6">
        <f>VLOOKUP(Tabla1[[#This Row],[route_name]],[1]route!$A:$D,2,FALSE)</f>
        <v>25</v>
      </c>
      <c r="P835" s="6">
        <f>VLOOKUP(Tabla1[[#This Row],[TYPE_NAME]],type!B:G,6,FALSE)</f>
        <v>1</v>
      </c>
      <c r="Q835" t="s">
        <v>2255</v>
      </c>
      <c r="R835" t="s">
        <v>1297</v>
      </c>
      <c r="S8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(832,'CUMPLE','CUMPLE','CUMPLE','CUMPLE',true,2009,'179','-','ACREDITADO','2022-02-25 21:42:35.22039+00','2022-02-25 21:42:35.22039+00','20602815201','T2M956',25,1);</v>
      </c>
    </row>
    <row r="836" spans="1:19" x14ac:dyDescent="0.25">
      <c r="A836">
        <v>833</v>
      </c>
      <c r="B836" t="s">
        <v>2216</v>
      </c>
      <c r="C836" t="s">
        <v>2216</v>
      </c>
      <c r="D836" t="s">
        <v>2216</v>
      </c>
      <c r="E836" t="s">
        <v>2216</v>
      </c>
      <c r="F836" t="s">
        <v>1303</v>
      </c>
      <c r="G836">
        <v>2012</v>
      </c>
      <c r="H836">
        <v>182</v>
      </c>
      <c r="I836" t="s">
        <v>2383</v>
      </c>
      <c r="J836" t="s">
        <v>2215</v>
      </c>
      <c r="K836" t="s">
        <v>1304</v>
      </c>
      <c r="L836" t="s">
        <v>1304</v>
      </c>
      <c r="M836">
        <v>20602815201</v>
      </c>
      <c r="N836" t="s">
        <v>833</v>
      </c>
      <c r="O836" s="6">
        <f>VLOOKUP(Tabla1[[#This Row],[route_name]],[1]route!$A:$D,2,FALSE)</f>
        <v>25</v>
      </c>
      <c r="P836" s="6">
        <f>VLOOKUP(Tabla1[[#This Row],[TYPE_NAME]],type!B:G,6,FALSE)</f>
        <v>2</v>
      </c>
      <c r="Q836" t="s">
        <v>2255</v>
      </c>
      <c r="R836" t="s">
        <v>1298</v>
      </c>
      <c r="S8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(833,'CUMPLE','CUMPLE','CUMPLE','CUMPLE',true,2012,'182','-','ACREDITADO','2022-02-25 21:42:35.22039+00','2022-02-25 21:42:35.22039+00','20602815201','V3F745',25,2);</v>
      </c>
    </row>
    <row r="837" spans="1:19" x14ac:dyDescent="0.25">
      <c r="A837">
        <v>834</v>
      </c>
      <c r="B837" t="s">
        <v>2216</v>
      </c>
      <c r="C837" t="s">
        <v>2216</v>
      </c>
      <c r="D837" t="s">
        <v>2216</v>
      </c>
      <c r="E837" t="s">
        <v>2216</v>
      </c>
      <c r="F837" t="s">
        <v>1303</v>
      </c>
      <c r="G837">
        <v>2013</v>
      </c>
      <c r="H837">
        <v>178</v>
      </c>
      <c r="I837" t="s">
        <v>2383</v>
      </c>
      <c r="J837" t="s">
        <v>2215</v>
      </c>
      <c r="K837" t="s">
        <v>1304</v>
      </c>
      <c r="L837" t="s">
        <v>1304</v>
      </c>
      <c r="M837">
        <v>20602815201</v>
      </c>
      <c r="N837" t="s">
        <v>834</v>
      </c>
      <c r="O837" s="6">
        <f>VLOOKUP(Tabla1[[#This Row],[route_name]],[1]route!$A:$D,2,FALSE)</f>
        <v>25</v>
      </c>
      <c r="P837" s="6">
        <f>VLOOKUP(Tabla1[[#This Row],[TYPE_NAME]],type!B:G,6,FALSE)</f>
        <v>4</v>
      </c>
      <c r="Q837" t="s">
        <v>2255</v>
      </c>
      <c r="R837" t="s">
        <v>1299</v>
      </c>
      <c r="S8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(834,'CUMPLE','CUMPLE','CUMPLE','CUMPLE',true,2013,'178','-','ACREDITADO','2022-02-25 21:42:35.22039+00','2022-02-25 21:42:35.22039+00','20602815201','F7H551',25,4);</v>
      </c>
    </row>
    <row r="838" spans="1:19" x14ac:dyDescent="0.25">
      <c r="A838">
        <v>835</v>
      </c>
      <c r="B838" t="s">
        <v>2216</v>
      </c>
      <c r="C838" t="s">
        <v>2216</v>
      </c>
      <c r="D838" t="s">
        <v>2216</v>
      </c>
      <c r="E838" t="s">
        <v>2216</v>
      </c>
      <c r="F838" t="s">
        <v>1303</v>
      </c>
      <c r="G838">
        <v>2011</v>
      </c>
      <c r="H838">
        <v>183</v>
      </c>
      <c r="I838" t="s">
        <v>2383</v>
      </c>
      <c r="J838" t="s">
        <v>2215</v>
      </c>
      <c r="K838" t="s">
        <v>1304</v>
      </c>
      <c r="L838" t="s">
        <v>1304</v>
      </c>
      <c r="M838">
        <v>20602815201</v>
      </c>
      <c r="N838" t="s">
        <v>835</v>
      </c>
      <c r="O838" s="6">
        <f>VLOOKUP(Tabla1[[#This Row],[route_name]],[1]route!$A:$D,2,FALSE)</f>
        <v>25</v>
      </c>
      <c r="P838" s="6">
        <f>VLOOKUP(Tabla1[[#This Row],[TYPE_NAME]],type!B:G,6,FALSE)</f>
        <v>3</v>
      </c>
      <c r="Q838" t="s">
        <v>2255</v>
      </c>
      <c r="R838" t="s">
        <v>1300</v>
      </c>
      <c r="S8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(835,'CUMPLE','CUMPLE','CUMPLE','CUMPLE',true,2011,'183','-','ACREDITADO','2022-02-25 21:42:35.22039+00','2022-02-25 21:42:35.22039+00','20602815201','V3H766',25,3);</v>
      </c>
    </row>
    <row r="839" spans="1:19" x14ac:dyDescent="0.25">
      <c r="A839">
        <v>836</v>
      </c>
      <c r="B839" t="s">
        <v>2216</v>
      </c>
      <c r="C839" t="s">
        <v>2216</v>
      </c>
      <c r="D839" t="s">
        <v>2216</v>
      </c>
      <c r="E839" t="s">
        <v>2216</v>
      </c>
      <c r="F839" t="s">
        <v>1303</v>
      </c>
      <c r="G839">
        <v>2009</v>
      </c>
      <c r="H839">
        <v>181</v>
      </c>
      <c r="I839" t="s">
        <v>2383</v>
      </c>
      <c r="J839" t="s">
        <v>2215</v>
      </c>
      <c r="K839" t="s">
        <v>1304</v>
      </c>
      <c r="L839" t="s">
        <v>1304</v>
      </c>
      <c r="M839">
        <v>20602815201</v>
      </c>
      <c r="N839" t="s">
        <v>836</v>
      </c>
      <c r="O839" s="6">
        <f>VLOOKUP(Tabla1[[#This Row],[route_name]],[1]route!$A:$D,2,FALSE)</f>
        <v>25</v>
      </c>
      <c r="P839" s="6">
        <f>VLOOKUP(Tabla1[[#This Row],[TYPE_NAME]],type!B:G,6,FALSE)</f>
        <v>1</v>
      </c>
      <c r="Q839" t="s">
        <v>2255</v>
      </c>
      <c r="R839" t="s">
        <v>1297</v>
      </c>
      <c r="S8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(836,'CUMPLE','CUMPLE','CUMPLE','CUMPLE',true,2009,'181','-','ACREDITADO','2022-02-25 21:42:35.22039+00','2022-02-25 21:42:35.22039+00','20602815201','V1B728',25,1);</v>
      </c>
    </row>
    <row r="840" spans="1:19" x14ac:dyDescent="0.25">
      <c r="A840">
        <v>837</v>
      </c>
      <c r="B840" t="s">
        <v>2216</v>
      </c>
      <c r="C840" t="s">
        <v>2216</v>
      </c>
      <c r="D840" t="s">
        <v>2216</v>
      </c>
      <c r="E840" t="s">
        <v>2216</v>
      </c>
      <c r="F840" t="s">
        <v>1303</v>
      </c>
      <c r="G840">
        <v>2017</v>
      </c>
      <c r="H840">
        <v>188</v>
      </c>
      <c r="I840" t="s">
        <v>2383</v>
      </c>
      <c r="J840" t="s">
        <v>2215</v>
      </c>
      <c r="K840" t="s">
        <v>1304</v>
      </c>
      <c r="L840" t="s">
        <v>1304</v>
      </c>
      <c r="M840">
        <v>20602815201</v>
      </c>
      <c r="N840" t="s">
        <v>837</v>
      </c>
      <c r="O840" s="6">
        <f>VLOOKUP(Tabla1[[#This Row],[route_name]],[1]route!$A:$D,2,FALSE)</f>
        <v>25</v>
      </c>
      <c r="P840" s="6">
        <f>VLOOKUP(Tabla1[[#This Row],[TYPE_NAME]],type!B:G,6,FALSE)</f>
        <v>2</v>
      </c>
      <c r="Q840" t="s">
        <v>2255</v>
      </c>
      <c r="R840" t="s">
        <v>1298</v>
      </c>
      <c r="S8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(837,'CUMPLE','CUMPLE','CUMPLE','CUMPLE',true,2017,'188','-','ACREDITADO','2022-02-25 21:42:35.22039+00','2022-02-25 21:42:35.22039+00','20602815201','V9R822',25,2);</v>
      </c>
    </row>
    <row r="841" spans="1:19" x14ac:dyDescent="0.25">
      <c r="A841">
        <v>838</v>
      </c>
      <c r="B841" t="s">
        <v>2216</v>
      </c>
      <c r="C841" t="s">
        <v>2216</v>
      </c>
      <c r="D841" t="s">
        <v>2216</v>
      </c>
      <c r="E841" t="s">
        <v>2216</v>
      </c>
      <c r="F841" t="s">
        <v>1303</v>
      </c>
      <c r="G841">
        <v>2015</v>
      </c>
      <c r="H841">
        <v>185</v>
      </c>
      <c r="I841" t="s">
        <v>2383</v>
      </c>
      <c r="J841" t="s">
        <v>2215</v>
      </c>
      <c r="K841" t="s">
        <v>1304</v>
      </c>
      <c r="L841" t="s">
        <v>1304</v>
      </c>
      <c r="M841">
        <v>20602815201</v>
      </c>
      <c r="N841" t="s">
        <v>838</v>
      </c>
      <c r="O841" s="6">
        <f>VLOOKUP(Tabla1[[#This Row],[route_name]],[1]route!$A:$D,2,FALSE)</f>
        <v>25</v>
      </c>
      <c r="P841" s="6">
        <f>VLOOKUP(Tabla1[[#This Row],[TYPE_NAME]],type!B:G,6,FALSE)</f>
        <v>4</v>
      </c>
      <c r="Q841" t="s">
        <v>2255</v>
      </c>
      <c r="R841" t="s">
        <v>1299</v>
      </c>
      <c r="S8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(838,'CUMPLE','CUMPLE','CUMPLE','CUMPLE',true,2015,'185','-','ACREDITADO','2022-02-25 21:42:35.22039+00','2022-02-25 21:42:35.22039+00','20602815201','V9B863',25,4);</v>
      </c>
    </row>
    <row r="842" spans="1:19" x14ac:dyDescent="0.25">
      <c r="A842">
        <v>839</v>
      </c>
      <c r="B842" t="s">
        <v>2216</v>
      </c>
      <c r="C842" t="s">
        <v>2216</v>
      </c>
      <c r="D842" t="s">
        <v>2216</v>
      </c>
      <c r="E842" t="s">
        <v>2216</v>
      </c>
      <c r="F842" t="s">
        <v>1303</v>
      </c>
      <c r="G842">
        <v>2011</v>
      </c>
      <c r="H842">
        <v>189</v>
      </c>
      <c r="I842" t="s">
        <v>2383</v>
      </c>
      <c r="J842" t="s">
        <v>2215</v>
      </c>
      <c r="K842" t="s">
        <v>1304</v>
      </c>
      <c r="L842" t="s">
        <v>1304</v>
      </c>
      <c r="M842">
        <v>20602815201</v>
      </c>
      <c r="N842" t="s">
        <v>839</v>
      </c>
      <c r="O842" s="6">
        <f>VLOOKUP(Tabla1[[#This Row],[route_name]],[1]route!$A:$D,2,FALSE)</f>
        <v>25</v>
      </c>
      <c r="P842" s="6">
        <f>VLOOKUP(Tabla1[[#This Row],[TYPE_NAME]],type!B:G,6,FALSE)</f>
        <v>1</v>
      </c>
      <c r="Q842" t="s">
        <v>2255</v>
      </c>
      <c r="R842" t="s">
        <v>1297</v>
      </c>
      <c r="S8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(839,'CUMPLE','CUMPLE','CUMPLE','CUMPLE',true,2011,'189','-','ACREDITADO','2022-02-25 21:42:35.22039+00','2022-02-25 21:42:35.22039+00','20602815201','X3N959',25,1);</v>
      </c>
    </row>
    <row r="843" spans="1:19" x14ac:dyDescent="0.25">
      <c r="A843">
        <v>840</v>
      </c>
      <c r="B843" t="s">
        <v>2216</v>
      </c>
      <c r="C843" t="s">
        <v>2216</v>
      </c>
      <c r="D843" t="s">
        <v>2216</v>
      </c>
      <c r="E843" t="s">
        <v>2216</v>
      </c>
      <c r="F843" t="s">
        <v>1303</v>
      </c>
      <c r="G843">
        <v>2018</v>
      </c>
      <c r="H843">
        <v>180</v>
      </c>
      <c r="I843" t="s">
        <v>2383</v>
      </c>
      <c r="J843" t="s">
        <v>2215</v>
      </c>
      <c r="K843" t="s">
        <v>1304</v>
      </c>
      <c r="L843" t="s">
        <v>1304</v>
      </c>
      <c r="M843">
        <v>20602815201</v>
      </c>
      <c r="N843" t="s">
        <v>840</v>
      </c>
      <c r="O843" s="6">
        <f>VLOOKUP(Tabla1[[#This Row],[route_name]],[1]route!$A:$D,2,FALSE)</f>
        <v>25</v>
      </c>
      <c r="P843" s="6">
        <f>VLOOKUP(Tabla1[[#This Row],[TYPE_NAME]],type!B:G,6,FALSE)</f>
        <v>2</v>
      </c>
      <c r="Q843" t="s">
        <v>2255</v>
      </c>
      <c r="R843" t="s">
        <v>1298</v>
      </c>
      <c r="S8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(840,'CUMPLE','CUMPLE','CUMPLE','CUMPLE',true,2018,'180','-','ACREDITADO','2022-02-25 21:42:35.22039+00','2022-02-25 21:42:35.22039+00','20602815201','V0G897',25,2);</v>
      </c>
    </row>
    <row r="844" spans="1:19" x14ac:dyDescent="0.25">
      <c r="A844">
        <v>841</v>
      </c>
      <c r="B844" t="s">
        <v>2216</v>
      </c>
      <c r="C844" t="s">
        <v>2216</v>
      </c>
      <c r="D844" t="s">
        <v>2216</v>
      </c>
      <c r="E844" t="s">
        <v>2216</v>
      </c>
      <c r="F844" t="s">
        <v>1303</v>
      </c>
      <c r="G844">
        <v>2012</v>
      </c>
      <c r="H844">
        <v>177</v>
      </c>
      <c r="I844" t="s">
        <v>2383</v>
      </c>
      <c r="J844" t="s">
        <v>2215</v>
      </c>
      <c r="K844" t="s">
        <v>1304</v>
      </c>
      <c r="L844" t="s">
        <v>1304</v>
      </c>
      <c r="M844">
        <v>20602815201</v>
      </c>
      <c r="N844" t="s">
        <v>841</v>
      </c>
      <c r="O844" s="6">
        <f>VLOOKUP(Tabla1[[#This Row],[route_name]],[1]route!$A:$D,2,FALSE)</f>
        <v>25</v>
      </c>
      <c r="P844" s="6">
        <f>VLOOKUP(Tabla1[[#This Row],[TYPE_NAME]],type!B:G,6,FALSE)</f>
        <v>3</v>
      </c>
      <c r="Q844" t="s">
        <v>2255</v>
      </c>
      <c r="R844" t="s">
        <v>1300</v>
      </c>
      <c r="S8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(841,'CUMPLE','CUMPLE','CUMPLE','CUMPLE',true,2012,'177','-','ACREDITADO','2022-02-25 21:42:35.22039+00','2022-02-25 21:42:35.22039+00','20602815201','D7I752',25,3);</v>
      </c>
    </row>
    <row r="845" spans="1:19" x14ac:dyDescent="0.25">
      <c r="A845">
        <v>842</v>
      </c>
      <c r="B845" t="s">
        <v>2216</v>
      </c>
      <c r="C845" t="s">
        <v>2216</v>
      </c>
      <c r="D845" t="s">
        <v>2216</v>
      </c>
      <c r="E845" t="s">
        <v>2216</v>
      </c>
      <c r="F845" t="s">
        <v>1303</v>
      </c>
      <c r="G845">
        <v>2017</v>
      </c>
      <c r="H845">
        <v>186</v>
      </c>
      <c r="I845" t="s">
        <v>2383</v>
      </c>
      <c r="J845" t="s">
        <v>2215</v>
      </c>
      <c r="K845" t="s">
        <v>1304</v>
      </c>
      <c r="L845" t="s">
        <v>1304</v>
      </c>
      <c r="M845">
        <v>20602815201</v>
      </c>
      <c r="N845" t="s">
        <v>842</v>
      </c>
      <c r="O845" s="6">
        <f>VLOOKUP(Tabla1[[#This Row],[route_name]],[1]route!$A:$D,2,FALSE)</f>
        <v>25</v>
      </c>
      <c r="P845" s="6">
        <f>VLOOKUP(Tabla1[[#This Row],[TYPE_NAME]],type!B:G,6,FALSE)</f>
        <v>2</v>
      </c>
      <c r="Q845" t="s">
        <v>2255</v>
      </c>
      <c r="R845" t="s">
        <v>1298</v>
      </c>
      <c r="S8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(842,'CUMPLE','CUMPLE','CUMPLE','CUMPLE',true,2017,'186','-','ACREDITADO','2022-02-25 21:42:35.22039+00','2022-02-25 21:42:35.22039+00','20602815201','V9P889',25,2);</v>
      </c>
    </row>
    <row r="846" spans="1:19" x14ac:dyDescent="0.25">
      <c r="A846">
        <v>843</v>
      </c>
      <c r="B846" t="s">
        <v>2216</v>
      </c>
      <c r="C846" t="s">
        <v>2216</v>
      </c>
      <c r="D846" t="s">
        <v>2216</v>
      </c>
      <c r="E846" t="s">
        <v>2216</v>
      </c>
      <c r="F846" t="s">
        <v>1303</v>
      </c>
      <c r="G846">
        <v>2011</v>
      </c>
      <c r="H846">
        <v>184</v>
      </c>
      <c r="I846" t="s">
        <v>2383</v>
      </c>
      <c r="J846" t="s">
        <v>2215</v>
      </c>
      <c r="K846" t="s">
        <v>1304</v>
      </c>
      <c r="L846" t="s">
        <v>1304</v>
      </c>
      <c r="M846">
        <v>20602815201</v>
      </c>
      <c r="N846" t="s">
        <v>843</v>
      </c>
      <c r="O846" s="6">
        <f>VLOOKUP(Tabla1[[#This Row],[route_name]],[1]route!$A:$D,2,FALSE)</f>
        <v>25</v>
      </c>
      <c r="P846" s="6">
        <f>VLOOKUP(Tabla1[[#This Row],[TYPE_NAME]],type!B:G,6,FALSE)</f>
        <v>2</v>
      </c>
      <c r="Q846" t="s">
        <v>2255</v>
      </c>
      <c r="R846" t="s">
        <v>1298</v>
      </c>
      <c r="S8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(843,'CUMPLE','CUMPLE','CUMPLE','CUMPLE',true,2011,'184','-','ACREDITADO','2022-02-25 21:42:35.22039+00','2022-02-25 21:42:35.22039+00','20602815201','V3L732',25,2);</v>
      </c>
    </row>
    <row r="847" spans="1:19" x14ac:dyDescent="0.25">
      <c r="A847">
        <v>844</v>
      </c>
      <c r="B847" t="s">
        <v>2216</v>
      </c>
      <c r="C847" t="s">
        <v>2216</v>
      </c>
      <c r="D847" t="s">
        <v>2216</v>
      </c>
      <c r="E847" t="s">
        <v>2216</v>
      </c>
      <c r="F847" t="s">
        <v>1303</v>
      </c>
      <c r="G847">
        <v>2017</v>
      </c>
      <c r="H847">
        <v>187</v>
      </c>
      <c r="I847" t="s">
        <v>2383</v>
      </c>
      <c r="J847" t="s">
        <v>2215</v>
      </c>
      <c r="K847" t="s">
        <v>1304</v>
      </c>
      <c r="L847" t="s">
        <v>1304</v>
      </c>
      <c r="M847">
        <v>20602815201</v>
      </c>
      <c r="N847" t="s">
        <v>844</v>
      </c>
      <c r="O847" s="6">
        <f>VLOOKUP(Tabla1[[#This Row],[route_name]],[1]route!$A:$D,2,FALSE)</f>
        <v>25</v>
      </c>
      <c r="P847" s="6">
        <f>VLOOKUP(Tabla1[[#This Row],[TYPE_NAME]],type!B:G,6,FALSE)</f>
        <v>2</v>
      </c>
      <c r="Q847" t="s">
        <v>2255</v>
      </c>
      <c r="R847" t="s">
        <v>1298</v>
      </c>
      <c r="S8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(844,'CUMPLE','CUMPLE','CUMPLE','CUMPLE',true,2017,'187','-','ACREDITADO','2022-02-25 21:42:35.22039+00','2022-02-25 21:42:35.22039+00','20602815201','V9P905',25,2);</v>
      </c>
    </row>
    <row r="848" spans="1:19" x14ac:dyDescent="0.25">
      <c r="A848">
        <v>845</v>
      </c>
      <c r="B848" t="s">
        <v>2216</v>
      </c>
      <c r="C848" t="s">
        <v>2216</v>
      </c>
      <c r="D848" t="s">
        <v>2216</v>
      </c>
      <c r="E848" t="s">
        <v>2216</v>
      </c>
      <c r="F848" t="s">
        <v>1303</v>
      </c>
      <c r="G848">
        <v>2008</v>
      </c>
      <c r="H848">
        <v>171</v>
      </c>
      <c r="I848" t="s">
        <v>2383</v>
      </c>
      <c r="J848" t="s">
        <v>2215</v>
      </c>
      <c r="K848" t="s">
        <v>1304</v>
      </c>
      <c r="L848" t="s">
        <v>1304</v>
      </c>
      <c r="M848">
        <v>20602815201</v>
      </c>
      <c r="N848" t="s">
        <v>845</v>
      </c>
      <c r="O848" s="6">
        <f>VLOOKUP(Tabla1[[#This Row],[route_name]],[1]route!$A:$D,2,FALSE)</f>
        <v>26</v>
      </c>
      <c r="P848" s="6">
        <f>VLOOKUP(Tabla1[[#This Row],[TYPE_NAME]],type!B:G,6,FALSE)</f>
        <v>1</v>
      </c>
      <c r="Q848" t="s">
        <v>2256</v>
      </c>
      <c r="R848" t="s">
        <v>1297</v>
      </c>
      <c r="S8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(845,'CUMPLE','CUMPLE','CUMPLE','CUMPLE',true,2008,'171','-','ACREDITADO','2022-02-25 21:42:35.22039+00','2022-02-25 21:42:35.22039+00','20602815201','V7R735',26,1);</v>
      </c>
    </row>
    <row r="849" spans="1:19" x14ac:dyDescent="0.25">
      <c r="A849">
        <v>846</v>
      </c>
      <c r="B849" t="s">
        <v>2216</v>
      </c>
      <c r="C849" t="s">
        <v>2216</v>
      </c>
      <c r="D849" t="s">
        <v>2216</v>
      </c>
      <c r="E849" t="s">
        <v>2216</v>
      </c>
      <c r="F849" t="s">
        <v>1303</v>
      </c>
      <c r="G849">
        <v>2014</v>
      </c>
      <c r="H849">
        <v>170</v>
      </c>
      <c r="I849" t="s">
        <v>2383</v>
      </c>
      <c r="J849" t="s">
        <v>2215</v>
      </c>
      <c r="K849" t="s">
        <v>1304</v>
      </c>
      <c r="L849" t="s">
        <v>1304</v>
      </c>
      <c r="M849">
        <v>20602815201</v>
      </c>
      <c r="N849" t="s">
        <v>846</v>
      </c>
      <c r="O849" s="6">
        <f>VLOOKUP(Tabla1[[#This Row],[route_name]],[1]route!$A:$D,2,FALSE)</f>
        <v>26</v>
      </c>
      <c r="P849" s="6">
        <f>VLOOKUP(Tabla1[[#This Row],[TYPE_NAME]],type!B:G,6,FALSE)</f>
        <v>2</v>
      </c>
      <c r="Q849" t="s">
        <v>2256</v>
      </c>
      <c r="R849" t="s">
        <v>1298</v>
      </c>
      <c r="S8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(846,'CUMPLE','CUMPLE','CUMPLE','CUMPLE',true,2014,'170','-','ACREDITADO','2022-02-25 21:42:35.22039+00','2022-02-25 21:42:35.22039+00','20602815201','V7W860',26,2);</v>
      </c>
    </row>
    <row r="850" spans="1:19" x14ac:dyDescent="0.25">
      <c r="A850">
        <v>847</v>
      </c>
      <c r="B850" t="s">
        <v>2216</v>
      </c>
      <c r="C850" t="s">
        <v>2216</v>
      </c>
      <c r="D850" t="s">
        <v>2216</v>
      </c>
      <c r="E850" t="s">
        <v>2216</v>
      </c>
      <c r="F850" t="s">
        <v>1303</v>
      </c>
      <c r="G850">
        <v>2012</v>
      </c>
      <c r="H850">
        <v>174</v>
      </c>
      <c r="I850" t="s">
        <v>2383</v>
      </c>
      <c r="J850" t="s">
        <v>2215</v>
      </c>
      <c r="K850" t="s">
        <v>1304</v>
      </c>
      <c r="L850" t="s">
        <v>1304</v>
      </c>
      <c r="M850">
        <v>20602815201</v>
      </c>
      <c r="N850" t="s">
        <v>847</v>
      </c>
      <c r="O850" s="6">
        <f>VLOOKUP(Tabla1[[#This Row],[route_name]],[1]route!$A:$D,2,FALSE)</f>
        <v>26</v>
      </c>
      <c r="P850" s="6">
        <f>VLOOKUP(Tabla1[[#This Row],[TYPE_NAME]],type!B:G,6,FALSE)</f>
        <v>2</v>
      </c>
      <c r="Q850" t="s">
        <v>2256</v>
      </c>
      <c r="R850" t="s">
        <v>1298</v>
      </c>
      <c r="S8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(847,'CUMPLE','CUMPLE','CUMPLE','CUMPLE',true,2012,'174','-','ACREDITADO','2022-02-25 21:42:35.22039+00','2022-02-25 21:42:35.22039+00','20602815201','V3H730',26,2);</v>
      </c>
    </row>
    <row r="851" spans="1:19" x14ac:dyDescent="0.25">
      <c r="A851">
        <v>848</v>
      </c>
      <c r="B851" t="s">
        <v>2216</v>
      </c>
      <c r="C851" t="s">
        <v>2216</v>
      </c>
      <c r="D851" t="s">
        <v>2216</v>
      </c>
      <c r="E851" t="s">
        <v>2216</v>
      </c>
      <c r="F851" t="s">
        <v>1303</v>
      </c>
      <c r="G851">
        <v>2012</v>
      </c>
      <c r="H851">
        <v>175</v>
      </c>
      <c r="I851" t="s">
        <v>2383</v>
      </c>
      <c r="J851" t="s">
        <v>2215</v>
      </c>
      <c r="K851" t="s">
        <v>1304</v>
      </c>
      <c r="L851" t="s">
        <v>1304</v>
      </c>
      <c r="M851">
        <v>20602815201</v>
      </c>
      <c r="N851" t="s">
        <v>848</v>
      </c>
      <c r="O851" s="6">
        <f>VLOOKUP(Tabla1[[#This Row],[route_name]],[1]route!$A:$D,2,FALSE)</f>
        <v>26</v>
      </c>
      <c r="P851" s="6">
        <f>VLOOKUP(Tabla1[[#This Row],[TYPE_NAME]],type!B:G,6,FALSE)</f>
        <v>4</v>
      </c>
      <c r="Q851" t="s">
        <v>2256</v>
      </c>
      <c r="R851" t="s">
        <v>1299</v>
      </c>
      <c r="S8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(848,'CUMPLE','CUMPLE','CUMPLE','CUMPLE',true,2012,'175','-','ACREDITADO','2022-02-25 21:42:35.22039+00','2022-02-25 21:42:35.22039+00','20602815201','V4G730',26,4);</v>
      </c>
    </row>
    <row r="852" spans="1:19" x14ac:dyDescent="0.25">
      <c r="A852">
        <v>849</v>
      </c>
      <c r="B852" t="s">
        <v>2216</v>
      </c>
      <c r="C852" t="s">
        <v>2216</v>
      </c>
      <c r="D852" t="s">
        <v>2216</v>
      </c>
      <c r="E852" t="s">
        <v>2216</v>
      </c>
      <c r="F852" t="s">
        <v>1303</v>
      </c>
      <c r="G852">
        <v>2011</v>
      </c>
      <c r="H852">
        <v>176</v>
      </c>
      <c r="I852" t="s">
        <v>2383</v>
      </c>
      <c r="J852" t="s">
        <v>2215</v>
      </c>
      <c r="K852" t="s">
        <v>1304</v>
      </c>
      <c r="L852" t="s">
        <v>1304</v>
      </c>
      <c r="M852">
        <v>20602815201</v>
      </c>
      <c r="N852" t="s">
        <v>849</v>
      </c>
      <c r="O852" s="6">
        <f>VLOOKUP(Tabla1[[#This Row],[route_name]],[1]route!$A:$D,2,FALSE)</f>
        <v>26</v>
      </c>
      <c r="P852" s="6">
        <f>VLOOKUP(Tabla1[[#This Row],[TYPE_NAME]],type!B:G,6,FALSE)</f>
        <v>2</v>
      </c>
      <c r="Q852" t="s">
        <v>2256</v>
      </c>
      <c r="R852" t="s">
        <v>1298</v>
      </c>
      <c r="S8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(849,'CUMPLE','CUMPLE','CUMPLE','CUMPLE',true,2011,'176','-','ACREDITADO','2022-02-25 21:42:35.22039+00','2022-02-25 21:42:35.22039+00','20602815201','V6J842',26,2);</v>
      </c>
    </row>
    <row r="853" spans="1:19" x14ac:dyDescent="0.25">
      <c r="A853">
        <v>850</v>
      </c>
      <c r="B853" t="s">
        <v>2216</v>
      </c>
      <c r="C853" t="s">
        <v>2216</v>
      </c>
      <c r="D853" t="s">
        <v>2216</v>
      </c>
      <c r="E853" t="s">
        <v>2216</v>
      </c>
      <c r="F853" t="s">
        <v>1303</v>
      </c>
      <c r="G853">
        <v>2010</v>
      </c>
      <c r="H853">
        <v>172</v>
      </c>
      <c r="I853" t="s">
        <v>2383</v>
      </c>
      <c r="J853" t="s">
        <v>2215</v>
      </c>
      <c r="K853" t="s">
        <v>1304</v>
      </c>
      <c r="L853" t="s">
        <v>1304</v>
      </c>
      <c r="M853">
        <v>20602815201</v>
      </c>
      <c r="N853" t="s">
        <v>850</v>
      </c>
      <c r="O853" s="6">
        <f>VLOOKUP(Tabla1[[#This Row],[route_name]],[1]route!$A:$D,2,FALSE)</f>
        <v>26</v>
      </c>
      <c r="P853" s="6">
        <f>VLOOKUP(Tabla1[[#This Row],[TYPE_NAME]],type!B:G,6,FALSE)</f>
        <v>1</v>
      </c>
      <c r="Q853" t="s">
        <v>2256</v>
      </c>
      <c r="R853" t="s">
        <v>1297</v>
      </c>
      <c r="S8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(850,'CUMPLE','CUMPLE','CUMPLE','CUMPLE',true,2010,'172','-','ACREDITADO','2022-02-25 21:42:35.22039+00','2022-02-25 21:42:35.22039+00','20602815201','A2Z703',26,1);</v>
      </c>
    </row>
    <row r="854" spans="1:19" x14ac:dyDescent="0.25">
      <c r="A854">
        <v>851</v>
      </c>
      <c r="B854" t="s">
        <v>2216</v>
      </c>
      <c r="C854" t="s">
        <v>2216</v>
      </c>
      <c r="D854" t="s">
        <v>2216</v>
      </c>
      <c r="E854" t="s">
        <v>2216</v>
      </c>
      <c r="F854" t="s">
        <v>1303</v>
      </c>
      <c r="G854">
        <v>2009</v>
      </c>
      <c r="H854">
        <v>173</v>
      </c>
      <c r="I854" t="s">
        <v>2383</v>
      </c>
      <c r="J854" t="s">
        <v>2215</v>
      </c>
      <c r="K854" t="s">
        <v>1304</v>
      </c>
      <c r="L854" t="s">
        <v>1304</v>
      </c>
      <c r="M854">
        <v>20602815201</v>
      </c>
      <c r="N854" t="s">
        <v>851</v>
      </c>
      <c r="O854" s="6">
        <f>VLOOKUP(Tabla1[[#This Row],[route_name]],[1]route!$A:$D,2,FALSE)</f>
        <v>26</v>
      </c>
      <c r="P854" s="6">
        <f>VLOOKUP(Tabla1[[#This Row],[TYPE_NAME]],type!B:G,6,FALSE)</f>
        <v>1</v>
      </c>
      <c r="Q854" t="s">
        <v>2256</v>
      </c>
      <c r="R854" t="s">
        <v>1297</v>
      </c>
      <c r="S8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(851,'CUMPLE','CUMPLE','CUMPLE','CUMPLE',true,2009,'173','-','ACREDITADO','2022-02-25 21:42:35.22039+00','2022-02-25 21:42:35.22039+00','20602815201','V4A742',26,1);</v>
      </c>
    </row>
    <row r="855" spans="1:19" x14ac:dyDescent="0.25">
      <c r="A855">
        <v>852</v>
      </c>
      <c r="B855" t="s">
        <v>2216</v>
      </c>
      <c r="C855" t="s">
        <v>2216</v>
      </c>
      <c r="D855" t="s">
        <v>2216</v>
      </c>
      <c r="E855" t="s">
        <v>2216</v>
      </c>
      <c r="F855" t="s">
        <v>1303</v>
      </c>
      <c r="G855">
        <v>2012</v>
      </c>
      <c r="H855">
        <v>162</v>
      </c>
      <c r="I855" t="s">
        <v>2383</v>
      </c>
      <c r="J855" t="s">
        <v>2215</v>
      </c>
      <c r="K855" t="s">
        <v>1304</v>
      </c>
      <c r="L855" t="s">
        <v>1304</v>
      </c>
      <c r="M855">
        <v>20602815201</v>
      </c>
      <c r="N855" t="s">
        <v>852</v>
      </c>
      <c r="O855" s="6">
        <f>VLOOKUP(Tabla1[[#This Row],[route_name]],[1]route!$A:$D,2,FALSE)</f>
        <v>26</v>
      </c>
      <c r="P855" s="6">
        <f>VLOOKUP(Tabla1[[#This Row],[TYPE_NAME]],type!B:G,6,FALSE)</f>
        <v>3</v>
      </c>
      <c r="Q855" t="s">
        <v>2256</v>
      </c>
      <c r="R855" t="s">
        <v>1300</v>
      </c>
      <c r="S8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(852,'CUMPLE','CUMPLE','CUMPLE','CUMPLE',true,2012,'162','-','ACREDITADO','2022-02-25 21:42:35.22039+00','2022-02-25 21:42:35.22039+00','20602815201','D7A763',26,3);</v>
      </c>
    </row>
    <row r="856" spans="1:19" x14ac:dyDescent="0.25">
      <c r="A856">
        <v>853</v>
      </c>
      <c r="B856" t="s">
        <v>2216</v>
      </c>
      <c r="C856" t="s">
        <v>2216</v>
      </c>
      <c r="D856" t="s">
        <v>2216</v>
      </c>
      <c r="E856" t="s">
        <v>2216</v>
      </c>
      <c r="F856" t="s">
        <v>1303</v>
      </c>
      <c r="G856">
        <v>2011</v>
      </c>
      <c r="H856">
        <v>484</v>
      </c>
      <c r="I856" t="s">
        <v>2383</v>
      </c>
      <c r="J856" t="s">
        <v>2215</v>
      </c>
      <c r="K856" t="s">
        <v>1304</v>
      </c>
      <c r="L856" t="s">
        <v>1304</v>
      </c>
      <c r="M856">
        <v>20602722113</v>
      </c>
      <c r="N856" t="s">
        <v>853</v>
      </c>
      <c r="O856" s="6">
        <f>VLOOKUP(Tabla1[[#This Row],[route_name]],[1]route!$A:$D,2,FALSE)</f>
        <v>28</v>
      </c>
      <c r="P856" s="6">
        <f>VLOOKUP(Tabla1[[#This Row],[TYPE_NAME]],type!B:G,6,FALSE)</f>
        <v>1</v>
      </c>
      <c r="Q856" t="s">
        <v>2257</v>
      </c>
      <c r="R856" t="s">
        <v>1297</v>
      </c>
      <c r="S8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(853,'CUMPLE','CUMPLE','CUMPLE','CUMPLE',true,2011,'484','-','ACREDITADO','2022-02-25 21:42:35.22039+00','2022-02-25 21:42:35.22039+00','20602722113','B9W260',28,1);</v>
      </c>
    </row>
    <row r="857" spans="1:19" x14ac:dyDescent="0.25">
      <c r="A857">
        <v>854</v>
      </c>
      <c r="B857" t="s">
        <v>2216</v>
      </c>
      <c r="C857" t="s">
        <v>2216</v>
      </c>
      <c r="D857" t="s">
        <v>2216</v>
      </c>
      <c r="E857" t="s">
        <v>2216</v>
      </c>
      <c r="F857" t="s">
        <v>1303</v>
      </c>
      <c r="G857">
        <v>2013</v>
      </c>
      <c r="H857">
        <v>500</v>
      </c>
      <c r="I857" t="s">
        <v>2383</v>
      </c>
      <c r="J857" t="s">
        <v>2215</v>
      </c>
      <c r="K857" t="s">
        <v>1304</v>
      </c>
      <c r="L857" t="s">
        <v>1304</v>
      </c>
      <c r="M857">
        <v>20602722113</v>
      </c>
      <c r="N857" t="s">
        <v>854</v>
      </c>
      <c r="O857" s="6">
        <f>VLOOKUP(Tabla1[[#This Row],[route_name]],[1]route!$A:$D,2,FALSE)</f>
        <v>28</v>
      </c>
      <c r="P857" s="6">
        <f>VLOOKUP(Tabla1[[#This Row],[TYPE_NAME]],type!B:G,6,FALSE)</f>
        <v>1</v>
      </c>
      <c r="Q857" t="s">
        <v>2257</v>
      </c>
      <c r="R857" t="s">
        <v>1297</v>
      </c>
      <c r="S8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(854,'CUMPLE','CUMPLE','CUMPLE','CUMPLE',true,2013,'500','-','ACREDITADO','2022-02-25 21:42:35.22039+00','2022-02-25 21:42:35.22039+00','20602722113','V7S969',28,1);</v>
      </c>
    </row>
    <row r="858" spans="1:19" x14ac:dyDescent="0.25">
      <c r="A858">
        <v>855</v>
      </c>
      <c r="B858" t="s">
        <v>2216</v>
      </c>
      <c r="C858" t="s">
        <v>2216</v>
      </c>
      <c r="D858" t="s">
        <v>2216</v>
      </c>
      <c r="E858" t="s">
        <v>2216</v>
      </c>
      <c r="F858" t="s">
        <v>1303</v>
      </c>
      <c r="G858">
        <v>2012</v>
      </c>
      <c r="H858">
        <v>497</v>
      </c>
      <c r="I858" t="s">
        <v>2383</v>
      </c>
      <c r="J858" t="s">
        <v>2215</v>
      </c>
      <c r="K858" t="s">
        <v>1304</v>
      </c>
      <c r="L858" t="s">
        <v>1304</v>
      </c>
      <c r="M858">
        <v>20602722113</v>
      </c>
      <c r="N858" t="s">
        <v>855</v>
      </c>
      <c r="O858" s="6">
        <f>VLOOKUP(Tabla1[[#This Row],[route_name]],[1]route!$A:$D,2,FALSE)</f>
        <v>28</v>
      </c>
      <c r="P858" s="6">
        <f>VLOOKUP(Tabla1[[#This Row],[TYPE_NAME]],type!B:G,6,FALSE)</f>
        <v>1</v>
      </c>
      <c r="Q858" t="s">
        <v>2257</v>
      </c>
      <c r="R858" t="s">
        <v>1297</v>
      </c>
      <c r="S8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(855,'CUMPLE','CUMPLE','CUMPLE','CUMPLE',true,2012,'497','-','ACREDITADO','2022-02-25 21:42:35.22039+00','2022-02-25 21:42:35.22039+00','20602722113','V6J956',28,1);</v>
      </c>
    </row>
    <row r="859" spans="1:19" x14ac:dyDescent="0.25">
      <c r="A859">
        <v>856</v>
      </c>
      <c r="B859" t="s">
        <v>2216</v>
      </c>
      <c r="C859" t="s">
        <v>2216</v>
      </c>
      <c r="D859" t="s">
        <v>2216</v>
      </c>
      <c r="E859" t="s">
        <v>2216</v>
      </c>
      <c r="F859" t="s">
        <v>1303</v>
      </c>
      <c r="G859">
        <v>2012</v>
      </c>
      <c r="H859">
        <v>488</v>
      </c>
      <c r="I859" t="s">
        <v>2383</v>
      </c>
      <c r="J859" t="s">
        <v>2215</v>
      </c>
      <c r="K859" t="s">
        <v>1304</v>
      </c>
      <c r="L859" t="s">
        <v>1304</v>
      </c>
      <c r="M859">
        <v>20602722113</v>
      </c>
      <c r="N859" t="s">
        <v>856</v>
      </c>
      <c r="O859" s="6">
        <f>VLOOKUP(Tabla1[[#This Row],[route_name]],[1]route!$A:$D,2,FALSE)</f>
        <v>28</v>
      </c>
      <c r="P859" s="6">
        <f>VLOOKUP(Tabla1[[#This Row],[TYPE_NAME]],type!B:G,6,FALSE)</f>
        <v>1</v>
      </c>
      <c r="Q859" t="s">
        <v>2257</v>
      </c>
      <c r="R859" t="s">
        <v>1297</v>
      </c>
      <c r="S8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(856,'CUMPLE','CUMPLE','CUMPLE','CUMPLE',true,2012,'488','-','ACREDITADO','2022-02-25 21:42:35.22039+00','2022-02-25 21:42:35.22039+00','20602722113','V5A714',28,1);</v>
      </c>
    </row>
    <row r="860" spans="1:19" x14ac:dyDescent="0.25">
      <c r="A860">
        <v>857</v>
      </c>
      <c r="B860" t="s">
        <v>2216</v>
      </c>
      <c r="C860" t="s">
        <v>2216</v>
      </c>
      <c r="D860" t="s">
        <v>2216</v>
      </c>
      <c r="E860" t="s">
        <v>2216</v>
      </c>
      <c r="F860" t="s">
        <v>1303</v>
      </c>
      <c r="G860">
        <v>2012</v>
      </c>
      <c r="H860">
        <v>485</v>
      </c>
      <c r="I860" t="s">
        <v>2383</v>
      </c>
      <c r="J860" t="s">
        <v>2215</v>
      </c>
      <c r="K860" t="s">
        <v>1304</v>
      </c>
      <c r="L860" t="s">
        <v>1304</v>
      </c>
      <c r="M860">
        <v>20602722113</v>
      </c>
      <c r="N860" t="s">
        <v>857</v>
      </c>
      <c r="O860" s="6">
        <f>VLOOKUP(Tabla1[[#This Row],[route_name]],[1]route!$A:$D,2,FALSE)</f>
        <v>28</v>
      </c>
      <c r="P860" s="6">
        <f>VLOOKUP(Tabla1[[#This Row],[TYPE_NAME]],type!B:G,6,FALSE)</f>
        <v>1</v>
      </c>
      <c r="Q860" t="s">
        <v>2257</v>
      </c>
      <c r="R860" t="s">
        <v>1297</v>
      </c>
      <c r="S8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(857,'CUMPLE','CUMPLE','CUMPLE','CUMPLE',true,2012,'485','-','ACREDITADO','2022-02-25 21:42:35.22039+00','2022-02-25 21:42:35.22039+00','20602722113','C5K789',28,1);</v>
      </c>
    </row>
    <row r="861" spans="1:19" x14ac:dyDescent="0.25">
      <c r="A861">
        <v>858</v>
      </c>
      <c r="B861" t="s">
        <v>2216</v>
      </c>
      <c r="C861" t="s">
        <v>2216</v>
      </c>
      <c r="D861" t="s">
        <v>2216</v>
      </c>
      <c r="E861" t="s">
        <v>2216</v>
      </c>
      <c r="F861" t="s">
        <v>1303</v>
      </c>
      <c r="G861">
        <v>2012</v>
      </c>
      <c r="H861">
        <v>490</v>
      </c>
      <c r="I861" t="s">
        <v>2383</v>
      </c>
      <c r="J861" t="s">
        <v>2215</v>
      </c>
      <c r="K861" t="s">
        <v>1304</v>
      </c>
      <c r="L861" t="s">
        <v>1304</v>
      </c>
      <c r="M861">
        <v>20602722113</v>
      </c>
      <c r="N861" t="s">
        <v>858</v>
      </c>
      <c r="O861" s="6">
        <f>VLOOKUP(Tabla1[[#This Row],[route_name]],[1]route!$A:$D,2,FALSE)</f>
        <v>28</v>
      </c>
      <c r="P861" s="6">
        <f>VLOOKUP(Tabla1[[#This Row],[TYPE_NAME]],type!B:G,6,FALSE)</f>
        <v>1</v>
      </c>
      <c r="Q861" t="s">
        <v>2257</v>
      </c>
      <c r="R861" t="s">
        <v>1297</v>
      </c>
      <c r="S8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(858,'CUMPLE','CUMPLE','CUMPLE','CUMPLE',true,2012,'490','-','ACREDITADO','2022-02-25 21:42:35.22039+00','2022-02-25 21:42:35.22039+00','20602722113','V5C752',28,1);</v>
      </c>
    </row>
    <row r="862" spans="1:19" x14ac:dyDescent="0.25">
      <c r="A862">
        <v>859</v>
      </c>
      <c r="B862" t="s">
        <v>2216</v>
      </c>
      <c r="C862" t="s">
        <v>2216</v>
      </c>
      <c r="D862" t="s">
        <v>2216</v>
      </c>
      <c r="E862" t="s">
        <v>2216</v>
      </c>
      <c r="F862" t="s">
        <v>1303</v>
      </c>
      <c r="G862">
        <v>2014</v>
      </c>
      <c r="H862">
        <v>502</v>
      </c>
      <c r="I862" t="s">
        <v>2383</v>
      </c>
      <c r="J862" t="s">
        <v>2215</v>
      </c>
      <c r="K862" t="s">
        <v>1304</v>
      </c>
      <c r="L862" t="s">
        <v>1304</v>
      </c>
      <c r="M862">
        <v>20602722113</v>
      </c>
      <c r="N862" t="s">
        <v>859</v>
      </c>
      <c r="O862" s="6">
        <f>VLOOKUP(Tabla1[[#This Row],[route_name]],[1]route!$A:$D,2,FALSE)</f>
        <v>28</v>
      </c>
      <c r="P862" s="6">
        <f>VLOOKUP(Tabla1[[#This Row],[TYPE_NAME]],type!B:G,6,FALSE)</f>
        <v>1</v>
      </c>
      <c r="Q862" t="s">
        <v>2257</v>
      </c>
      <c r="R862" t="s">
        <v>1297</v>
      </c>
      <c r="S8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(859,'CUMPLE','CUMPLE','CUMPLE','CUMPLE',true,2014,'502','-','ACREDITADO','2022-02-25 21:42:35.22039+00','2022-02-25 21:42:35.22039+00','20602722113','V8N828',28,1);</v>
      </c>
    </row>
    <row r="863" spans="1:19" x14ac:dyDescent="0.25">
      <c r="A863">
        <v>860</v>
      </c>
      <c r="B863" t="s">
        <v>2216</v>
      </c>
      <c r="C863" t="s">
        <v>2216</v>
      </c>
      <c r="D863" t="s">
        <v>2216</v>
      </c>
      <c r="E863" t="s">
        <v>2216</v>
      </c>
      <c r="F863" t="s">
        <v>1303</v>
      </c>
      <c r="G863">
        <v>2011</v>
      </c>
      <c r="H863">
        <v>487</v>
      </c>
      <c r="I863" t="s">
        <v>2383</v>
      </c>
      <c r="J863" t="s">
        <v>2215</v>
      </c>
      <c r="K863" t="s">
        <v>1304</v>
      </c>
      <c r="L863" t="s">
        <v>1304</v>
      </c>
      <c r="M863">
        <v>20602722113</v>
      </c>
      <c r="N863" t="s">
        <v>860</v>
      </c>
      <c r="O863" s="6">
        <f>VLOOKUP(Tabla1[[#This Row],[route_name]],[1]route!$A:$D,2,FALSE)</f>
        <v>28</v>
      </c>
      <c r="P863" s="6">
        <f>VLOOKUP(Tabla1[[#This Row],[TYPE_NAME]],type!B:G,6,FALSE)</f>
        <v>1</v>
      </c>
      <c r="Q863" t="s">
        <v>2257</v>
      </c>
      <c r="R863" t="s">
        <v>1297</v>
      </c>
      <c r="S8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(860,'CUMPLE','CUMPLE','CUMPLE','CUMPLE',true,2011,'487','-','ACREDITADO','2022-02-25 21:42:35.22039+00','2022-02-25 21:42:35.22039+00','20602722113','V4H740',28,1);</v>
      </c>
    </row>
    <row r="864" spans="1:19" x14ac:dyDescent="0.25">
      <c r="A864">
        <v>861</v>
      </c>
      <c r="B864" t="s">
        <v>2216</v>
      </c>
      <c r="C864" t="s">
        <v>2216</v>
      </c>
      <c r="D864" t="s">
        <v>2216</v>
      </c>
      <c r="E864" t="s">
        <v>2216</v>
      </c>
      <c r="F864" t="s">
        <v>1303</v>
      </c>
      <c r="G864">
        <v>2013</v>
      </c>
      <c r="H864">
        <v>498</v>
      </c>
      <c r="I864" t="s">
        <v>2383</v>
      </c>
      <c r="J864" t="s">
        <v>2215</v>
      </c>
      <c r="K864" t="s">
        <v>1304</v>
      </c>
      <c r="L864" t="s">
        <v>1304</v>
      </c>
      <c r="M864">
        <v>20602722113</v>
      </c>
      <c r="N864" t="s">
        <v>861</v>
      </c>
      <c r="O864" s="6">
        <f>VLOOKUP(Tabla1[[#This Row],[route_name]],[1]route!$A:$D,2,FALSE)</f>
        <v>28</v>
      </c>
      <c r="P864" s="6">
        <f>VLOOKUP(Tabla1[[#This Row],[TYPE_NAME]],type!B:G,6,FALSE)</f>
        <v>1</v>
      </c>
      <c r="Q864" t="s">
        <v>2257</v>
      </c>
      <c r="R864" t="s">
        <v>1297</v>
      </c>
      <c r="S8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(861,'CUMPLE','CUMPLE','CUMPLE','CUMPLE',true,2013,'498','-','ACREDITADO','2022-02-25 21:42:35.22039+00','2022-02-25 21:42:35.22039+00','20602722113','V6U853',28,1);</v>
      </c>
    </row>
    <row r="865" spans="1:19" x14ac:dyDescent="0.25">
      <c r="A865">
        <v>862</v>
      </c>
      <c r="B865" t="s">
        <v>2216</v>
      </c>
      <c r="C865" t="s">
        <v>2216</v>
      </c>
      <c r="D865" t="s">
        <v>2216</v>
      </c>
      <c r="E865" t="s">
        <v>2216</v>
      </c>
      <c r="F865" t="s">
        <v>1303</v>
      </c>
      <c r="G865">
        <v>2012</v>
      </c>
      <c r="H865">
        <v>491</v>
      </c>
      <c r="I865" t="s">
        <v>2383</v>
      </c>
      <c r="J865" t="s">
        <v>2215</v>
      </c>
      <c r="K865" t="s">
        <v>1304</v>
      </c>
      <c r="L865" t="s">
        <v>1304</v>
      </c>
      <c r="M865">
        <v>20602722113</v>
      </c>
      <c r="N865" t="s">
        <v>862</v>
      </c>
      <c r="O865" s="6">
        <f>VLOOKUP(Tabla1[[#This Row],[route_name]],[1]route!$A:$D,2,FALSE)</f>
        <v>28</v>
      </c>
      <c r="P865" s="6">
        <f>VLOOKUP(Tabla1[[#This Row],[TYPE_NAME]],type!B:G,6,FALSE)</f>
        <v>1</v>
      </c>
      <c r="Q865" t="s">
        <v>2257</v>
      </c>
      <c r="R865" t="s">
        <v>1297</v>
      </c>
      <c r="S8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(862,'CUMPLE','CUMPLE','CUMPLE','CUMPLE',true,2012,'491','-','ACREDITADO','2022-02-25 21:42:35.22039+00','2022-02-25 21:42:35.22039+00','20602722113','V5H712',28,1);</v>
      </c>
    </row>
    <row r="866" spans="1:19" x14ac:dyDescent="0.25">
      <c r="A866">
        <v>863</v>
      </c>
      <c r="B866" t="s">
        <v>2216</v>
      </c>
      <c r="C866" t="s">
        <v>2216</v>
      </c>
      <c r="D866" t="s">
        <v>2216</v>
      </c>
      <c r="E866" t="s">
        <v>2216</v>
      </c>
      <c r="F866" t="s">
        <v>1303</v>
      </c>
      <c r="G866">
        <v>2014</v>
      </c>
      <c r="H866">
        <v>499</v>
      </c>
      <c r="I866" t="s">
        <v>2383</v>
      </c>
      <c r="J866" t="s">
        <v>2215</v>
      </c>
      <c r="K866" t="s">
        <v>1304</v>
      </c>
      <c r="L866" t="s">
        <v>1304</v>
      </c>
      <c r="M866">
        <v>20602722113</v>
      </c>
      <c r="N866" t="s">
        <v>863</v>
      </c>
      <c r="O866" s="6">
        <f>VLOOKUP(Tabla1[[#This Row],[route_name]],[1]route!$A:$D,2,FALSE)</f>
        <v>28</v>
      </c>
      <c r="P866" s="6">
        <f>VLOOKUP(Tabla1[[#This Row],[TYPE_NAME]],type!B:G,6,FALSE)</f>
        <v>1</v>
      </c>
      <c r="Q866" t="s">
        <v>2257</v>
      </c>
      <c r="R866" t="s">
        <v>1297</v>
      </c>
      <c r="S8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(863,'CUMPLE','CUMPLE','CUMPLE','CUMPLE',true,2014,'499','-','ACREDITADO','2022-02-25 21:42:35.22039+00','2022-02-25 21:42:35.22039+00','20602722113','V7F789',28,1);</v>
      </c>
    </row>
    <row r="867" spans="1:19" x14ac:dyDescent="0.25">
      <c r="A867">
        <v>864</v>
      </c>
      <c r="B867" t="s">
        <v>2216</v>
      </c>
      <c r="C867" t="s">
        <v>2216</v>
      </c>
      <c r="D867" t="s">
        <v>2216</v>
      </c>
      <c r="E867" t="s">
        <v>2216</v>
      </c>
      <c r="F867" t="s">
        <v>1303</v>
      </c>
      <c r="G867">
        <v>2013</v>
      </c>
      <c r="H867">
        <v>489</v>
      </c>
      <c r="I867" t="s">
        <v>2383</v>
      </c>
      <c r="J867" t="s">
        <v>2215</v>
      </c>
      <c r="K867" t="s">
        <v>1304</v>
      </c>
      <c r="L867" t="s">
        <v>1304</v>
      </c>
      <c r="M867">
        <v>20602722113</v>
      </c>
      <c r="N867" t="s">
        <v>864</v>
      </c>
      <c r="O867" s="6">
        <f>VLOOKUP(Tabla1[[#This Row],[route_name]],[1]route!$A:$D,2,FALSE)</f>
        <v>28</v>
      </c>
      <c r="P867" s="6">
        <f>VLOOKUP(Tabla1[[#This Row],[TYPE_NAME]],type!B:G,6,FALSE)</f>
        <v>1</v>
      </c>
      <c r="Q867" t="s">
        <v>2257</v>
      </c>
      <c r="R867" t="s">
        <v>1297</v>
      </c>
      <c r="S8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(864,'CUMPLE','CUMPLE','CUMPLE','CUMPLE',true,2013,'489','-','ACREDITADO','2022-02-25 21:42:35.22039+00','2022-02-25 21:42:35.22039+00','20602722113','V5A721',28,1);</v>
      </c>
    </row>
    <row r="868" spans="1:19" x14ac:dyDescent="0.25">
      <c r="A868">
        <v>865</v>
      </c>
      <c r="B868" t="s">
        <v>2216</v>
      </c>
      <c r="C868" t="s">
        <v>2216</v>
      </c>
      <c r="D868" t="s">
        <v>2216</v>
      </c>
      <c r="E868" t="s">
        <v>2216</v>
      </c>
      <c r="F868" t="s">
        <v>1303</v>
      </c>
      <c r="G868">
        <v>2013</v>
      </c>
      <c r="H868">
        <v>494</v>
      </c>
      <c r="I868" t="s">
        <v>2383</v>
      </c>
      <c r="J868" t="s">
        <v>2215</v>
      </c>
      <c r="K868" t="s">
        <v>1304</v>
      </c>
      <c r="L868" t="s">
        <v>1304</v>
      </c>
      <c r="M868">
        <v>20602722113</v>
      </c>
      <c r="N868" t="s">
        <v>865</v>
      </c>
      <c r="O868" s="6">
        <f>VLOOKUP(Tabla1[[#This Row],[route_name]],[1]route!$A:$D,2,FALSE)</f>
        <v>28</v>
      </c>
      <c r="P868" s="6">
        <f>VLOOKUP(Tabla1[[#This Row],[TYPE_NAME]],type!B:G,6,FALSE)</f>
        <v>1</v>
      </c>
      <c r="Q868" t="s">
        <v>2257</v>
      </c>
      <c r="R868" t="s">
        <v>1297</v>
      </c>
      <c r="S8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(865,'CUMPLE','CUMPLE','CUMPLE','CUMPLE',true,2013,'494','-','ACREDITADO','2022-02-25 21:42:35.22039+00','2022-02-25 21:42:35.22039+00','20602722113','V5S813',28,1);</v>
      </c>
    </row>
    <row r="869" spans="1:19" x14ac:dyDescent="0.25">
      <c r="A869">
        <v>866</v>
      </c>
      <c r="B869" t="s">
        <v>2216</v>
      </c>
      <c r="C869" t="s">
        <v>2216</v>
      </c>
      <c r="D869" t="s">
        <v>2216</v>
      </c>
      <c r="E869" t="s">
        <v>2216</v>
      </c>
      <c r="F869" t="s">
        <v>1303</v>
      </c>
      <c r="G869">
        <v>2013</v>
      </c>
      <c r="H869">
        <v>495</v>
      </c>
      <c r="I869" t="s">
        <v>2383</v>
      </c>
      <c r="J869" t="s">
        <v>2215</v>
      </c>
      <c r="K869" t="s">
        <v>1304</v>
      </c>
      <c r="L869" t="s">
        <v>1304</v>
      </c>
      <c r="M869">
        <v>20602722113</v>
      </c>
      <c r="N869" t="s">
        <v>866</v>
      </c>
      <c r="O869" s="6">
        <f>VLOOKUP(Tabla1[[#This Row],[route_name]],[1]route!$A:$D,2,FALSE)</f>
        <v>28</v>
      </c>
      <c r="P869" s="6">
        <f>VLOOKUP(Tabla1[[#This Row],[TYPE_NAME]],type!B:G,6,FALSE)</f>
        <v>1</v>
      </c>
      <c r="Q869" t="s">
        <v>2257</v>
      </c>
      <c r="R869" t="s">
        <v>1297</v>
      </c>
      <c r="S8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(866,'CUMPLE','CUMPLE','CUMPLE','CUMPLE',true,2013,'495','-','ACREDITADO','2022-02-25 21:42:35.22039+00','2022-02-25 21:42:35.22039+00','20602722113','V5X756',28,1);</v>
      </c>
    </row>
    <row r="870" spans="1:19" x14ac:dyDescent="0.25">
      <c r="A870">
        <v>867</v>
      </c>
      <c r="B870" t="s">
        <v>2216</v>
      </c>
      <c r="C870" t="s">
        <v>2216</v>
      </c>
      <c r="D870" t="s">
        <v>2216</v>
      </c>
      <c r="E870" t="s">
        <v>2216</v>
      </c>
      <c r="F870" t="s">
        <v>1303</v>
      </c>
      <c r="G870">
        <v>2010</v>
      </c>
      <c r="H870">
        <v>482</v>
      </c>
      <c r="I870" t="s">
        <v>2383</v>
      </c>
      <c r="J870" t="s">
        <v>2215</v>
      </c>
      <c r="K870" t="s">
        <v>1304</v>
      </c>
      <c r="L870" t="s">
        <v>1304</v>
      </c>
      <c r="M870">
        <v>20602722113</v>
      </c>
      <c r="N870" t="s">
        <v>867</v>
      </c>
      <c r="O870" s="6">
        <f>VLOOKUP(Tabla1[[#This Row],[route_name]],[1]route!$A:$D,2,FALSE)</f>
        <v>28</v>
      </c>
      <c r="P870" s="6">
        <f>VLOOKUP(Tabla1[[#This Row],[TYPE_NAME]],type!B:G,6,FALSE)</f>
        <v>1</v>
      </c>
      <c r="Q870" t="s">
        <v>2257</v>
      </c>
      <c r="R870" t="s">
        <v>1297</v>
      </c>
      <c r="S8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(867,'CUMPLE','CUMPLE','CUMPLE','CUMPLE',true,2010,'482','-','ACREDITADO','2022-02-25 21:42:35.22039+00','2022-02-25 21:42:35.22039+00','20602722113','A9O758',28,1);</v>
      </c>
    </row>
    <row r="871" spans="1:19" x14ac:dyDescent="0.25">
      <c r="A871">
        <v>868</v>
      </c>
      <c r="B871" t="s">
        <v>2216</v>
      </c>
      <c r="C871" t="s">
        <v>2216</v>
      </c>
      <c r="D871" t="s">
        <v>2216</v>
      </c>
      <c r="E871" t="s">
        <v>2216</v>
      </c>
      <c r="F871" t="s">
        <v>1303</v>
      </c>
      <c r="G871">
        <v>2013</v>
      </c>
      <c r="H871">
        <v>493</v>
      </c>
      <c r="I871" t="s">
        <v>2383</v>
      </c>
      <c r="J871" t="s">
        <v>2215</v>
      </c>
      <c r="K871" t="s">
        <v>1304</v>
      </c>
      <c r="L871" t="s">
        <v>1304</v>
      </c>
      <c r="M871">
        <v>20602722113</v>
      </c>
      <c r="N871" t="s">
        <v>868</v>
      </c>
      <c r="O871" s="6">
        <f>VLOOKUP(Tabla1[[#This Row],[route_name]],[1]route!$A:$D,2,FALSE)</f>
        <v>28</v>
      </c>
      <c r="P871" s="6">
        <f>VLOOKUP(Tabla1[[#This Row],[TYPE_NAME]],type!B:G,6,FALSE)</f>
        <v>1</v>
      </c>
      <c r="Q871" t="s">
        <v>2257</v>
      </c>
      <c r="R871" t="s">
        <v>1297</v>
      </c>
      <c r="S8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(868,'CUMPLE','CUMPLE','CUMPLE','CUMPLE',true,2013,'493','-','ACREDITADO','2022-02-25 21:42:35.22039+00','2022-02-25 21:42:35.22039+00','20602722113','V5M750',28,1);</v>
      </c>
    </row>
    <row r="872" spans="1:19" x14ac:dyDescent="0.25">
      <c r="A872">
        <v>869</v>
      </c>
      <c r="B872" t="s">
        <v>2216</v>
      </c>
      <c r="C872" t="s">
        <v>2216</v>
      </c>
      <c r="D872" t="s">
        <v>2216</v>
      </c>
      <c r="E872" t="s">
        <v>2216</v>
      </c>
      <c r="F872" t="s">
        <v>1303</v>
      </c>
      <c r="G872">
        <v>2014</v>
      </c>
      <c r="H872">
        <v>483</v>
      </c>
      <c r="I872" t="s">
        <v>2383</v>
      </c>
      <c r="J872" t="s">
        <v>2215</v>
      </c>
      <c r="K872" t="s">
        <v>1304</v>
      </c>
      <c r="L872" t="s">
        <v>1304</v>
      </c>
      <c r="M872">
        <v>20602722113</v>
      </c>
      <c r="N872" t="s">
        <v>869</v>
      </c>
      <c r="O872" s="6">
        <f>VLOOKUP(Tabla1[[#This Row],[route_name]],[1]route!$A:$D,2,FALSE)</f>
        <v>28</v>
      </c>
      <c r="P872" s="6">
        <f>VLOOKUP(Tabla1[[#This Row],[TYPE_NAME]],type!B:G,6,FALSE)</f>
        <v>1</v>
      </c>
      <c r="Q872" t="s">
        <v>2257</v>
      </c>
      <c r="R872" t="s">
        <v>1297</v>
      </c>
      <c r="S8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(869,'CUMPLE','CUMPLE','CUMPLE','CUMPLE',true,2014,'483','-','ACREDITADO','2022-02-25 21:42:35.22039+00','2022-02-25 21:42:35.22039+00','20602722113','AAD849',28,1);</v>
      </c>
    </row>
    <row r="873" spans="1:19" x14ac:dyDescent="0.25">
      <c r="A873">
        <v>870</v>
      </c>
      <c r="B873" t="s">
        <v>2216</v>
      </c>
      <c r="C873" t="s">
        <v>2216</v>
      </c>
      <c r="D873" t="s">
        <v>2216</v>
      </c>
      <c r="E873" t="s">
        <v>2216</v>
      </c>
      <c r="F873" t="s">
        <v>1303</v>
      </c>
      <c r="G873">
        <v>2013</v>
      </c>
      <c r="H873">
        <v>496</v>
      </c>
      <c r="I873" t="s">
        <v>2383</v>
      </c>
      <c r="J873" t="s">
        <v>2215</v>
      </c>
      <c r="K873" t="s">
        <v>1304</v>
      </c>
      <c r="L873" t="s">
        <v>1304</v>
      </c>
      <c r="M873">
        <v>20602722113</v>
      </c>
      <c r="N873" t="s">
        <v>870</v>
      </c>
      <c r="O873" s="6">
        <f>VLOOKUP(Tabla1[[#This Row],[route_name]],[1]route!$A:$D,2,FALSE)</f>
        <v>28</v>
      </c>
      <c r="P873" s="6">
        <f>VLOOKUP(Tabla1[[#This Row],[TYPE_NAME]],type!B:G,6,FALSE)</f>
        <v>1</v>
      </c>
      <c r="Q873" t="s">
        <v>2257</v>
      </c>
      <c r="R873" t="s">
        <v>1297</v>
      </c>
      <c r="S8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(870,'CUMPLE','CUMPLE','CUMPLE','CUMPLE',true,2013,'496','-','ACREDITADO','2022-02-25 21:42:35.22039+00','2022-02-25 21:42:35.22039+00','20602722113','V6H796',28,1);</v>
      </c>
    </row>
    <row r="874" spans="1:19" x14ac:dyDescent="0.25">
      <c r="A874">
        <v>871</v>
      </c>
      <c r="B874" t="s">
        <v>2216</v>
      </c>
      <c r="C874" t="s">
        <v>2216</v>
      </c>
      <c r="D874" t="s">
        <v>2216</v>
      </c>
      <c r="E874" t="s">
        <v>2216</v>
      </c>
      <c r="F874" t="s">
        <v>1303</v>
      </c>
      <c r="G874">
        <v>2012</v>
      </c>
      <c r="H874">
        <v>492</v>
      </c>
      <c r="I874" t="s">
        <v>2383</v>
      </c>
      <c r="J874" t="s">
        <v>2215</v>
      </c>
      <c r="K874" t="s">
        <v>1304</v>
      </c>
      <c r="L874" t="s">
        <v>1304</v>
      </c>
      <c r="M874">
        <v>20602722113</v>
      </c>
      <c r="N874" t="s">
        <v>871</v>
      </c>
      <c r="O874" s="6">
        <f>VLOOKUP(Tabla1[[#This Row],[route_name]],[1]route!$A:$D,2,FALSE)</f>
        <v>28</v>
      </c>
      <c r="P874" s="6">
        <f>VLOOKUP(Tabla1[[#This Row],[TYPE_NAME]],type!B:G,6,FALSE)</f>
        <v>1</v>
      </c>
      <c r="Q874" t="s">
        <v>2257</v>
      </c>
      <c r="R874" t="s">
        <v>1297</v>
      </c>
      <c r="S8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(871,'CUMPLE','CUMPLE','CUMPLE','CUMPLE',true,2012,'492','-','ACREDITADO','2022-02-25 21:42:35.22039+00','2022-02-25 21:42:35.22039+00','20602722113','V5H720',28,1);</v>
      </c>
    </row>
    <row r="875" spans="1:19" x14ac:dyDescent="0.25">
      <c r="A875">
        <v>872</v>
      </c>
      <c r="B875" t="s">
        <v>2216</v>
      </c>
      <c r="C875" t="s">
        <v>2216</v>
      </c>
      <c r="D875" t="s">
        <v>2216</v>
      </c>
      <c r="E875" t="s">
        <v>2216</v>
      </c>
      <c r="F875" t="s">
        <v>1303</v>
      </c>
      <c r="G875">
        <v>2010</v>
      </c>
      <c r="H875">
        <v>503</v>
      </c>
      <c r="I875" t="s">
        <v>2383</v>
      </c>
      <c r="J875" t="s">
        <v>2215</v>
      </c>
      <c r="K875" t="s">
        <v>1304</v>
      </c>
      <c r="L875" t="s">
        <v>1304</v>
      </c>
      <c r="M875">
        <v>20602722113</v>
      </c>
      <c r="N875" t="s">
        <v>872</v>
      </c>
      <c r="O875" s="6">
        <f>VLOOKUP(Tabla1[[#This Row],[route_name]],[1]route!$A:$D,2,FALSE)</f>
        <v>28</v>
      </c>
      <c r="P875" s="6">
        <f>VLOOKUP(Tabla1[[#This Row],[TYPE_NAME]],type!B:G,6,FALSE)</f>
        <v>1</v>
      </c>
      <c r="Q875" t="s">
        <v>2257</v>
      </c>
      <c r="R875" t="s">
        <v>1297</v>
      </c>
      <c r="S8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(872,'CUMPLE','CUMPLE','CUMPLE','CUMPLE',true,2010,'503','-','ACREDITADO','2022-02-25 21:42:35.22039+00','2022-02-25 21:42:35.22039+00','20602722113','Z2Q965',28,1);</v>
      </c>
    </row>
    <row r="876" spans="1:19" x14ac:dyDescent="0.25">
      <c r="A876">
        <v>873</v>
      </c>
      <c r="B876" t="s">
        <v>2216</v>
      </c>
      <c r="C876" t="s">
        <v>2216</v>
      </c>
      <c r="D876" t="s">
        <v>2216</v>
      </c>
      <c r="E876" t="s">
        <v>2216</v>
      </c>
      <c r="F876" t="s">
        <v>1303</v>
      </c>
      <c r="G876">
        <v>2008</v>
      </c>
      <c r="H876">
        <v>504</v>
      </c>
      <c r="I876" t="s">
        <v>2383</v>
      </c>
      <c r="J876" t="s">
        <v>2215</v>
      </c>
      <c r="K876" t="s">
        <v>1304</v>
      </c>
      <c r="L876" t="s">
        <v>1304</v>
      </c>
      <c r="M876">
        <v>20602722113</v>
      </c>
      <c r="N876" t="s">
        <v>873</v>
      </c>
      <c r="O876" s="6">
        <f>VLOOKUP(Tabla1[[#This Row],[route_name]],[1]route!$A:$D,2,FALSE)</f>
        <v>29</v>
      </c>
      <c r="P876" s="6">
        <f>VLOOKUP(Tabla1[[#This Row],[TYPE_NAME]],type!B:G,6,FALSE)</f>
        <v>1</v>
      </c>
      <c r="Q876" t="s">
        <v>2258</v>
      </c>
      <c r="R876" t="s">
        <v>1297</v>
      </c>
      <c r="S8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(873,'CUMPLE','CUMPLE','CUMPLE','CUMPLE',true,2008,'504','-','ACREDITADO','2022-02-25 21:42:35.22039+00','2022-02-25 21:42:35.22039+00','20602722113','B1B765',29,1);</v>
      </c>
    </row>
    <row r="877" spans="1:19" x14ac:dyDescent="0.25">
      <c r="A877">
        <v>874</v>
      </c>
      <c r="B877" t="s">
        <v>2216</v>
      </c>
      <c r="C877" t="s">
        <v>2216</v>
      </c>
      <c r="D877" t="s">
        <v>2216</v>
      </c>
      <c r="E877" t="s">
        <v>2216</v>
      </c>
      <c r="F877" t="s">
        <v>1303</v>
      </c>
      <c r="G877">
        <v>2013</v>
      </c>
      <c r="H877">
        <v>505</v>
      </c>
      <c r="I877" t="s">
        <v>2383</v>
      </c>
      <c r="J877" t="s">
        <v>2215</v>
      </c>
      <c r="K877" t="s">
        <v>1304</v>
      </c>
      <c r="L877" t="s">
        <v>1304</v>
      </c>
      <c r="M877">
        <v>20602722113</v>
      </c>
      <c r="N877" t="s">
        <v>874</v>
      </c>
      <c r="O877" s="6">
        <f>VLOOKUP(Tabla1[[#This Row],[route_name]],[1]route!$A:$D,2,FALSE)</f>
        <v>29</v>
      </c>
      <c r="P877" s="6">
        <f>VLOOKUP(Tabla1[[#This Row],[TYPE_NAME]],type!B:G,6,FALSE)</f>
        <v>1</v>
      </c>
      <c r="Q877" t="s">
        <v>2258</v>
      </c>
      <c r="R877" t="s">
        <v>1297</v>
      </c>
      <c r="S8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(874,'CUMPLE','CUMPLE','CUMPLE','CUMPLE',true,2013,'505','-','ACREDITADO','2022-02-25 21:42:35.22039+00','2022-02-25 21:42:35.22039+00','20602722113','V5T711',29,1);</v>
      </c>
    </row>
    <row r="878" spans="1:19" x14ac:dyDescent="0.25">
      <c r="A878">
        <v>875</v>
      </c>
      <c r="B878" t="s">
        <v>2216</v>
      </c>
      <c r="C878" t="s">
        <v>2216</v>
      </c>
      <c r="D878" t="s">
        <v>2216</v>
      </c>
      <c r="E878" t="s">
        <v>2216</v>
      </c>
      <c r="F878" t="s">
        <v>1303</v>
      </c>
      <c r="G878">
        <v>2015</v>
      </c>
      <c r="H878">
        <v>506</v>
      </c>
      <c r="I878" t="s">
        <v>2383</v>
      </c>
      <c r="J878" t="s">
        <v>2215</v>
      </c>
      <c r="K878" t="s">
        <v>1304</v>
      </c>
      <c r="L878" t="s">
        <v>1304</v>
      </c>
      <c r="M878">
        <v>20602722113</v>
      </c>
      <c r="N878" t="s">
        <v>875</v>
      </c>
      <c r="O878" s="6">
        <f>VLOOKUP(Tabla1[[#This Row],[route_name]],[1]route!$A:$D,2,FALSE)</f>
        <v>29</v>
      </c>
      <c r="P878" s="6">
        <f>VLOOKUP(Tabla1[[#This Row],[TYPE_NAME]],type!B:G,6,FALSE)</f>
        <v>1</v>
      </c>
      <c r="Q878" t="s">
        <v>2258</v>
      </c>
      <c r="R878" t="s">
        <v>1297</v>
      </c>
      <c r="S8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(875,'CUMPLE','CUMPLE','CUMPLE','CUMPLE',true,2015,'506','-','ACREDITADO','2022-02-25 21:42:35.22039+00','2022-02-25 21:42:35.22039+00','20602722113','V8S730',29,1);</v>
      </c>
    </row>
    <row r="879" spans="1:19" x14ac:dyDescent="0.25">
      <c r="A879">
        <v>876</v>
      </c>
      <c r="B879" t="s">
        <v>2216</v>
      </c>
      <c r="C879" t="s">
        <v>2216</v>
      </c>
      <c r="D879" t="s">
        <v>2216</v>
      </c>
      <c r="E879" t="s">
        <v>2216</v>
      </c>
      <c r="F879" t="s">
        <v>1303</v>
      </c>
      <c r="G879">
        <v>2012</v>
      </c>
      <c r="H879">
        <v>467</v>
      </c>
      <c r="I879" t="s">
        <v>2383</v>
      </c>
      <c r="J879" t="s">
        <v>2215</v>
      </c>
      <c r="K879" t="s">
        <v>1304</v>
      </c>
      <c r="L879" t="s">
        <v>1304</v>
      </c>
      <c r="M879">
        <v>20602722113</v>
      </c>
      <c r="N879" t="s">
        <v>876</v>
      </c>
      <c r="O879" s="6">
        <f>VLOOKUP(Tabla1[[#This Row],[route_name]],[1]route!$A:$D,2,FALSE)</f>
        <v>29</v>
      </c>
      <c r="P879" s="6">
        <f>VLOOKUP(Tabla1[[#This Row],[TYPE_NAME]],type!B:G,6,FALSE)</f>
        <v>1</v>
      </c>
      <c r="Q879" t="s">
        <v>2258</v>
      </c>
      <c r="R879" t="s">
        <v>1297</v>
      </c>
      <c r="S8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(876,'CUMPLE','CUMPLE','CUMPLE','CUMPLE',true,2012,'467','-','ACREDITADO','2022-02-25 21:42:35.22039+00','2022-02-25 21:42:35.22039+00','20602722113','V5Z951',29,1);</v>
      </c>
    </row>
    <row r="880" spans="1:19" x14ac:dyDescent="0.25">
      <c r="A880">
        <v>877</v>
      </c>
      <c r="B880" t="s">
        <v>2216</v>
      </c>
      <c r="C880" t="s">
        <v>2216</v>
      </c>
      <c r="D880" t="s">
        <v>2216</v>
      </c>
      <c r="E880" t="s">
        <v>2216</v>
      </c>
      <c r="F880" t="s">
        <v>1303</v>
      </c>
      <c r="G880">
        <v>2012</v>
      </c>
      <c r="H880">
        <v>469</v>
      </c>
      <c r="I880" t="s">
        <v>2383</v>
      </c>
      <c r="J880" t="s">
        <v>2215</v>
      </c>
      <c r="K880" t="s">
        <v>1304</v>
      </c>
      <c r="L880" t="s">
        <v>1304</v>
      </c>
      <c r="M880">
        <v>20602722113</v>
      </c>
      <c r="N880" t="s">
        <v>877</v>
      </c>
      <c r="O880" s="6">
        <f>VLOOKUP(Tabla1[[#This Row],[route_name]],[1]route!$A:$D,2,FALSE)</f>
        <v>29</v>
      </c>
      <c r="P880" s="6">
        <f>VLOOKUP(Tabla1[[#This Row],[TYPE_NAME]],type!B:G,6,FALSE)</f>
        <v>1</v>
      </c>
      <c r="Q880" t="s">
        <v>2258</v>
      </c>
      <c r="R880" t="s">
        <v>1297</v>
      </c>
      <c r="S8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(877,'CUMPLE','CUMPLE','CUMPLE','CUMPLE',true,2012,'469','-','ACREDITADO','2022-02-25 21:42:35.22039+00','2022-02-25 21:42:35.22039+00','20602722113','V5J850',29,1);</v>
      </c>
    </row>
    <row r="881" spans="1:19" x14ac:dyDescent="0.25">
      <c r="A881">
        <v>878</v>
      </c>
      <c r="B881" t="s">
        <v>2216</v>
      </c>
      <c r="C881" t="s">
        <v>2216</v>
      </c>
      <c r="D881" t="s">
        <v>2216</v>
      </c>
      <c r="E881" t="s">
        <v>2216</v>
      </c>
      <c r="F881" t="s">
        <v>1303</v>
      </c>
      <c r="G881">
        <v>2013</v>
      </c>
      <c r="H881">
        <v>463</v>
      </c>
      <c r="I881" t="s">
        <v>2383</v>
      </c>
      <c r="J881" t="s">
        <v>2215</v>
      </c>
      <c r="K881" t="s">
        <v>1304</v>
      </c>
      <c r="L881" t="s">
        <v>1304</v>
      </c>
      <c r="M881">
        <v>20602722113</v>
      </c>
      <c r="N881" t="s">
        <v>878</v>
      </c>
      <c r="O881" s="6">
        <f>VLOOKUP(Tabla1[[#This Row],[route_name]],[1]route!$A:$D,2,FALSE)</f>
        <v>29</v>
      </c>
      <c r="P881" s="6">
        <f>VLOOKUP(Tabla1[[#This Row],[TYPE_NAME]],type!B:G,6,FALSE)</f>
        <v>1</v>
      </c>
      <c r="Q881" t="s">
        <v>2258</v>
      </c>
      <c r="R881" t="s">
        <v>1297</v>
      </c>
      <c r="S8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(878,'CUMPLE','CUMPLE','CUMPLE','CUMPLE',true,2013,'463','-','ACREDITADO','2022-02-25 21:42:35.22039+00','2022-02-25 21:42:35.22039+00','20602722113','V7G923',29,1);</v>
      </c>
    </row>
    <row r="882" spans="1:19" x14ac:dyDescent="0.25">
      <c r="A882">
        <v>879</v>
      </c>
      <c r="B882" t="s">
        <v>2216</v>
      </c>
      <c r="C882" t="s">
        <v>2216</v>
      </c>
      <c r="D882" t="s">
        <v>2216</v>
      </c>
      <c r="E882" t="s">
        <v>2216</v>
      </c>
      <c r="F882" t="s">
        <v>1303</v>
      </c>
      <c r="G882">
        <v>2011</v>
      </c>
      <c r="H882">
        <v>456</v>
      </c>
      <c r="I882" t="s">
        <v>2383</v>
      </c>
      <c r="J882" t="s">
        <v>2215</v>
      </c>
      <c r="K882" t="s">
        <v>1304</v>
      </c>
      <c r="L882" t="s">
        <v>1304</v>
      </c>
      <c r="M882">
        <v>20602722113</v>
      </c>
      <c r="N882" t="s">
        <v>879</v>
      </c>
      <c r="O882" s="6">
        <f>VLOOKUP(Tabla1[[#This Row],[route_name]],[1]route!$A:$D,2,FALSE)</f>
        <v>29</v>
      </c>
      <c r="P882" s="6">
        <f>VLOOKUP(Tabla1[[#This Row],[TYPE_NAME]],type!B:G,6,FALSE)</f>
        <v>1</v>
      </c>
      <c r="Q882" t="s">
        <v>2258</v>
      </c>
      <c r="R882" t="s">
        <v>1297</v>
      </c>
      <c r="S8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(879,'CUMPLE','CUMPLE','CUMPLE','CUMPLE',true,2011,'456','-','ACREDITADO','2022-02-25 21:42:35.22039+00','2022-02-25 21:42:35.22039+00','20602722113','X1U764',29,1);</v>
      </c>
    </row>
    <row r="883" spans="1:19" x14ac:dyDescent="0.25">
      <c r="A883">
        <v>880</v>
      </c>
      <c r="B883" t="s">
        <v>2216</v>
      </c>
      <c r="C883" t="s">
        <v>2216</v>
      </c>
      <c r="D883" t="s">
        <v>2216</v>
      </c>
      <c r="E883" t="s">
        <v>2216</v>
      </c>
      <c r="F883" t="s">
        <v>1303</v>
      </c>
      <c r="G883">
        <v>2017</v>
      </c>
      <c r="H883">
        <v>457</v>
      </c>
      <c r="I883" t="s">
        <v>2383</v>
      </c>
      <c r="J883" t="s">
        <v>2215</v>
      </c>
      <c r="K883" t="s">
        <v>1304</v>
      </c>
      <c r="L883" t="s">
        <v>1304</v>
      </c>
      <c r="M883">
        <v>20602722113</v>
      </c>
      <c r="N883" t="s">
        <v>880</v>
      </c>
      <c r="O883" s="6">
        <f>VLOOKUP(Tabla1[[#This Row],[route_name]],[1]route!$A:$D,2,FALSE)</f>
        <v>29</v>
      </c>
      <c r="P883" s="6">
        <f>VLOOKUP(Tabla1[[#This Row],[TYPE_NAME]],type!B:G,6,FALSE)</f>
        <v>1</v>
      </c>
      <c r="Q883" t="s">
        <v>2258</v>
      </c>
      <c r="R883" t="s">
        <v>1297</v>
      </c>
      <c r="S8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(880,'CUMPLE','CUMPLE','CUMPLE','CUMPLE',true,2017,'457','-','ACREDITADO','2022-02-25 21:42:35.22039+00','2022-02-25 21:42:35.22039+00','20602722113','V9U746',29,1);</v>
      </c>
    </row>
    <row r="884" spans="1:19" x14ac:dyDescent="0.25">
      <c r="A884">
        <v>881</v>
      </c>
      <c r="B884" t="s">
        <v>2216</v>
      </c>
      <c r="C884" t="s">
        <v>2216</v>
      </c>
      <c r="D884" t="s">
        <v>2216</v>
      </c>
      <c r="E884" t="s">
        <v>2216</v>
      </c>
      <c r="F884" t="s">
        <v>1303</v>
      </c>
      <c r="G884">
        <v>2013</v>
      </c>
      <c r="H884">
        <v>465</v>
      </c>
      <c r="I884" t="s">
        <v>2383</v>
      </c>
      <c r="J884" t="s">
        <v>2215</v>
      </c>
      <c r="K884" t="s">
        <v>1304</v>
      </c>
      <c r="L884" t="s">
        <v>1304</v>
      </c>
      <c r="M884">
        <v>20602722113</v>
      </c>
      <c r="N884" t="s">
        <v>881</v>
      </c>
      <c r="O884" s="6">
        <f>VLOOKUP(Tabla1[[#This Row],[route_name]],[1]route!$A:$D,2,FALSE)</f>
        <v>29</v>
      </c>
      <c r="P884" s="6">
        <f>VLOOKUP(Tabla1[[#This Row],[TYPE_NAME]],type!B:G,6,FALSE)</f>
        <v>1</v>
      </c>
      <c r="Q884" t="s">
        <v>2258</v>
      </c>
      <c r="R884" t="s">
        <v>1297</v>
      </c>
      <c r="S8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(881,'CUMPLE','CUMPLE','CUMPLE','CUMPLE',true,2013,'465','-','ACREDITADO','2022-02-25 21:42:35.22039+00','2022-02-25 21:42:35.22039+00','20602722113','V6P727',29,1);</v>
      </c>
    </row>
    <row r="885" spans="1:19" x14ac:dyDescent="0.25">
      <c r="A885">
        <v>882</v>
      </c>
      <c r="B885" t="s">
        <v>2216</v>
      </c>
      <c r="C885" t="s">
        <v>2216</v>
      </c>
      <c r="D885" t="s">
        <v>2216</v>
      </c>
      <c r="E885" t="s">
        <v>2216</v>
      </c>
      <c r="F885" t="s">
        <v>1303</v>
      </c>
      <c r="G885">
        <v>2011</v>
      </c>
      <c r="H885">
        <v>475</v>
      </c>
      <c r="I885" t="s">
        <v>2383</v>
      </c>
      <c r="J885" t="s">
        <v>2215</v>
      </c>
      <c r="K885" t="s">
        <v>1304</v>
      </c>
      <c r="L885" t="s">
        <v>1304</v>
      </c>
      <c r="M885">
        <v>20602722113</v>
      </c>
      <c r="N885" t="s">
        <v>882</v>
      </c>
      <c r="O885" s="6">
        <f>VLOOKUP(Tabla1[[#This Row],[route_name]],[1]route!$A:$D,2,FALSE)</f>
        <v>29</v>
      </c>
      <c r="P885" s="6">
        <f>VLOOKUP(Tabla1[[#This Row],[TYPE_NAME]],type!B:G,6,FALSE)</f>
        <v>1</v>
      </c>
      <c r="Q885" t="s">
        <v>2258</v>
      </c>
      <c r="R885" t="s">
        <v>1297</v>
      </c>
      <c r="S8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(882,'CUMPLE','CUMPLE','CUMPLE','CUMPLE',true,2011,'475','-','ACREDITADO','2022-02-25 21:42:35.22039+00','2022-02-25 21:42:35.22039+00','20602722113','V1X749',29,1);</v>
      </c>
    </row>
    <row r="886" spans="1:19" x14ac:dyDescent="0.25">
      <c r="A886">
        <v>883</v>
      </c>
      <c r="B886" t="s">
        <v>2216</v>
      </c>
      <c r="C886" t="s">
        <v>2216</v>
      </c>
      <c r="D886" t="s">
        <v>2216</v>
      </c>
      <c r="E886" t="s">
        <v>2216</v>
      </c>
      <c r="F886" t="s">
        <v>1303</v>
      </c>
      <c r="G886">
        <v>2015</v>
      </c>
      <c r="H886">
        <v>458</v>
      </c>
      <c r="I886" t="s">
        <v>2383</v>
      </c>
      <c r="J886" t="s">
        <v>2215</v>
      </c>
      <c r="K886" t="s">
        <v>1304</v>
      </c>
      <c r="L886" t="s">
        <v>1304</v>
      </c>
      <c r="M886">
        <v>20602722113</v>
      </c>
      <c r="N886" t="s">
        <v>883</v>
      </c>
      <c r="O886" s="6">
        <f>VLOOKUP(Tabla1[[#This Row],[route_name]],[1]route!$A:$D,2,FALSE)</f>
        <v>29</v>
      </c>
      <c r="P886" s="6">
        <f>VLOOKUP(Tabla1[[#This Row],[TYPE_NAME]],type!B:G,6,FALSE)</f>
        <v>1</v>
      </c>
      <c r="Q886" t="s">
        <v>2258</v>
      </c>
      <c r="R886" t="s">
        <v>1297</v>
      </c>
      <c r="S8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(883,'CUMPLE','CUMPLE','CUMPLE','CUMPLE',true,2015,'458','-','ACREDITADO','2022-02-25 21:42:35.22039+00','2022-02-25 21:42:35.22039+00','20602722113','V9B862',29,1);</v>
      </c>
    </row>
    <row r="887" spans="1:19" x14ac:dyDescent="0.25">
      <c r="A887">
        <v>884</v>
      </c>
      <c r="B887" t="s">
        <v>2216</v>
      </c>
      <c r="C887" t="s">
        <v>2216</v>
      </c>
      <c r="D887" t="s">
        <v>2216</v>
      </c>
      <c r="E887" t="s">
        <v>2216</v>
      </c>
      <c r="F887" t="s">
        <v>1303</v>
      </c>
      <c r="G887">
        <v>2018</v>
      </c>
      <c r="H887">
        <v>478</v>
      </c>
      <c r="I887" t="s">
        <v>2383</v>
      </c>
      <c r="J887" t="s">
        <v>2215</v>
      </c>
      <c r="K887" t="s">
        <v>1304</v>
      </c>
      <c r="L887" t="s">
        <v>1304</v>
      </c>
      <c r="M887">
        <v>20602722113</v>
      </c>
      <c r="N887" t="s">
        <v>884</v>
      </c>
      <c r="O887" s="6">
        <f>VLOOKUP(Tabla1[[#This Row],[route_name]],[1]route!$A:$D,2,FALSE)</f>
        <v>29</v>
      </c>
      <c r="P887" s="6">
        <f>VLOOKUP(Tabla1[[#This Row],[TYPE_NAME]],type!B:G,6,FALSE)</f>
        <v>1</v>
      </c>
      <c r="Q887" t="s">
        <v>2258</v>
      </c>
      <c r="R887" t="s">
        <v>1297</v>
      </c>
      <c r="S8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(884,'CUMPLE','CUMPLE','CUMPLE','CUMPLE',true,2018,'478','-','ACREDITADO','2022-02-25 21:42:35.22039+00','2022-02-25 21:42:35.22039+00','20602722113','V0D822',29,1);</v>
      </c>
    </row>
    <row r="888" spans="1:19" x14ac:dyDescent="0.25">
      <c r="A888">
        <v>885</v>
      </c>
      <c r="B888" t="s">
        <v>2216</v>
      </c>
      <c r="C888" t="s">
        <v>2216</v>
      </c>
      <c r="D888" t="s">
        <v>2216</v>
      </c>
      <c r="E888" t="s">
        <v>2216</v>
      </c>
      <c r="F888" t="s">
        <v>1303</v>
      </c>
      <c r="G888">
        <v>2013</v>
      </c>
      <c r="H888">
        <v>466</v>
      </c>
      <c r="I888" t="s">
        <v>2383</v>
      </c>
      <c r="J888" t="s">
        <v>2215</v>
      </c>
      <c r="K888" t="s">
        <v>1304</v>
      </c>
      <c r="L888" t="s">
        <v>1304</v>
      </c>
      <c r="M888">
        <v>20602722113</v>
      </c>
      <c r="N888" t="s">
        <v>885</v>
      </c>
      <c r="O888" s="6">
        <f>VLOOKUP(Tabla1[[#This Row],[route_name]],[1]route!$A:$D,2,FALSE)</f>
        <v>29</v>
      </c>
      <c r="P888" s="6">
        <f>VLOOKUP(Tabla1[[#This Row],[TYPE_NAME]],type!B:G,6,FALSE)</f>
        <v>1</v>
      </c>
      <c r="Q888" t="s">
        <v>2258</v>
      </c>
      <c r="R888" t="s">
        <v>1297</v>
      </c>
      <c r="S8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(885,'CUMPLE','CUMPLE','CUMPLE','CUMPLE',true,2013,'466','-','ACREDITADO','2022-02-25 21:42:35.22039+00','2022-02-25 21:42:35.22039+00','20602722113','V6C747',29,1);</v>
      </c>
    </row>
    <row r="889" spans="1:19" x14ac:dyDescent="0.25">
      <c r="A889">
        <v>886</v>
      </c>
      <c r="B889" t="s">
        <v>2216</v>
      </c>
      <c r="C889" t="s">
        <v>2216</v>
      </c>
      <c r="D889" t="s">
        <v>2216</v>
      </c>
      <c r="E889" t="s">
        <v>2216</v>
      </c>
      <c r="F889" t="s">
        <v>1303</v>
      </c>
      <c r="G889">
        <v>2012</v>
      </c>
      <c r="H889">
        <v>472</v>
      </c>
      <c r="I889" t="s">
        <v>2383</v>
      </c>
      <c r="J889" t="s">
        <v>2215</v>
      </c>
      <c r="K889" t="s">
        <v>1304</v>
      </c>
      <c r="L889" t="s">
        <v>1304</v>
      </c>
      <c r="M889">
        <v>20602722113</v>
      </c>
      <c r="N889" t="s">
        <v>886</v>
      </c>
      <c r="O889" s="6">
        <f>VLOOKUP(Tabla1[[#This Row],[route_name]],[1]route!$A:$D,2,FALSE)</f>
        <v>29</v>
      </c>
      <c r="P889" s="6">
        <f>VLOOKUP(Tabla1[[#This Row],[TYPE_NAME]],type!B:G,6,FALSE)</f>
        <v>1</v>
      </c>
      <c r="Q889" t="s">
        <v>2258</v>
      </c>
      <c r="R889" t="s">
        <v>1297</v>
      </c>
      <c r="S8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(886,'CUMPLE','CUMPLE','CUMPLE','CUMPLE',true,2012,'472','-','ACREDITADO','2022-02-25 21:42:35.22039+00','2022-02-25 21:42:35.22039+00','20602722113','V5B721',29,1);</v>
      </c>
    </row>
    <row r="890" spans="1:19" x14ac:dyDescent="0.25">
      <c r="A890">
        <v>887</v>
      </c>
      <c r="B890" t="s">
        <v>2216</v>
      </c>
      <c r="C890" t="s">
        <v>2216</v>
      </c>
      <c r="D890" t="s">
        <v>2216</v>
      </c>
      <c r="E890" t="s">
        <v>2216</v>
      </c>
      <c r="F890" t="s">
        <v>1303</v>
      </c>
      <c r="G890">
        <v>2012</v>
      </c>
      <c r="H890">
        <v>470</v>
      </c>
      <c r="I890" t="s">
        <v>2383</v>
      </c>
      <c r="J890" t="s">
        <v>2215</v>
      </c>
      <c r="K890" t="s">
        <v>1304</v>
      </c>
      <c r="L890" t="s">
        <v>1304</v>
      </c>
      <c r="M890">
        <v>20602722113</v>
      </c>
      <c r="N890" t="s">
        <v>887</v>
      </c>
      <c r="O890" s="6">
        <f>VLOOKUP(Tabla1[[#This Row],[route_name]],[1]route!$A:$D,2,FALSE)</f>
        <v>29</v>
      </c>
      <c r="P890" s="6">
        <f>VLOOKUP(Tabla1[[#This Row],[TYPE_NAME]],type!B:G,6,FALSE)</f>
        <v>1</v>
      </c>
      <c r="Q890" t="s">
        <v>2258</v>
      </c>
      <c r="R890" t="s">
        <v>1297</v>
      </c>
      <c r="S8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(887,'CUMPLE','CUMPLE','CUMPLE','CUMPLE',true,2012,'470','-','ACREDITADO','2022-02-25 21:42:35.22039+00','2022-02-25 21:42:35.22039+00','20602722113','V5J752',29,1);</v>
      </c>
    </row>
    <row r="891" spans="1:19" x14ac:dyDescent="0.25">
      <c r="A891">
        <v>888</v>
      </c>
      <c r="B891" t="s">
        <v>2216</v>
      </c>
      <c r="C891" t="s">
        <v>2216</v>
      </c>
      <c r="D891" t="s">
        <v>2216</v>
      </c>
      <c r="E891" t="s">
        <v>2216</v>
      </c>
      <c r="F891" t="s">
        <v>1303</v>
      </c>
      <c r="G891">
        <v>2012</v>
      </c>
      <c r="H891">
        <v>468</v>
      </c>
      <c r="I891" t="s">
        <v>2383</v>
      </c>
      <c r="J891" t="s">
        <v>2215</v>
      </c>
      <c r="K891" t="s">
        <v>1304</v>
      </c>
      <c r="L891" t="s">
        <v>1304</v>
      </c>
      <c r="M891">
        <v>20602722113</v>
      </c>
      <c r="N891" t="s">
        <v>888</v>
      </c>
      <c r="O891" s="6">
        <f>VLOOKUP(Tabla1[[#This Row],[route_name]],[1]route!$A:$D,2,FALSE)</f>
        <v>29</v>
      </c>
      <c r="P891" s="6">
        <f>VLOOKUP(Tabla1[[#This Row],[TYPE_NAME]],type!B:G,6,FALSE)</f>
        <v>1</v>
      </c>
      <c r="Q891" t="s">
        <v>2258</v>
      </c>
      <c r="R891" t="s">
        <v>1297</v>
      </c>
      <c r="S8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(888,'CUMPLE','CUMPLE','CUMPLE','CUMPLE',true,2012,'468','-','ACREDITADO','2022-02-25 21:42:35.22039+00','2022-02-25 21:42:35.22039+00','20602722113','V5L809',29,1);</v>
      </c>
    </row>
    <row r="892" spans="1:19" x14ac:dyDescent="0.25">
      <c r="A892">
        <v>889</v>
      </c>
      <c r="B892" t="s">
        <v>2216</v>
      </c>
      <c r="C892" t="s">
        <v>2216</v>
      </c>
      <c r="D892" t="s">
        <v>2216</v>
      </c>
      <c r="E892" t="s">
        <v>2216</v>
      </c>
      <c r="F892" t="s">
        <v>1303</v>
      </c>
      <c r="G892">
        <v>2018</v>
      </c>
      <c r="H892">
        <v>477</v>
      </c>
      <c r="I892" t="s">
        <v>2383</v>
      </c>
      <c r="J892" t="s">
        <v>2215</v>
      </c>
      <c r="K892" t="s">
        <v>1304</v>
      </c>
      <c r="L892" t="s">
        <v>1304</v>
      </c>
      <c r="M892">
        <v>20602722113</v>
      </c>
      <c r="N892" t="s">
        <v>889</v>
      </c>
      <c r="O892" s="6">
        <f>VLOOKUP(Tabla1[[#This Row],[route_name]],[1]route!$A:$D,2,FALSE)</f>
        <v>29</v>
      </c>
      <c r="P892" s="6">
        <f>VLOOKUP(Tabla1[[#This Row],[TYPE_NAME]],type!B:G,6,FALSE)</f>
        <v>1</v>
      </c>
      <c r="Q892" t="s">
        <v>2258</v>
      </c>
      <c r="R892" t="s">
        <v>1297</v>
      </c>
      <c r="S8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(889,'CUMPLE','CUMPLE','CUMPLE','CUMPLE',true,2018,'477','-','ACREDITADO','2022-02-25 21:42:35.22039+00','2022-02-25 21:42:35.22039+00','20602722113','V0D876',29,1);</v>
      </c>
    </row>
    <row r="893" spans="1:19" x14ac:dyDescent="0.25">
      <c r="A893">
        <v>890</v>
      </c>
      <c r="B893" t="s">
        <v>2216</v>
      </c>
      <c r="C893" t="s">
        <v>2216</v>
      </c>
      <c r="D893" t="s">
        <v>2216</v>
      </c>
      <c r="E893" t="s">
        <v>2216</v>
      </c>
      <c r="F893" t="s">
        <v>1303</v>
      </c>
      <c r="G893">
        <v>2016</v>
      </c>
      <c r="H893">
        <v>461</v>
      </c>
      <c r="I893" t="s">
        <v>2383</v>
      </c>
      <c r="J893" t="s">
        <v>2215</v>
      </c>
      <c r="K893" t="s">
        <v>1304</v>
      </c>
      <c r="L893" t="s">
        <v>1304</v>
      </c>
      <c r="M893">
        <v>20602722113</v>
      </c>
      <c r="N893" t="s">
        <v>890</v>
      </c>
      <c r="O893" s="6">
        <f>VLOOKUP(Tabla1[[#This Row],[route_name]],[1]route!$A:$D,2,FALSE)</f>
        <v>29</v>
      </c>
      <c r="P893" s="6">
        <f>VLOOKUP(Tabla1[[#This Row],[TYPE_NAME]],type!B:G,6,FALSE)</f>
        <v>1</v>
      </c>
      <c r="Q893" t="s">
        <v>2258</v>
      </c>
      <c r="R893" t="s">
        <v>1297</v>
      </c>
      <c r="S8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(890,'CUMPLE','CUMPLE','CUMPLE','CUMPLE',true,2016,'461','-','ACREDITADO','2022-02-25 21:42:35.22039+00','2022-02-25 21:42:35.22039+00','20602722113','V8O842',29,1);</v>
      </c>
    </row>
    <row r="894" spans="1:19" x14ac:dyDescent="0.25">
      <c r="A894">
        <v>891</v>
      </c>
      <c r="B894" t="s">
        <v>2216</v>
      </c>
      <c r="C894" t="s">
        <v>2216</v>
      </c>
      <c r="D894" t="s">
        <v>2216</v>
      </c>
      <c r="E894" t="s">
        <v>2216</v>
      </c>
      <c r="F894" t="s">
        <v>1303</v>
      </c>
      <c r="G894">
        <v>2012</v>
      </c>
      <c r="H894">
        <v>471</v>
      </c>
      <c r="I894" t="s">
        <v>2383</v>
      </c>
      <c r="J894" t="s">
        <v>2215</v>
      </c>
      <c r="K894" t="s">
        <v>1304</v>
      </c>
      <c r="L894" t="s">
        <v>1304</v>
      </c>
      <c r="M894">
        <v>20602722113</v>
      </c>
      <c r="N894" t="s">
        <v>891</v>
      </c>
      <c r="O894" s="6">
        <f>VLOOKUP(Tabla1[[#This Row],[route_name]],[1]route!$A:$D,2,FALSE)</f>
        <v>29</v>
      </c>
      <c r="P894" s="6">
        <f>VLOOKUP(Tabla1[[#This Row],[TYPE_NAME]],type!B:G,6,FALSE)</f>
        <v>1</v>
      </c>
      <c r="Q894" t="s">
        <v>2258</v>
      </c>
      <c r="R894" t="s">
        <v>1297</v>
      </c>
      <c r="S8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(891,'CUMPLE','CUMPLE','CUMPLE','CUMPLE',true,2012,'471','-','ACREDITADO','2022-02-25 21:42:35.22039+00','2022-02-25 21:42:35.22039+00','20602722113','V3T778',29,1);</v>
      </c>
    </row>
    <row r="895" spans="1:19" x14ac:dyDescent="0.25">
      <c r="A895">
        <v>892</v>
      </c>
      <c r="B895" t="s">
        <v>2216</v>
      </c>
      <c r="C895" t="s">
        <v>2216</v>
      </c>
      <c r="D895" t="s">
        <v>2216</v>
      </c>
      <c r="E895" t="s">
        <v>2216</v>
      </c>
      <c r="F895" t="s">
        <v>1303</v>
      </c>
      <c r="G895">
        <v>2014</v>
      </c>
      <c r="H895">
        <v>459</v>
      </c>
      <c r="I895" t="s">
        <v>2383</v>
      </c>
      <c r="J895" t="s">
        <v>2215</v>
      </c>
      <c r="K895" t="s">
        <v>1304</v>
      </c>
      <c r="L895" t="s">
        <v>1304</v>
      </c>
      <c r="M895">
        <v>20602722113</v>
      </c>
      <c r="N895" t="s">
        <v>892</v>
      </c>
      <c r="O895" s="6">
        <f>VLOOKUP(Tabla1[[#This Row],[route_name]],[1]route!$A:$D,2,FALSE)</f>
        <v>29</v>
      </c>
      <c r="P895" s="6">
        <f>VLOOKUP(Tabla1[[#This Row],[TYPE_NAME]],type!B:G,6,FALSE)</f>
        <v>1</v>
      </c>
      <c r="Q895" t="s">
        <v>2258</v>
      </c>
      <c r="R895" t="s">
        <v>1297</v>
      </c>
      <c r="S8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(892,'CUMPLE','CUMPLE','CUMPLE','CUMPLE',true,2014,'459','-','ACREDITADO','2022-02-25 21:42:35.22039+00','2022-02-25 21:42:35.22039+00','20602722113','V8Y900',29,1);</v>
      </c>
    </row>
    <row r="896" spans="1:19" x14ac:dyDescent="0.25">
      <c r="A896">
        <v>893</v>
      </c>
      <c r="B896" t="s">
        <v>2216</v>
      </c>
      <c r="C896" t="s">
        <v>2216</v>
      </c>
      <c r="D896" t="s">
        <v>2216</v>
      </c>
      <c r="E896" t="s">
        <v>2216</v>
      </c>
      <c r="F896" t="s">
        <v>1303</v>
      </c>
      <c r="G896">
        <v>2010</v>
      </c>
      <c r="H896">
        <v>480</v>
      </c>
      <c r="I896" t="s">
        <v>2383</v>
      </c>
      <c r="J896" t="s">
        <v>2215</v>
      </c>
      <c r="K896" t="s">
        <v>1304</v>
      </c>
      <c r="L896" t="s">
        <v>1304</v>
      </c>
      <c r="M896">
        <v>20602722113</v>
      </c>
      <c r="N896" t="s">
        <v>893</v>
      </c>
      <c r="O896" s="6">
        <f>VLOOKUP(Tabla1[[#This Row],[route_name]],[1]route!$A:$D,2,FALSE)</f>
        <v>54</v>
      </c>
      <c r="P896" s="6">
        <f>VLOOKUP(Tabla1[[#This Row],[TYPE_NAME]],type!B:G,6,FALSE)</f>
        <v>1</v>
      </c>
      <c r="Q896" t="s">
        <v>2259</v>
      </c>
      <c r="R896" t="s">
        <v>1297</v>
      </c>
      <c r="S8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(893,'CUMPLE','CUMPLE','CUMPLE','CUMPLE',true,2010,'480','-','ACREDITADO','2022-02-25 21:42:35.22039+00','2022-02-25 21:42:35.22039+00','20602722113','A3O782',54,1);</v>
      </c>
    </row>
    <row r="897" spans="1:19" x14ac:dyDescent="0.25">
      <c r="A897">
        <v>894</v>
      </c>
      <c r="B897" t="s">
        <v>2216</v>
      </c>
      <c r="C897" t="s">
        <v>2216</v>
      </c>
      <c r="D897" t="s">
        <v>2216</v>
      </c>
      <c r="E897" t="s">
        <v>2216</v>
      </c>
      <c r="F897" t="s">
        <v>1303</v>
      </c>
      <c r="G897">
        <v>2018</v>
      </c>
      <c r="H897">
        <v>476</v>
      </c>
      <c r="I897" t="s">
        <v>2383</v>
      </c>
      <c r="J897" t="s">
        <v>2215</v>
      </c>
      <c r="K897" t="s">
        <v>1304</v>
      </c>
      <c r="L897" t="s">
        <v>1304</v>
      </c>
      <c r="M897">
        <v>20602722113</v>
      </c>
      <c r="N897" t="s">
        <v>894</v>
      </c>
      <c r="O897" s="6">
        <f>VLOOKUP(Tabla1[[#This Row],[route_name]],[1]route!$A:$D,2,FALSE)</f>
        <v>54</v>
      </c>
      <c r="P897" s="6">
        <f>VLOOKUP(Tabla1[[#This Row],[TYPE_NAME]],type!B:G,6,FALSE)</f>
        <v>1</v>
      </c>
      <c r="Q897" t="s">
        <v>2259</v>
      </c>
      <c r="R897" t="s">
        <v>1297</v>
      </c>
      <c r="S8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(894,'CUMPLE','CUMPLE','CUMPLE','CUMPLE',true,2018,'476','-','ACREDITADO','2022-02-25 21:42:35.22039+00','2022-02-25 21:42:35.22039+00','20602722113','V0E787',54,1);</v>
      </c>
    </row>
    <row r="898" spans="1:19" x14ac:dyDescent="0.25">
      <c r="A898">
        <v>895</v>
      </c>
      <c r="B898" t="s">
        <v>2216</v>
      </c>
      <c r="C898" t="s">
        <v>2216</v>
      </c>
      <c r="D898" t="s">
        <v>2216</v>
      </c>
      <c r="E898" t="s">
        <v>2216</v>
      </c>
      <c r="F898" t="s">
        <v>1303</v>
      </c>
      <c r="G898">
        <v>2006</v>
      </c>
      <c r="H898">
        <v>460</v>
      </c>
      <c r="I898" t="s">
        <v>2383</v>
      </c>
      <c r="J898" t="s">
        <v>2215</v>
      </c>
      <c r="K898" t="s">
        <v>1304</v>
      </c>
      <c r="L898" t="s">
        <v>1304</v>
      </c>
      <c r="M898">
        <v>20602722113</v>
      </c>
      <c r="N898" t="s">
        <v>895</v>
      </c>
      <c r="O898" s="6">
        <f>VLOOKUP(Tabla1[[#This Row],[route_name]],[1]route!$A:$D,2,FALSE)</f>
        <v>54</v>
      </c>
      <c r="P898" s="6">
        <f>VLOOKUP(Tabla1[[#This Row],[TYPE_NAME]],type!B:G,6,FALSE)</f>
        <v>1</v>
      </c>
      <c r="Q898" t="s">
        <v>2259</v>
      </c>
      <c r="R898" t="s">
        <v>1297</v>
      </c>
      <c r="S8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(895,'CUMPLE','CUMPLE','CUMPLE','CUMPLE',true,2006,'460','-','ACREDITADO','2022-02-25 21:42:35.22039+00','2022-02-25 21:42:35.22039+00','20602722113','V8Y739',54,1);</v>
      </c>
    </row>
    <row r="899" spans="1:19" x14ac:dyDescent="0.25">
      <c r="A899">
        <v>896</v>
      </c>
      <c r="B899" t="s">
        <v>2216</v>
      </c>
      <c r="C899" t="s">
        <v>2216</v>
      </c>
      <c r="D899" t="s">
        <v>2216</v>
      </c>
      <c r="E899" t="s">
        <v>2216</v>
      </c>
      <c r="F899" t="s">
        <v>1303</v>
      </c>
      <c r="G899">
        <v>2010</v>
      </c>
      <c r="H899">
        <v>474</v>
      </c>
      <c r="I899" t="s">
        <v>2383</v>
      </c>
      <c r="J899" t="s">
        <v>2215</v>
      </c>
      <c r="K899" t="s">
        <v>1304</v>
      </c>
      <c r="L899" t="s">
        <v>1304</v>
      </c>
      <c r="M899">
        <v>20602722113</v>
      </c>
      <c r="N899" t="s">
        <v>896</v>
      </c>
      <c r="O899" s="6">
        <f>VLOOKUP(Tabla1[[#This Row],[route_name]],[1]route!$A:$D,2,FALSE)</f>
        <v>54</v>
      </c>
      <c r="P899" s="6">
        <f>VLOOKUP(Tabla1[[#This Row],[TYPE_NAME]],type!B:G,6,FALSE)</f>
        <v>1</v>
      </c>
      <c r="Q899" t="s">
        <v>2259</v>
      </c>
      <c r="R899" t="s">
        <v>1297</v>
      </c>
      <c r="S8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(896,'CUMPLE','CUMPLE','CUMPLE','CUMPLE',true,2010,'474','-','ACREDITADO','2022-02-25 21:42:35.22039+00','2022-02-25 21:42:35.22039+00','20602722113','V2T955',54,1);</v>
      </c>
    </row>
    <row r="900" spans="1:19" x14ac:dyDescent="0.25">
      <c r="A900">
        <v>897</v>
      </c>
      <c r="B900" t="s">
        <v>2216</v>
      </c>
      <c r="C900" t="s">
        <v>2216</v>
      </c>
      <c r="D900" t="s">
        <v>2216</v>
      </c>
      <c r="E900" t="s">
        <v>2216</v>
      </c>
      <c r="F900" t="s">
        <v>1303</v>
      </c>
      <c r="G900">
        <v>2013</v>
      </c>
      <c r="H900">
        <v>462</v>
      </c>
      <c r="I900" t="s">
        <v>2383</v>
      </c>
      <c r="J900" t="s">
        <v>2215</v>
      </c>
      <c r="K900" t="s">
        <v>1304</v>
      </c>
      <c r="L900" t="s">
        <v>1304</v>
      </c>
      <c r="M900">
        <v>20602722113</v>
      </c>
      <c r="N900" t="s">
        <v>897</v>
      </c>
      <c r="O900" s="6">
        <f>VLOOKUP(Tabla1[[#This Row],[route_name]],[1]route!$A:$D,2,FALSE)</f>
        <v>54</v>
      </c>
      <c r="P900" s="6">
        <f>VLOOKUP(Tabla1[[#This Row],[TYPE_NAME]],type!B:G,6,FALSE)</f>
        <v>1</v>
      </c>
      <c r="Q900" t="s">
        <v>2259</v>
      </c>
      <c r="R900" t="s">
        <v>1297</v>
      </c>
      <c r="S9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(897,'CUMPLE','CUMPLE','CUMPLE','CUMPLE',true,2013,'462','-','ACREDITADO','2022-02-25 21:42:35.22039+00','2022-02-25 21:42:35.22039+00','20602722113','V7U952',54,1);</v>
      </c>
    </row>
    <row r="901" spans="1:19" x14ac:dyDescent="0.25">
      <c r="A901">
        <v>898</v>
      </c>
      <c r="B901" t="s">
        <v>2216</v>
      </c>
      <c r="C901" t="s">
        <v>2216</v>
      </c>
      <c r="D901" t="s">
        <v>2216</v>
      </c>
      <c r="E901" t="s">
        <v>2216</v>
      </c>
      <c r="F901" t="s">
        <v>1303</v>
      </c>
      <c r="G901">
        <v>2009</v>
      </c>
      <c r="H901">
        <v>481</v>
      </c>
      <c r="I901" t="s">
        <v>2383</v>
      </c>
      <c r="J901" t="s">
        <v>2215</v>
      </c>
      <c r="K901" t="s">
        <v>1304</v>
      </c>
      <c r="L901" t="s">
        <v>1304</v>
      </c>
      <c r="M901">
        <v>20602722113</v>
      </c>
      <c r="N901" t="s">
        <v>898</v>
      </c>
      <c r="O901" s="6">
        <f>VLOOKUP(Tabla1[[#This Row],[route_name]],[1]route!$A:$D,2,FALSE)</f>
        <v>27</v>
      </c>
      <c r="P901" s="6">
        <f>VLOOKUP(Tabla1[[#This Row],[TYPE_NAME]],type!B:G,6,FALSE)</f>
        <v>1</v>
      </c>
      <c r="Q901" t="s">
        <v>2260</v>
      </c>
      <c r="R901" t="s">
        <v>1297</v>
      </c>
      <c r="S9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(898,'CUMPLE','CUMPLE','CUMPLE','CUMPLE',true,2009,'481','-','ACREDITADO','2022-02-25 21:42:35.22039+00','2022-02-25 21:42:35.22039+00','20602722113','A1B750',27,1);</v>
      </c>
    </row>
    <row r="902" spans="1:19" x14ac:dyDescent="0.25">
      <c r="A902">
        <v>899</v>
      </c>
      <c r="B902" t="s">
        <v>2216</v>
      </c>
      <c r="C902" t="s">
        <v>2216</v>
      </c>
      <c r="D902" t="s">
        <v>2216</v>
      </c>
      <c r="E902" t="s">
        <v>2216</v>
      </c>
      <c r="F902" t="s">
        <v>1303</v>
      </c>
      <c r="G902">
        <v>2012</v>
      </c>
      <c r="H902">
        <v>464</v>
      </c>
      <c r="I902" t="s">
        <v>2383</v>
      </c>
      <c r="J902" t="s">
        <v>2215</v>
      </c>
      <c r="K902" t="s">
        <v>1304</v>
      </c>
      <c r="L902" t="s">
        <v>1304</v>
      </c>
      <c r="M902">
        <v>20602722113</v>
      </c>
      <c r="N902" t="s">
        <v>899</v>
      </c>
      <c r="O902" s="6">
        <f>VLOOKUP(Tabla1[[#This Row],[route_name]],[1]route!$A:$D,2,FALSE)</f>
        <v>27</v>
      </c>
      <c r="P902" s="6">
        <f>VLOOKUP(Tabla1[[#This Row],[TYPE_NAME]],type!B:G,6,FALSE)</f>
        <v>1</v>
      </c>
      <c r="Q902" t="s">
        <v>2260</v>
      </c>
      <c r="R902" t="s">
        <v>1297</v>
      </c>
      <c r="S9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(899,'CUMPLE','CUMPLE','CUMPLE','CUMPLE',true,2012,'464','-','ACREDITADO','2022-02-25 21:42:35.22039+00','2022-02-25 21:42:35.22039+00','20602722113','V6T959',27,1);</v>
      </c>
    </row>
    <row r="903" spans="1:19" x14ac:dyDescent="0.25">
      <c r="A903">
        <v>900</v>
      </c>
      <c r="B903" t="s">
        <v>2216</v>
      </c>
      <c r="C903" t="s">
        <v>2216</v>
      </c>
      <c r="D903" t="s">
        <v>2216</v>
      </c>
      <c r="E903" t="s">
        <v>2216</v>
      </c>
      <c r="F903" t="s">
        <v>1303</v>
      </c>
      <c r="G903">
        <v>2011</v>
      </c>
      <c r="H903">
        <v>473</v>
      </c>
      <c r="I903" t="s">
        <v>2383</v>
      </c>
      <c r="J903" t="s">
        <v>2215</v>
      </c>
      <c r="K903" t="s">
        <v>1304</v>
      </c>
      <c r="L903" t="s">
        <v>1304</v>
      </c>
      <c r="M903">
        <v>20602722113</v>
      </c>
      <c r="N903" t="s">
        <v>900</v>
      </c>
      <c r="O903" s="6">
        <f>VLOOKUP(Tabla1[[#This Row],[route_name]],[1]route!$A:$D,2,FALSE)</f>
        <v>27</v>
      </c>
      <c r="P903" s="6">
        <f>VLOOKUP(Tabla1[[#This Row],[TYPE_NAME]],type!B:G,6,FALSE)</f>
        <v>1</v>
      </c>
      <c r="Q903" t="s">
        <v>2260</v>
      </c>
      <c r="R903" t="s">
        <v>1297</v>
      </c>
      <c r="S9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(900,'CUMPLE','CUMPLE','CUMPLE','CUMPLE',true,2011,'473','-','ACREDITADO','2022-02-25 21:42:35.22039+00','2022-02-25 21:42:35.22039+00','20602722113','V2V403',27,1);</v>
      </c>
    </row>
    <row r="904" spans="1:19" x14ac:dyDescent="0.25">
      <c r="A904">
        <v>901</v>
      </c>
      <c r="B904" t="s">
        <v>2216</v>
      </c>
      <c r="C904" t="s">
        <v>2216</v>
      </c>
      <c r="D904" t="s">
        <v>2216</v>
      </c>
      <c r="E904" t="s">
        <v>2216</v>
      </c>
      <c r="F904" t="s">
        <v>1303</v>
      </c>
      <c r="G904">
        <v>2014</v>
      </c>
      <c r="H904">
        <v>1343</v>
      </c>
      <c r="I904" t="s">
        <v>2383</v>
      </c>
      <c r="J904" t="s">
        <v>2215</v>
      </c>
      <c r="K904" t="s">
        <v>1304</v>
      </c>
      <c r="L904" t="s">
        <v>1304</v>
      </c>
      <c r="M904">
        <v>20602722113</v>
      </c>
      <c r="N904" t="s">
        <v>901</v>
      </c>
      <c r="O904" s="6">
        <f>VLOOKUP(Tabla1[[#This Row],[route_name]],[1]route!$A:$D,2,FALSE)</f>
        <v>55</v>
      </c>
      <c r="P904" s="6">
        <f>VLOOKUP(Tabla1[[#This Row],[TYPE_NAME]],type!B:G,6,FALSE)</f>
        <v>4</v>
      </c>
      <c r="Q904" t="s">
        <v>2261</v>
      </c>
      <c r="R904" t="s">
        <v>1299</v>
      </c>
      <c r="S9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(901,'CUMPLE','CUMPLE','CUMPLE','CUMPLE',true,2014,'1343','-','ACREDITADO','2022-02-25 21:42:35.22039+00','2022-02-25 21:42:35.22039+00','20602722113','X3N776',55,4);</v>
      </c>
    </row>
    <row r="905" spans="1:19" x14ac:dyDescent="0.25">
      <c r="A905">
        <v>902</v>
      </c>
      <c r="B905" t="s">
        <v>2216</v>
      </c>
      <c r="C905" t="s">
        <v>2216</v>
      </c>
      <c r="D905" t="s">
        <v>2216</v>
      </c>
      <c r="E905" t="s">
        <v>2216</v>
      </c>
      <c r="F905" t="s">
        <v>1303</v>
      </c>
      <c r="G905">
        <v>2012</v>
      </c>
      <c r="H905">
        <v>1344</v>
      </c>
      <c r="I905" t="s">
        <v>2383</v>
      </c>
      <c r="J905" t="s">
        <v>2215</v>
      </c>
      <c r="K905" t="s">
        <v>1304</v>
      </c>
      <c r="L905" t="s">
        <v>1304</v>
      </c>
      <c r="M905">
        <v>20602722113</v>
      </c>
      <c r="N905" t="s">
        <v>902</v>
      </c>
      <c r="O905" s="6">
        <f>VLOOKUP(Tabla1[[#This Row],[route_name]],[1]route!$A:$D,2,FALSE)</f>
        <v>55</v>
      </c>
      <c r="P905" s="6">
        <f>VLOOKUP(Tabla1[[#This Row],[TYPE_NAME]],type!B:G,6,FALSE)</f>
        <v>2</v>
      </c>
      <c r="Q905" t="s">
        <v>2261</v>
      </c>
      <c r="R905" t="s">
        <v>1298</v>
      </c>
      <c r="S9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(902,'CUMPLE','CUMPLE','CUMPLE','CUMPLE',true,2012,'1344','-','ACREDITADO','2022-02-25 21:42:35.22039+00','2022-02-25 21:42:35.22039+00','20602722113','V3K713',55,2);</v>
      </c>
    </row>
    <row r="906" spans="1:19" x14ac:dyDescent="0.25">
      <c r="A906">
        <v>903</v>
      </c>
      <c r="B906" t="s">
        <v>2216</v>
      </c>
      <c r="C906" t="s">
        <v>2216</v>
      </c>
      <c r="D906" t="s">
        <v>2216</v>
      </c>
      <c r="E906" t="s">
        <v>2216</v>
      </c>
      <c r="F906" t="s">
        <v>1303</v>
      </c>
      <c r="G906">
        <v>2018</v>
      </c>
      <c r="H906">
        <v>1345</v>
      </c>
      <c r="I906" t="s">
        <v>2383</v>
      </c>
      <c r="J906" t="s">
        <v>2215</v>
      </c>
      <c r="K906" t="s">
        <v>1304</v>
      </c>
      <c r="L906" t="s">
        <v>1304</v>
      </c>
      <c r="M906">
        <v>20602722113</v>
      </c>
      <c r="N906" t="s">
        <v>903</v>
      </c>
      <c r="O906" s="6">
        <f>VLOOKUP(Tabla1[[#This Row],[route_name]],[1]route!$A:$D,2,FALSE)</f>
        <v>55</v>
      </c>
      <c r="P906" s="6">
        <f>VLOOKUP(Tabla1[[#This Row],[TYPE_NAME]],type!B:G,6,FALSE)</f>
        <v>4</v>
      </c>
      <c r="Q906" t="s">
        <v>2261</v>
      </c>
      <c r="R906" t="s">
        <v>1299</v>
      </c>
      <c r="S9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(903,'CUMPLE','CUMPLE','CUMPLE','CUMPLE',true,2018,'1345','-','ACREDITADO','2022-02-25 21:42:35.22039+00','2022-02-25 21:42:35.22039+00','20602722113','VAA946',55,4);</v>
      </c>
    </row>
    <row r="907" spans="1:19" x14ac:dyDescent="0.25">
      <c r="A907">
        <v>904</v>
      </c>
      <c r="B907" t="s">
        <v>2216</v>
      </c>
      <c r="C907" t="s">
        <v>2216</v>
      </c>
      <c r="D907" t="s">
        <v>2216</v>
      </c>
      <c r="E907" t="s">
        <v>2216</v>
      </c>
      <c r="F907" t="s">
        <v>1303</v>
      </c>
      <c r="G907">
        <v>2015</v>
      </c>
      <c r="H907">
        <v>1346</v>
      </c>
      <c r="I907" t="s">
        <v>2383</v>
      </c>
      <c r="J907" t="s">
        <v>2215</v>
      </c>
      <c r="K907" t="s">
        <v>1304</v>
      </c>
      <c r="L907" t="s">
        <v>1304</v>
      </c>
      <c r="M907">
        <v>20602722113</v>
      </c>
      <c r="N907" t="s">
        <v>904</v>
      </c>
      <c r="O907" s="6">
        <f>VLOOKUP(Tabla1[[#This Row],[route_name]],[1]route!$A:$D,2,FALSE)</f>
        <v>55</v>
      </c>
      <c r="P907" s="6">
        <f>VLOOKUP(Tabla1[[#This Row],[TYPE_NAME]],type!B:G,6,FALSE)</f>
        <v>4</v>
      </c>
      <c r="Q907" t="s">
        <v>2261</v>
      </c>
      <c r="R907" t="s">
        <v>1299</v>
      </c>
      <c r="S9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(904,'CUMPLE','CUMPLE','CUMPLE','CUMPLE',true,2015,'1346','-','ACREDITADO','2022-02-25 21:42:35.22039+00','2022-02-25 21:42:35.22039+00','20602722113','C9G959',55,4);</v>
      </c>
    </row>
    <row r="908" spans="1:19" x14ac:dyDescent="0.25">
      <c r="A908">
        <v>905</v>
      </c>
      <c r="B908" t="s">
        <v>2216</v>
      </c>
      <c r="C908" t="s">
        <v>2216</v>
      </c>
      <c r="D908" t="s">
        <v>2216</v>
      </c>
      <c r="E908" t="s">
        <v>2216</v>
      </c>
      <c r="F908" t="s">
        <v>1303</v>
      </c>
      <c r="G908">
        <v>2014</v>
      </c>
      <c r="H908">
        <v>1347</v>
      </c>
      <c r="I908" t="s">
        <v>2383</v>
      </c>
      <c r="J908" t="s">
        <v>2215</v>
      </c>
      <c r="K908" t="s">
        <v>1304</v>
      </c>
      <c r="L908" t="s">
        <v>1304</v>
      </c>
      <c r="M908">
        <v>20602722113</v>
      </c>
      <c r="N908" t="s">
        <v>905</v>
      </c>
      <c r="O908" s="6">
        <f>VLOOKUP(Tabla1[[#This Row],[route_name]],[1]route!$A:$D,2,FALSE)</f>
        <v>55</v>
      </c>
      <c r="P908" s="6">
        <f>VLOOKUP(Tabla1[[#This Row],[TYPE_NAME]],type!B:G,6,FALSE)</f>
        <v>4</v>
      </c>
      <c r="Q908" t="s">
        <v>2261</v>
      </c>
      <c r="R908" t="s">
        <v>1299</v>
      </c>
      <c r="S9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(905,'CUMPLE','CUMPLE','CUMPLE','CUMPLE',true,2014,'1347','-','ACREDITADO','2022-02-25 21:42:35.22039+00','2022-02-25 21:42:35.22039+00','20602722113','X3P881',55,4);</v>
      </c>
    </row>
    <row r="909" spans="1:19" x14ac:dyDescent="0.25">
      <c r="A909">
        <v>906</v>
      </c>
      <c r="B909" t="s">
        <v>2216</v>
      </c>
      <c r="C909" t="s">
        <v>2216</v>
      </c>
      <c r="D909" t="s">
        <v>2216</v>
      </c>
      <c r="E909" t="s">
        <v>2216</v>
      </c>
      <c r="F909" t="s">
        <v>1303</v>
      </c>
      <c r="G909">
        <v>2010</v>
      </c>
      <c r="H909">
        <v>1348</v>
      </c>
      <c r="I909" t="s">
        <v>2383</v>
      </c>
      <c r="J909" t="s">
        <v>2215</v>
      </c>
      <c r="K909" t="s">
        <v>1304</v>
      </c>
      <c r="L909" t="s">
        <v>1304</v>
      </c>
      <c r="M909">
        <v>20602722113</v>
      </c>
      <c r="N909" t="s">
        <v>906</v>
      </c>
      <c r="O909" s="6">
        <f>VLOOKUP(Tabla1[[#This Row],[route_name]],[1]route!$A:$D,2,FALSE)</f>
        <v>55</v>
      </c>
      <c r="P909" s="6">
        <f>VLOOKUP(Tabla1[[#This Row],[TYPE_NAME]],type!B:G,6,FALSE)</f>
        <v>1</v>
      </c>
      <c r="Q909" t="s">
        <v>2261</v>
      </c>
      <c r="R909" t="s">
        <v>1297</v>
      </c>
      <c r="S9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(906,'CUMPLE','CUMPLE','CUMPLE','CUMPLE',true,2010,'1348','-','ACREDITADO','2022-02-25 21:42:35.22039+00','2022-02-25 21:42:35.22039+00','20602722113','V1J716',55,1);</v>
      </c>
    </row>
    <row r="910" spans="1:19" x14ac:dyDescent="0.25">
      <c r="A910">
        <v>907</v>
      </c>
      <c r="B910" t="s">
        <v>2216</v>
      </c>
      <c r="C910" t="s">
        <v>2216</v>
      </c>
      <c r="D910" t="s">
        <v>2216</v>
      </c>
      <c r="E910" t="s">
        <v>2216</v>
      </c>
      <c r="F910" t="s">
        <v>1303</v>
      </c>
      <c r="G910">
        <v>2010</v>
      </c>
      <c r="H910">
        <v>1349</v>
      </c>
      <c r="I910" t="s">
        <v>2383</v>
      </c>
      <c r="J910" t="s">
        <v>2215</v>
      </c>
      <c r="K910" t="s">
        <v>1304</v>
      </c>
      <c r="L910" t="s">
        <v>1304</v>
      </c>
      <c r="M910">
        <v>20602722113</v>
      </c>
      <c r="N910" t="s">
        <v>907</v>
      </c>
      <c r="O910" s="6">
        <f>VLOOKUP(Tabla1[[#This Row],[route_name]],[1]route!$A:$D,2,FALSE)</f>
        <v>55</v>
      </c>
      <c r="P910" s="6">
        <f>VLOOKUP(Tabla1[[#This Row],[TYPE_NAME]],type!B:G,6,FALSE)</f>
        <v>2</v>
      </c>
      <c r="Q910" t="s">
        <v>2261</v>
      </c>
      <c r="R910" t="s">
        <v>1298</v>
      </c>
      <c r="S9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(907,'CUMPLE','CUMPLE','CUMPLE','CUMPLE',true,2010,'1349','-','ACREDITADO','2022-02-25 21:42:35.22039+00','2022-02-25 21:42:35.22039+00','20602722113','V1N703',55,2);</v>
      </c>
    </row>
    <row r="911" spans="1:19" x14ac:dyDescent="0.25">
      <c r="A911">
        <v>908</v>
      </c>
      <c r="B911" t="s">
        <v>2216</v>
      </c>
      <c r="C911" t="s">
        <v>2216</v>
      </c>
      <c r="D911" t="s">
        <v>2216</v>
      </c>
      <c r="E911" t="s">
        <v>2216</v>
      </c>
      <c r="F911" t="s">
        <v>1303</v>
      </c>
      <c r="G911">
        <v>2010</v>
      </c>
      <c r="H911">
        <v>1350</v>
      </c>
      <c r="I911" t="s">
        <v>2383</v>
      </c>
      <c r="J911" t="s">
        <v>2215</v>
      </c>
      <c r="K911" t="s">
        <v>1304</v>
      </c>
      <c r="L911" t="s">
        <v>1304</v>
      </c>
      <c r="M911">
        <v>20602722113</v>
      </c>
      <c r="N911" t="s">
        <v>908</v>
      </c>
      <c r="O911" s="6">
        <f>VLOOKUP(Tabla1[[#This Row],[route_name]],[1]route!$A:$D,2,FALSE)</f>
        <v>55</v>
      </c>
      <c r="P911" s="6">
        <f>VLOOKUP(Tabla1[[#This Row],[TYPE_NAME]],type!B:G,6,FALSE)</f>
        <v>2</v>
      </c>
      <c r="Q911" t="s">
        <v>2261</v>
      </c>
      <c r="R911" t="s">
        <v>1298</v>
      </c>
      <c r="S9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(908,'CUMPLE','CUMPLE','CUMPLE','CUMPLE',true,2010,'1350','-','ACREDITADO','2022-02-25 21:42:35.22039+00','2022-02-25 21:42:35.22039+00','20602722113','A9O736',55,2);</v>
      </c>
    </row>
    <row r="912" spans="1:19" x14ac:dyDescent="0.25">
      <c r="A912">
        <v>909</v>
      </c>
      <c r="B912" t="s">
        <v>2216</v>
      </c>
      <c r="C912" t="s">
        <v>2216</v>
      </c>
      <c r="D912" t="s">
        <v>2216</v>
      </c>
      <c r="E912" t="s">
        <v>2216</v>
      </c>
      <c r="F912" t="s">
        <v>1303</v>
      </c>
      <c r="G912">
        <v>2014</v>
      </c>
      <c r="H912">
        <v>1351</v>
      </c>
      <c r="I912" t="s">
        <v>2383</v>
      </c>
      <c r="J912" t="s">
        <v>2215</v>
      </c>
      <c r="K912" t="s">
        <v>1304</v>
      </c>
      <c r="L912" t="s">
        <v>1304</v>
      </c>
      <c r="M912">
        <v>20602722113</v>
      </c>
      <c r="N912" t="s">
        <v>909</v>
      </c>
      <c r="O912" s="6">
        <f>VLOOKUP(Tabla1[[#This Row],[route_name]],[1]route!$A:$D,2,FALSE)</f>
        <v>55</v>
      </c>
      <c r="P912" s="6">
        <f>VLOOKUP(Tabla1[[#This Row],[TYPE_NAME]],type!B:G,6,FALSE)</f>
        <v>2</v>
      </c>
      <c r="Q912" t="s">
        <v>2261</v>
      </c>
      <c r="R912" t="s">
        <v>1298</v>
      </c>
      <c r="S9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(909,'CUMPLE','CUMPLE','CUMPLE','CUMPLE',true,2014,'1351','-','ACREDITADO','2022-02-25 21:42:35.22039+00','2022-02-25 21:42:35.22039+00','20602722113','V9I951',55,2);</v>
      </c>
    </row>
    <row r="913" spans="1:19" x14ac:dyDescent="0.25">
      <c r="A913">
        <v>910</v>
      </c>
      <c r="B913" t="s">
        <v>2216</v>
      </c>
      <c r="C913" t="s">
        <v>2216</v>
      </c>
      <c r="D913" t="s">
        <v>2216</v>
      </c>
      <c r="E913" t="s">
        <v>2216</v>
      </c>
      <c r="F913" t="s">
        <v>1303</v>
      </c>
      <c r="G913">
        <v>2010</v>
      </c>
      <c r="H913">
        <v>1352</v>
      </c>
      <c r="I913" t="s">
        <v>2383</v>
      </c>
      <c r="J913" t="s">
        <v>2215</v>
      </c>
      <c r="K913" t="s">
        <v>1304</v>
      </c>
      <c r="L913" t="s">
        <v>1304</v>
      </c>
      <c r="M913">
        <v>20602722113</v>
      </c>
      <c r="N913" t="s">
        <v>910</v>
      </c>
      <c r="O913" s="6">
        <f>VLOOKUP(Tabla1[[#This Row],[route_name]],[1]route!$A:$D,2,FALSE)</f>
        <v>55</v>
      </c>
      <c r="P913" s="6">
        <f>VLOOKUP(Tabla1[[#This Row],[TYPE_NAME]],type!B:G,6,FALSE)</f>
        <v>1</v>
      </c>
      <c r="Q913" t="s">
        <v>2261</v>
      </c>
      <c r="R913" t="s">
        <v>1297</v>
      </c>
      <c r="S9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(910,'CUMPLE','CUMPLE','CUMPLE','CUMPLE',true,2010,'1352','-','ACREDITADO','2022-02-25 21:42:35.22039+00','2022-02-25 21:42:35.22039+00','20602722113','A6C722',55,1);</v>
      </c>
    </row>
    <row r="914" spans="1:19" x14ac:dyDescent="0.25">
      <c r="A914">
        <v>911</v>
      </c>
      <c r="B914" t="s">
        <v>2216</v>
      </c>
      <c r="C914" t="s">
        <v>2216</v>
      </c>
      <c r="D914" t="s">
        <v>2216</v>
      </c>
      <c r="E914" t="s">
        <v>2216</v>
      </c>
      <c r="F914" t="s">
        <v>1303</v>
      </c>
      <c r="G914">
        <v>2010</v>
      </c>
      <c r="H914">
        <v>1353</v>
      </c>
      <c r="I914" t="s">
        <v>2383</v>
      </c>
      <c r="J914" t="s">
        <v>2215</v>
      </c>
      <c r="K914" t="s">
        <v>1304</v>
      </c>
      <c r="L914" t="s">
        <v>1304</v>
      </c>
      <c r="M914">
        <v>20602722113</v>
      </c>
      <c r="N914" t="s">
        <v>911</v>
      </c>
      <c r="O914" s="6">
        <f>VLOOKUP(Tabla1[[#This Row],[route_name]],[1]route!$A:$D,2,FALSE)</f>
        <v>55</v>
      </c>
      <c r="P914" s="6">
        <f>VLOOKUP(Tabla1[[#This Row],[TYPE_NAME]],type!B:G,6,FALSE)</f>
        <v>1</v>
      </c>
      <c r="Q914" t="s">
        <v>2261</v>
      </c>
      <c r="R914" t="s">
        <v>1297</v>
      </c>
      <c r="S9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(911,'CUMPLE','CUMPLE','CUMPLE','CUMPLE',true,2010,'1353','-','ACREDITADO','2022-02-25 21:42:35.22039+00','2022-02-25 21:42:35.22039+00','20602722113','X1H797',55,1);</v>
      </c>
    </row>
    <row r="915" spans="1:19" x14ac:dyDescent="0.25">
      <c r="A915">
        <v>912</v>
      </c>
      <c r="B915" t="s">
        <v>2216</v>
      </c>
      <c r="C915" t="s">
        <v>2216</v>
      </c>
      <c r="D915" t="s">
        <v>2216</v>
      </c>
      <c r="E915" t="s">
        <v>2216</v>
      </c>
      <c r="F915" t="s">
        <v>1303</v>
      </c>
      <c r="G915">
        <v>2018</v>
      </c>
      <c r="H915">
        <v>1354</v>
      </c>
      <c r="I915" t="s">
        <v>2383</v>
      </c>
      <c r="J915" t="s">
        <v>2215</v>
      </c>
      <c r="K915" t="s">
        <v>1304</v>
      </c>
      <c r="L915" t="s">
        <v>1304</v>
      </c>
      <c r="M915">
        <v>20602722113</v>
      </c>
      <c r="N915" t="s">
        <v>912</v>
      </c>
      <c r="O915" s="6">
        <f>VLOOKUP(Tabla1[[#This Row],[route_name]],[1]route!$A:$D,2,FALSE)</f>
        <v>55</v>
      </c>
      <c r="P915" s="6">
        <f>VLOOKUP(Tabla1[[#This Row],[TYPE_NAME]],type!B:G,6,FALSE)</f>
        <v>4</v>
      </c>
      <c r="Q915" t="s">
        <v>2261</v>
      </c>
      <c r="R915" t="s">
        <v>1299</v>
      </c>
      <c r="S9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(912,'CUMPLE','CUMPLE','CUMPLE','CUMPLE',true,2018,'1354','-','ACREDITADO','2022-02-25 21:42:35.22039+00','2022-02-25 21:42:35.22039+00','20602722113','VFX967',55,4);</v>
      </c>
    </row>
    <row r="916" spans="1:19" x14ac:dyDescent="0.25">
      <c r="A916">
        <v>913</v>
      </c>
      <c r="B916" t="s">
        <v>2216</v>
      </c>
      <c r="C916" t="s">
        <v>2216</v>
      </c>
      <c r="D916" t="s">
        <v>2216</v>
      </c>
      <c r="E916" t="s">
        <v>2216</v>
      </c>
      <c r="F916" t="s">
        <v>1303</v>
      </c>
      <c r="G916">
        <v>2017</v>
      </c>
      <c r="H916">
        <v>1355</v>
      </c>
      <c r="I916" t="s">
        <v>2383</v>
      </c>
      <c r="J916" t="s">
        <v>2215</v>
      </c>
      <c r="K916" t="s">
        <v>1304</v>
      </c>
      <c r="L916" t="s">
        <v>1304</v>
      </c>
      <c r="M916">
        <v>20602722113</v>
      </c>
      <c r="N916" t="s">
        <v>913</v>
      </c>
      <c r="O916" s="6">
        <f>VLOOKUP(Tabla1[[#This Row],[route_name]],[1]route!$A:$D,2,FALSE)</f>
        <v>55</v>
      </c>
      <c r="P916" s="6">
        <f>VLOOKUP(Tabla1[[#This Row],[TYPE_NAME]],type!B:G,6,FALSE)</f>
        <v>1</v>
      </c>
      <c r="Q916" t="s">
        <v>2261</v>
      </c>
      <c r="R916" t="s">
        <v>1297</v>
      </c>
      <c r="S9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(913,'CUMPLE','CUMPLE','CUMPLE','CUMPLE',true,2017,'1355','-','ACREDITADO','2022-02-25 21:42:35.22039+00','2022-02-25 21:42:35.22039+00','20602722113','V9Q720',55,1);</v>
      </c>
    </row>
    <row r="917" spans="1:19" x14ac:dyDescent="0.25">
      <c r="A917">
        <v>914</v>
      </c>
      <c r="B917" t="s">
        <v>2216</v>
      </c>
      <c r="C917" t="s">
        <v>2216</v>
      </c>
      <c r="D917" t="s">
        <v>2216</v>
      </c>
      <c r="E917" t="s">
        <v>2216</v>
      </c>
      <c r="F917" t="s">
        <v>1303</v>
      </c>
      <c r="G917">
        <v>2018</v>
      </c>
      <c r="H917">
        <v>1356</v>
      </c>
      <c r="I917" t="s">
        <v>2383</v>
      </c>
      <c r="J917" t="s">
        <v>2215</v>
      </c>
      <c r="K917" t="s">
        <v>1304</v>
      </c>
      <c r="L917" t="s">
        <v>1304</v>
      </c>
      <c r="M917">
        <v>20602722113</v>
      </c>
      <c r="N917" t="s">
        <v>914</v>
      </c>
      <c r="O917" s="6">
        <f>VLOOKUP(Tabla1[[#This Row],[route_name]],[1]route!$A:$D,2,FALSE)</f>
        <v>55</v>
      </c>
      <c r="P917" s="6">
        <f>VLOOKUP(Tabla1[[#This Row],[TYPE_NAME]],type!B:G,6,FALSE)</f>
        <v>4</v>
      </c>
      <c r="Q917" t="s">
        <v>2261</v>
      </c>
      <c r="R917" t="s">
        <v>1299</v>
      </c>
      <c r="S9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(914,'CUMPLE','CUMPLE','CUMPLE','CUMPLE',true,2018,'1356','-','ACREDITADO','2022-02-25 21:42:35.22039+00','2022-02-25 21:42:35.22039+00','20602722113','V0P785',55,4);</v>
      </c>
    </row>
    <row r="918" spans="1:19" x14ac:dyDescent="0.25">
      <c r="A918">
        <v>915</v>
      </c>
      <c r="B918" t="s">
        <v>2216</v>
      </c>
      <c r="C918" t="s">
        <v>2216</v>
      </c>
      <c r="D918" t="s">
        <v>2216</v>
      </c>
      <c r="E918" t="s">
        <v>2216</v>
      </c>
      <c r="F918" t="s">
        <v>1303</v>
      </c>
      <c r="G918">
        <v>2012</v>
      </c>
      <c r="H918">
        <v>1357</v>
      </c>
      <c r="I918" t="s">
        <v>2383</v>
      </c>
      <c r="J918" t="s">
        <v>2215</v>
      </c>
      <c r="K918" t="s">
        <v>1304</v>
      </c>
      <c r="L918" t="s">
        <v>1304</v>
      </c>
      <c r="M918">
        <v>20602722113</v>
      </c>
      <c r="N918" t="s">
        <v>915</v>
      </c>
      <c r="O918" s="6">
        <f>VLOOKUP(Tabla1[[#This Row],[route_name]],[1]route!$A:$D,2,FALSE)</f>
        <v>55</v>
      </c>
      <c r="P918" s="6">
        <f>VLOOKUP(Tabla1[[#This Row],[TYPE_NAME]],type!B:G,6,FALSE)</f>
        <v>4</v>
      </c>
      <c r="Q918" t="s">
        <v>2261</v>
      </c>
      <c r="R918" t="s">
        <v>1299</v>
      </c>
      <c r="S9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(915,'CUMPLE','CUMPLE','CUMPLE','CUMPLE',true,2012,'1357','-','ACREDITADO','2022-02-25 21:42:35.22039+00','2022-02-25 21:42:35.22039+00','20602722113','V6F967',55,4);</v>
      </c>
    </row>
    <row r="919" spans="1:19" x14ac:dyDescent="0.25">
      <c r="A919">
        <v>916</v>
      </c>
      <c r="B919" t="s">
        <v>2216</v>
      </c>
      <c r="C919" t="s">
        <v>2216</v>
      </c>
      <c r="D919" t="s">
        <v>2216</v>
      </c>
      <c r="E919" t="s">
        <v>2216</v>
      </c>
      <c r="F919" t="s">
        <v>1303</v>
      </c>
      <c r="G919">
        <v>2010</v>
      </c>
      <c r="H919">
        <v>1358</v>
      </c>
      <c r="I919" t="s">
        <v>2383</v>
      </c>
      <c r="J919" t="s">
        <v>2215</v>
      </c>
      <c r="K919" t="s">
        <v>1304</v>
      </c>
      <c r="L919" t="s">
        <v>1304</v>
      </c>
      <c r="M919">
        <v>20602722113</v>
      </c>
      <c r="N919" t="s">
        <v>916</v>
      </c>
      <c r="O919" s="6">
        <f>VLOOKUP(Tabla1[[#This Row],[route_name]],[1]route!$A:$D,2,FALSE)</f>
        <v>55</v>
      </c>
      <c r="P919" s="6">
        <f>VLOOKUP(Tabla1[[#This Row],[TYPE_NAME]],type!B:G,6,FALSE)</f>
        <v>1</v>
      </c>
      <c r="Q919" t="s">
        <v>2261</v>
      </c>
      <c r="R919" t="s">
        <v>1297</v>
      </c>
      <c r="S9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(916,'CUMPLE','CUMPLE','CUMPLE','CUMPLE',true,2010,'1358','-','ACREDITADO','2022-02-25 21:42:35.22039+00','2022-02-25 21:42:35.22039+00','20602722113','V1G776',55,1);</v>
      </c>
    </row>
    <row r="920" spans="1:19" x14ac:dyDescent="0.25">
      <c r="A920">
        <v>917</v>
      </c>
      <c r="B920" t="s">
        <v>2216</v>
      </c>
      <c r="C920" t="s">
        <v>2216</v>
      </c>
      <c r="D920" t="s">
        <v>2216</v>
      </c>
      <c r="E920" t="s">
        <v>2216</v>
      </c>
      <c r="F920" t="s">
        <v>1303</v>
      </c>
      <c r="G920">
        <v>2011</v>
      </c>
      <c r="H920">
        <v>1359</v>
      </c>
      <c r="I920" t="s">
        <v>2383</v>
      </c>
      <c r="J920" t="s">
        <v>2215</v>
      </c>
      <c r="K920" t="s">
        <v>1304</v>
      </c>
      <c r="L920" t="s">
        <v>1304</v>
      </c>
      <c r="M920">
        <v>20602722113</v>
      </c>
      <c r="N920" t="s">
        <v>917</v>
      </c>
      <c r="O920" s="6">
        <f>VLOOKUP(Tabla1[[#This Row],[route_name]],[1]route!$A:$D,2,FALSE)</f>
        <v>55</v>
      </c>
      <c r="P920" s="6">
        <f>VLOOKUP(Tabla1[[#This Row],[TYPE_NAME]],type!B:G,6,FALSE)</f>
        <v>2</v>
      </c>
      <c r="Q920" t="s">
        <v>2261</v>
      </c>
      <c r="R920" t="s">
        <v>1298</v>
      </c>
      <c r="S9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(917,'CUMPLE','CUMPLE','CUMPLE','CUMPLE',true,2011,'1359','-','ACREDITADO','2022-02-25 21:42:35.22039+00','2022-02-25 21:42:35.22039+00','20602722113','B3H732',55,2);</v>
      </c>
    </row>
    <row r="921" spans="1:19" x14ac:dyDescent="0.25">
      <c r="A921">
        <v>918</v>
      </c>
      <c r="B921" t="s">
        <v>2216</v>
      </c>
      <c r="C921" t="s">
        <v>2216</v>
      </c>
      <c r="D921" t="s">
        <v>2216</v>
      </c>
      <c r="E921" t="s">
        <v>2216</v>
      </c>
      <c r="F921" t="s">
        <v>1303</v>
      </c>
      <c r="G921">
        <v>2013</v>
      </c>
      <c r="H921">
        <v>1360</v>
      </c>
      <c r="I921" t="s">
        <v>2383</v>
      </c>
      <c r="J921" t="s">
        <v>2215</v>
      </c>
      <c r="K921" t="s">
        <v>1304</v>
      </c>
      <c r="L921" t="s">
        <v>1304</v>
      </c>
      <c r="M921">
        <v>20602722113</v>
      </c>
      <c r="N921" t="s">
        <v>918</v>
      </c>
      <c r="O921" s="6">
        <f>VLOOKUP(Tabla1[[#This Row],[route_name]],[1]route!$A:$D,2,FALSE)</f>
        <v>55</v>
      </c>
      <c r="P921" s="6">
        <f>VLOOKUP(Tabla1[[#This Row],[TYPE_NAME]],type!B:G,6,FALSE)</f>
        <v>4</v>
      </c>
      <c r="Q921" t="s">
        <v>2261</v>
      </c>
      <c r="R921" t="s">
        <v>1299</v>
      </c>
      <c r="S9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(918,'CUMPLE','CUMPLE','CUMPLE','CUMPLE',true,2013,'1360','-','ACREDITADO','2022-02-25 21:42:35.22039+00','2022-02-25 21:42:35.22039+00','20602722113','C3F952',55,4);</v>
      </c>
    </row>
    <row r="922" spans="1:19" x14ac:dyDescent="0.25">
      <c r="A922">
        <v>919</v>
      </c>
      <c r="B922" t="s">
        <v>2216</v>
      </c>
      <c r="C922" t="s">
        <v>2216</v>
      </c>
      <c r="D922" t="s">
        <v>2216</v>
      </c>
      <c r="E922" t="s">
        <v>2216</v>
      </c>
      <c r="F922" t="s">
        <v>1303</v>
      </c>
      <c r="G922">
        <v>2013</v>
      </c>
      <c r="H922">
        <v>1361</v>
      </c>
      <c r="I922" t="s">
        <v>2383</v>
      </c>
      <c r="J922" t="s">
        <v>2215</v>
      </c>
      <c r="K922" t="s">
        <v>1304</v>
      </c>
      <c r="L922" t="s">
        <v>1304</v>
      </c>
      <c r="M922">
        <v>20602722113</v>
      </c>
      <c r="N922" t="s">
        <v>919</v>
      </c>
      <c r="O922" s="6">
        <f>VLOOKUP(Tabla1[[#This Row],[route_name]],[1]route!$A:$D,2,FALSE)</f>
        <v>55</v>
      </c>
      <c r="P922" s="6">
        <f>VLOOKUP(Tabla1[[#This Row],[TYPE_NAME]],type!B:G,6,FALSE)</f>
        <v>1</v>
      </c>
      <c r="Q922" t="s">
        <v>2261</v>
      </c>
      <c r="R922" t="s">
        <v>1297</v>
      </c>
      <c r="S9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(919,'CUMPLE','CUMPLE','CUMPLE','CUMPLE',true,2013,'1361','-','ACREDITADO','2022-02-25 21:42:35.22039+00','2022-02-25 21:42:35.22039+00','20602722113','V7U964',55,1);</v>
      </c>
    </row>
    <row r="923" spans="1:19" x14ac:dyDescent="0.25">
      <c r="A923">
        <v>920</v>
      </c>
      <c r="B923" t="s">
        <v>2216</v>
      </c>
      <c r="C923" t="s">
        <v>2216</v>
      </c>
      <c r="D923" t="s">
        <v>2216</v>
      </c>
      <c r="E923" t="s">
        <v>2216</v>
      </c>
      <c r="F923" t="s">
        <v>1303</v>
      </c>
      <c r="G923">
        <v>2014</v>
      </c>
      <c r="H923">
        <v>1362</v>
      </c>
      <c r="I923" t="s">
        <v>2383</v>
      </c>
      <c r="J923" t="s">
        <v>2215</v>
      </c>
      <c r="K923" t="s">
        <v>1304</v>
      </c>
      <c r="L923" t="s">
        <v>1304</v>
      </c>
      <c r="M923">
        <v>20602722113</v>
      </c>
      <c r="N923" t="s">
        <v>920</v>
      </c>
      <c r="O923" s="6">
        <f>VLOOKUP(Tabla1[[#This Row],[route_name]],[1]route!$A:$D,2,FALSE)</f>
        <v>55</v>
      </c>
      <c r="P923" s="6">
        <f>VLOOKUP(Tabla1[[#This Row],[TYPE_NAME]],type!B:G,6,FALSE)</f>
        <v>4</v>
      </c>
      <c r="Q923" t="s">
        <v>2261</v>
      </c>
      <c r="R923" t="s">
        <v>1299</v>
      </c>
      <c r="S9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(920,'CUMPLE','CUMPLE','CUMPLE','CUMPLE',true,2014,'1362','-','ACREDITADO','2022-02-25 21:42:35.22039+00','2022-02-25 21:42:35.22039+00','20602722113','VBQ969',55,4);</v>
      </c>
    </row>
    <row r="924" spans="1:19" x14ac:dyDescent="0.25">
      <c r="A924">
        <v>921</v>
      </c>
      <c r="B924" t="s">
        <v>2216</v>
      </c>
      <c r="C924" t="s">
        <v>2216</v>
      </c>
      <c r="D924" t="s">
        <v>2216</v>
      </c>
      <c r="E924" t="s">
        <v>2216</v>
      </c>
      <c r="F924" t="s">
        <v>1303</v>
      </c>
      <c r="G924">
        <v>2014</v>
      </c>
      <c r="H924">
        <v>1363</v>
      </c>
      <c r="I924" t="s">
        <v>2383</v>
      </c>
      <c r="J924" t="s">
        <v>2215</v>
      </c>
      <c r="K924" t="s">
        <v>1304</v>
      </c>
      <c r="L924" t="s">
        <v>1304</v>
      </c>
      <c r="M924">
        <v>20602722113</v>
      </c>
      <c r="N924" t="s">
        <v>921</v>
      </c>
      <c r="O924" s="6">
        <f>VLOOKUP(Tabla1[[#This Row],[route_name]],[1]route!$A:$D,2,FALSE)</f>
        <v>55</v>
      </c>
      <c r="P924" s="6">
        <f>VLOOKUP(Tabla1[[#This Row],[TYPE_NAME]],type!B:G,6,FALSE)</f>
        <v>4</v>
      </c>
      <c r="Q924" t="s">
        <v>2261</v>
      </c>
      <c r="R924" t="s">
        <v>1299</v>
      </c>
      <c r="S9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(921,'CUMPLE','CUMPLE','CUMPLE','CUMPLE',true,2014,'1363','-','ACREDITADO','2022-02-25 21:42:35.22039+00','2022-02-25 21:42:35.22039+00','20602722113','V7E842',55,4);</v>
      </c>
    </row>
    <row r="925" spans="1:19" x14ac:dyDescent="0.25">
      <c r="A925">
        <v>922</v>
      </c>
      <c r="B925" t="s">
        <v>2216</v>
      </c>
      <c r="C925" t="s">
        <v>2216</v>
      </c>
      <c r="D925" t="s">
        <v>2216</v>
      </c>
      <c r="E925" t="s">
        <v>2216</v>
      </c>
      <c r="F925" t="s">
        <v>1303</v>
      </c>
      <c r="G925">
        <v>2013</v>
      </c>
      <c r="H925">
        <v>1364</v>
      </c>
      <c r="I925" t="s">
        <v>2383</v>
      </c>
      <c r="J925" t="s">
        <v>2215</v>
      </c>
      <c r="K925" t="s">
        <v>1304</v>
      </c>
      <c r="L925" t="s">
        <v>1304</v>
      </c>
      <c r="M925">
        <v>20602722113</v>
      </c>
      <c r="N925" t="s">
        <v>922</v>
      </c>
      <c r="O925" s="6">
        <f>VLOOKUP(Tabla1[[#This Row],[route_name]],[1]route!$A:$D,2,FALSE)</f>
        <v>55</v>
      </c>
      <c r="P925" s="6">
        <f>VLOOKUP(Tabla1[[#This Row],[TYPE_NAME]],type!B:G,6,FALSE)</f>
        <v>4</v>
      </c>
      <c r="Q925" t="s">
        <v>2261</v>
      </c>
      <c r="R925" t="s">
        <v>1299</v>
      </c>
      <c r="S9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(922,'CUMPLE','CUMPLE','CUMPLE','CUMPLE',true,2013,'1364','-','ACREDITADO','2022-02-25 21:42:35.22039+00','2022-02-25 21:42:35.22039+00','20602722113','F1I719',55,4);</v>
      </c>
    </row>
    <row r="926" spans="1:19" x14ac:dyDescent="0.25">
      <c r="A926">
        <v>923</v>
      </c>
      <c r="B926" t="s">
        <v>2216</v>
      </c>
      <c r="C926" t="s">
        <v>2216</v>
      </c>
      <c r="D926" t="s">
        <v>2216</v>
      </c>
      <c r="E926" t="s">
        <v>2216</v>
      </c>
      <c r="F926" t="s">
        <v>1303</v>
      </c>
      <c r="G926">
        <v>2013</v>
      </c>
      <c r="H926">
        <v>1365</v>
      </c>
      <c r="I926" t="s">
        <v>2383</v>
      </c>
      <c r="J926" t="s">
        <v>2215</v>
      </c>
      <c r="K926" t="s">
        <v>1304</v>
      </c>
      <c r="L926" t="s">
        <v>1304</v>
      </c>
      <c r="M926">
        <v>20602722113</v>
      </c>
      <c r="N926" t="s">
        <v>923</v>
      </c>
      <c r="O926" s="6">
        <f>VLOOKUP(Tabla1[[#This Row],[route_name]],[1]route!$A:$D,2,FALSE)</f>
        <v>55</v>
      </c>
      <c r="P926" s="6">
        <f>VLOOKUP(Tabla1[[#This Row],[TYPE_NAME]],type!B:G,6,FALSE)</f>
        <v>3</v>
      </c>
      <c r="Q926" t="s">
        <v>2261</v>
      </c>
      <c r="R926" t="s">
        <v>1300</v>
      </c>
      <c r="S9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(923,'CUMPLE','CUMPLE','CUMPLE','CUMPLE',true,2013,'1365','-','ACREDITADO','2022-02-25 21:42:35.22039+00','2022-02-25 21:42:35.22039+00','20602722113','V8A735',55,3);</v>
      </c>
    </row>
    <row r="927" spans="1:19" x14ac:dyDescent="0.25">
      <c r="A927">
        <v>924</v>
      </c>
      <c r="B927" t="s">
        <v>2216</v>
      </c>
      <c r="C927" t="s">
        <v>2216</v>
      </c>
      <c r="D927" t="s">
        <v>2216</v>
      </c>
      <c r="E927" t="s">
        <v>2216</v>
      </c>
      <c r="F927" t="s">
        <v>1303</v>
      </c>
      <c r="G927">
        <v>2012</v>
      </c>
      <c r="H927">
        <v>1366</v>
      </c>
      <c r="I927" t="s">
        <v>2383</v>
      </c>
      <c r="J927" t="s">
        <v>2215</v>
      </c>
      <c r="K927" t="s">
        <v>1304</v>
      </c>
      <c r="L927" t="s">
        <v>1304</v>
      </c>
      <c r="M927">
        <v>20602722113</v>
      </c>
      <c r="N927" t="s">
        <v>924</v>
      </c>
      <c r="O927" s="6">
        <f>VLOOKUP(Tabla1[[#This Row],[route_name]],[1]route!$A:$D,2,FALSE)</f>
        <v>55</v>
      </c>
      <c r="P927" s="6">
        <f>VLOOKUP(Tabla1[[#This Row],[TYPE_NAME]],type!B:G,6,FALSE)</f>
        <v>4</v>
      </c>
      <c r="Q927" t="s">
        <v>2261</v>
      </c>
      <c r="R927" t="s">
        <v>1299</v>
      </c>
      <c r="S9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(924,'CUMPLE','CUMPLE','CUMPLE','CUMPLE',true,2012,'1366','-','ACREDITADO','2022-02-25 21:42:35.22039+00','2022-02-25 21:42:35.22039+00','20602722113','V6S963',55,4);</v>
      </c>
    </row>
    <row r="928" spans="1:19" x14ac:dyDescent="0.25">
      <c r="A928">
        <v>925</v>
      </c>
      <c r="B928" t="s">
        <v>2216</v>
      </c>
      <c r="C928" t="s">
        <v>2216</v>
      </c>
      <c r="D928" t="s">
        <v>2216</v>
      </c>
      <c r="E928" t="s">
        <v>2216</v>
      </c>
      <c r="F928" t="s">
        <v>1303</v>
      </c>
      <c r="G928">
        <v>2010</v>
      </c>
      <c r="H928">
        <v>1367</v>
      </c>
      <c r="I928" t="s">
        <v>2383</v>
      </c>
      <c r="J928" t="s">
        <v>2215</v>
      </c>
      <c r="K928" t="s">
        <v>1304</v>
      </c>
      <c r="L928" t="s">
        <v>1304</v>
      </c>
      <c r="M928">
        <v>20602722113</v>
      </c>
      <c r="N928" t="s">
        <v>925</v>
      </c>
      <c r="O928" s="6">
        <f>VLOOKUP(Tabla1[[#This Row],[route_name]],[1]route!$A:$D,2,FALSE)</f>
        <v>55</v>
      </c>
      <c r="P928" s="6">
        <f>VLOOKUP(Tabla1[[#This Row],[TYPE_NAME]],type!B:G,6,FALSE)</f>
        <v>1</v>
      </c>
      <c r="Q928" t="s">
        <v>2261</v>
      </c>
      <c r="R928" t="s">
        <v>1297</v>
      </c>
      <c r="S9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(925,'CUMPLE','CUMPLE','CUMPLE','CUMPLE',true,2010,'1367','-','ACREDITADO','2022-02-25 21:42:35.22039+00','2022-02-25 21:42:35.22039+00','20602722113','V1M745',55,1);</v>
      </c>
    </row>
    <row r="929" spans="1:19" x14ac:dyDescent="0.25">
      <c r="A929">
        <v>926</v>
      </c>
      <c r="B929" t="s">
        <v>2216</v>
      </c>
      <c r="C929" t="s">
        <v>2216</v>
      </c>
      <c r="D929" t="s">
        <v>2216</v>
      </c>
      <c r="E929" t="s">
        <v>2216</v>
      </c>
      <c r="F929" t="s">
        <v>1303</v>
      </c>
      <c r="G929">
        <v>2012</v>
      </c>
      <c r="H929">
        <v>1368</v>
      </c>
      <c r="I929" t="s">
        <v>2383</v>
      </c>
      <c r="J929" t="s">
        <v>2215</v>
      </c>
      <c r="K929" t="s">
        <v>1304</v>
      </c>
      <c r="L929" t="s">
        <v>1304</v>
      </c>
      <c r="M929">
        <v>20602722113</v>
      </c>
      <c r="N929" t="s">
        <v>926</v>
      </c>
      <c r="O929" s="6">
        <f>VLOOKUP(Tabla1[[#This Row],[route_name]],[1]route!$A:$D,2,FALSE)</f>
        <v>55</v>
      </c>
      <c r="P929" s="6">
        <f>VLOOKUP(Tabla1[[#This Row],[TYPE_NAME]],type!B:G,6,FALSE)</f>
        <v>3</v>
      </c>
      <c r="Q929" t="s">
        <v>2261</v>
      </c>
      <c r="R929" t="s">
        <v>1300</v>
      </c>
      <c r="S9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(926,'CUMPLE','CUMPLE','CUMPLE','CUMPLE',true,2012,'1368','-','ACREDITADO','2022-02-25 21:42:35.22039+00','2022-02-25 21:42:35.22039+00','20602722113','V3F711',55,3);</v>
      </c>
    </row>
    <row r="930" spans="1:19" x14ac:dyDescent="0.25">
      <c r="A930">
        <v>927</v>
      </c>
      <c r="B930" t="s">
        <v>2216</v>
      </c>
      <c r="C930" t="s">
        <v>2216</v>
      </c>
      <c r="D930" t="s">
        <v>2216</v>
      </c>
      <c r="E930" t="s">
        <v>2216</v>
      </c>
      <c r="F930" t="s">
        <v>1303</v>
      </c>
      <c r="G930">
        <v>2014</v>
      </c>
      <c r="H930">
        <v>1369</v>
      </c>
      <c r="I930" t="s">
        <v>2383</v>
      </c>
      <c r="J930" t="s">
        <v>2215</v>
      </c>
      <c r="K930" t="s">
        <v>1304</v>
      </c>
      <c r="L930" t="s">
        <v>1304</v>
      </c>
      <c r="M930">
        <v>20602722113</v>
      </c>
      <c r="N930" t="s">
        <v>927</v>
      </c>
      <c r="O930" s="6">
        <f>VLOOKUP(Tabla1[[#This Row],[route_name]],[1]route!$A:$D,2,FALSE)</f>
        <v>55</v>
      </c>
      <c r="P930" s="6">
        <f>VLOOKUP(Tabla1[[#This Row],[TYPE_NAME]],type!B:G,6,FALSE)</f>
        <v>1</v>
      </c>
      <c r="Q930" t="s">
        <v>2261</v>
      </c>
      <c r="R930" t="s">
        <v>1297</v>
      </c>
      <c r="S9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(927,'CUMPLE','CUMPLE','CUMPLE','CUMPLE',true,2014,'1369','-','ACREDITADO','2022-02-25 21:42:35.22039+00','2022-02-25 21:42:35.22039+00','20602722113','T6O958',55,1);</v>
      </c>
    </row>
    <row r="931" spans="1:19" x14ac:dyDescent="0.25">
      <c r="A931">
        <v>928</v>
      </c>
      <c r="B931" t="s">
        <v>2216</v>
      </c>
      <c r="C931" t="s">
        <v>2216</v>
      </c>
      <c r="D931" t="s">
        <v>2216</v>
      </c>
      <c r="E931" t="s">
        <v>2216</v>
      </c>
      <c r="F931" t="s">
        <v>1303</v>
      </c>
      <c r="G931">
        <v>2014</v>
      </c>
      <c r="H931">
        <v>1370</v>
      </c>
      <c r="I931" t="s">
        <v>2383</v>
      </c>
      <c r="J931" t="s">
        <v>2215</v>
      </c>
      <c r="K931" t="s">
        <v>1304</v>
      </c>
      <c r="L931" t="s">
        <v>1304</v>
      </c>
      <c r="M931">
        <v>20602722113</v>
      </c>
      <c r="N931" t="s">
        <v>928</v>
      </c>
      <c r="O931" s="6">
        <f>VLOOKUP(Tabla1[[#This Row],[route_name]],[1]route!$A:$D,2,FALSE)</f>
        <v>55</v>
      </c>
      <c r="P931" s="6">
        <f>VLOOKUP(Tabla1[[#This Row],[TYPE_NAME]],type!B:G,6,FALSE)</f>
        <v>4</v>
      </c>
      <c r="Q931" t="s">
        <v>2261</v>
      </c>
      <c r="R931" t="s">
        <v>1299</v>
      </c>
      <c r="S9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(928,'CUMPLE','CUMPLE','CUMPLE','CUMPLE',true,2014,'1370','-','ACREDITADO','2022-02-25 21:42:35.22039+00','2022-02-25 21:42:35.22039+00','20602722113','V9Y959',55,4);</v>
      </c>
    </row>
    <row r="932" spans="1:19" x14ac:dyDescent="0.25">
      <c r="A932">
        <v>929</v>
      </c>
      <c r="B932" t="s">
        <v>2216</v>
      </c>
      <c r="C932" t="s">
        <v>2216</v>
      </c>
      <c r="D932" t="s">
        <v>2216</v>
      </c>
      <c r="E932" t="s">
        <v>2216</v>
      </c>
      <c r="F932" t="s">
        <v>1303</v>
      </c>
      <c r="G932">
        <v>2013</v>
      </c>
      <c r="H932">
        <v>1371</v>
      </c>
      <c r="I932" t="s">
        <v>2383</v>
      </c>
      <c r="J932" t="s">
        <v>2215</v>
      </c>
      <c r="K932" t="s">
        <v>1304</v>
      </c>
      <c r="L932" t="s">
        <v>1304</v>
      </c>
      <c r="M932">
        <v>20602722113</v>
      </c>
      <c r="N932" t="s">
        <v>929</v>
      </c>
      <c r="O932" s="6">
        <f>VLOOKUP(Tabla1[[#This Row],[route_name]],[1]route!$A:$D,2,FALSE)</f>
        <v>55</v>
      </c>
      <c r="P932" s="6">
        <f>VLOOKUP(Tabla1[[#This Row],[TYPE_NAME]],type!B:G,6,FALSE)</f>
        <v>2</v>
      </c>
      <c r="Q932" t="s">
        <v>2261</v>
      </c>
      <c r="R932" t="s">
        <v>1298</v>
      </c>
      <c r="S9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(929,'CUMPLE','CUMPLE','CUMPLE','CUMPLE',true,2013,'1371','-','ACREDITADO','2022-02-25 21:42:35.22039+00','2022-02-25 21:42:35.22039+00','20602722113','AHO889',55,2);</v>
      </c>
    </row>
    <row r="933" spans="1:19" x14ac:dyDescent="0.25">
      <c r="A933">
        <v>930</v>
      </c>
      <c r="B933" t="s">
        <v>2216</v>
      </c>
      <c r="C933" t="s">
        <v>2216</v>
      </c>
      <c r="D933" t="s">
        <v>2216</v>
      </c>
      <c r="E933" t="s">
        <v>2216</v>
      </c>
      <c r="F933" t="s">
        <v>1303</v>
      </c>
      <c r="G933">
        <v>2015</v>
      </c>
      <c r="H933">
        <v>1372</v>
      </c>
      <c r="I933" t="s">
        <v>2383</v>
      </c>
      <c r="J933" t="s">
        <v>2215</v>
      </c>
      <c r="K933" t="s">
        <v>1304</v>
      </c>
      <c r="L933" t="s">
        <v>1304</v>
      </c>
      <c r="M933">
        <v>20602722113</v>
      </c>
      <c r="N933" t="s">
        <v>930</v>
      </c>
      <c r="O933" s="6">
        <f>VLOOKUP(Tabla1[[#This Row],[route_name]],[1]route!$A:$D,2,FALSE)</f>
        <v>55</v>
      </c>
      <c r="P933" s="6">
        <f>VLOOKUP(Tabla1[[#This Row],[TYPE_NAME]],type!B:G,6,FALSE)</f>
        <v>4</v>
      </c>
      <c r="Q933" t="s">
        <v>2261</v>
      </c>
      <c r="R933" t="s">
        <v>1299</v>
      </c>
      <c r="S9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(930,'CUMPLE','CUMPLE','CUMPLE','CUMPLE',true,2015,'1372','-','ACREDITADO','2022-02-25 21:42:35.22039+00','2022-02-25 21:42:35.22039+00','20602722113','V7X812',55,4);</v>
      </c>
    </row>
    <row r="934" spans="1:19" x14ac:dyDescent="0.25">
      <c r="A934">
        <v>931</v>
      </c>
      <c r="B934" t="s">
        <v>2216</v>
      </c>
      <c r="C934" t="s">
        <v>2216</v>
      </c>
      <c r="D934" t="s">
        <v>2216</v>
      </c>
      <c r="E934" t="s">
        <v>2216</v>
      </c>
      <c r="F934" t="s">
        <v>1303</v>
      </c>
      <c r="G934">
        <v>2013</v>
      </c>
      <c r="H934">
        <v>1373</v>
      </c>
      <c r="I934" t="s">
        <v>2383</v>
      </c>
      <c r="J934" t="s">
        <v>2215</v>
      </c>
      <c r="K934" t="s">
        <v>1304</v>
      </c>
      <c r="L934" t="s">
        <v>1304</v>
      </c>
      <c r="M934">
        <v>20602722113</v>
      </c>
      <c r="N934" t="s">
        <v>931</v>
      </c>
      <c r="O934" s="6">
        <f>VLOOKUP(Tabla1[[#This Row],[route_name]],[1]route!$A:$D,2,FALSE)</f>
        <v>55</v>
      </c>
      <c r="P934" s="6">
        <f>VLOOKUP(Tabla1[[#This Row],[TYPE_NAME]],type!B:G,6,FALSE)</f>
        <v>4</v>
      </c>
      <c r="Q934" t="s">
        <v>2261</v>
      </c>
      <c r="R934" t="s">
        <v>1299</v>
      </c>
      <c r="S9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(931,'CUMPLE','CUMPLE','CUMPLE','CUMPLE',true,2013,'1373','-','ACREDITADO','2022-02-25 21:42:35.22039+00','2022-02-25 21:42:35.22039+00','20602722113','F4S474',55,4);</v>
      </c>
    </row>
    <row r="935" spans="1:19" x14ac:dyDescent="0.25">
      <c r="A935">
        <v>932</v>
      </c>
      <c r="B935" t="s">
        <v>2216</v>
      </c>
      <c r="C935" t="s">
        <v>2216</v>
      </c>
      <c r="D935" t="s">
        <v>2216</v>
      </c>
      <c r="E935" t="s">
        <v>2216</v>
      </c>
      <c r="F935" t="s">
        <v>1303</v>
      </c>
      <c r="G935">
        <v>2010</v>
      </c>
      <c r="H935">
        <v>1374</v>
      </c>
      <c r="I935" t="s">
        <v>2383</v>
      </c>
      <c r="J935" t="s">
        <v>2215</v>
      </c>
      <c r="K935" t="s">
        <v>1304</v>
      </c>
      <c r="L935" t="s">
        <v>1304</v>
      </c>
      <c r="M935">
        <v>20602722113</v>
      </c>
      <c r="N935" t="s">
        <v>932</v>
      </c>
      <c r="O935" s="6">
        <f>VLOOKUP(Tabla1[[#This Row],[route_name]],[1]route!$A:$D,2,FALSE)</f>
        <v>55</v>
      </c>
      <c r="P935" s="6">
        <f>VLOOKUP(Tabla1[[#This Row],[TYPE_NAME]],type!B:G,6,FALSE)</f>
        <v>1</v>
      </c>
      <c r="Q935" t="s">
        <v>2261</v>
      </c>
      <c r="R935" t="s">
        <v>1297</v>
      </c>
      <c r="S9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(932,'CUMPLE','CUMPLE','CUMPLE','CUMPLE',true,2010,'1374','-','ACREDITADO','2022-02-25 21:42:35.22039+00','2022-02-25 21:42:35.22039+00','20602722113','V1E726',55,1);</v>
      </c>
    </row>
    <row r="936" spans="1:19" x14ac:dyDescent="0.25">
      <c r="A936">
        <v>933</v>
      </c>
      <c r="B936" t="s">
        <v>2216</v>
      </c>
      <c r="C936" t="s">
        <v>2216</v>
      </c>
      <c r="D936" t="s">
        <v>2216</v>
      </c>
      <c r="E936" t="s">
        <v>2216</v>
      </c>
      <c r="F936" t="s">
        <v>1303</v>
      </c>
      <c r="G936">
        <v>2011</v>
      </c>
      <c r="H936">
        <v>1375</v>
      </c>
      <c r="I936" t="s">
        <v>2383</v>
      </c>
      <c r="J936" t="s">
        <v>2215</v>
      </c>
      <c r="K936" t="s">
        <v>1304</v>
      </c>
      <c r="L936" t="s">
        <v>1304</v>
      </c>
      <c r="M936">
        <v>20602722113</v>
      </c>
      <c r="N936" t="s">
        <v>933</v>
      </c>
      <c r="O936" s="6">
        <f>VLOOKUP(Tabla1[[#This Row],[route_name]],[1]route!$A:$D,2,FALSE)</f>
        <v>55</v>
      </c>
      <c r="P936" s="6">
        <f>VLOOKUP(Tabla1[[#This Row],[TYPE_NAME]],type!B:G,6,FALSE)</f>
        <v>1</v>
      </c>
      <c r="Q936" t="s">
        <v>2261</v>
      </c>
      <c r="R936" t="s">
        <v>1297</v>
      </c>
      <c r="S9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(933,'CUMPLE','CUMPLE','CUMPLE','CUMPLE',true,2011,'1375','-','ACREDITADO','2022-02-25 21:42:35.22039+00','2022-02-25 21:42:35.22039+00','20602722113','V3T951',55,1);</v>
      </c>
    </row>
    <row r="937" spans="1:19" x14ac:dyDescent="0.25">
      <c r="A937">
        <v>934</v>
      </c>
      <c r="B937" t="s">
        <v>2216</v>
      </c>
      <c r="C937" t="s">
        <v>2216</v>
      </c>
      <c r="D937" t="s">
        <v>2216</v>
      </c>
      <c r="E937" t="s">
        <v>2216</v>
      </c>
      <c r="F937" t="s">
        <v>1303</v>
      </c>
      <c r="G937">
        <v>2014</v>
      </c>
      <c r="H937">
        <v>1376</v>
      </c>
      <c r="I937" t="s">
        <v>2383</v>
      </c>
      <c r="J937" t="s">
        <v>2215</v>
      </c>
      <c r="K937" t="s">
        <v>1304</v>
      </c>
      <c r="L937" t="s">
        <v>1304</v>
      </c>
      <c r="M937">
        <v>20602722113</v>
      </c>
      <c r="N937" t="s">
        <v>934</v>
      </c>
      <c r="O937" s="6">
        <f>VLOOKUP(Tabla1[[#This Row],[route_name]],[1]route!$A:$D,2,FALSE)</f>
        <v>55</v>
      </c>
      <c r="P937" s="6">
        <f>VLOOKUP(Tabla1[[#This Row],[TYPE_NAME]],type!B:G,6,FALSE)</f>
        <v>4</v>
      </c>
      <c r="Q937" t="s">
        <v>2261</v>
      </c>
      <c r="R937" t="s">
        <v>1299</v>
      </c>
      <c r="S9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(934,'CUMPLE','CUMPLE','CUMPLE','CUMPLE',true,2014,'1376','-','ACREDITADO','2022-02-25 21:42:35.22039+00','2022-02-25 21:42:35.22039+00','20602722113','V6Z869',55,4);</v>
      </c>
    </row>
    <row r="938" spans="1:19" x14ac:dyDescent="0.25">
      <c r="A938">
        <v>935</v>
      </c>
      <c r="B938" t="s">
        <v>2216</v>
      </c>
      <c r="C938" t="s">
        <v>2216</v>
      </c>
      <c r="D938" t="s">
        <v>2216</v>
      </c>
      <c r="E938" t="s">
        <v>2216</v>
      </c>
      <c r="F938" t="s">
        <v>1303</v>
      </c>
      <c r="G938">
        <v>2013</v>
      </c>
      <c r="H938">
        <v>1377</v>
      </c>
      <c r="I938" t="s">
        <v>2383</v>
      </c>
      <c r="J938" t="s">
        <v>2215</v>
      </c>
      <c r="K938" t="s">
        <v>1304</v>
      </c>
      <c r="L938" t="s">
        <v>1304</v>
      </c>
      <c r="M938">
        <v>20602722113</v>
      </c>
      <c r="N938" t="s">
        <v>935</v>
      </c>
      <c r="O938" s="6">
        <f>VLOOKUP(Tabla1[[#This Row],[route_name]],[1]route!$A:$D,2,FALSE)</f>
        <v>55</v>
      </c>
      <c r="P938" s="6">
        <f>VLOOKUP(Tabla1[[#This Row],[TYPE_NAME]],type!B:G,6,FALSE)</f>
        <v>4</v>
      </c>
      <c r="Q938" t="s">
        <v>2261</v>
      </c>
      <c r="R938" t="s">
        <v>1299</v>
      </c>
      <c r="S9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(935,'CUMPLE','CUMPLE','CUMPLE','CUMPLE',true,2013,'1377','-','ACREDITADO','2022-02-25 21:42:35.22039+00','2022-02-25 21:42:35.22039+00','20602722113','V8C969',55,4);</v>
      </c>
    </row>
    <row r="939" spans="1:19" x14ac:dyDescent="0.25">
      <c r="A939">
        <v>936</v>
      </c>
      <c r="B939" t="s">
        <v>2216</v>
      </c>
      <c r="C939" t="s">
        <v>2216</v>
      </c>
      <c r="D939" t="s">
        <v>2216</v>
      </c>
      <c r="E939" t="s">
        <v>2216</v>
      </c>
      <c r="F939" t="s">
        <v>1303</v>
      </c>
      <c r="G939">
        <v>2013</v>
      </c>
      <c r="H939">
        <v>1378</v>
      </c>
      <c r="I939" t="s">
        <v>2383</v>
      </c>
      <c r="J939" t="s">
        <v>2215</v>
      </c>
      <c r="K939" t="s">
        <v>1304</v>
      </c>
      <c r="L939" t="s">
        <v>1304</v>
      </c>
      <c r="M939">
        <v>20602722113</v>
      </c>
      <c r="N939" t="s">
        <v>936</v>
      </c>
      <c r="O939" s="6">
        <f>VLOOKUP(Tabla1[[#This Row],[route_name]],[1]route!$A:$D,2,FALSE)</f>
        <v>55</v>
      </c>
      <c r="P939" s="6">
        <f>VLOOKUP(Tabla1[[#This Row],[TYPE_NAME]],type!B:G,6,FALSE)</f>
        <v>4</v>
      </c>
      <c r="Q939" t="s">
        <v>2261</v>
      </c>
      <c r="R939" t="s">
        <v>1299</v>
      </c>
      <c r="S9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(936,'CUMPLE','CUMPLE','CUMPLE','CUMPLE',true,2013,'1378','-','ACREDITADO','2022-02-25 21:42:35.22039+00','2022-02-25 21:42:35.22039+00','20602722113','V8C966',55,4);</v>
      </c>
    </row>
    <row r="940" spans="1:19" x14ac:dyDescent="0.25">
      <c r="A940">
        <v>937</v>
      </c>
      <c r="B940" t="s">
        <v>2216</v>
      </c>
      <c r="C940" t="s">
        <v>2216</v>
      </c>
      <c r="D940" t="s">
        <v>2216</v>
      </c>
      <c r="E940" t="s">
        <v>2216</v>
      </c>
      <c r="F940" t="s">
        <v>1303</v>
      </c>
      <c r="G940">
        <v>2017</v>
      </c>
      <c r="H940">
        <v>1379</v>
      </c>
      <c r="I940" t="s">
        <v>2383</v>
      </c>
      <c r="J940" t="s">
        <v>2215</v>
      </c>
      <c r="K940" t="s">
        <v>1304</v>
      </c>
      <c r="L940" t="s">
        <v>1304</v>
      </c>
      <c r="M940">
        <v>20602722113</v>
      </c>
      <c r="N940" t="s">
        <v>937</v>
      </c>
      <c r="O940" s="6">
        <f>VLOOKUP(Tabla1[[#This Row],[route_name]],[1]route!$A:$D,2,FALSE)</f>
        <v>55</v>
      </c>
      <c r="P940" s="6">
        <f>VLOOKUP(Tabla1[[#This Row],[TYPE_NAME]],type!B:G,6,FALSE)</f>
        <v>2</v>
      </c>
      <c r="Q940" t="s">
        <v>2261</v>
      </c>
      <c r="R940" t="s">
        <v>1298</v>
      </c>
      <c r="S9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(937,'CUMPLE','CUMPLE','CUMPLE','CUMPLE',true,2017,'1379','-','ACREDITADO','2022-02-25 21:42:35.22039+00','2022-02-25 21:42:35.22039+00','20602722113','V9F848',55,2);</v>
      </c>
    </row>
    <row r="941" spans="1:19" x14ac:dyDescent="0.25">
      <c r="A941">
        <v>938</v>
      </c>
      <c r="B941" t="s">
        <v>2216</v>
      </c>
      <c r="C941" t="s">
        <v>2216</v>
      </c>
      <c r="D941" t="s">
        <v>2216</v>
      </c>
      <c r="E941" t="s">
        <v>2216</v>
      </c>
      <c r="F941" t="s">
        <v>1303</v>
      </c>
      <c r="G941">
        <v>2019</v>
      </c>
      <c r="H941">
        <v>1380</v>
      </c>
      <c r="I941" t="s">
        <v>2383</v>
      </c>
      <c r="J941" t="s">
        <v>2215</v>
      </c>
      <c r="K941" t="s">
        <v>1304</v>
      </c>
      <c r="L941" t="s">
        <v>1304</v>
      </c>
      <c r="M941">
        <v>20602722113</v>
      </c>
      <c r="N941" t="s">
        <v>938</v>
      </c>
      <c r="O941" s="6">
        <f>VLOOKUP(Tabla1[[#This Row],[route_name]],[1]route!$A:$D,2,FALSE)</f>
        <v>55</v>
      </c>
      <c r="P941" s="6">
        <f>VLOOKUP(Tabla1[[#This Row],[TYPE_NAME]],type!B:G,6,FALSE)</f>
        <v>2</v>
      </c>
      <c r="Q941" t="s">
        <v>2261</v>
      </c>
      <c r="R941" t="s">
        <v>1298</v>
      </c>
      <c r="S9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(938,'CUMPLE','CUMPLE','CUMPLE','CUMPLE',true,2019,'1380','-','ACREDITADO','2022-02-25 21:42:35.22039+00','2022-02-25 21:42:35.22039+00','20602722113','V0W839',55,2);</v>
      </c>
    </row>
    <row r="942" spans="1:19" x14ac:dyDescent="0.25">
      <c r="A942">
        <v>939</v>
      </c>
      <c r="B942" t="s">
        <v>2216</v>
      </c>
      <c r="C942" t="s">
        <v>2216</v>
      </c>
      <c r="D942" t="s">
        <v>2216</v>
      </c>
      <c r="E942" t="s">
        <v>2216</v>
      </c>
      <c r="F942" t="s">
        <v>1303</v>
      </c>
      <c r="G942">
        <v>2013</v>
      </c>
      <c r="H942">
        <v>1381</v>
      </c>
      <c r="I942" t="s">
        <v>2383</v>
      </c>
      <c r="J942" t="s">
        <v>2215</v>
      </c>
      <c r="K942" t="s">
        <v>1304</v>
      </c>
      <c r="L942" t="s">
        <v>1304</v>
      </c>
      <c r="M942">
        <v>20602722113</v>
      </c>
      <c r="N942" t="s">
        <v>939</v>
      </c>
      <c r="O942" s="6">
        <f>VLOOKUP(Tabla1[[#This Row],[route_name]],[1]route!$A:$D,2,FALSE)</f>
        <v>55</v>
      </c>
      <c r="P942" s="6">
        <f>VLOOKUP(Tabla1[[#This Row],[TYPE_NAME]],type!B:G,6,FALSE)</f>
        <v>1</v>
      </c>
      <c r="Q942" t="s">
        <v>2261</v>
      </c>
      <c r="R942" t="s">
        <v>1297</v>
      </c>
      <c r="S9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(939,'CUMPLE','CUMPLE','CUMPLE','CUMPLE',true,2013,'1381','-','ACREDITADO','2022-02-25 21:42:35.22039+00','2022-02-25 21:42:35.22039+00','20602722113','X3E766',55,1);</v>
      </c>
    </row>
    <row r="943" spans="1:19" x14ac:dyDescent="0.25">
      <c r="A943">
        <v>940</v>
      </c>
      <c r="B943" t="s">
        <v>2216</v>
      </c>
      <c r="C943" t="s">
        <v>2216</v>
      </c>
      <c r="D943" t="s">
        <v>2216</v>
      </c>
      <c r="E943" t="s">
        <v>2216</v>
      </c>
      <c r="F943" t="s">
        <v>1303</v>
      </c>
      <c r="G943">
        <v>2012</v>
      </c>
      <c r="H943">
        <v>1382</v>
      </c>
      <c r="I943" t="s">
        <v>2383</v>
      </c>
      <c r="J943" t="s">
        <v>2215</v>
      </c>
      <c r="K943" t="s">
        <v>1304</v>
      </c>
      <c r="L943" t="s">
        <v>1304</v>
      </c>
      <c r="M943">
        <v>20602722113</v>
      </c>
      <c r="N943" t="s">
        <v>940</v>
      </c>
      <c r="O943" s="6">
        <f>VLOOKUP(Tabla1[[#This Row],[route_name]],[1]route!$A:$D,2,FALSE)</f>
        <v>55</v>
      </c>
      <c r="P943" s="6">
        <f>VLOOKUP(Tabla1[[#This Row],[TYPE_NAME]],type!B:G,6,FALSE)</f>
        <v>4</v>
      </c>
      <c r="Q943" t="s">
        <v>2261</v>
      </c>
      <c r="R943" t="s">
        <v>1299</v>
      </c>
      <c r="S9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(940,'CUMPLE','CUMPLE','CUMPLE','CUMPLE',true,2012,'1382','-','ACREDITADO','2022-02-25 21:42:35.22039+00','2022-02-25 21:42:35.22039+00','20602722113','D2P722',55,4);</v>
      </c>
    </row>
    <row r="944" spans="1:19" x14ac:dyDescent="0.25">
      <c r="A944">
        <v>941</v>
      </c>
      <c r="B944" t="s">
        <v>2216</v>
      </c>
      <c r="C944" t="s">
        <v>2216</v>
      </c>
      <c r="D944" t="s">
        <v>2216</v>
      </c>
      <c r="E944" t="s">
        <v>2216</v>
      </c>
      <c r="F944" t="s">
        <v>1303</v>
      </c>
      <c r="G944">
        <v>2017</v>
      </c>
      <c r="H944">
        <v>1383</v>
      </c>
      <c r="I944" t="s">
        <v>2383</v>
      </c>
      <c r="J944" t="s">
        <v>2215</v>
      </c>
      <c r="K944" t="s">
        <v>1304</v>
      </c>
      <c r="L944" t="s">
        <v>1304</v>
      </c>
      <c r="M944">
        <v>20602722113</v>
      </c>
      <c r="N944" t="s">
        <v>941</v>
      </c>
      <c r="O944" s="6">
        <f>VLOOKUP(Tabla1[[#This Row],[route_name]],[1]route!$A:$D,2,FALSE)</f>
        <v>55</v>
      </c>
      <c r="P944" s="6">
        <f>VLOOKUP(Tabla1[[#This Row],[TYPE_NAME]],type!B:G,6,FALSE)</f>
        <v>2</v>
      </c>
      <c r="Q944" t="s">
        <v>2261</v>
      </c>
      <c r="R944" t="s">
        <v>1298</v>
      </c>
      <c r="S9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(941,'CUMPLE','CUMPLE','CUMPLE','CUMPLE',true,2017,'1383','-','ACREDITADO','2022-02-25 21:42:35.22039+00','2022-02-25 21:42:35.22039+00','20602722113','V9Y878',55,2);</v>
      </c>
    </row>
    <row r="945" spans="1:19" x14ac:dyDescent="0.25">
      <c r="A945">
        <v>942</v>
      </c>
      <c r="B945" t="s">
        <v>2216</v>
      </c>
      <c r="C945" t="s">
        <v>2216</v>
      </c>
      <c r="D945" t="s">
        <v>2216</v>
      </c>
      <c r="E945" t="s">
        <v>2216</v>
      </c>
      <c r="F945" t="s">
        <v>1303</v>
      </c>
      <c r="G945">
        <v>2011</v>
      </c>
      <c r="H945">
        <v>1384</v>
      </c>
      <c r="I945" t="s">
        <v>2383</v>
      </c>
      <c r="J945" t="s">
        <v>2215</v>
      </c>
      <c r="K945" t="s">
        <v>1304</v>
      </c>
      <c r="L945" t="s">
        <v>1304</v>
      </c>
      <c r="M945">
        <v>20602722113</v>
      </c>
      <c r="N945" t="s">
        <v>942</v>
      </c>
      <c r="O945" s="6">
        <f>VLOOKUP(Tabla1[[#This Row],[route_name]],[1]route!$A:$D,2,FALSE)</f>
        <v>55</v>
      </c>
      <c r="P945" s="6">
        <f>VLOOKUP(Tabla1[[#This Row],[TYPE_NAME]],type!B:G,6,FALSE)</f>
        <v>2</v>
      </c>
      <c r="Q945" t="s">
        <v>2261</v>
      </c>
      <c r="R945" t="s">
        <v>1298</v>
      </c>
      <c r="S9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(942,'CUMPLE','CUMPLE','CUMPLE','CUMPLE',true,2011,'1384','-','ACREDITADO','2022-02-25 21:42:35.22039+00','2022-02-25 21:42:35.22039+00','20602722113','B2P707',55,2);</v>
      </c>
    </row>
    <row r="946" spans="1:19" x14ac:dyDescent="0.25">
      <c r="A946">
        <v>943</v>
      </c>
      <c r="B946" t="s">
        <v>2216</v>
      </c>
      <c r="C946" t="s">
        <v>2216</v>
      </c>
      <c r="D946" t="s">
        <v>2216</v>
      </c>
      <c r="E946" t="s">
        <v>2216</v>
      </c>
      <c r="F946" t="s">
        <v>1303</v>
      </c>
      <c r="G946">
        <v>2014</v>
      </c>
      <c r="H946">
        <v>1385</v>
      </c>
      <c r="I946" t="s">
        <v>2383</v>
      </c>
      <c r="J946" t="s">
        <v>2215</v>
      </c>
      <c r="K946" t="s">
        <v>1304</v>
      </c>
      <c r="L946" t="s">
        <v>1304</v>
      </c>
      <c r="M946">
        <v>20602722113</v>
      </c>
      <c r="N946" t="s">
        <v>943</v>
      </c>
      <c r="O946" s="6">
        <f>VLOOKUP(Tabla1[[#This Row],[route_name]],[1]route!$A:$D,2,FALSE)</f>
        <v>55</v>
      </c>
      <c r="P946" s="6">
        <f>VLOOKUP(Tabla1[[#This Row],[TYPE_NAME]],type!B:G,6,FALSE)</f>
        <v>4</v>
      </c>
      <c r="Q946" t="s">
        <v>2261</v>
      </c>
      <c r="R946" t="s">
        <v>1299</v>
      </c>
      <c r="S9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(943,'CUMPLE','CUMPLE','CUMPLE','CUMPLE',true,2014,'1385','-','ACREDITADO','2022-02-25 21:42:35.22039+00','2022-02-25 21:42:35.22039+00','20602722113','F0G792',55,4);</v>
      </c>
    </row>
    <row r="947" spans="1:19" x14ac:dyDescent="0.25">
      <c r="A947">
        <v>944</v>
      </c>
      <c r="B947" t="s">
        <v>2216</v>
      </c>
      <c r="C947" t="s">
        <v>2216</v>
      </c>
      <c r="D947" t="s">
        <v>2216</v>
      </c>
      <c r="E947" t="s">
        <v>2216</v>
      </c>
      <c r="F947" t="s">
        <v>1303</v>
      </c>
      <c r="G947">
        <v>2013</v>
      </c>
      <c r="H947">
        <v>1386</v>
      </c>
      <c r="I947" t="s">
        <v>2383</v>
      </c>
      <c r="J947" t="s">
        <v>2215</v>
      </c>
      <c r="K947" t="s">
        <v>1304</v>
      </c>
      <c r="L947" t="s">
        <v>1304</v>
      </c>
      <c r="M947">
        <v>20602722113</v>
      </c>
      <c r="N947" t="s">
        <v>944</v>
      </c>
      <c r="O947" s="6">
        <f>VLOOKUP(Tabla1[[#This Row],[route_name]],[1]route!$A:$D,2,FALSE)</f>
        <v>55</v>
      </c>
      <c r="P947" s="6">
        <f>VLOOKUP(Tabla1[[#This Row],[TYPE_NAME]],type!B:G,6,FALSE)</f>
        <v>2</v>
      </c>
      <c r="Q947" t="s">
        <v>2261</v>
      </c>
      <c r="R947" t="s">
        <v>1298</v>
      </c>
      <c r="S9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(944,'CUMPLE','CUMPLE','CUMPLE','CUMPLE',true,2013,'1386','-','ACREDITADO','2022-02-25 21:42:35.22039+00','2022-02-25 21:42:35.22039+00','20602722113','X3L742',55,2);</v>
      </c>
    </row>
    <row r="948" spans="1:19" x14ac:dyDescent="0.25">
      <c r="A948">
        <v>945</v>
      </c>
      <c r="B948" t="s">
        <v>2216</v>
      </c>
      <c r="C948" t="s">
        <v>2216</v>
      </c>
      <c r="D948" t="s">
        <v>2216</v>
      </c>
      <c r="E948" t="s">
        <v>2216</v>
      </c>
      <c r="F948" t="s">
        <v>1303</v>
      </c>
      <c r="G948">
        <v>2014</v>
      </c>
      <c r="H948">
        <v>1387</v>
      </c>
      <c r="I948" t="s">
        <v>2383</v>
      </c>
      <c r="J948" t="s">
        <v>2215</v>
      </c>
      <c r="K948" t="s">
        <v>1304</v>
      </c>
      <c r="L948" t="s">
        <v>1304</v>
      </c>
      <c r="M948">
        <v>20602722113</v>
      </c>
      <c r="N948" t="s">
        <v>945</v>
      </c>
      <c r="O948" s="6">
        <f>VLOOKUP(Tabla1[[#This Row],[route_name]],[1]route!$A:$D,2,FALSE)</f>
        <v>55</v>
      </c>
      <c r="P948" s="6">
        <f>VLOOKUP(Tabla1[[#This Row],[TYPE_NAME]],type!B:G,6,FALSE)</f>
        <v>4</v>
      </c>
      <c r="Q948" t="s">
        <v>2261</v>
      </c>
      <c r="R948" t="s">
        <v>1299</v>
      </c>
      <c r="S9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(945,'CUMPLE','CUMPLE','CUMPLE','CUMPLE',true,2014,'1387','-','ACREDITADO','2022-02-25 21:42:35.22039+00','2022-02-25 21:42:35.22039+00','20602722113','X3S803',55,4);</v>
      </c>
    </row>
    <row r="949" spans="1:19" x14ac:dyDescent="0.25">
      <c r="A949">
        <v>946</v>
      </c>
      <c r="B949" t="s">
        <v>2216</v>
      </c>
      <c r="C949" t="s">
        <v>2216</v>
      </c>
      <c r="D949" t="s">
        <v>2216</v>
      </c>
      <c r="E949" t="s">
        <v>2216</v>
      </c>
      <c r="F949" t="s">
        <v>1303</v>
      </c>
      <c r="G949">
        <v>2015</v>
      </c>
      <c r="H949">
        <v>1388</v>
      </c>
      <c r="I949" t="s">
        <v>2383</v>
      </c>
      <c r="J949" t="s">
        <v>2215</v>
      </c>
      <c r="K949" t="s">
        <v>1304</v>
      </c>
      <c r="L949" t="s">
        <v>1304</v>
      </c>
      <c r="M949">
        <v>20602722113</v>
      </c>
      <c r="N949" t="s">
        <v>946</v>
      </c>
      <c r="O949" s="6">
        <f>VLOOKUP(Tabla1[[#This Row],[route_name]],[1]route!$A:$D,2,FALSE)</f>
        <v>55</v>
      </c>
      <c r="P949" s="6">
        <f>VLOOKUP(Tabla1[[#This Row],[TYPE_NAME]],type!B:G,6,FALSE)</f>
        <v>3</v>
      </c>
      <c r="Q949" t="s">
        <v>2261</v>
      </c>
      <c r="R949" t="s">
        <v>1300</v>
      </c>
      <c r="S9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(946,'CUMPLE','CUMPLE','CUMPLE','CUMPLE',true,2015,'1388','-','ACREDITADO','2022-02-25 21:42:35.22039+00','2022-02-25 21:42:35.22039+00','20602722113','V8F791',55,3);</v>
      </c>
    </row>
    <row r="950" spans="1:19" x14ac:dyDescent="0.25">
      <c r="A950">
        <v>947</v>
      </c>
      <c r="B950" t="s">
        <v>2216</v>
      </c>
      <c r="C950" t="s">
        <v>2216</v>
      </c>
      <c r="D950" t="s">
        <v>2216</v>
      </c>
      <c r="E950" t="s">
        <v>2216</v>
      </c>
      <c r="F950" t="s">
        <v>1303</v>
      </c>
      <c r="G950">
        <v>2007</v>
      </c>
      <c r="H950">
        <v>1389</v>
      </c>
      <c r="I950" t="s">
        <v>2383</v>
      </c>
      <c r="J950" t="s">
        <v>2215</v>
      </c>
      <c r="K950" t="s">
        <v>1304</v>
      </c>
      <c r="L950" t="s">
        <v>1304</v>
      </c>
      <c r="M950">
        <v>20602722113</v>
      </c>
      <c r="N950" t="s">
        <v>947</v>
      </c>
      <c r="O950" s="6">
        <f>VLOOKUP(Tabla1[[#This Row],[route_name]],[1]route!$A:$D,2,FALSE)</f>
        <v>55</v>
      </c>
      <c r="P950" s="6">
        <f>VLOOKUP(Tabla1[[#This Row],[TYPE_NAME]],type!B:G,6,FALSE)</f>
        <v>1</v>
      </c>
      <c r="Q950" t="s">
        <v>2261</v>
      </c>
      <c r="R950" t="s">
        <v>1297</v>
      </c>
      <c r="S9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(947,'CUMPLE','CUMPLE','CUMPLE','CUMPLE',true,2007,'1389','-','ACREDITADO','2022-02-25 21:42:35.22039+00','2022-02-25 21:42:35.22039+00','20602722113','A0X957',55,1);</v>
      </c>
    </row>
    <row r="951" spans="1:19" x14ac:dyDescent="0.25">
      <c r="A951">
        <v>948</v>
      </c>
      <c r="B951" t="s">
        <v>2216</v>
      </c>
      <c r="C951" t="s">
        <v>2216</v>
      </c>
      <c r="D951" t="s">
        <v>2216</v>
      </c>
      <c r="E951" t="s">
        <v>2216</v>
      </c>
      <c r="F951" t="s">
        <v>1303</v>
      </c>
      <c r="G951">
        <v>2014</v>
      </c>
      <c r="H951">
        <v>1390</v>
      </c>
      <c r="I951" t="s">
        <v>2383</v>
      </c>
      <c r="J951" t="s">
        <v>2215</v>
      </c>
      <c r="K951" t="s">
        <v>1304</v>
      </c>
      <c r="L951" t="s">
        <v>1304</v>
      </c>
      <c r="M951">
        <v>20602722113</v>
      </c>
      <c r="N951" t="s">
        <v>948</v>
      </c>
      <c r="O951" s="6">
        <f>VLOOKUP(Tabla1[[#This Row],[route_name]],[1]route!$A:$D,2,FALSE)</f>
        <v>55</v>
      </c>
      <c r="P951" s="6">
        <f>VLOOKUP(Tabla1[[#This Row],[TYPE_NAME]],type!B:G,6,FALSE)</f>
        <v>3</v>
      </c>
      <c r="Q951" t="s">
        <v>2261</v>
      </c>
      <c r="R951" t="s">
        <v>1300</v>
      </c>
      <c r="S9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(948,'CUMPLE','CUMPLE','CUMPLE','CUMPLE',true,2014,'1390','-','ACREDITADO','2022-02-25 21:42:35.22039+00','2022-02-25 21:42:35.22039+00','20602722113','V7S780',55,3);</v>
      </c>
    </row>
    <row r="952" spans="1:19" x14ac:dyDescent="0.25">
      <c r="A952">
        <v>949</v>
      </c>
      <c r="B952" t="s">
        <v>2216</v>
      </c>
      <c r="C952" t="s">
        <v>2216</v>
      </c>
      <c r="D952" t="s">
        <v>2216</v>
      </c>
      <c r="E952" t="s">
        <v>2216</v>
      </c>
      <c r="F952" t="s">
        <v>1303</v>
      </c>
      <c r="G952">
        <v>2014</v>
      </c>
      <c r="H952">
        <v>1391</v>
      </c>
      <c r="I952" t="s">
        <v>2383</v>
      </c>
      <c r="J952" t="s">
        <v>2215</v>
      </c>
      <c r="K952" t="s">
        <v>1304</v>
      </c>
      <c r="L952" t="s">
        <v>1304</v>
      </c>
      <c r="M952">
        <v>20602722113</v>
      </c>
      <c r="N952" t="s">
        <v>949</v>
      </c>
      <c r="O952" s="6">
        <f>VLOOKUP(Tabla1[[#This Row],[route_name]],[1]route!$A:$D,2,FALSE)</f>
        <v>55</v>
      </c>
      <c r="P952" s="6">
        <f>VLOOKUP(Tabla1[[#This Row],[TYPE_NAME]],type!B:G,6,FALSE)</f>
        <v>4</v>
      </c>
      <c r="Q952" t="s">
        <v>2261</v>
      </c>
      <c r="R952" t="s">
        <v>1299</v>
      </c>
      <c r="S9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(949,'CUMPLE','CUMPLE','CUMPLE','CUMPLE',true,2014,'1391','-','ACREDITADO','2022-02-25 21:42:35.22039+00','2022-02-25 21:42:35.22039+00','20602722113','V6O581',55,4);</v>
      </c>
    </row>
    <row r="953" spans="1:19" x14ac:dyDescent="0.25">
      <c r="A953">
        <v>950</v>
      </c>
      <c r="B953" t="s">
        <v>2216</v>
      </c>
      <c r="C953" t="s">
        <v>2216</v>
      </c>
      <c r="D953" t="s">
        <v>2216</v>
      </c>
      <c r="E953" t="s">
        <v>2216</v>
      </c>
      <c r="F953" t="s">
        <v>1303</v>
      </c>
      <c r="G953">
        <v>2014</v>
      </c>
      <c r="H953">
        <v>1392</v>
      </c>
      <c r="I953" t="s">
        <v>2383</v>
      </c>
      <c r="J953" t="s">
        <v>2215</v>
      </c>
      <c r="K953" t="s">
        <v>1304</v>
      </c>
      <c r="L953" t="s">
        <v>1304</v>
      </c>
      <c r="M953">
        <v>20602722113</v>
      </c>
      <c r="N953" t="s">
        <v>950</v>
      </c>
      <c r="O953" s="6">
        <f>VLOOKUP(Tabla1[[#This Row],[route_name]],[1]route!$A:$D,2,FALSE)</f>
        <v>55</v>
      </c>
      <c r="P953" s="6">
        <f>VLOOKUP(Tabla1[[#This Row],[TYPE_NAME]],type!B:G,6,FALSE)</f>
        <v>3</v>
      </c>
      <c r="Q953" t="s">
        <v>2261</v>
      </c>
      <c r="R953" t="s">
        <v>1300</v>
      </c>
      <c r="S9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(950,'CUMPLE','CUMPLE','CUMPLE','CUMPLE',true,2014,'1392','-','ACREDITADO','2022-02-25 21:42:35.22039+00','2022-02-25 21:42:35.22039+00','20602722113','V7J945',55,3);</v>
      </c>
    </row>
    <row r="954" spans="1:19" x14ac:dyDescent="0.25">
      <c r="A954">
        <v>951</v>
      </c>
      <c r="B954" t="s">
        <v>2216</v>
      </c>
      <c r="C954" t="s">
        <v>2216</v>
      </c>
      <c r="D954" t="s">
        <v>2216</v>
      </c>
      <c r="E954" t="s">
        <v>2216</v>
      </c>
      <c r="F954" t="s">
        <v>1303</v>
      </c>
      <c r="G954">
        <v>2013</v>
      </c>
      <c r="H954">
        <v>1393</v>
      </c>
      <c r="I954" t="s">
        <v>2383</v>
      </c>
      <c r="J954" t="s">
        <v>2215</v>
      </c>
      <c r="K954" t="s">
        <v>1304</v>
      </c>
      <c r="L954" t="s">
        <v>1304</v>
      </c>
      <c r="M954">
        <v>20602722113</v>
      </c>
      <c r="N954" t="s">
        <v>951</v>
      </c>
      <c r="O954" s="6">
        <f>VLOOKUP(Tabla1[[#This Row],[route_name]],[1]route!$A:$D,2,FALSE)</f>
        <v>55</v>
      </c>
      <c r="P954" s="6">
        <f>VLOOKUP(Tabla1[[#This Row],[TYPE_NAME]],type!B:G,6,FALSE)</f>
        <v>4</v>
      </c>
      <c r="Q954" t="s">
        <v>2261</v>
      </c>
      <c r="R954" t="s">
        <v>1299</v>
      </c>
      <c r="S9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(951,'CUMPLE','CUMPLE','CUMPLE','CUMPLE',true,2013,'1393','-','ACREDITADO','2022-02-25 21:42:35.22039+00','2022-02-25 21:42:35.22039+00','20602722113','V8V950',55,4);</v>
      </c>
    </row>
    <row r="955" spans="1:19" x14ac:dyDescent="0.25">
      <c r="A955">
        <v>952</v>
      </c>
      <c r="B955" t="s">
        <v>2216</v>
      </c>
      <c r="C955" t="s">
        <v>2216</v>
      </c>
      <c r="D955" t="s">
        <v>2216</v>
      </c>
      <c r="E955" t="s">
        <v>2216</v>
      </c>
      <c r="F955" t="s">
        <v>1303</v>
      </c>
      <c r="G955">
        <v>2013</v>
      </c>
      <c r="H955">
        <v>1394</v>
      </c>
      <c r="I955" t="s">
        <v>2383</v>
      </c>
      <c r="J955" t="s">
        <v>2215</v>
      </c>
      <c r="K955" t="s">
        <v>1304</v>
      </c>
      <c r="L955" t="s">
        <v>1304</v>
      </c>
      <c r="M955">
        <v>20602722113</v>
      </c>
      <c r="N955" t="s">
        <v>952</v>
      </c>
      <c r="O955" s="6">
        <f>VLOOKUP(Tabla1[[#This Row],[route_name]],[1]route!$A:$D,2,FALSE)</f>
        <v>56</v>
      </c>
      <c r="P955" s="6">
        <f>VLOOKUP(Tabla1[[#This Row],[TYPE_NAME]],type!B:G,6,FALSE)</f>
        <v>4</v>
      </c>
      <c r="Q955" t="s">
        <v>2262</v>
      </c>
      <c r="R955" t="s">
        <v>1299</v>
      </c>
      <c r="S9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(952,'CUMPLE','CUMPLE','CUMPLE','CUMPLE',true,2013,'1394','-','ACREDITADO','2022-02-25 21:42:35.22039+00','2022-02-25 21:42:35.22039+00','20602722113','V7M962',56,4);</v>
      </c>
    </row>
    <row r="956" spans="1:19" x14ac:dyDescent="0.25">
      <c r="A956">
        <v>953</v>
      </c>
      <c r="B956" t="s">
        <v>2216</v>
      </c>
      <c r="C956" t="s">
        <v>2216</v>
      </c>
      <c r="D956" t="s">
        <v>2216</v>
      </c>
      <c r="E956" t="s">
        <v>2216</v>
      </c>
      <c r="F956" t="s">
        <v>1303</v>
      </c>
      <c r="G956">
        <v>2013</v>
      </c>
      <c r="H956">
        <v>1395</v>
      </c>
      <c r="I956" t="s">
        <v>2383</v>
      </c>
      <c r="J956" t="s">
        <v>2215</v>
      </c>
      <c r="K956" t="s">
        <v>1304</v>
      </c>
      <c r="L956" t="s">
        <v>1304</v>
      </c>
      <c r="M956">
        <v>20602722113</v>
      </c>
      <c r="N956" t="s">
        <v>953</v>
      </c>
      <c r="O956" s="6">
        <f>VLOOKUP(Tabla1[[#This Row],[route_name]],[1]route!$A:$D,2,FALSE)</f>
        <v>56</v>
      </c>
      <c r="P956" s="6">
        <f>VLOOKUP(Tabla1[[#This Row],[TYPE_NAME]],type!B:G,6,FALSE)</f>
        <v>1</v>
      </c>
      <c r="Q956" t="s">
        <v>2262</v>
      </c>
      <c r="R956" t="s">
        <v>1297</v>
      </c>
      <c r="S9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(953,'CUMPLE','CUMPLE','CUMPLE','CUMPLE',true,2013,'1395','-','ACREDITADO','2022-02-25 21:42:35.22039+00','2022-02-25 21:42:35.22039+00','20602722113','V7N965',56,1);</v>
      </c>
    </row>
    <row r="957" spans="1:19" x14ac:dyDescent="0.25">
      <c r="A957">
        <v>954</v>
      </c>
      <c r="B957" t="s">
        <v>2216</v>
      </c>
      <c r="C957" t="s">
        <v>2216</v>
      </c>
      <c r="D957" t="s">
        <v>2216</v>
      </c>
      <c r="E957" t="s">
        <v>2216</v>
      </c>
      <c r="F957" t="s">
        <v>1303</v>
      </c>
      <c r="G957">
        <v>2009</v>
      </c>
      <c r="H957">
        <v>1396</v>
      </c>
      <c r="I957" t="s">
        <v>2383</v>
      </c>
      <c r="J957" t="s">
        <v>2215</v>
      </c>
      <c r="K957" t="s">
        <v>1304</v>
      </c>
      <c r="L957" t="s">
        <v>1304</v>
      </c>
      <c r="M957">
        <v>20602722113</v>
      </c>
      <c r="N957" t="s">
        <v>954</v>
      </c>
      <c r="O957" s="6">
        <f>VLOOKUP(Tabla1[[#This Row],[route_name]],[1]route!$A:$D,2,FALSE)</f>
        <v>56</v>
      </c>
      <c r="P957" s="6">
        <f>VLOOKUP(Tabla1[[#This Row],[TYPE_NAME]],type!B:G,6,FALSE)</f>
        <v>1</v>
      </c>
      <c r="Q957" t="s">
        <v>2262</v>
      </c>
      <c r="R957" t="s">
        <v>1297</v>
      </c>
      <c r="S9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(954,'CUMPLE','CUMPLE','CUMPLE','CUMPLE',true,2009,'1396','-','ACREDITADO','2022-02-25 21:42:35.22039+00','2022-02-25 21:42:35.22039+00','20602722113','V3L756',56,1);</v>
      </c>
    </row>
    <row r="958" spans="1:19" x14ac:dyDescent="0.25">
      <c r="A958">
        <v>955</v>
      </c>
      <c r="B958" t="s">
        <v>2216</v>
      </c>
      <c r="C958" t="s">
        <v>2216</v>
      </c>
      <c r="D958" t="s">
        <v>2216</v>
      </c>
      <c r="E958" t="s">
        <v>2216</v>
      </c>
      <c r="F958" t="s">
        <v>1303</v>
      </c>
      <c r="G958">
        <v>2008</v>
      </c>
      <c r="H958">
        <v>1397</v>
      </c>
      <c r="I958" t="s">
        <v>2383</v>
      </c>
      <c r="J958" t="s">
        <v>2215</v>
      </c>
      <c r="K958" t="s">
        <v>1304</v>
      </c>
      <c r="L958" t="s">
        <v>1304</v>
      </c>
      <c r="M958">
        <v>20602722113</v>
      </c>
      <c r="N958" t="s">
        <v>955</v>
      </c>
      <c r="O958" s="6">
        <f>VLOOKUP(Tabla1[[#This Row],[route_name]],[1]route!$A:$D,2,FALSE)</f>
        <v>56</v>
      </c>
      <c r="P958" s="6">
        <f>VLOOKUP(Tabla1[[#This Row],[TYPE_NAME]],type!B:G,6,FALSE)</f>
        <v>1</v>
      </c>
      <c r="Q958" t="s">
        <v>2262</v>
      </c>
      <c r="R958" t="s">
        <v>1297</v>
      </c>
      <c r="S9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(955,'CUMPLE','CUMPLE','CUMPLE','CUMPLE',true,2008,'1397','-','ACREDITADO','2022-02-25 21:42:35.22039+00','2022-02-25 21:42:35.22039+00','20602722113','B2C967',56,1);</v>
      </c>
    </row>
    <row r="959" spans="1:19" x14ac:dyDescent="0.25">
      <c r="A959">
        <v>956</v>
      </c>
      <c r="B959" t="s">
        <v>2216</v>
      </c>
      <c r="C959" t="s">
        <v>2216</v>
      </c>
      <c r="D959" t="s">
        <v>2216</v>
      </c>
      <c r="E959" t="s">
        <v>2216</v>
      </c>
      <c r="F959" t="s">
        <v>1303</v>
      </c>
      <c r="G959">
        <v>2011</v>
      </c>
      <c r="H959">
        <v>1398</v>
      </c>
      <c r="I959" t="s">
        <v>2383</v>
      </c>
      <c r="J959" t="s">
        <v>2215</v>
      </c>
      <c r="K959" t="s">
        <v>1304</v>
      </c>
      <c r="L959" t="s">
        <v>1304</v>
      </c>
      <c r="M959">
        <v>20602722113</v>
      </c>
      <c r="N959" t="s">
        <v>956</v>
      </c>
      <c r="O959" s="6">
        <f>VLOOKUP(Tabla1[[#This Row],[route_name]],[1]route!$A:$D,2,FALSE)</f>
        <v>56</v>
      </c>
      <c r="P959" s="6">
        <f>VLOOKUP(Tabla1[[#This Row],[TYPE_NAME]],type!B:G,6,FALSE)</f>
        <v>1</v>
      </c>
      <c r="Q959" t="s">
        <v>2262</v>
      </c>
      <c r="R959" t="s">
        <v>1297</v>
      </c>
      <c r="S9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(956,'CUMPLE','CUMPLE','CUMPLE','CUMPLE',true,2011,'1398','-','ACREDITADO','2022-02-25 21:42:35.22039+00','2022-02-25 21:42:35.22039+00','20602722113','X2A798',56,1);</v>
      </c>
    </row>
    <row r="960" spans="1:19" x14ac:dyDescent="0.25">
      <c r="A960">
        <v>957</v>
      </c>
      <c r="B960" t="s">
        <v>2216</v>
      </c>
      <c r="C960" t="s">
        <v>2216</v>
      </c>
      <c r="D960" t="s">
        <v>2216</v>
      </c>
      <c r="E960" t="s">
        <v>2216</v>
      </c>
      <c r="F960" t="s">
        <v>1303</v>
      </c>
      <c r="G960">
        <v>2011</v>
      </c>
      <c r="H960">
        <v>1399</v>
      </c>
      <c r="I960" t="s">
        <v>2383</v>
      </c>
      <c r="J960" t="s">
        <v>2215</v>
      </c>
      <c r="K960" t="s">
        <v>1304</v>
      </c>
      <c r="L960" t="s">
        <v>1304</v>
      </c>
      <c r="M960">
        <v>20602722113</v>
      </c>
      <c r="N960" t="s">
        <v>957</v>
      </c>
      <c r="O960" s="6">
        <f>VLOOKUP(Tabla1[[#This Row],[route_name]],[1]route!$A:$D,2,FALSE)</f>
        <v>56</v>
      </c>
      <c r="P960" s="6">
        <f>VLOOKUP(Tabla1[[#This Row],[TYPE_NAME]],type!B:G,6,FALSE)</f>
        <v>4</v>
      </c>
      <c r="Q960" t="s">
        <v>2262</v>
      </c>
      <c r="R960" t="s">
        <v>1299</v>
      </c>
      <c r="S9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(957,'CUMPLE','CUMPLE','CUMPLE','CUMPLE',true,2011,'1399','-','ACREDITADO','2022-02-25 21:42:35.22039+00','2022-02-25 21:42:35.22039+00','20602722113','V4S955',56,4);</v>
      </c>
    </row>
    <row r="961" spans="1:19" x14ac:dyDescent="0.25">
      <c r="A961">
        <v>958</v>
      </c>
      <c r="B961" t="s">
        <v>2216</v>
      </c>
      <c r="C961" t="s">
        <v>2216</v>
      </c>
      <c r="D961" t="s">
        <v>2216</v>
      </c>
      <c r="E961" t="s">
        <v>2216</v>
      </c>
      <c r="F961" t="s">
        <v>1303</v>
      </c>
      <c r="G961">
        <v>2013</v>
      </c>
      <c r="H961">
        <v>1400</v>
      </c>
      <c r="I961" t="s">
        <v>2383</v>
      </c>
      <c r="J961" t="s">
        <v>2215</v>
      </c>
      <c r="K961" t="s">
        <v>1304</v>
      </c>
      <c r="L961" t="s">
        <v>1304</v>
      </c>
      <c r="M961">
        <v>20602722113</v>
      </c>
      <c r="N961" t="s">
        <v>958</v>
      </c>
      <c r="O961" s="6">
        <f>VLOOKUP(Tabla1[[#This Row],[route_name]],[1]route!$A:$D,2,FALSE)</f>
        <v>56</v>
      </c>
      <c r="P961" s="6">
        <f>VLOOKUP(Tabla1[[#This Row],[TYPE_NAME]],type!B:G,6,FALSE)</f>
        <v>2</v>
      </c>
      <c r="Q961" t="s">
        <v>2262</v>
      </c>
      <c r="R961" t="s">
        <v>1298</v>
      </c>
      <c r="S9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(958,'CUMPLE','CUMPLE','CUMPLE','CUMPLE',true,2013,'1400','-','ACREDITADO','2022-02-25 21:42:35.22039+00','2022-02-25 21:42:35.22039+00','20602722113','X3F720',56,2);</v>
      </c>
    </row>
    <row r="962" spans="1:19" x14ac:dyDescent="0.25">
      <c r="A962">
        <v>959</v>
      </c>
      <c r="B962" t="s">
        <v>2216</v>
      </c>
      <c r="C962" t="s">
        <v>2216</v>
      </c>
      <c r="D962" t="s">
        <v>2216</v>
      </c>
      <c r="E962" t="s">
        <v>2216</v>
      </c>
      <c r="F962" t="s">
        <v>1303</v>
      </c>
      <c r="G962">
        <v>2014</v>
      </c>
      <c r="H962">
        <v>1401</v>
      </c>
      <c r="I962" t="s">
        <v>2383</v>
      </c>
      <c r="J962" t="s">
        <v>2215</v>
      </c>
      <c r="K962" t="s">
        <v>1304</v>
      </c>
      <c r="L962" t="s">
        <v>1304</v>
      </c>
      <c r="M962">
        <v>20602722113</v>
      </c>
      <c r="N962" t="s">
        <v>959</v>
      </c>
      <c r="O962" s="6">
        <f>VLOOKUP(Tabla1[[#This Row],[route_name]],[1]route!$A:$D,2,FALSE)</f>
        <v>56</v>
      </c>
      <c r="P962" s="6">
        <f>VLOOKUP(Tabla1[[#This Row],[TYPE_NAME]],type!B:G,6,FALSE)</f>
        <v>4</v>
      </c>
      <c r="Q962" t="s">
        <v>2262</v>
      </c>
      <c r="R962" t="s">
        <v>1299</v>
      </c>
      <c r="S9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(959,'CUMPLE','CUMPLE','CUMPLE','CUMPLE',true,2014,'1401','-','ACREDITADO','2022-02-25 21:42:35.22039+00','2022-02-25 21:42:35.22039+00','20602722113','V7H898',56,4);</v>
      </c>
    </row>
    <row r="963" spans="1:19" x14ac:dyDescent="0.25">
      <c r="A963">
        <v>960</v>
      </c>
      <c r="B963" t="s">
        <v>2216</v>
      </c>
      <c r="C963" t="s">
        <v>2216</v>
      </c>
      <c r="D963" t="s">
        <v>2216</v>
      </c>
      <c r="E963" t="s">
        <v>2216</v>
      </c>
      <c r="F963" t="s">
        <v>1303</v>
      </c>
      <c r="G963">
        <v>2014</v>
      </c>
      <c r="H963">
        <v>1402</v>
      </c>
      <c r="I963" t="s">
        <v>2383</v>
      </c>
      <c r="J963" t="s">
        <v>2215</v>
      </c>
      <c r="K963" t="s">
        <v>1304</v>
      </c>
      <c r="L963" t="s">
        <v>1304</v>
      </c>
      <c r="M963">
        <v>20602722113</v>
      </c>
      <c r="N963" t="s">
        <v>960</v>
      </c>
      <c r="O963" s="6">
        <f>VLOOKUP(Tabla1[[#This Row],[route_name]],[1]route!$A:$D,2,FALSE)</f>
        <v>56</v>
      </c>
      <c r="P963" s="6">
        <f>VLOOKUP(Tabla1[[#This Row],[TYPE_NAME]],type!B:G,6,FALSE)</f>
        <v>4</v>
      </c>
      <c r="Q963" t="s">
        <v>2262</v>
      </c>
      <c r="R963" t="s">
        <v>1299</v>
      </c>
      <c r="S9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(960,'CUMPLE','CUMPLE','CUMPLE','CUMPLE',true,2014,'1402','-','ACREDITADO','2022-02-25 21:42:35.22039+00','2022-02-25 21:42:35.22039+00','20602722113','V0E966',56,4);</v>
      </c>
    </row>
    <row r="964" spans="1:19" x14ac:dyDescent="0.25">
      <c r="A964">
        <v>961</v>
      </c>
      <c r="B964" t="s">
        <v>2216</v>
      </c>
      <c r="C964" t="s">
        <v>2216</v>
      </c>
      <c r="D964" t="s">
        <v>2216</v>
      </c>
      <c r="E964" t="s">
        <v>2216</v>
      </c>
      <c r="F964" t="s">
        <v>1303</v>
      </c>
      <c r="G964">
        <v>2011</v>
      </c>
      <c r="H964">
        <v>1403</v>
      </c>
      <c r="I964" t="s">
        <v>2383</v>
      </c>
      <c r="J964" t="s">
        <v>2215</v>
      </c>
      <c r="K964" t="s">
        <v>1304</v>
      </c>
      <c r="L964" t="s">
        <v>1304</v>
      </c>
      <c r="M964">
        <v>20602722113</v>
      </c>
      <c r="N964" t="s">
        <v>961</v>
      </c>
      <c r="O964" s="6">
        <f>VLOOKUP(Tabla1[[#This Row],[route_name]],[1]route!$A:$D,2,FALSE)</f>
        <v>56</v>
      </c>
      <c r="P964" s="6">
        <f>VLOOKUP(Tabla1[[#This Row],[TYPE_NAME]],type!B:G,6,FALSE)</f>
        <v>1</v>
      </c>
      <c r="Q964" t="s">
        <v>2262</v>
      </c>
      <c r="R964" t="s">
        <v>1297</v>
      </c>
      <c r="S9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(961,'CUMPLE','CUMPLE','CUMPLE','CUMPLE',true,2011,'1403','-','ACREDITADO','2022-02-25 21:42:35.22039+00','2022-02-25 21:42:35.22039+00','20602722113','V1X774',56,1);</v>
      </c>
    </row>
    <row r="965" spans="1:19" x14ac:dyDescent="0.25">
      <c r="A965">
        <v>962</v>
      </c>
      <c r="B965" t="s">
        <v>2216</v>
      </c>
      <c r="C965" t="s">
        <v>2216</v>
      </c>
      <c r="D965" t="s">
        <v>2216</v>
      </c>
      <c r="E965" t="s">
        <v>2216</v>
      </c>
      <c r="F965" t="s">
        <v>1303</v>
      </c>
      <c r="G965">
        <v>2009</v>
      </c>
      <c r="H965">
        <v>1404</v>
      </c>
      <c r="I965" t="s">
        <v>2383</v>
      </c>
      <c r="J965" t="s">
        <v>2215</v>
      </c>
      <c r="K965" t="s">
        <v>1304</v>
      </c>
      <c r="L965" t="s">
        <v>1304</v>
      </c>
      <c r="M965">
        <v>20602722113</v>
      </c>
      <c r="N965" t="s">
        <v>962</v>
      </c>
      <c r="O965" s="6">
        <f>VLOOKUP(Tabla1[[#This Row],[route_name]],[1]route!$A:$D,2,FALSE)</f>
        <v>56</v>
      </c>
      <c r="P965" s="6">
        <f>VLOOKUP(Tabla1[[#This Row],[TYPE_NAME]],type!B:G,6,FALSE)</f>
        <v>1</v>
      </c>
      <c r="Q965" t="s">
        <v>2262</v>
      </c>
      <c r="R965" t="s">
        <v>1297</v>
      </c>
      <c r="S9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(962,'CUMPLE','CUMPLE','CUMPLE','CUMPLE',true,2009,'1404','-','ACREDITADO','2022-02-25 21:42:35.22039+00','2022-02-25 21:42:35.22039+00','20602722113','A1O718',56,1);</v>
      </c>
    </row>
    <row r="966" spans="1:19" x14ac:dyDescent="0.25">
      <c r="A966">
        <v>963</v>
      </c>
      <c r="B966" t="s">
        <v>2216</v>
      </c>
      <c r="C966" t="s">
        <v>2216</v>
      </c>
      <c r="D966" t="s">
        <v>2216</v>
      </c>
      <c r="E966" t="s">
        <v>2216</v>
      </c>
      <c r="F966" t="s">
        <v>1303</v>
      </c>
      <c r="G966">
        <v>2013</v>
      </c>
      <c r="H966">
        <v>1405</v>
      </c>
      <c r="I966" t="s">
        <v>2383</v>
      </c>
      <c r="J966" t="s">
        <v>2215</v>
      </c>
      <c r="K966" t="s">
        <v>1304</v>
      </c>
      <c r="L966" t="s">
        <v>1304</v>
      </c>
      <c r="M966">
        <v>20602722113</v>
      </c>
      <c r="N966" t="s">
        <v>963</v>
      </c>
      <c r="O966" s="6">
        <f>VLOOKUP(Tabla1[[#This Row],[route_name]],[1]route!$A:$D,2,FALSE)</f>
        <v>56</v>
      </c>
      <c r="P966" s="6">
        <f>VLOOKUP(Tabla1[[#This Row],[TYPE_NAME]],type!B:G,6,FALSE)</f>
        <v>4</v>
      </c>
      <c r="Q966" t="s">
        <v>2262</v>
      </c>
      <c r="R966" t="s">
        <v>1299</v>
      </c>
      <c r="S9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(963,'CUMPLE','CUMPLE','CUMPLE','CUMPLE',true,2013,'1405','-','ACREDITADO','2022-02-25 21:42:35.22039+00','2022-02-25 21:42:35.22039+00','20602722113','V5R873',56,4);</v>
      </c>
    </row>
    <row r="967" spans="1:19" x14ac:dyDescent="0.25">
      <c r="A967">
        <v>964</v>
      </c>
      <c r="B967" t="s">
        <v>2216</v>
      </c>
      <c r="C967" t="s">
        <v>2216</v>
      </c>
      <c r="D967" t="s">
        <v>2216</v>
      </c>
      <c r="E967" t="s">
        <v>2216</v>
      </c>
      <c r="F967" t="s">
        <v>1303</v>
      </c>
      <c r="G967">
        <v>2013</v>
      </c>
      <c r="H967">
        <v>1406</v>
      </c>
      <c r="I967" t="s">
        <v>2383</v>
      </c>
      <c r="J967" t="s">
        <v>2215</v>
      </c>
      <c r="K967" t="s">
        <v>1304</v>
      </c>
      <c r="L967" t="s">
        <v>1304</v>
      </c>
      <c r="M967">
        <v>20602722113</v>
      </c>
      <c r="N967" t="s">
        <v>964</v>
      </c>
      <c r="O967" s="6">
        <f>VLOOKUP(Tabla1[[#This Row],[route_name]],[1]route!$A:$D,2,FALSE)</f>
        <v>56</v>
      </c>
      <c r="P967" s="6">
        <f>VLOOKUP(Tabla1[[#This Row],[TYPE_NAME]],type!B:G,6,FALSE)</f>
        <v>1</v>
      </c>
      <c r="Q967" t="s">
        <v>2262</v>
      </c>
      <c r="R967" t="s">
        <v>1297</v>
      </c>
      <c r="S9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(964,'CUMPLE','CUMPLE','CUMPLE','CUMPLE',true,2013,'1406','-','ACREDITADO','2022-02-25 21:42:35.22039+00','2022-02-25 21:42:35.22039+00','20602722113','V7Q961',56,1);</v>
      </c>
    </row>
    <row r="968" spans="1:19" x14ac:dyDescent="0.25">
      <c r="A968">
        <v>965</v>
      </c>
      <c r="B968" t="s">
        <v>2216</v>
      </c>
      <c r="C968" t="s">
        <v>2216</v>
      </c>
      <c r="D968" t="s">
        <v>2216</v>
      </c>
      <c r="E968" t="s">
        <v>2216</v>
      </c>
      <c r="F968" t="s">
        <v>1303</v>
      </c>
      <c r="G968">
        <v>2013</v>
      </c>
      <c r="H968">
        <v>1407</v>
      </c>
      <c r="I968" t="s">
        <v>2383</v>
      </c>
      <c r="J968" t="s">
        <v>2215</v>
      </c>
      <c r="K968" t="s">
        <v>1304</v>
      </c>
      <c r="L968" t="s">
        <v>1304</v>
      </c>
      <c r="M968">
        <v>20602722113</v>
      </c>
      <c r="N968" t="s">
        <v>965</v>
      </c>
      <c r="O968" s="6">
        <f>VLOOKUP(Tabla1[[#This Row],[route_name]],[1]route!$A:$D,2,FALSE)</f>
        <v>56</v>
      </c>
      <c r="P968" s="6">
        <f>VLOOKUP(Tabla1[[#This Row],[TYPE_NAME]],type!B:G,6,FALSE)</f>
        <v>4</v>
      </c>
      <c r="Q968" t="s">
        <v>2262</v>
      </c>
      <c r="R968" t="s">
        <v>1299</v>
      </c>
      <c r="S9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(965,'CUMPLE','CUMPLE','CUMPLE','CUMPLE',true,2013,'1407','-','ACREDITADO','2022-02-25 21:42:35.22039+00','2022-02-25 21:42:35.22039+00','20602722113','V5R712',56,4);</v>
      </c>
    </row>
    <row r="969" spans="1:19" x14ac:dyDescent="0.25">
      <c r="A969">
        <v>966</v>
      </c>
      <c r="B969" t="s">
        <v>2216</v>
      </c>
      <c r="C969" t="s">
        <v>2216</v>
      </c>
      <c r="D969" t="s">
        <v>2216</v>
      </c>
      <c r="E969" t="s">
        <v>2216</v>
      </c>
      <c r="F969" t="s">
        <v>1303</v>
      </c>
      <c r="G969">
        <v>2013</v>
      </c>
      <c r="H969">
        <v>1408</v>
      </c>
      <c r="I969" t="s">
        <v>2383</v>
      </c>
      <c r="J969" t="s">
        <v>2215</v>
      </c>
      <c r="K969" t="s">
        <v>1304</v>
      </c>
      <c r="L969" t="s">
        <v>1304</v>
      </c>
      <c r="M969">
        <v>20602722113</v>
      </c>
      <c r="N969" t="s">
        <v>966</v>
      </c>
      <c r="O969" s="6">
        <f>VLOOKUP(Tabla1[[#This Row],[route_name]],[1]route!$A:$D,2,FALSE)</f>
        <v>56</v>
      </c>
      <c r="P969" s="6">
        <f>VLOOKUP(Tabla1[[#This Row],[TYPE_NAME]],type!B:G,6,FALSE)</f>
        <v>1</v>
      </c>
      <c r="Q969" t="s">
        <v>2262</v>
      </c>
      <c r="R969" t="s">
        <v>1297</v>
      </c>
      <c r="S9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(966,'CUMPLE','CUMPLE','CUMPLE','CUMPLE',true,2013,'1408','-','ACREDITADO','2022-02-25 21:42:35.22039+00','2022-02-25 21:42:35.22039+00','20602722113','V8F967',56,1);</v>
      </c>
    </row>
    <row r="970" spans="1:19" x14ac:dyDescent="0.25">
      <c r="A970">
        <v>967</v>
      </c>
      <c r="B970" t="s">
        <v>2216</v>
      </c>
      <c r="C970" t="s">
        <v>2216</v>
      </c>
      <c r="D970" t="s">
        <v>2216</v>
      </c>
      <c r="E970" t="s">
        <v>2216</v>
      </c>
      <c r="F970" t="s">
        <v>1303</v>
      </c>
      <c r="G970">
        <v>2013</v>
      </c>
      <c r="H970">
        <v>1409</v>
      </c>
      <c r="I970" t="s">
        <v>2383</v>
      </c>
      <c r="J970" t="s">
        <v>2215</v>
      </c>
      <c r="K970" t="s">
        <v>1304</v>
      </c>
      <c r="L970" t="s">
        <v>1304</v>
      </c>
      <c r="M970">
        <v>20602722113</v>
      </c>
      <c r="N970" t="s">
        <v>967</v>
      </c>
      <c r="O970" s="6">
        <f>VLOOKUP(Tabla1[[#This Row],[route_name]],[1]route!$A:$D,2,FALSE)</f>
        <v>56</v>
      </c>
      <c r="P970" s="6">
        <f>VLOOKUP(Tabla1[[#This Row],[TYPE_NAME]],type!B:G,6,FALSE)</f>
        <v>1</v>
      </c>
      <c r="Q970" t="s">
        <v>2262</v>
      </c>
      <c r="R970" t="s">
        <v>1297</v>
      </c>
      <c r="S9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(967,'CUMPLE','CUMPLE','CUMPLE','CUMPLE',true,2013,'1409','-','ACREDITADO','2022-02-25 21:42:35.22039+00','2022-02-25 21:42:35.22039+00','20602722113','V5T736',56,1);</v>
      </c>
    </row>
    <row r="971" spans="1:19" x14ac:dyDescent="0.25">
      <c r="A971">
        <v>968</v>
      </c>
      <c r="B971" t="s">
        <v>2216</v>
      </c>
      <c r="C971" t="s">
        <v>2216</v>
      </c>
      <c r="D971" t="s">
        <v>2216</v>
      </c>
      <c r="E971" t="s">
        <v>2216</v>
      </c>
      <c r="F971" t="s">
        <v>1303</v>
      </c>
      <c r="G971">
        <v>2013</v>
      </c>
      <c r="H971">
        <v>1410</v>
      </c>
      <c r="I971" t="s">
        <v>2383</v>
      </c>
      <c r="J971" t="s">
        <v>2215</v>
      </c>
      <c r="K971" t="s">
        <v>1304</v>
      </c>
      <c r="L971" t="s">
        <v>1304</v>
      </c>
      <c r="M971">
        <v>20602722113</v>
      </c>
      <c r="N971" t="s">
        <v>968</v>
      </c>
      <c r="O971" s="6">
        <f>VLOOKUP(Tabla1[[#This Row],[route_name]],[1]route!$A:$D,2,FALSE)</f>
        <v>56</v>
      </c>
      <c r="P971" s="6">
        <f>VLOOKUP(Tabla1[[#This Row],[TYPE_NAME]],type!B:G,6,FALSE)</f>
        <v>3</v>
      </c>
      <c r="Q971" t="s">
        <v>2262</v>
      </c>
      <c r="R971" t="s">
        <v>1300</v>
      </c>
      <c r="S9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(968,'CUMPLE','CUMPLE','CUMPLE','CUMPLE',true,2013,'1410','-','ACREDITADO','2022-02-25 21:42:35.22039+00','2022-02-25 21:42:35.22039+00','20602722113','V6O800',56,3);</v>
      </c>
    </row>
    <row r="972" spans="1:19" x14ac:dyDescent="0.25">
      <c r="A972">
        <v>969</v>
      </c>
      <c r="B972" t="s">
        <v>2216</v>
      </c>
      <c r="C972" t="s">
        <v>2216</v>
      </c>
      <c r="D972" t="s">
        <v>2216</v>
      </c>
      <c r="E972" t="s">
        <v>2216</v>
      </c>
      <c r="F972" t="s">
        <v>1303</v>
      </c>
      <c r="G972">
        <v>2013</v>
      </c>
      <c r="H972">
        <v>1411</v>
      </c>
      <c r="I972" t="s">
        <v>2383</v>
      </c>
      <c r="J972" t="s">
        <v>2215</v>
      </c>
      <c r="K972" t="s">
        <v>1304</v>
      </c>
      <c r="L972" t="s">
        <v>1304</v>
      </c>
      <c r="M972">
        <v>20602722113</v>
      </c>
      <c r="N972" t="s">
        <v>969</v>
      </c>
      <c r="O972" s="6">
        <f>VLOOKUP(Tabla1[[#This Row],[route_name]],[1]route!$A:$D,2,FALSE)</f>
        <v>56</v>
      </c>
      <c r="P972" s="6">
        <f>VLOOKUP(Tabla1[[#This Row],[TYPE_NAME]],type!B:G,6,FALSE)</f>
        <v>3</v>
      </c>
      <c r="Q972" t="s">
        <v>2262</v>
      </c>
      <c r="R972" t="s">
        <v>1300</v>
      </c>
      <c r="S9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(969,'CUMPLE','CUMPLE','CUMPLE','CUMPLE',true,2013,'1411','-','ACREDITADO','2022-02-25 21:42:35.22039+00','2022-02-25 21:42:35.22039+00','20602722113','V6K771',56,3);</v>
      </c>
    </row>
    <row r="973" spans="1:19" x14ac:dyDescent="0.25">
      <c r="A973">
        <v>970</v>
      </c>
      <c r="B973" t="s">
        <v>2216</v>
      </c>
      <c r="C973" t="s">
        <v>2216</v>
      </c>
      <c r="D973" t="s">
        <v>2216</v>
      </c>
      <c r="E973" t="s">
        <v>2216</v>
      </c>
      <c r="F973" t="s">
        <v>1303</v>
      </c>
      <c r="G973">
        <v>2013</v>
      </c>
      <c r="H973">
        <v>1412</v>
      </c>
      <c r="I973" t="s">
        <v>2383</v>
      </c>
      <c r="J973" t="s">
        <v>2215</v>
      </c>
      <c r="K973" t="s">
        <v>1304</v>
      </c>
      <c r="L973" t="s">
        <v>1304</v>
      </c>
      <c r="M973">
        <v>20602722113</v>
      </c>
      <c r="N973" t="s">
        <v>970</v>
      </c>
      <c r="O973" s="6">
        <f>VLOOKUP(Tabla1[[#This Row],[route_name]],[1]route!$A:$D,2,FALSE)</f>
        <v>56</v>
      </c>
      <c r="P973" s="6">
        <f>VLOOKUP(Tabla1[[#This Row],[TYPE_NAME]],type!B:G,6,FALSE)</f>
        <v>4</v>
      </c>
      <c r="Q973" t="s">
        <v>2262</v>
      </c>
      <c r="R973" t="s">
        <v>1299</v>
      </c>
      <c r="S9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(970,'CUMPLE','CUMPLE','CUMPLE','CUMPLE',true,2013,'1412','-','ACREDITADO','2022-02-25 21:42:35.22039+00','2022-02-25 21:42:35.22039+00','20602722113','V7P963',56,4);</v>
      </c>
    </row>
    <row r="974" spans="1:19" x14ac:dyDescent="0.25">
      <c r="A974">
        <v>971</v>
      </c>
      <c r="B974" t="s">
        <v>2216</v>
      </c>
      <c r="C974" t="s">
        <v>2216</v>
      </c>
      <c r="D974" t="s">
        <v>2216</v>
      </c>
      <c r="E974" t="s">
        <v>2216</v>
      </c>
      <c r="F974" t="s">
        <v>1303</v>
      </c>
      <c r="G974">
        <v>2011</v>
      </c>
      <c r="H974">
        <v>1413</v>
      </c>
      <c r="I974" t="s">
        <v>2383</v>
      </c>
      <c r="J974" t="s">
        <v>2215</v>
      </c>
      <c r="K974" t="s">
        <v>1304</v>
      </c>
      <c r="L974" t="s">
        <v>1304</v>
      </c>
      <c r="M974">
        <v>20602722113</v>
      </c>
      <c r="N974" t="s">
        <v>971</v>
      </c>
      <c r="O974" s="6">
        <f>VLOOKUP(Tabla1[[#This Row],[route_name]],[1]route!$A:$D,2,FALSE)</f>
        <v>56</v>
      </c>
      <c r="P974" s="6">
        <f>VLOOKUP(Tabla1[[#This Row],[TYPE_NAME]],type!B:G,6,FALSE)</f>
        <v>2</v>
      </c>
      <c r="Q974" t="s">
        <v>2262</v>
      </c>
      <c r="R974" t="s">
        <v>1298</v>
      </c>
      <c r="S9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(971,'CUMPLE','CUMPLE','CUMPLE','CUMPLE',true,2011,'1413','-','ACREDITADO','2022-02-25 21:42:35.22039+00','2022-02-25 21:42:35.22039+00','20602722113','V4E954',56,2);</v>
      </c>
    </row>
    <row r="975" spans="1:19" x14ac:dyDescent="0.25">
      <c r="A975">
        <v>972</v>
      </c>
      <c r="B975" t="s">
        <v>2216</v>
      </c>
      <c r="C975" t="s">
        <v>2216</v>
      </c>
      <c r="D975" t="s">
        <v>2216</v>
      </c>
      <c r="E975" t="s">
        <v>2216</v>
      </c>
      <c r="F975" t="s">
        <v>1303</v>
      </c>
      <c r="G975">
        <v>2010</v>
      </c>
      <c r="H975">
        <v>1414</v>
      </c>
      <c r="I975" t="s">
        <v>2383</v>
      </c>
      <c r="J975" t="s">
        <v>2215</v>
      </c>
      <c r="K975" t="s">
        <v>1304</v>
      </c>
      <c r="L975" t="s">
        <v>1304</v>
      </c>
      <c r="M975">
        <v>20602722113</v>
      </c>
      <c r="N975" t="s">
        <v>972</v>
      </c>
      <c r="O975" s="6">
        <f>VLOOKUP(Tabla1[[#This Row],[route_name]],[1]route!$A:$D,2,FALSE)</f>
        <v>56</v>
      </c>
      <c r="P975" s="6">
        <f>VLOOKUP(Tabla1[[#This Row],[TYPE_NAME]],type!B:G,6,FALSE)</f>
        <v>2</v>
      </c>
      <c r="Q975" t="s">
        <v>2262</v>
      </c>
      <c r="R975" t="s">
        <v>1298</v>
      </c>
      <c r="S9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(972,'CUMPLE','CUMPLE','CUMPLE','CUMPLE',true,2010,'1414','-','ACREDITADO','2022-02-25 21:42:35.22039+00','2022-02-25 21:42:35.22039+00','20602722113','A9K739',56,2);</v>
      </c>
    </row>
    <row r="976" spans="1:19" x14ac:dyDescent="0.25">
      <c r="A976">
        <v>973</v>
      </c>
      <c r="B976" t="s">
        <v>2216</v>
      </c>
      <c r="C976" t="s">
        <v>2216</v>
      </c>
      <c r="D976" t="s">
        <v>2216</v>
      </c>
      <c r="E976" t="s">
        <v>2216</v>
      </c>
      <c r="F976" t="s">
        <v>1303</v>
      </c>
      <c r="G976">
        <v>2014</v>
      </c>
      <c r="H976">
        <v>1415</v>
      </c>
      <c r="I976" t="s">
        <v>2383</v>
      </c>
      <c r="J976" t="s">
        <v>2215</v>
      </c>
      <c r="K976" t="s">
        <v>1304</v>
      </c>
      <c r="L976" t="s">
        <v>1304</v>
      </c>
      <c r="M976">
        <v>20602722113</v>
      </c>
      <c r="N976" t="s">
        <v>973</v>
      </c>
      <c r="O976" s="6">
        <f>VLOOKUP(Tabla1[[#This Row],[route_name]],[1]route!$A:$D,2,FALSE)</f>
        <v>56</v>
      </c>
      <c r="P976" s="6">
        <f>VLOOKUP(Tabla1[[#This Row],[TYPE_NAME]],type!B:G,6,FALSE)</f>
        <v>4</v>
      </c>
      <c r="Q976" t="s">
        <v>2262</v>
      </c>
      <c r="R976" t="s">
        <v>1299</v>
      </c>
      <c r="S9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(973,'CUMPLE','CUMPLE','CUMPLE','CUMPLE',true,2014,'1415','-','ACREDITADO','2022-02-25 21:42:35.22039+00','2022-02-25 21:42:35.22039+00','20602722113','V6S768',56,4);</v>
      </c>
    </row>
    <row r="977" spans="1:19" x14ac:dyDescent="0.25">
      <c r="A977">
        <v>974</v>
      </c>
      <c r="B977" t="s">
        <v>2216</v>
      </c>
      <c r="C977" t="s">
        <v>2216</v>
      </c>
      <c r="D977" t="s">
        <v>2216</v>
      </c>
      <c r="E977" t="s">
        <v>2216</v>
      </c>
      <c r="F977" t="s">
        <v>1303</v>
      </c>
      <c r="G977">
        <v>2013</v>
      </c>
      <c r="H977">
        <v>1416</v>
      </c>
      <c r="I977" t="s">
        <v>2383</v>
      </c>
      <c r="J977" t="s">
        <v>2215</v>
      </c>
      <c r="K977" t="s">
        <v>1304</v>
      </c>
      <c r="L977" t="s">
        <v>1304</v>
      </c>
      <c r="M977">
        <v>20602722113</v>
      </c>
      <c r="N977" t="s">
        <v>974</v>
      </c>
      <c r="O977" s="6">
        <f>VLOOKUP(Tabla1[[#This Row],[route_name]],[1]route!$A:$D,2,FALSE)</f>
        <v>56</v>
      </c>
      <c r="P977" s="6">
        <f>VLOOKUP(Tabla1[[#This Row],[TYPE_NAME]],type!B:G,6,FALSE)</f>
        <v>4</v>
      </c>
      <c r="Q977" t="s">
        <v>2262</v>
      </c>
      <c r="R977" t="s">
        <v>1299</v>
      </c>
      <c r="S9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(974,'CUMPLE','CUMPLE','CUMPLE','CUMPLE',true,2013,'1416','-','ACREDITADO','2022-02-25 21:42:35.22039+00','2022-02-25 21:42:35.22039+00','20602722113','X2Z932',56,4);</v>
      </c>
    </row>
    <row r="978" spans="1:19" x14ac:dyDescent="0.25">
      <c r="A978">
        <v>975</v>
      </c>
      <c r="B978" t="s">
        <v>2216</v>
      </c>
      <c r="C978" t="s">
        <v>2216</v>
      </c>
      <c r="D978" t="s">
        <v>2216</v>
      </c>
      <c r="E978" t="s">
        <v>2216</v>
      </c>
      <c r="F978" t="s">
        <v>1303</v>
      </c>
      <c r="G978">
        <v>2009</v>
      </c>
      <c r="H978">
        <v>1417</v>
      </c>
      <c r="I978" t="s">
        <v>2383</v>
      </c>
      <c r="J978" t="s">
        <v>2215</v>
      </c>
      <c r="K978" t="s">
        <v>1304</v>
      </c>
      <c r="L978" t="s">
        <v>1304</v>
      </c>
      <c r="M978">
        <v>20602722113</v>
      </c>
      <c r="N978" t="s">
        <v>975</v>
      </c>
      <c r="O978" s="6">
        <f>VLOOKUP(Tabla1[[#This Row],[route_name]],[1]route!$A:$D,2,FALSE)</f>
        <v>56</v>
      </c>
      <c r="P978" s="6">
        <f>VLOOKUP(Tabla1[[#This Row],[TYPE_NAME]],type!B:G,6,FALSE)</f>
        <v>1</v>
      </c>
      <c r="Q978" t="s">
        <v>2262</v>
      </c>
      <c r="R978" t="s">
        <v>1297</v>
      </c>
      <c r="S9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(975,'CUMPLE','CUMPLE','CUMPLE','CUMPLE',true,2009,'1417','-','ACREDITADO','2022-02-25 21:42:35.22039+00','2022-02-25 21:42:35.22039+00','20602722113','A6F730',56,1);</v>
      </c>
    </row>
    <row r="979" spans="1:19" x14ac:dyDescent="0.25">
      <c r="A979">
        <v>976</v>
      </c>
      <c r="B979" t="s">
        <v>2216</v>
      </c>
      <c r="C979" t="s">
        <v>2216</v>
      </c>
      <c r="D979" t="s">
        <v>2216</v>
      </c>
      <c r="E979" t="s">
        <v>2216</v>
      </c>
      <c r="F979" t="s">
        <v>1303</v>
      </c>
      <c r="G979">
        <v>2010</v>
      </c>
      <c r="H979">
        <v>1418</v>
      </c>
      <c r="I979" t="s">
        <v>2383</v>
      </c>
      <c r="J979" t="s">
        <v>2215</v>
      </c>
      <c r="K979" t="s">
        <v>1304</v>
      </c>
      <c r="L979" t="s">
        <v>1304</v>
      </c>
      <c r="M979">
        <v>20602722113</v>
      </c>
      <c r="N979" t="s">
        <v>976</v>
      </c>
      <c r="O979" s="6">
        <f>VLOOKUP(Tabla1[[#This Row],[route_name]],[1]route!$A:$D,2,FALSE)</f>
        <v>56</v>
      </c>
      <c r="P979" s="6">
        <f>VLOOKUP(Tabla1[[#This Row],[TYPE_NAME]],type!B:G,6,FALSE)</f>
        <v>1</v>
      </c>
      <c r="Q979" t="s">
        <v>2262</v>
      </c>
      <c r="R979" t="s">
        <v>1297</v>
      </c>
      <c r="S9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(976,'CUMPLE','CUMPLE','CUMPLE','CUMPLE',true,2010,'1418','-','ACREDITADO','2022-02-25 21:42:35.22039+00','2022-02-25 21:42:35.22039+00','20602722113','V1N761',56,1);</v>
      </c>
    </row>
    <row r="980" spans="1:19" x14ac:dyDescent="0.25">
      <c r="A980">
        <v>977</v>
      </c>
      <c r="B980" t="s">
        <v>2216</v>
      </c>
      <c r="C980" t="s">
        <v>2216</v>
      </c>
      <c r="D980" t="s">
        <v>2216</v>
      </c>
      <c r="E980" t="s">
        <v>2216</v>
      </c>
      <c r="F980" t="s">
        <v>1303</v>
      </c>
      <c r="G980">
        <v>2013</v>
      </c>
      <c r="H980">
        <v>1419</v>
      </c>
      <c r="I980" t="s">
        <v>2383</v>
      </c>
      <c r="J980" t="s">
        <v>2215</v>
      </c>
      <c r="K980" t="s">
        <v>1304</v>
      </c>
      <c r="L980" t="s">
        <v>1304</v>
      </c>
      <c r="M980">
        <v>20602722113</v>
      </c>
      <c r="N980" t="s">
        <v>977</v>
      </c>
      <c r="O980" s="6">
        <f>VLOOKUP(Tabla1[[#This Row],[route_name]],[1]route!$A:$D,2,FALSE)</f>
        <v>56</v>
      </c>
      <c r="P980" s="6">
        <f>VLOOKUP(Tabla1[[#This Row],[TYPE_NAME]],type!B:G,6,FALSE)</f>
        <v>3</v>
      </c>
      <c r="Q980" t="s">
        <v>2262</v>
      </c>
      <c r="R980" t="s">
        <v>1300</v>
      </c>
      <c r="S9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(977,'CUMPLE','CUMPLE','CUMPLE','CUMPLE',true,2013,'1419','-','ACREDITADO','2022-02-25 21:42:35.22039+00','2022-02-25 21:42:35.22039+00','20602722113','V6U704',56,3);</v>
      </c>
    </row>
    <row r="981" spans="1:19" x14ac:dyDescent="0.25">
      <c r="A981">
        <v>978</v>
      </c>
      <c r="B981" t="s">
        <v>2216</v>
      </c>
      <c r="C981" t="s">
        <v>2216</v>
      </c>
      <c r="D981" t="s">
        <v>2216</v>
      </c>
      <c r="E981" t="s">
        <v>2216</v>
      </c>
      <c r="F981" t="s">
        <v>1303</v>
      </c>
      <c r="G981">
        <v>2015</v>
      </c>
      <c r="H981">
        <v>1420</v>
      </c>
      <c r="I981" t="s">
        <v>2383</v>
      </c>
      <c r="J981" t="s">
        <v>2215</v>
      </c>
      <c r="K981" t="s">
        <v>1304</v>
      </c>
      <c r="L981" t="s">
        <v>1304</v>
      </c>
      <c r="M981">
        <v>20602722113</v>
      </c>
      <c r="N981" t="s">
        <v>978</v>
      </c>
      <c r="O981" s="6">
        <f>VLOOKUP(Tabla1[[#This Row],[route_name]],[1]route!$A:$D,2,FALSE)</f>
        <v>56</v>
      </c>
      <c r="P981" s="6">
        <f>VLOOKUP(Tabla1[[#This Row],[TYPE_NAME]],type!B:G,6,FALSE)</f>
        <v>3</v>
      </c>
      <c r="Q981" t="s">
        <v>2262</v>
      </c>
      <c r="R981" t="s">
        <v>1300</v>
      </c>
      <c r="S9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(978,'CUMPLE','CUMPLE','CUMPLE','CUMPLE',true,2015,'1420','-','ACREDITADO','2022-02-25 21:42:35.22039+00','2022-02-25 21:42:35.22039+00','20602722113','V8B880',56,3);</v>
      </c>
    </row>
    <row r="982" spans="1:19" x14ac:dyDescent="0.25">
      <c r="A982">
        <v>979</v>
      </c>
      <c r="B982" t="s">
        <v>2216</v>
      </c>
      <c r="C982" t="s">
        <v>2216</v>
      </c>
      <c r="D982" t="s">
        <v>2216</v>
      </c>
      <c r="E982" t="s">
        <v>2216</v>
      </c>
      <c r="F982" t="s">
        <v>1303</v>
      </c>
      <c r="G982">
        <v>2011</v>
      </c>
      <c r="H982">
        <v>1421</v>
      </c>
      <c r="I982" t="s">
        <v>2383</v>
      </c>
      <c r="J982" t="s">
        <v>2215</v>
      </c>
      <c r="K982" t="s">
        <v>1304</v>
      </c>
      <c r="L982" t="s">
        <v>1304</v>
      </c>
      <c r="M982">
        <v>20602722113</v>
      </c>
      <c r="N982" t="s">
        <v>979</v>
      </c>
      <c r="O982" s="6">
        <f>VLOOKUP(Tabla1[[#This Row],[route_name]],[1]route!$A:$D,2,FALSE)</f>
        <v>56</v>
      </c>
      <c r="P982" s="6">
        <f>VLOOKUP(Tabla1[[#This Row],[TYPE_NAME]],type!B:G,6,FALSE)</f>
        <v>1</v>
      </c>
      <c r="Q982" t="s">
        <v>2262</v>
      </c>
      <c r="R982" t="s">
        <v>1297</v>
      </c>
      <c r="S9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(979,'CUMPLE','CUMPLE','CUMPLE','CUMPLE',true,2011,'1421','-','ACREDITADO','2022-02-25 21:42:35.22039+00','2022-02-25 21:42:35.22039+00','20602722113','Z5K968',56,1);</v>
      </c>
    </row>
    <row r="983" spans="1:19" x14ac:dyDescent="0.25">
      <c r="A983">
        <v>980</v>
      </c>
      <c r="B983" t="s">
        <v>2216</v>
      </c>
      <c r="C983" t="s">
        <v>2216</v>
      </c>
      <c r="D983" t="s">
        <v>2216</v>
      </c>
      <c r="E983" t="s">
        <v>2216</v>
      </c>
      <c r="F983" t="s">
        <v>1303</v>
      </c>
      <c r="G983">
        <v>2015</v>
      </c>
      <c r="H983">
        <v>1447</v>
      </c>
      <c r="I983" t="s">
        <v>2383</v>
      </c>
      <c r="J983" t="s">
        <v>2215</v>
      </c>
      <c r="K983" t="s">
        <v>1304</v>
      </c>
      <c r="L983" t="s">
        <v>1304</v>
      </c>
      <c r="M983">
        <v>20602722113</v>
      </c>
      <c r="N983" t="s">
        <v>980</v>
      </c>
      <c r="O983" s="6">
        <f>VLOOKUP(Tabla1[[#This Row],[route_name]],[1]route!$A:$D,2,FALSE)</f>
        <v>57</v>
      </c>
      <c r="P983" s="6">
        <f>VLOOKUP(Tabla1[[#This Row],[TYPE_NAME]],type!B:G,6,FALSE)</f>
        <v>2</v>
      </c>
      <c r="Q983" t="s">
        <v>2263</v>
      </c>
      <c r="R983" t="s">
        <v>1298</v>
      </c>
      <c r="S9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(980,'CUMPLE','CUMPLE','CUMPLE','CUMPLE',true,2015,'1447','-','ACREDITADO','2022-02-25 21:42:35.22039+00','2022-02-25 21:42:35.22039+00','20602722113','V8J869',57,2);</v>
      </c>
    </row>
    <row r="984" spans="1:19" x14ac:dyDescent="0.25">
      <c r="A984">
        <v>981</v>
      </c>
      <c r="B984" t="s">
        <v>2216</v>
      </c>
      <c r="C984" t="s">
        <v>2216</v>
      </c>
      <c r="D984" t="s">
        <v>2216</v>
      </c>
      <c r="E984" t="s">
        <v>2216</v>
      </c>
      <c r="F984" t="s">
        <v>1303</v>
      </c>
      <c r="G984">
        <v>2013</v>
      </c>
      <c r="H984">
        <v>1448</v>
      </c>
      <c r="I984" t="s">
        <v>2383</v>
      </c>
      <c r="J984" t="s">
        <v>2215</v>
      </c>
      <c r="K984" t="s">
        <v>1304</v>
      </c>
      <c r="L984" t="s">
        <v>1304</v>
      </c>
      <c r="M984">
        <v>20602722113</v>
      </c>
      <c r="N984" t="s">
        <v>981</v>
      </c>
      <c r="O984" s="6">
        <f>VLOOKUP(Tabla1[[#This Row],[route_name]],[1]route!$A:$D,2,FALSE)</f>
        <v>57</v>
      </c>
      <c r="P984" s="6">
        <f>VLOOKUP(Tabla1[[#This Row],[TYPE_NAME]],type!B:G,6,FALSE)</f>
        <v>4</v>
      </c>
      <c r="Q984" t="s">
        <v>2263</v>
      </c>
      <c r="R984" t="s">
        <v>1299</v>
      </c>
      <c r="S9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(981,'CUMPLE','CUMPLE','CUMPLE','CUMPLE',true,2013,'1448','-','ACREDITADO','2022-02-25 21:42:35.22039+00','2022-02-25 21:42:35.22039+00','20602722113','V7I962',57,4);</v>
      </c>
    </row>
    <row r="985" spans="1:19" x14ac:dyDescent="0.25">
      <c r="A985">
        <v>982</v>
      </c>
      <c r="B985" t="s">
        <v>2216</v>
      </c>
      <c r="C985" t="s">
        <v>2216</v>
      </c>
      <c r="D985" t="s">
        <v>2216</v>
      </c>
      <c r="E985" t="s">
        <v>2216</v>
      </c>
      <c r="F985" t="s">
        <v>1303</v>
      </c>
      <c r="G985">
        <v>2013</v>
      </c>
      <c r="H985">
        <v>1449</v>
      </c>
      <c r="I985" t="s">
        <v>2383</v>
      </c>
      <c r="J985" t="s">
        <v>2215</v>
      </c>
      <c r="K985" t="s">
        <v>1304</v>
      </c>
      <c r="L985" t="s">
        <v>1304</v>
      </c>
      <c r="M985">
        <v>20602722113</v>
      </c>
      <c r="N985" t="s">
        <v>982</v>
      </c>
      <c r="O985" s="6">
        <f>VLOOKUP(Tabla1[[#This Row],[route_name]],[1]route!$A:$D,2,FALSE)</f>
        <v>57</v>
      </c>
      <c r="P985" s="6">
        <f>VLOOKUP(Tabla1[[#This Row],[TYPE_NAME]],type!B:G,6,FALSE)</f>
        <v>4</v>
      </c>
      <c r="Q985" t="s">
        <v>2263</v>
      </c>
      <c r="R985" t="s">
        <v>1299</v>
      </c>
      <c r="S9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(982,'CUMPLE','CUMPLE','CUMPLE','CUMPLE',true,2013,'1449','-','ACREDITADO','2022-02-25 21:42:35.22039+00','2022-02-25 21:42:35.22039+00','20602722113','V5M829',57,4);</v>
      </c>
    </row>
    <row r="986" spans="1:19" x14ac:dyDescent="0.25">
      <c r="A986">
        <v>983</v>
      </c>
      <c r="B986" t="s">
        <v>2216</v>
      </c>
      <c r="C986" t="s">
        <v>2216</v>
      </c>
      <c r="D986" t="s">
        <v>2216</v>
      </c>
      <c r="E986" t="s">
        <v>2216</v>
      </c>
      <c r="F986" t="s">
        <v>1303</v>
      </c>
      <c r="G986">
        <v>2009</v>
      </c>
      <c r="H986">
        <v>1450</v>
      </c>
      <c r="I986" t="s">
        <v>2383</v>
      </c>
      <c r="J986" t="s">
        <v>2215</v>
      </c>
      <c r="K986" t="s">
        <v>1304</v>
      </c>
      <c r="L986" t="s">
        <v>1304</v>
      </c>
      <c r="M986">
        <v>20602722113</v>
      </c>
      <c r="N986" t="s">
        <v>983</v>
      </c>
      <c r="O986" s="6">
        <f>VLOOKUP(Tabla1[[#This Row],[route_name]],[1]route!$A:$D,2,FALSE)</f>
        <v>57</v>
      </c>
      <c r="P986" s="6">
        <f>VLOOKUP(Tabla1[[#This Row],[TYPE_NAME]],type!B:G,6,FALSE)</f>
        <v>1</v>
      </c>
      <c r="Q986" t="s">
        <v>2263</v>
      </c>
      <c r="R986" t="s">
        <v>1297</v>
      </c>
      <c r="S9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(983,'CUMPLE','CUMPLE','CUMPLE','CUMPLE',true,2009,'1450','-','ACREDITADO','2022-02-25 21:42:35.22039+00','2022-02-25 21:42:35.22039+00','20602722113','V5V739',57,1);</v>
      </c>
    </row>
    <row r="987" spans="1:19" x14ac:dyDescent="0.25">
      <c r="A987">
        <v>984</v>
      </c>
      <c r="B987" t="s">
        <v>2216</v>
      </c>
      <c r="C987" t="s">
        <v>2216</v>
      </c>
      <c r="D987" t="s">
        <v>2216</v>
      </c>
      <c r="E987" t="s">
        <v>2216</v>
      </c>
      <c r="F987" t="s">
        <v>1303</v>
      </c>
      <c r="G987">
        <v>2010</v>
      </c>
      <c r="H987">
        <v>1451</v>
      </c>
      <c r="I987" t="s">
        <v>2383</v>
      </c>
      <c r="J987" t="s">
        <v>2215</v>
      </c>
      <c r="K987" t="s">
        <v>1304</v>
      </c>
      <c r="L987" t="s">
        <v>1304</v>
      </c>
      <c r="M987">
        <v>20602722113</v>
      </c>
      <c r="N987" t="s">
        <v>984</v>
      </c>
      <c r="O987" s="6">
        <f>VLOOKUP(Tabla1[[#This Row],[route_name]],[1]route!$A:$D,2,FALSE)</f>
        <v>57</v>
      </c>
      <c r="P987" s="6">
        <f>VLOOKUP(Tabla1[[#This Row],[TYPE_NAME]],type!B:G,6,FALSE)</f>
        <v>2</v>
      </c>
      <c r="Q987" t="s">
        <v>2263</v>
      </c>
      <c r="R987" t="s">
        <v>1298</v>
      </c>
      <c r="S9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(984,'CUMPLE','CUMPLE','CUMPLE','CUMPLE',true,2010,'1451','-','ACREDITADO','2022-02-25 21:42:35.22039+00','2022-02-25 21:42:35.22039+00','20602722113','B3R108',57,2);</v>
      </c>
    </row>
    <row r="988" spans="1:19" x14ac:dyDescent="0.25">
      <c r="A988">
        <v>985</v>
      </c>
      <c r="B988" t="s">
        <v>2216</v>
      </c>
      <c r="C988" t="s">
        <v>2216</v>
      </c>
      <c r="D988" t="s">
        <v>2216</v>
      </c>
      <c r="E988" t="s">
        <v>2216</v>
      </c>
      <c r="F988" t="s">
        <v>1303</v>
      </c>
      <c r="G988">
        <v>2014</v>
      </c>
      <c r="H988">
        <v>1452</v>
      </c>
      <c r="I988" t="s">
        <v>2383</v>
      </c>
      <c r="J988" t="s">
        <v>2215</v>
      </c>
      <c r="K988" t="s">
        <v>1304</v>
      </c>
      <c r="L988" t="s">
        <v>1304</v>
      </c>
      <c r="M988">
        <v>20602722113</v>
      </c>
      <c r="N988" t="s">
        <v>985</v>
      </c>
      <c r="O988" s="6">
        <f>VLOOKUP(Tabla1[[#This Row],[route_name]],[1]route!$A:$D,2,FALSE)</f>
        <v>57</v>
      </c>
      <c r="P988" s="6">
        <f>VLOOKUP(Tabla1[[#This Row],[TYPE_NAME]],type!B:G,6,FALSE)</f>
        <v>4</v>
      </c>
      <c r="Q988" t="s">
        <v>2263</v>
      </c>
      <c r="R988" t="s">
        <v>1299</v>
      </c>
      <c r="S9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(985,'CUMPLE','CUMPLE','CUMPLE','CUMPLE',true,2014,'1452','-','ACREDITADO','2022-02-25 21:42:35.22039+00','2022-02-25 21:42:35.22039+00','20602722113','V9A967',57,4);</v>
      </c>
    </row>
    <row r="989" spans="1:19" x14ac:dyDescent="0.25">
      <c r="A989">
        <v>986</v>
      </c>
      <c r="B989" t="s">
        <v>2216</v>
      </c>
      <c r="C989" t="s">
        <v>2216</v>
      </c>
      <c r="D989" t="s">
        <v>2216</v>
      </c>
      <c r="E989" t="s">
        <v>2216</v>
      </c>
      <c r="F989" t="s">
        <v>1303</v>
      </c>
      <c r="G989">
        <v>2009</v>
      </c>
      <c r="H989">
        <v>1453</v>
      </c>
      <c r="I989" t="s">
        <v>2383</v>
      </c>
      <c r="J989" t="s">
        <v>2215</v>
      </c>
      <c r="K989" t="s">
        <v>1304</v>
      </c>
      <c r="L989" t="s">
        <v>1304</v>
      </c>
      <c r="M989">
        <v>20602722113</v>
      </c>
      <c r="N989" t="s">
        <v>986</v>
      </c>
      <c r="O989" s="6">
        <f>VLOOKUP(Tabla1[[#This Row],[route_name]],[1]route!$A:$D,2,FALSE)</f>
        <v>57</v>
      </c>
      <c r="P989" s="6">
        <f>VLOOKUP(Tabla1[[#This Row],[TYPE_NAME]],type!B:G,6,FALSE)</f>
        <v>1</v>
      </c>
      <c r="Q989" t="s">
        <v>2263</v>
      </c>
      <c r="R989" t="s">
        <v>1297</v>
      </c>
      <c r="S9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(986,'CUMPLE','CUMPLE','CUMPLE','CUMPLE',true,2009,'1453','-','ACREDITADO','2022-02-25 21:42:35.22039+00','2022-02-25 21:42:35.22039+00','20602722113','V1P702',57,1);</v>
      </c>
    </row>
    <row r="990" spans="1:19" x14ac:dyDescent="0.25">
      <c r="A990">
        <v>987</v>
      </c>
      <c r="B990" t="s">
        <v>2216</v>
      </c>
      <c r="C990" t="s">
        <v>2216</v>
      </c>
      <c r="D990" t="s">
        <v>2216</v>
      </c>
      <c r="E990" t="s">
        <v>2216</v>
      </c>
      <c r="F990" t="s">
        <v>1303</v>
      </c>
      <c r="G990">
        <v>2014</v>
      </c>
      <c r="H990">
        <v>1454</v>
      </c>
      <c r="I990" t="s">
        <v>2383</v>
      </c>
      <c r="J990" t="s">
        <v>2215</v>
      </c>
      <c r="K990" t="s">
        <v>1304</v>
      </c>
      <c r="L990" t="s">
        <v>1304</v>
      </c>
      <c r="M990">
        <v>20602722113</v>
      </c>
      <c r="N990" t="s">
        <v>987</v>
      </c>
      <c r="O990" s="6">
        <f>VLOOKUP(Tabla1[[#This Row],[route_name]],[1]route!$A:$D,2,FALSE)</f>
        <v>57</v>
      </c>
      <c r="P990" s="6">
        <f>VLOOKUP(Tabla1[[#This Row],[TYPE_NAME]],type!B:G,6,FALSE)</f>
        <v>4</v>
      </c>
      <c r="Q990" t="s">
        <v>2263</v>
      </c>
      <c r="R990" t="s">
        <v>1299</v>
      </c>
      <c r="S9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(987,'CUMPLE','CUMPLE','CUMPLE','CUMPLE',true,2014,'1454','-','ACREDITADO','2022-02-25 21:42:35.22039+00','2022-02-25 21:42:35.22039+00','20602722113','V7D782',57,4);</v>
      </c>
    </row>
    <row r="991" spans="1:19" x14ac:dyDescent="0.25">
      <c r="A991">
        <v>988</v>
      </c>
      <c r="B991" t="s">
        <v>2216</v>
      </c>
      <c r="C991" t="s">
        <v>2216</v>
      </c>
      <c r="D991" t="s">
        <v>2216</v>
      </c>
      <c r="E991" t="s">
        <v>2216</v>
      </c>
      <c r="F991" t="s">
        <v>1303</v>
      </c>
      <c r="G991">
        <v>2014</v>
      </c>
      <c r="H991">
        <v>1455</v>
      </c>
      <c r="I991" t="s">
        <v>2383</v>
      </c>
      <c r="J991" t="s">
        <v>2215</v>
      </c>
      <c r="K991" t="s">
        <v>1304</v>
      </c>
      <c r="L991" t="s">
        <v>1304</v>
      </c>
      <c r="M991">
        <v>20602722113</v>
      </c>
      <c r="N991" t="s">
        <v>988</v>
      </c>
      <c r="O991" s="6">
        <f>VLOOKUP(Tabla1[[#This Row],[route_name]],[1]route!$A:$D,2,FALSE)</f>
        <v>57</v>
      </c>
      <c r="P991" s="6">
        <f>VLOOKUP(Tabla1[[#This Row],[TYPE_NAME]],type!B:G,6,FALSE)</f>
        <v>4</v>
      </c>
      <c r="Q991" t="s">
        <v>2263</v>
      </c>
      <c r="R991" t="s">
        <v>1299</v>
      </c>
      <c r="S9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(988,'CUMPLE','CUMPLE','CUMPLE','CUMPLE',true,2014,'1455','-','ACREDITADO','2022-02-25 21:42:35.22039+00','2022-02-25 21:42:35.22039+00','20602722113','V6Z942',57,4);</v>
      </c>
    </row>
    <row r="992" spans="1:19" x14ac:dyDescent="0.25">
      <c r="A992">
        <v>989</v>
      </c>
      <c r="B992" t="s">
        <v>2216</v>
      </c>
      <c r="C992" t="s">
        <v>2216</v>
      </c>
      <c r="D992" t="s">
        <v>2216</v>
      </c>
      <c r="E992" t="s">
        <v>2216</v>
      </c>
      <c r="F992" t="s">
        <v>1303</v>
      </c>
      <c r="G992">
        <v>2014</v>
      </c>
      <c r="H992">
        <v>1456</v>
      </c>
      <c r="I992" t="s">
        <v>2383</v>
      </c>
      <c r="J992" t="s">
        <v>2215</v>
      </c>
      <c r="K992" t="s">
        <v>1304</v>
      </c>
      <c r="L992" t="s">
        <v>1304</v>
      </c>
      <c r="M992">
        <v>20602722113</v>
      </c>
      <c r="N992" t="s">
        <v>989</v>
      </c>
      <c r="O992" s="6">
        <f>VLOOKUP(Tabla1[[#This Row],[route_name]],[1]route!$A:$D,2,FALSE)</f>
        <v>57</v>
      </c>
      <c r="P992" s="6">
        <f>VLOOKUP(Tabla1[[#This Row],[TYPE_NAME]],type!B:G,6,FALSE)</f>
        <v>4</v>
      </c>
      <c r="Q992" t="s">
        <v>2263</v>
      </c>
      <c r="R992" t="s">
        <v>1299</v>
      </c>
      <c r="S9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(989,'CUMPLE','CUMPLE','CUMPLE','CUMPLE',true,2014,'1456','-','ACREDITADO','2022-02-25 21:42:35.22039+00','2022-02-25 21:42:35.22039+00','20602722113','V0F952',57,4);</v>
      </c>
    </row>
    <row r="993" spans="1:19" x14ac:dyDescent="0.25">
      <c r="A993">
        <v>990</v>
      </c>
      <c r="B993" t="s">
        <v>2216</v>
      </c>
      <c r="C993" t="s">
        <v>2216</v>
      </c>
      <c r="D993" t="s">
        <v>2216</v>
      </c>
      <c r="E993" t="s">
        <v>2216</v>
      </c>
      <c r="F993" t="s">
        <v>1303</v>
      </c>
      <c r="G993">
        <v>2012</v>
      </c>
      <c r="H993">
        <v>1457</v>
      </c>
      <c r="I993" t="s">
        <v>2383</v>
      </c>
      <c r="J993" t="s">
        <v>2215</v>
      </c>
      <c r="K993" t="s">
        <v>1304</v>
      </c>
      <c r="L993" t="s">
        <v>1304</v>
      </c>
      <c r="M993">
        <v>20602722113</v>
      </c>
      <c r="N993" t="s">
        <v>990</v>
      </c>
      <c r="O993" s="6">
        <f>VLOOKUP(Tabla1[[#This Row],[route_name]],[1]route!$A:$D,2,FALSE)</f>
        <v>57</v>
      </c>
      <c r="P993" s="6">
        <f>VLOOKUP(Tabla1[[#This Row],[TYPE_NAME]],type!B:G,6,FALSE)</f>
        <v>4</v>
      </c>
      <c r="Q993" t="s">
        <v>2263</v>
      </c>
      <c r="R993" t="s">
        <v>1299</v>
      </c>
      <c r="S9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(990,'CUMPLE','CUMPLE','CUMPLE','CUMPLE',true,2012,'1457','-','ACREDITADO','2022-02-25 21:42:35.22039+00','2022-02-25 21:42:35.22039+00','20602722113','V6K962',57,4);</v>
      </c>
    </row>
    <row r="994" spans="1:19" x14ac:dyDescent="0.25">
      <c r="A994">
        <v>991</v>
      </c>
      <c r="B994" t="s">
        <v>2216</v>
      </c>
      <c r="C994" t="s">
        <v>2216</v>
      </c>
      <c r="D994" t="s">
        <v>2216</v>
      </c>
      <c r="E994" t="s">
        <v>2216</v>
      </c>
      <c r="F994" t="s">
        <v>1303</v>
      </c>
      <c r="G994">
        <v>2011</v>
      </c>
      <c r="H994">
        <v>1458</v>
      </c>
      <c r="I994" t="s">
        <v>2383</v>
      </c>
      <c r="J994" t="s">
        <v>2215</v>
      </c>
      <c r="K994" t="s">
        <v>1304</v>
      </c>
      <c r="L994" t="s">
        <v>1304</v>
      </c>
      <c r="M994">
        <v>20602722113</v>
      </c>
      <c r="N994" t="s">
        <v>991</v>
      </c>
      <c r="O994" s="6">
        <f>VLOOKUP(Tabla1[[#This Row],[route_name]],[1]route!$A:$D,2,FALSE)</f>
        <v>57</v>
      </c>
      <c r="P994" s="6">
        <f>VLOOKUP(Tabla1[[#This Row],[TYPE_NAME]],type!B:G,6,FALSE)</f>
        <v>2</v>
      </c>
      <c r="Q994" t="s">
        <v>2263</v>
      </c>
      <c r="R994" t="s">
        <v>1298</v>
      </c>
      <c r="S9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(991,'CUMPLE','CUMPLE','CUMPLE','CUMPLE',true,2011,'1458','-','ACREDITADO','2022-02-25 21:42:35.22039+00','2022-02-25 21:42:35.22039+00','20602722113','V2A736',57,2);</v>
      </c>
    </row>
    <row r="995" spans="1:19" x14ac:dyDescent="0.25">
      <c r="A995">
        <v>992</v>
      </c>
      <c r="B995" t="s">
        <v>2216</v>
      </c>
      <c r="C995" t="s">
        <v>2216</v>
      </c>
      <c r="D995" t="s">
        <v>2216</v>
      </c>
      <c r="E995" t="s">
        <v>2216</v>
      </c>
      <c r="F995" t="s">
        <v>1303</v>
      </c>
      <c r="G995">
        <v>2018</v>
      </c>
      <c r="H995">
        <v>313</v>
      </c>
      <c r="I995" t="s">
        <v>2383</v>
      </c>
      <c r="J995" t="s">
        <v>2215</v>
      </c>
      <c r="K995" t="s">
        <v>1304</v>
      </c>
      <c r="L995" t="s">
        <v>1304</v>
      </c>
      <c r="M995">
        <v>20602825583</v>
      </c>
      <c r="N995" t="s">
        <v>992</v>
      </c>
      <c r="O995" s="6">
        <f>VLOOKUP(Tabla1[[#This Row],[route_name]],[1]route!$A:$D,2,FALSE)</f>
        <v>58</v>
      </c>
      <c r="P995" s="6">
        <f>VLOOKUP(Tabla1[[#This Row],[TYPE_NAME]],type!B:G,6,FALSE)</f>
        <v>2</v>
      </c>
      <c r="Q995" t="s">
        <v>2264</v>
      </c>
      <c r="R995" t="s">
        <v>1298</v>
      </c>
      <c r="S9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(992,'CUMPLE','CUMPLE','CUMPLE','CUMPLE',true,2018,'313','-','ACREDITADO','2022-02-25 21:42:35.22039+00','2022-02-25 21:42:35.22039+00','20602825583','V0J729',58,2);</v>
      </c>
    </row>
    <row r="996" spans="1:19" x14ac:dyDescent="0.25">
      <c r="A996">
        <v>993</v>
      </c>
      <c r="B996" t="s">
        <v>2216</v>
      </c>
      <c r="C996" t="s">
        <v>2216</v>
      </c>
      <c r="D996" t="s">
        <v>2216</v>
      </c>
      <c r="E996" t="s">
        <v>2216</v>
      </c>
      <c r="F996" t="s">
        <v>1303</v>
      </c>
      <c r="G996">
        <v>2014</v>
      </c>
      <c r="H996">
        <v>671</v>
      </c>
      <c r="I996" t="s">
        <v>2383</v>
      </c>
      <c r="J996" t="s">
        <v>2215</v>
      </c>
      <c r="K996" t="s">
        <v>1304</v>
      </c>
      <c r="L996" t="s">
        <v>1304</v>
      </c>
      <c r="M996">
        <v>20602825583</v>
      </c>
      <c r="N996" t="s">
        <v>993</v>
      </c>
      <c r="O996" s="6">
        <f>VLOOKUP(Tabla1[[#This Row],[route_name]],[1]route!$A:$D,2,FALSE)</f>
        <v>58</v>
      </c>
      <c r="P996" s="6">
        <f>VLOOKUP(Tabla1[[#This Row],[TYPE_NAME]],type!B:G,6,FALSE)</f>
        <v>4</v>
      </c>
      <c r="Q996" t="s">
        <v>2264</v>
      </c>
      <c r="R996" t="s">
        <v>1299</v>
      </c>
      <c r="S9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(993,'CUMPLE','CUMPLE','CUMPLE','CUMPLE',true,2014,'671','-','ACREDITADO','2022-02-25 21:42:35.22039+00','2022-02-25 21:42:35.22039+00','20602825583','V7A741',58,4);</v>
      </c>
    </row>
    <row r="997" spans="1:19" x14ac:dyDescent="0.25">
      <c r="A997">
        <v>994</v>
      </c>
      <c r="B997" t="s">
        <v>2216</v>
      </c>
      <c r="C997" t="s">
        <v>2216</v>
      </c>
      <c r="D997" t="s">
        <v>2216</v>
      </c>
      <c r="E997" t="s">
        <v>2216</v>
      </c>
      <c r="F997" t="s">
        <v>1303</v>
      </c>
      <c r="G997">
        <v>2014</v>
      </c>
      <c r="H997">
        <v>670</v>
      </c>
      <c r="I997" t="s">
        <v>2383</v>
      </c>
      <c r="J997" t="s">
        <v>2215</v>
      </c>
      <c r="K997" t="s">
        <v>1304</v>
      </c>
      <c r="L997" t="s">
        <v>1304</v>
      </c>
      <c r="M997">
        <v>20602825583</v>
      </c>
      <c r="N997" t="s">
        <v>994</v>
      </c>
      <c r="O997" s="6">
        <f>VLOOKUP(Tabla1[[#This Row],[route_name]],[1]route!$A:$D,2,FALSE)</f>
        <v>58</v>
      </c>
      <c r="P997" s="6">
        <f>VLOOKUP(Tabla1[[#This Row],[TYPE_NAME]],type!B:G,6,FALSE)</f>
        <v>4</v>
      </c>
      <c r="Q997" t="s">
        <v>2264</v>
      </c>
      <c r="R997" t="s">
        <v>1299</v>
      </c>
      <c r="S9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(994,'CUMPLE','CUMPLE','CUMPLE','CUMPLE',true,2014,'670','-','ACREDITADO','2022-02-25 21:42:35.22039+00','2022-02-25 21:42:35.22039+00','20602825583','V7V754',58,4);</v>
      </c>
    </row>
    <row r="998" spans="1:19" x14ac:dyDescent="0.25">
      <c r="A998">
        <v>995</v>
      </c>
      <c r="B998" t="s">
        <v>2216</v>
      </c>
      <c r="C998" t="s">
        <v>2216</v>
      </c>
      <c r="D998" t="s">
        <v>2216</v>
      </c>
      <c r="E998" t="s">
        <v>2216</v>
      </c>
      <c r="F998" t="s">
        <v>1303</v>
      </c>
      <c r="G998">
        <v>2011</v>
      </c>
      <c r="H998">
        <v>669</v>
      </c>
      <c r="I998" t="s">
        <v>2383</v>
      </c>
      <c r="J998" t="s">
        <v>2215</v>
      </c>
      <c r="K998" t="s">
        <v>1304</v>
      </c>
      <c r="L998" t="s">
        <v>1304</v>
      </c>
      <c r="M998">
        <v>20602825583</v>
      </c>
      <c r="N998" t="s">
        <v>995</v>
      </c>
      <c r="O998" s="6">
        <f>VLOOKUP(Tabla1[[#This Row],[route_name]],[1]route!$A:$D,2,FALSE)</f>
        <v>58</v>
      </c>
      <c r="P998" s="6">
        <f>VLOOKUP(Tabla1[[#This Row],[TYPE_NAME]],type!B:G,6,FALSE)</f>
        <v>3</v>
      </c>
      <c r="Q998" t="s">
        <v>2264</v>
      </c>
      <c r="R998" t="s">
        <v>1300</v>
      </c>
      <c r="S9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(995,'CUMPLE','CUMPLE','CUMPLE','CUMPLE',true,2011,'669','-','ACREDITADO','2022-02-25 21:42:35.22039+00','2022-02-25 21:42:35.22039+00','20602825583','V5G723',58,3);</v>
      </c>
    </row>
    <row r="999" spans="1:19" x14ac:dyDescent="0.25">
      <c r="A999">
        <v>996</v>
      </c>
      <c r="B999" t="s">
        <v>2216</v>
      </c>
      <c r="C999" t="s">
        <v>2216</v>
      </c>
      <c r="D999" t="s">
        <v>2216</v>
      </c>
      <c r="E999" t="s">
        <v>2216</v>
      </c>
      <c r="F999" t="s">
        <v>1303</v>
      </c>
      <c r="G999">
        <v>2010</v>
      </c>
      <c r="H999">
        <v>668</v>
      </c>
      <c r="I999" t="s">
        <v>2383</v>
      </c>
      <c r="J999" t="s">
        <v>2215</v>
      </c>
      <c r="K999" t="s">
        <v>1304</v>
      </c>
      <c r="L999" t="s">
        <v>1304</v>
      </c>
      <c r="M999">
        <v>20602825583</v>
      </c>
      <c r="N999" t="s">
        <v>996</v>
      </c>
      <c r="O999" s="6">
        <f>VLOOKUP(Tabla1[[#This Row],[route_name]],[1]route!$A:$D,2,FALSE)</f>
        <v>58</v>
      </c>
      <c r="P999" s="6">
        <f>VLOOKUP(Tabla1[[#This Row],[TYPE_NAME]],type!B:G,6,FALSE)</f>
        <v>4</v>
      </c>
      <c r="Q999" t="s">
        <v>2264</v>
      </c>
      <c r="R999" t="s">
        <v>1299</v>
      </c>
      <c r="S9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(996,'CUMPLE','CUMPLE','CUMPLE','CUMPLE',true,2010,'668','-','ACREDITADO','2022-02-25 21:42:35.22039+00','2022-02-25 21:42:35.22039+00','20602825583','V7X815',58,4);</v>
      </c>
    </row>
    <row r="1000" spans="1:19" x14ac:dyDescent="0.25">
      <c r="A1000">
        <v>997</v>
      </c>
      <c r="B1000" t="s">
        <v>2216</v>
      </c>
      <c r="C1000" t="s">
        <v>2216</v>
      </c>
      <c r="D1000" t="s">
        <v>2216</v>
      </c>
      <c r="E1000" t="s">
        <v>2216</v>
      </c>
      <c r="F1000" t="s">
        <v>1303</v>
      </c>
      <c r="G1000">
        <v>2009</v>
      </c>
      <c r="H1000">
        <v>667</v>
      </c>
      <c r="I1000" t="s">
        <v>2383</v>
      </c>
      <c r="J1000" t="s">
        <v>2215</v>
      </c>
      <c r="K1000" t="s">
        <v>1304</v>
      </c>
      <c r="L1000" t="s">
        <v>1304</v>
      </c>
      <c r="M1000">
        <v>20602825583</v>
      </c>
      <c r="N1000" t="s">
        <v>997</v>
      </c>
      <c r="O1000" s="6">
        <f>VLOOKUP(Tabla1[[#This Row],[route_name]],[1]route!$A:$D,2,FALSE)</f>
        <v>58</v>
      </c>
      <c r="P1000" s="6">
        <f>VLOOKUP(Tabla1[[#This Row],[TYPE_NAME]],type!B:G,6,FALSE)</f>
        <v>3</v>
      </c>
      <c r="Q1000" t="s">
        <v>2264</v>
      </c>
      <c r="R1000" t="s">
        <v>1300</v>
      </c>
      <c r="S10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(997,'CUMPLE','CUMPLE','CUMPLE','CUMPLE',true,2009,'667','-','ACREDITADO','2022-02-25 21:42:35.22039+00','2022-02-25 21:42:35.22039+00','20602825583','D2O792',58,3);</v>
      </c>
    </row>
    <row r="1001" spans="1:19" x14ac:dyDescent="0.25">
      <c r="A1001">
        <v>998</v>
      </c>
      <c r="B1001" t="s">
        <v>2216</v>
      </c>
      <c r="C1001" t="s">
        <v>2216</v>
      </c>
      <c r="D1001" t="s">
        <v>2216</v>
      </c>
      <c r="E1001" t="s">
        <v>2216</v>
      </c>
      <c r="F1001" t="s">
        <v>1303</v>
      </c>
      <c r="G1001">
        <v>2007</v>
      </c>
      <c r="H1001">
        <v>666</v>
      </c>
      <c r="I1001" t="s">
        <v>2383</v>
      </c>
      <c r="J1001" t="s">
        <v>2215</v>
      </c>
      <c r="K1001" t="s">
        <v>1304</v>
      </c>
      <c r="L1001" t="s">
        <v>1304</v>
      </c>
      <c r="M1001">
        <v>20602825583</v>
      </c>
      <c r="N1001" t="s">
        <v>998</v>
      </c>
      <c r="O1001" s="6">
        <f>VLOOKUP(Tabla1[[#This Row],[route_name]],[1]route!$A:$D,2,FALSE)</f>
        <v>58</v>
      </c>
      <c r="P1001" s="6">
        <f>VLOOKUP(Tabla1[[#This Row],[TYPE_NAME]],type!B:G,6,FALSE)</f>
        <v>1</v>
      </c>
      <c r="Q1001" t="s">
        <v>2264</v>
      </c>
      <c r="R1001" t="s">
        <v>1297</v>
      </c>
      <c r="S10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(998,'CUMPLE','CUMPLE','CUMPLE','CUMPLE',true,2007,'666','-','ACREDITADO','2022-02-25 21:42:35.22039+00','2022-02-25 21:42:35.22039+00','20602825583','X1C759',58,1);</v>
      </c>
    </row>
    <row r="1002" spans="1:19" x14ac:dyDescent="0.25">
      <c r="A1002">
        <v>999</v>
      </c>
      <c r="B1002" t="s">
        <v>2216</v>
      </c>
      <c r="C1002" t="s">
        <v>2216</v>
      </c>
      <c r="D1002" t="s">
        <v>2216</v>
      </c>
      <c r="E1002" t="s">
        <v>2216</v>
      </c>
      <c r="F1002" t="s">
        <v>1303</v>
      </c>
      <c r="G1002">
        <v>2001</v>
      </c>
      <c r="H1002">
        <v>665</v>
      </c>
      <c r="I1002" t="s">
        <v>2383</v>
      </c>
      <c r="J1002" t="s">
        <v>2215</v>
      </c>
      <c r="K1002" t="s">
        <v>1304</v>
      </c>
      <c r="L1002" t="s">
        <v>1304</v>
      </c>
      <c r="M1002">
        <v>20602825583</v>
      </c>
      <c r="N1002" t="s">
        <v>999</v>
      </c>
      <c r="O1002" s="6">
        <f>VLOOKUP(Tabla1[[#This Row],[route_name]],[1]route!$A:$D,2,FALSE)</f>
        <v>58</v>
      </c>
      <c r="P1002" s="6">
        <f>VLOOKUP(Tabla1[[#This Row],[TYPE_NAME]],type!B:G,6,FALSE)</f>
        <v>1</v>
      </c>
      <c r="Q1002" t="s">
        <v>2264</v>
      </c>
      <c r="R1002" t="s">
        <v>1297</v>
      </c>
      <c r="S10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(999,'CUMPLE','CUMPLE','CUMPLE','CUMPLE',true,2001,'665','-','ACREDITADO','2022-02-25 21:42:35.22039+00','2022-02-25 21:42:35.22039+00','20602825583','U1A793',58,1);</v>
      </c>
    </row>
    <row r="1003" spans="1:19" x14ac:dyDescent="0.25">
      <c r="A1003">
        <v>1000</v>
      </c>
      <c r="B1003" t="s">
        <v>2216</v>
      </c>
      <c r="C1003" t="s">
        <v>2216</v>
      </c>
      <c r="D1003" t="s">
        <v>2216</v>
      </c>
      <c r="E1003" t="s">
        <v>2216</v>
      </c>
      <c r="F1003" t="s">
        <v>1303</v>
      </c>
      <c r="G1003">
        <v>2011</v>
      </c>
      <c r="H1003">
        <v>312</v>
      </c>
      <c r="I1003" t="s">
        <v>2383</v>
      </c>
      <c r="J1003" t="s">
        <v>2215</v>
      </c>
      <c r="K1003" t="s">
        <v>1304</v>
      </c>
      <c r="L1003" t="s">
        <v>1304</v>
      </c>
      <c r="M1003">
        <v>20602825583</v>
      </c>
      <c r="N1003" t="s">
        <v>1000</v>
      </c>
      <c r="O1003" s="6">
        <f>VLOOKUP(Tabla1[[#This Row],[route_name]],[1]route!$A:$D,2,FALSE)</f>
        <v>58</v>
      </c>
      <c r="P1003" s="6">
        <f>VLOOKUP(Tabla1[[#This Row],[TYPE_NAME]],type!B:G,6,FALSE)</f>
        <v>2</v>
      </c>
      <c r="Q1003" t="s">
        <v>2264</v>
      </c>
      <c r="R1003" t="s">
        <v>1298</v>
      </c>
      <c r="S10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(1000,'CUMPLE','CUMPLE','CUMPLE','CUMPLE',true,2011,'312','-','ACREDITADO','2022-02-25 21:42:35.22039+00','2022-02-25 21:42:35.22039+00','20602825583','C3D167',58,2);</v>
      </c>
    </row>
    <row r="1004" spans="1:19" x14ac:dyDescent="0.25">
      <c r="A1004">
        <v>1001</v>
      </c>
      <c r="B1004" t="s">
        <v>2216</v>
      </c>
      <c r="C1004" t="s">
        <v>2216</v>
      </c>
      <c r="D1004" t="s">
        <v>2216</v>
      </c>
      <c r="E1004" t="s">
        <v>2216</v>
      </c>
      <c r="F1004" t="s">
        <v>1303</v>
      </c>
      <c r="G1004">
        <v>2010</v>
      </c>
      <c r="H1004">
        <v>317</v>
      </c>
      <c r="I1004" t="s">
        <v>2383</v>
      </c>
      <c r="J1004" t="s">
        <v>2215</v>
      </c>
      <c r="K1004" t="s">
        <v>1304</v>
      </c>
      <c r="L1004" t="s">
        <v>1304</v>
      </c>
      <c r="M1004">
        <v>20602825583</v>
      </c>
      <c r="N1004" t="s">
        <v>1001</v>
      </c>
      <c r="O1004" s="6">
        <f>VLOOKUP(Tabla1[[#This Row],[route_name]],[1]route!$A:$D,2,FALSE)</f>
        <v>58</v>
      </c>
      <c r="P1004" s="6">
        <f>VLOOKUP(Tabla1[[#This Row],[TYPE_NAME]],type!B:G,6,FALSE)</f>
        <v>1</v>
      </c>
      <c r="Q1004" t="s">
        <v>2264</v>
      </c>
      <c r="R1004" t="s">
        <v>1297</v>
      </c>
      <c r="S10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(1001,'CUMPLE','CUMPLE','CUMPLE','CUMPLE',true,2010,'317','-','ACREDITADO','2022-02-25 21:42:35.22039+00','2022-02-25 21:42:35.22039+00','20602825583','X1I701',58,1);</v>
      </c>
    </row>
    <row r="1005" spans="1:19" x14ac:dyDescent="0.25">
      <c r="A1005">
        <v>1002</v>
      </c>
      <c r="B1005" t="s">
        <v>2216</v>
      </c>
      <c r="C1005" t="s">
        <v>2216</v>
      </c>
      <c r="D1005" t="s">
        <v>2216</v>
      </c>
      <c r="E1005" t="s">
        <v>2216</v>
      </c>
      <c r="F1005" t="s">
        <v>1303</v>
      </c>
      <c r="G1005">
        <v>2010</v>
      </c>
      <c r="H1005">
        <v>664</v>
      </c>
      <c r="I1005" t="s">
        <v>2383</v>
      </c>
      <c r="J1005" t="s">
        <v>2215</v>
      </c>
      <c r="K1005" t="s">
        <v>1304</v>
      </c>
      <c r="L1005" t="s">
        <v>1304</v>
      </c>
      <c r="M1005">
        <v>20602825583</v>
      </c>
      <c r="N1005" t="s">
        <v>1002</v>
      </c>
      <c r="O1005" s="6">
        <f>VLOOKUP(Tabla1[[#This Row],[route_name]],[1]route!$A:$D,2,FALSE)</f>
        <v>58</v>
      </c>
      <c r="P1005" s="6">
        <f>VLOOKUP(Tabla1[[#This Row],[TYPE_NAME]],type!B:G,6,FALSE)</f>
        <v>1</v>
      </c>
      <c r="Q1005" t="s">
        <v>2264</v>
      </c>
      <c r="R1005" t="s">
        <v>1297</v>
      </c>
      <c r="S10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(1002,'CUMPLE','CUMPLE','CUMPLE','CUMPLE',true,2010,'664','-','ACREDITADO','2022-02-25 21:42:35.22039+00','2022-02-25 21:42:35.22039+00','20602825583','X1B793',58,1);</v>
      </c>
    </row>
    <row r="1006" spans="1:19" x14ac:dyDescent="0.25">
      <c r="A1006">
        <v>1003</v>
      </c>
      <c r="B1006" t="s">
        <v>2216</v>
      </c>
      <c r="C1006" t="s">
        <v>2216</v>
      </c>
      <c r="D1006" t="s">
        <v>2216</v>
      </c>
      <c r="E1006" t="s">
        <v>2216</v>
      </c>
      <c r="F1006" t="s">
        <v>1303</v>
      </c>
      <c r="G1006">
        <v>2009</v>
      </c>
      <c r="H1006">
        <v>318</v>
      </c>
      <c r="I1006" t="s">
        <v>2383</v>
      </c>
      <c r="J1006" t="s">
        <v>2215</v>
      </c>
      <c r="K1006" t="s">
        <v>1304</v>
      </c>
      <c r="L1006" t="s">
        <v>1304</v>
      </c>
      <c r="M1006">
        <v>20602825583</v>
      </c>
      <c r="N1006" t="s">
        <v>1003</v>
      </c>
      <c r="O1006" s="6">
        <f>VLOOKUP(Tabla1[[#This Row],[route_name]],[1]route!$A:$D,2,FALSE)</f>
        <v>58</v>
      </c>
      <c r="P1006" s="6">
        <f>VLOOKUP(Tabla1[[#This Row],[TYPE_NAME]],type!B:G,6,FALSE)</f>
        <v>1</v>
      </c>
      <c r="Q1006" t="s">
        <v>2264</v>
      </c>
      <c r="R1006" t="s">
        <v>1297</v>
      </c>
      <c r="S10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(1003,'CUMPLE','CUMPLE','CUMPLE','CUMPLE',true,2009,'318','-','ACREDITADO','2022-02-25 21:42:35.22039+00','2022-02-25 21:42:35.22039+00','20602825583','X1K957',58,1);</v>
      </c>
    </row>
    <row r="1007" spans="1:19" x14ac:dyDescent="0.25">
      <c r="A1007">
        <v>1004</v>
      </c>
      <c r="B1007" t="s">
        <v>2216</v>
      </c>
      <c r="C1007" t="s">
        <v>2216</v>
      </c>
      <c r="D1007" t="s">
        <v>2216</v>
      </c>
      <c r="E1007" t="s">
        <v>2216</v>
      </c>
      <c r="F1007" t="s">
        <v>1303</v>
      </c>
      <c r="G1007">
        <v>2009</v>
      </c>
      <c r="H1007">
        <v>314</v>
      </c>
      <c r="I1007" t="s">
        <v>2383</v>
      </c>
      <c r="J1007" t="s">
        <v>2215</v>
      </c>
      <c r="K1007" t="s">
        <v>1304</v>
      </c>
      <c r="L1007" t="s">
        <v>1304</v>
      </c>
      <c r="M1007">
        <v>20602825583</v>
      </c>
      <c r="N1007" t="s">
        <v>1004</v>
      </c>
      <c r="O1007" s="6">
        <f>VLOOKUP(Tabla1[[#This Row],[route_name]],[1]route!$A:$D,2,FALSE)</f>
        <v>58</v>
      </c>
      <c r="P1007" s="6">
        <f>VLOOKUP(Tabla1[[#This Row],[TYPE_NAME]],type!B:G,6,FALSE)</f>
        <v>4</v>
      </c>
      <c r="Q1007" t="s">
        <v>2264</v>
      </c>
      <c r="R1007" t="s">
        <v>1299</v>
      </c>
      <c r="S10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(1004,'CUMPLE','CUMPLE','CUMPLE','CUMPLE',true,2009,'314','-','ACREDITADO','2022-02-25 21:42:35.22039+00','2022-02-25 21:42:35.22039+00','20602825583','V1G951',58,4);</v>
      </c>
    </row>
    <row r="1008" spans="1:19" x14ac:dyDescent="0.25">
      <c r="A1008">
        <v>1005</v>
      </c>
      <c r="B1008" t="s">
        <v>2216</v>
      </c>
      <c r="C1008" t="s">
        <v>2216</v>
      </c>
      <c r="D1008" t="s">
        <v>2216</v>
      </c>
      <c r="E1008" t="s">
        <v>2216</v>
      </c>
      <c r="F1008" t="s">
        <v>1303</v>
      </c>
      <c r="G1008">
        <v>2009</v>
      </c>
      <c r="H1008">
        <v>663</v>
      </c>
      <c r="I1008" t="s">
        <v>2383</v>
      </c>
      <c r="J1008" t="s">
        <v>2215</v>
      </c>
      <c r="K1008" t="s">
        <v>1304</v>
      </c>
      <c r="L1008" t="s">
        <v>1304</v>
      </c>
      <c r="M1008">
        <v>20602825583</v>
      </c>
      <c r="N1008" t="s">
        <v>1005</v>
      </c>
      <c r="O1008" s="6">
        <f>VLOOKUP(Tabla1[[#This Row],[route_name]],[1]route!$A:$D,2,FALSE)</f>
        <v>58</v>
      </c>
      <c r="P1008" s="6">
        <f>VLOOKUP(Tabla1[[#This Row],[TYPE_NAME]],type!B:G,6,FALSE)</f>
        <v>1</v>
      </c>
      <c r="Q1008" t="s">
        <v>2264</v>
      </c>
      <c r="R1008" t="s">
        <v>1297</v>
      </c>
      <c r="S10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(1005,'CUMPLE','CUMPLE','CUMPLE','CUMPLE',true,2009,'663','-','ACREDITADO','2022-02-25 21:42:35.22039+00','2022-02-25 21:42:35.22039+00','20602825583','X1A798',58,1);</v>
      </c>
    </row>
    <row r="1009" spans="1:19" x14ac:dyDescent="0.25">
      <c r="A1009">
        <v>1006</v>
      </c>
      <c r="B1009" t="s">
        <v>2216</v>
      </c>
      <c r="C1009" t="s">
        <v>2216</v>
      </c>
      <c r="D1009" t="s">
        <v>2216</v>
      </c>
      <c r="E1009" t="s">
        <v>2216</v>
      </c>
      <c r="F1009" t="s">
        <v>1303</v>
      </c>
      <c r="G1009">
        <v>2008</v>
      </c>
      <c r="H1009">
        <v>315</v>
      </c>
      <c r="I1009" t="s">
        <v>2383</v>
      </c>
      <c r="J1009" t="s">
        <v>2215</v>
      </c>
      <c r="K1009" t="s">
        <v>1304</v>
      </c>
      <c r="L1009" t="s">
        <v>1304</v>
      </c>
      <c r="M1009">
        <v>20602825583</v>
      </c>
      <c r="N1009" t="s">
        <v>1006</v>
      </c>
      <c r="O1009" s="6">
        <f>VLOOKUP(Tabla1[[#This Row],[route_name]],[1]route!$A:$D,2,FALSE)</f>
        <v>58</v>
      </c>
      <c r="P1009" s="6">
        <f>VLOOKUP(Tabla1[[#This Row],[TYPE_NAME]],type!B:G,6,FALSE)</f>
        <v>1</v>
      </c>
      <c r="Q1009" t="s">
        <v>2264</v>
      </c>
      <c r="R1009" t="s">
        <v>1297</v>
      </c>
      <c r="S10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(1006,'CUMPLE','CUMPLE','CUMPLE','CUMPLE',true,2008,'315','-','ACREDITADO','2022-02-25 21:42:35.22039+00','2022-02-25 21:42:35.22039+00','20602825583','V1L704',58,1);</v>
      </c>
    </row>
    <row r="1010" spans="1:19" x14ac:dyDescent="0.25">
      <c r="A1010">
        <v>1007</v>
      </c>
      <c r="B1010" t="s">
        <v>2216</v>
      </c>
      <c r="C1010" t="s">
        <v>2216</v>
      </c>
      <c r="D1010" t="s">
        <v>2216</v>
      </c>
      <c r="E1010" t="s">
        <v>2216</v>
      </c>
      <c r="F1010" t="s">
        <v>1303</v>
      </c>
      <c r="G1010">
        <v>2007</v>
      </c>
      <c r="H1010">
        <v>246</v>
      </c>
      <c r="I1010" t="s">
        <v>2383</v>
      </c>
      <c r="J1010" t="s">
        <v>2215</v>
      </c>
      <c r="K1010" t="s">
        <v>1304</v>
      </c>
      <c r="L1010" t="s">
        <v>1304</v>
      </c>
      <c r="M1010">
        <v>20602825583</v>
      </c>
      <c r="N1010" t="s">
        <v>1007</v>
      </c>
      <c r="O1010" s="6">
        <f>VLOOKUP(Tabla1[[#This Row],[route_name]],[1]route!$A:$D,2,FALSE)</f>
        <v>58</v>
      </c>
      <c r="P1010" s="6">
        <f>VLOOKUP(Tabla1[[#This Row],[TYPE_NAME]],type!B:G,6,FALSE)</f>
        <v>1</v>
      </c>
      <c r="Q1010" t="s">
        <v>2264</v>
      </c>
      <c r="R1010" t="s">
        <v>1297</v>
      </c>
      <c r="S10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(1007,'CUMPLE','CUMPLE','CUMPLE','CUMPLE',true,2007,'246','-','ACREDITADO','2022-02-25 21:42:35.22039+00','2022-02-25 21:42:35.22039+00','20602825583','A4K719',58,1);</v>
      </c>
    </row>
    <row r="1011" spans="1:19" x14ac:dyDescent="0.25">
      <c r="A1011">
        <v>1008</v>
      </c>
      <c r="B1011" t="s">
        <v>2216</v>
      </c>
      <c r="C1011" t="s">
        <v>2216</v>
      </c>
      <c r="D1011" t="s">
        <v>2216</v>
      </c>
      <c r="E1011" t="s">
        <v>2216</v>
      </c>
      <c r="F1011" t="s">
        <v>1303</v>
      </c>
      <c r="G1011">
        <v>2014</v>
      </c>
      <c r="H1011">
        <v>709</v>
      </c>
      <c r="I1011" t="s">
        <v>2383</v>
      </c>
      <c r="J1011" t="s">
        <v>2215</v>
      </c>
      <c r="K1011" t="s">
        <v>1304</v>
      </c>
      <c r="L1011" t="s">
        <v>1304</v>
      </c>
      <c r="M1011">
        <v>20602825583</v>
      </c>
      <c r="N1011" t="s">
        <v>1008</v>
      </c>
      <c r="O1011" s="6">
        <f>VLOOKUP(Tabla1[[#This Row],[route_name]],[1]route!$A:$D,2,FALSE)</f>
        <v>59</v>
      </c>
      <c r="P1011" s="6">
        <f>VLOOKUP(Tabla1[[#This Row],[TYPE_NAME]],type!B:G,6,FALSE)</f>
        <v>4</v>
      </c>
      <c r="Q1011" t="s">
        <v>2265</v>
      </c>
      <c r="R1011" t="s">
        <v>1299</v>
      </c>
      <c r="S10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(1008,'CUMPLE','CUMPLE','CUMPLE','CUMPLE',true,2014,'709','-','ACREDITADO','2022-02-25 21:42:35.22039+00','2022-02-25 21:42:35.22039+00','20602825583','V9K950',59,4);</v>
      </c>
    </row>
    <row r="1012" spans="1:19" x14ac:dyDescent="0.25">
      <c r="A1012">
        <v>1009</v>
      </c>
      <c r="B1012" t="s">
        <v>2216</v>
      </c>
      <c r="C1012" t="s">
        <v>2216</v>
      </c>
      <c r="D1012" t="s">
        <v>2216</v>
      </c>
      <c r="E1012" t="s">
        <v>2216</v>
      </c>
      <c r="F1012" t="s">
        <v>1303</v>
      </c>
      <c r="G1012">
        <v>2013</v>
      </c>
      <c r="H1012">
        <v>699</v>
      </c>
      <c r="I1012" t="s">
        <v>2383</v>
      </c>
      <c r="J1012" t="s">
        <v>2215</v>
      </c>
      <c r="K1012" t="s">
        <v>1304</v>
      </c>
      <c r="L1012" t="s">
        <v>1304</v>
      </c>
      <c r="M1012">
        <v>20602825583</v>
      </c>
      <c r="N1012" t="s">
        <v>1009</v>
      </c>
      <c r="O1012" s="6">
        <f>VLOOKUP(Tabla1[[#This Row],[route_name]],[1]route!$A:$D,2,FALSE)</f>
        <v>59</v>
      </c>
      <c r="P1012" s="6">
        <f>VLOOKUP(Tabla1[[#This Row],[TYPE_NAME]],type!B:G,6,FALSE)</f>
        <v>1</v>
      </c>
      <c r="Q1012" t="s">
        <v>2265</v>
      </c>
      <c r="R1012" t="s">
        <v>1297</v>
      </c>
      <c r="S10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(1009,'CUMPLE','CUMPLE','CUMPLE','CUMPLE',true,2013,'699','-','ACREDITADO','2022-02-25 21:42:35.22039+00','2022-02-25 21:42:35.22039+00','20602825583','V6E862',59,1);</v>
      </c>
    </row>
    <row r="1013" spans="1:19" x14ac:dyDescent="0.25">
      <c r="A1013">
        <v>1010</v>
      </c>
      <c r="B1013" t="s">
        <v>2216</v>
      </c>
      <c r="C1013" t="s">
        <v>2216</v>
      </c>
      <c r="D1013" t="s">
        <v>2216</v>
      </c>
      <c r="E1013" t="s">
        <v>2216</v>
      </c>
      <c r="F1013" t="s">
        <v>1303</v>
      </c>
      <c r="G1013">
        <v>2012</v>
      </c>
      <c r="H1013">
        <v>686</v>
      </c>
      <c r="I1013" t="s">
        <v>2383</v>
      </c>
      <c r="J1013" t="s">
        <v>2215</v>
      </c>
      <c r="K1013" t="s">
        <v>1304</v>
      </c>
      <c r="L1013" t="s">
        <v>1304</v>
      </c>
      <c r="M1013">
        <v>20602825583</v>
      </c>
      <c r="N1013" t="s">
        <v>1010</v>
      </c>
      <c r="O1013" s="6">
        <f>VLOOKUP(Tabla1[[#This Row],[route_name]],[1]route!$A:$D,2,FALSE)</f>
        <v>59</v>
      </c>
      <c r="P1013" s="6">
        <f>VLOOKUP(Tabla1[[#This Row],[TYPE_NAME]],type!B:G,6,FALSE)</f>
        <v>4</v>
      </c>
      <c r="Q1013" t="s">
        <v>2265</v>
      </c>
      <c r="R1013" t="s">
        <v>1299</v>
      </c>
      <c r="S10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(1010,'CUMPLE','CUMPLE','CUMPLE','CUMPLE',true,2012,'686','-','ACREDITADO','2022-02-25 21:42:35.22039+00','2022-02-25 21:42:35.22039+00','20602825583','D1M515',59,4);</v>
      </c>
    </row>
    <row r="1014" spans="1:19" x14ac:dyDescent="0.25">
      <c r="A1014">
        <v>1011</v>
      </c>
      <c r="B1014" t="s">
        <v>2216</v>
      </c>
      <c r="C1014" t="s">
        <v>2216</v>
      </c>
      <c r="D1014" t="s">
        <v>2216</v>
      </c>
      <c r="E1014" t="s">
        <v>2216</v>
      </c>
      <c r="F1014" t="s">
        <v>1303</v>
      </c>
      <c r="G1014">
        <v>2011</v>
      </c>
      <c r="H1014">
        <v>696</v>
      </c>
      <c r="I1014" t="s">
        <v>2383</v>
      </c>
      <c r="J1014" t="s">
        <v>2215</v>
      </c>
      <c r="K1014" t="s">
        <v>1304</v>
      </c>
      <c r="L1014" t="s">
        <v>1304</v>
      </c>
      <c r="M1014">
        <v>20602825583</v>
      </c>
      <c r="N1014" t="s">
        <v>1011</v>
      </c>
      <c r="O1014" s="6">
        <f>VLOOKUP(Tabla1[[#This Row],[route_name]],[1]route!$A:$D,2,FALSE)</f>
        <v>59</v>
      </c>
      <c r="P1014" s="6">
        <f>VLOOKUP(Tabla1[[#This Row],[TYPE_NAME]],type!B:G,6,FALSE)</f>
        <v>1</v>
      </c>
      <c r="Q1014" t="s">
        <v>2265</v>
      </c>
      <c r="R1014" t="s">
        <v>1297</v>
      </c>
      <c r="S10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(1011,'CUMPLE','CUMPLE','CUMPLE','CUMPLE',true,2011,'696','-','ACREDITADO','2022-02-25 21:42:35.22039+00','2022-02-25 21:42:35.22039+00','20602825583','V3G968',59,1);</v>
      </c>
    </row>
    <row r="1015" spans="1:19" x14ac:dyDescent="0.25">
      <c r="A1015">
        <v>1012</v>
      </c>
      <c r="B1015" t="s">
        <v>2216</v>
      </c>
      <c r="C1015" t="s">
        <v>2216</v>
      </c>
      <c r="D1015" t="s">
        <v>2216</v>
      </c>
      <c r="E1015" t="s">
        <v>2216</v>
      </c>
      <c r="F1015" t="s">
        <v>1303</v>
      </c>
      <c r="G1015">
        <v>2013</v>
      </c>
      <c r="H1015">
        <v>705</v>
      </c>
      <c r="I1015" t="s">
        <v>2383</v>
      </c>
      <c r="J1015" t="s">
        <v>2215</v>
      </c>
      <c r="K1015" t="s">
        <v>1304</v>
      </c>
      <c r="L1015" t="s">
        <v>1304</v>
      </c>
      <c r="M1015">
        <v>20602825583</v>
      </c>
      <c r="N1015" t="s">
        <v>1012</v>
      </c>
      <c r="O1015" s="6">
        <f>VLOOKUP(Tabla1[[#This Row],[route_name]],[1]route!$A:$D,2,FALSE)</f>
        <v>59</v>
      </c>
      <c r="P1015" s="6">
        <f>VLOOKUP(Tabla1[[#This Row],[TYPE_NAME]],type!B:G,6,FALSE)</f>
        <v>3</v>
      </c>
      <c r="Q1015" t="s">
        <v>2265</v>
      </c>
      <c r="R1015" t="s">
        <v>1300</v>
      </c>
      <c r="S10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(1012,'CUMPLE','CUMPLE','CUMPLE','CUMPLE',true,2013,'705','-','ACREDITADO','2022-02-25 21:42:35.22039+00','2022-02-25 21:42:35.22039+00','20602825583','V7E766',59,3);</v>
      </c>
    </row>
    <row r="1016" spans="1:19" x14ac:dyDescent="0.25">
      <c r="A1016">
        <v>1013</v>
      </c>
      <c r="B1016" t="s">
        <v>2216</v>
      </c>
      <c r="C1016" t="s">
        <v>2216</v>
      </c>
      <c r="D1016" t="s">
        <v>2216</v>
      </c>
      <c r="E1016" t="s">
        <v>2216</v>
      </c>
      <c r="F1016" t="s">
        <v>1303</v>
      </c>
      <c r="G1016">
        <v>2018</v>
      </c>
      <c r="H1016">
        <v>289</v>
      </c>
      <c r="I1016" t="s">
        <v>2383</v>
      </c>
      <c r="J1016" t="s">
        <v>2215</v>
      </c>
      <c r="K1016" t="s">
        <v>1304</v>
      </c>
      <c r="L1016" t="s">
        <v>1304</v>
      </c>
      <c r="M1016">
        <v>20602825583</v>
      </c>
      <c r="N1016" t="s">
        <v>1013</v>
      </c>
      <c r="O1016" s="6">
        <f>VLOOKUP(Tabla1[[#This Row],[route_name]],[1]route!$A:$D,2,FALSE)</f>
        <v>59</v>
      </c>
      <c r="P1016" s="6">
        <f>VLOOKUP(Tabla1[[#This Row],[TYPE_NAME]],type!B:G,6,FALSE)</f>
        <v>2</v>
      </c>
      <c r="Q1016" t="s">
        <v>2265</v>
      </c>
      <c r="R1016" t="s">
        <v>1298</v>
      </c>
      <c r="S10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(1013,'CUMPLE','CUMPLE','CUMPLE','CUMPLE',true,2018,'289','-','ACREDITADO','2022-02-25 21:42:35.22039+00','2022-02-25 21:42:35.22039+00','20602825583','V0C701',59,2);</v>
      </c>
    </row>
    <row r="1017" spans="1:19" x14ac:dyDescent="0.25">
      <c r="A1017">
        <v>1014</v>
      </c>
      <c r="B1017" t="s">
        <v>2216</v>
      </c>
      <c r="C1017" t="s">
        <v>2216</v>
      </c>
      <c r="D1017" t="s">
        <v>2216</v>
      </c>
      <c r="E1017" t="s">
        <v>2216</v>
      </c>
      <c r="F1017" t="s">
        <v>1303</v>
      </c>
      <c r="G1017">
        <v>2017</v>
      </c>
      <c r="H1017">
        <v>301</v>
      </c>
      <c r="I1017" t="s">
        <v>2383</v>
      </c>
      <c r="J1017" t="s">
        <v>2215</v>
      </c>
      <c r="K1017" t="s">
        <v>1304</v>
      </c>
      <c r="L1017" t="s">
        <v>1304</v>
      </c>
      <c r="M1017">
        <v>20602825583</v>
      </c>
      <c r="N1017" t="s">
        <v>1014</v>
      </c>
      <c r="O1017" s="6">
        <f>VLOOKUP(Tabla1[[#This Row],[route_name]],[1]route!$A:$D,2,FALSE)</f>
        <v>59</v>
      </c>
      <c r="P1017" s="6">
        <f>VLOOKUP(Tabla1[[#This Row],[TYPE_NAME]],type!B:G,6,FALSE)</f>
        <v>2</v>
      </c>
      <c r="Q1017" t="s">
        <v>2265</v>
      </c>
      <c r="R1017" t="s">
        <v>1298</v>
      </c>
      <c r="S10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(1014,'CUMPLE','CUMPLE','CUMPLE','CUMPLE',true,2017,'301','-','ACREDITADO','2022-02-25 21:42:35.22039+00','2022-02-25 21:42:35.22039+00','20602825583','V9K779',59,2);</v>
      </c>
    </row>
    <row r="1018" spans="1:19" x14ac:dyDescent="0.25">
      <c r="A1018">
        <v>1015</v>
      </c>
      <c r="B1018" t="s">
        <v>2216</v>
      </c>
      <c r="C1018" t="s">
        <v>2216</v>
      </c>
      <c r="D1018" t="s">
        <v>2216</v>
      </c>
      <c r="E1018" t="s">
        <v>2216</v>
      </c>
      <c r="F1018" t="s">
        <v>1303</v>
      </c>
      <c r="G1018">
        <v>2018</v>
      </c>
      <c r="H1018">
        <v>291</v>
      </c>
      <c r="I1018" t="s">
        <v>2383</v>
      </c>
      <c r="J1018" t="s">
        <v>2215</v>
      </c>
      <c r="K1018" t="s">
        <v>1304</v>
      </c>
      <c r="L1018" t="s">
        <v>1304</v>
      </c>
      <c r="M1018">
        <v>20602825583</v>
      </c>
      <c r="N1018" t="s">
        <v>1015</v>
      </c>
      <c r="O1018" s="6">
        <f>VLOOKUP(Tabla1[[#This Row],[route_name]],[1]route!$A:$D,2,FALSE)</f>
        <v>59</v>
      </c>
      <c r="P1018" s="6">
        <f>VLOOKUP(Tabla1[[#This Row],[TYPE_NAME]],type!B:G,6,FALSE)</f>
        <v>2</v>
      </c>
      <c r="Q1018" t="s">
        <v>2265</v>
      </c>
      <c r="R1018" t="s">
        <v>1298</v>
      </c>
      <c r="S10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(1015,'CUMPLE','CUMPLE','CUMPLE','CUMPLE',true,2018,'291','-','ACREDITADO','2022-02-25 21:42:35.22039+00','2022-02-25 21:42:35.22039+00','20602825583','V0E864',59,2);</v>
      </c>
    </row>
    <row r="1019" spans="1:19" x14ac:dyDescent="0.25">
      <c r="A1019">
        <v>1016</v>
      </c>
      <c r="B1019" t="s">
        <v>2216</v>
      </c>
      <c r="C1019" t="s">
        <v>2216</v>
      </c>
      <c r="D1019" t="s">
        <v>2216</v>
      </c>
      <c r="E1019" t="s">
        <v>2216</v>
      </c>
      <c r="F1019" t="s">
        <v>1303</v>
      </c>
      <c r="G1019">
        <v>2018</v>
      </c>
      <c r="H1019">
        <v>292</v>
      </c>
      <c r="I1019" t="s">
        <v>2383</v>
      </c>
      <c r="J1019" t="s">
        <v>2215</v>
      </c>
      <c r="K1019" t="s">
        <v>1304</v>
      </c>
      <c r="L1019" t="s">
        <v>1304</v>
      </c>
      <c r="M1019">
        <v>20602825583</v>
      </c>
      <c r="N1019" t="s">
        <v>1016</v>
      </c>
      <c r="O1019" s="6">
        <f>VLOOKUP(Tabla1[[#This Row],[route_name]],[1]route!$A:$D,2,FALSE)</f>
        <v>59</v>
      </c>
      <c r="P1019" s="6">
        <f>VLOOKUP(Tabla1[[#This Row],[TYPE_NAME]],type!B:G,6,FALSE)</f>
        <v>2</v>
      </c>
      <c r="Q1019" t="s">
        <v>2265</v>
      </c>
      <c r="R1019" t="s">
        <v>1298</v>
      </c>
      <c r="S10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(1016,'CUMPLE','CUMPLE','CUMPLE','CUMPLE',true,2018,'292','-','ACREDITADO','2022-02-25 21:42:35.22039+00','2022-02-25 21:42:35.22039+00','20602825583','V0I762',59,2);</v>
      </c>
    </row>
    <row r="1020" spans="1:19" x14ac:dyDescent="0.25">
      <c r="A1020">
        <v>1017</v>
      </c>
      <c r="B1020" t="s">
        <v>2216</v>
      </c>
      <c r="C1020" t="s">
        <v>2216</v>
      </c>
      <c r="D1020" t="s">
        <v>2216</v>
      </c>
      <c r="E1020" t="s">
        <v>2216</v>
      </c>
      <c r="F1020" t="s">
        <v>1303</v>
      </c>
      <c r="G1020">
        <v>2014</v>
      </c>
      <c r="H1020">
        <v>693</v>
      </c>
      <c r="I1020" t="s">
        <v>2383</v>
      </c>
      <c r="J1020" t="s">
        <v>2215</v>
      </c>
      <c r="K1020" t="s">
        <v>1304</v>
      </c>
      <c r="L1020" t="s">
        <v>1304</v>
      </c>
      <c r="M1020">
        <v>20602825583</v>
      </c>
      <c r="N1020" t="s">
        <v>1017</v>
      </c>
      <c r="O1020" s="6">
        <f>VLOOKUP(Tabla1[[#This Row],[route_name]],[1]route!$A:$D,2,FALSE)</f>
        <v>59</v>
      </c>
      <c r="P1020" s="6">
        <f>VLOOKUP(Tabla1[[#This Row],[TYPE_NAME]],type!B:G,6,FALSE)</f>
        <v>4</v>
      </c>
      <c r="Q1020" t="s">
        <v>2265</v>
      </c>
      <c r="R1020" t="s">
        <v>1299</v>
      </c>
      <c r="S10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(1017,'CUMPLE','CUMPLE','CUMPLE','CUMPLE',true,2014,'693','-','ACREDITADO','2022-02-25 21:42:35.22039+00','2022-02-25 21:42:35.22039+00','20602825583','V0C956',59,4);</v>
      </c>
    </row>
    <row r="1021" spans="1:19" x14ac:dyDescent="0.25">
      <c r="A1021">
        <v>1018</v>
      </c>
      <c r="B1021" t="s">
        <v>2216</v>
      </c>
      <c r="C1021" t="s">
        <v>2216</v>
      </c>
      <c r="D1021" t="s">
        <v>2216</v>
      </c>
      <c r="E1021" t="s">
        <v>2216</v>
      </c>
      <c r="F1021" t="s">
        <v>1303</v>
      </c>
      <c r="G1021">
        <v>2014</v>
      </c>
      <c r="H1021">
        <v>703</v>
      </c>
      <c r="I1021" t="s">
        <v>2383</v>
      </c>
      <c r="J1021" t="s">
        <v>2215</v>
      </c>
      <c r="K1021" t="s">
        <v>1304</v>
      </c>
      <c r="L1021" t="s">
        <v>1304</v>
      </c>
      <c r="M1021">
        <v>20602825583</v>
      </c>
      <c r="N1021" t="s">
        <v>1018</v>
      </c>
      <c r="O1021" s="6">
        <f>VLOOKUP(Tabla1[[#This Row],[route_name]],[1]route!$A:$D,2,FALSE)</f>
        <v>59</v>
      </c>
      <c r="P1021" s="6">
        <f>VLOOKUP(Tabla1[[#This Row],[TYPE_NAME]],type!B:G,6,FALSE)</f>
        <v>1</v>
      </c>
      <c r="Q1021" t="s">
        <v>2265</v>
      </c>
      <c r="R1021" t="s">
        <v>1297</v>
      </c>
      <c r="S10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(1018,'CUMPLE','CUMPLE','CUMPLE','CUMPLE',true,2014,'703','-','ACREDITADO','2022-02-25 21:42:35.22039+00','2022-02-25 21:42:35.22039+00','20602825583','V6T931',59,1);</v>
      </c>
    </row>
    <row r="1022" spans="1:19" x14ac:dyDescent="0.25">
      <c r="A1022">
        <v>1019</v>
      </c>
      <c r="B1022" t="s">
        <v>2216</v>
      </c>
      <c r="C1022" t="s">
        <v>2216</v>
      </c>
      <c r="D1022" t="s">
        <v>2216</v>
      </c>
      <c r="E1022" t="s">
        <v>2216</v>
      </c>
      <c r="F1022" t="s">
        <v>1303</v>
      </c>
      <c r="G1022">
        <v>2014</v>
      </c>
      <c r="H1022">
        <v>694</v>
      </c>
      <c r="I1022" t="s">
        <v>2383</v>
      </c>
      <c r="J1022" t="s">
        <v>2215</v>
      </c>
      <c r="K1022" t="s">
        <v>1304</v>
      </c>
      <c r="L1022" t="s">
        <v>1304</v>
      </c>
      <c r="M1022">
        <v>20602825583</v>
      </c>
      <c r="N1022" t="s">
        <v>1019</v>
      </c>
      <c r="O1022" s="6">
        <f>VLOOKUP(Tabla1[[#This Row],[route_name]],[1]route!$A:$D,2,FALSE)</f>
        <v>59</v>
      </c>
      <c r="P1022" s="6">
        <f>VLOOKUP(Tabla1[[#This Row],[TYPE_NAME]],type!B:G,6,FALSE)</f>
        <v>4</v>
      </c>
      <c r="Q1022" t="s">
        <v>2265</v>
      </c>
      <c r="R1022" t="s">
        <v>1299</v>
      </c>
      <c r="S10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(1019,'CUMPLE','CUMPLE','CUMPLE','CUMPLE',true,2014,'694','-','ACREDITADO','2022-02-25 21:42:35.22039+00','2022-02-25 21:42:35.22039+00','20602825583','V0D961',59,4);</v>
      </c>
    </row>
    <row r="1023" spans="1:19" x14ac:dyDescent="0.25">
      <c r="A1023">
        <v>1020</v>
      </c>
      <c r="B1023" t="s">
        <v>2216</v>
      </c>
      <c r="C1023" t="s">
        <v>2216</v>
      </c>
      <c r="D1023" t="s">
        <v>2216</v>
      </c>
      <c r="E1023" t="s">
        <v>2216</v>
      </c>
      <c r="F1023" t="s">
        <v>1303</v>
      </c>
      <c r="G1023">
        <v>2008</v>
      </c>
      <c r="H1023">
        <v>287</v>
      </c>
      <c r="I1023" t="s">
        <v>2383</v>
      </c>
      <c r="J1023" t="s">
        <v>2215</v>
      </c>
      <c r="K1023" t="s">
        <v>1304</v>
      </c>
      <c r="L1023" t="s">
        <v>1304</v>
      </c>
      <c r="M1023">
        <v>20602825583</v>
      </c>
      <c r="N1023" t="s">
        <v>1020</v>
      </c>
      <c r="O1023" s="6">
        <f>VLOOKUP(Tabla1[[#This Row],[route_name]],[1]route!$A:$D,2,FALSE)</f>
        <v>59</v>
      </c>
      <c r="P1023" s="6">
        <f>VLOOKUP(Tabla1[[#This Row],[TYPE_NAME]],type!B:G,6,FALSE)</f>
        <v>1</v>
      </c>
      <c r="Q1023" t="s">
        <v>2265</v>
      </c>
      <c r="R1023" t="s">
        <v>1297</v>
      </c>
      <c r="S10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(1020,'CUMPLE','CUMPLE','CUMPLE','CUMPLE',true,2008,'287','-','ACREDITADO','2022-02-25 21:42:35.22039+00','2022-02-25 21:42:35.22039+00','20602825583','B2S783',59,1);</v>
      </c>
    </row>
    <row r="1024" spans="1:19" x14ac:dyDescent="0.25">
      <c r="A1024">
        <v>1021</v>
      </c>
      <c r="B1024" t="s">
        <v>2216</v>
      </c>
      <c r="C1024" t="s">
        <v>2216</v>
      </c>
      <c r="D1024" t="s">
        <v>2216</v>
      </c>
      <c r="E1024" t="s">
        <v>2216</v>
      </c>
      <c r="F1024" t="s">
        <v>1303</v>
      </c>
      <c r="G1024">
        <v>2014</v>
      </c>
      <c r="H1024">
        <v>299</v>
      </c>
      <c r="I1024" t="s">
        <v>2383</v>
      </c>
      <c r="J1024" t="s">
        <v>2215</v>
      </c>
      <c r="K1024" t="s">
        <v>1304</v>
      </c>
      <c r="L1024" t="s">
        <v>1304</v>
      </c>
      <c r="M1024">
        <v>20602825583</v>
      </c>
      <c r="N1024" t="s">
        <v>1021</v>
      </c>
      <c r="O1024" s="6">
        <f>VLOOKUP(Tabla1[[#This Row],[route_name]],[1]route!$A:$D,2,FALSE)</f>
        <v>59</v>
      </c>
      <c r="P1024" s="6">
        <f>VLOOKUP(Tabla1[[#This Row],[TYPE_NAME]],type!B:G,6,FALSE)</f>
        <v>4</v>
      </c>
      <c r="Q1024" t="s">
        <v>2265</v>
      </c>
      <c r="R1024" t="s">
        <v>1299</v>
      </c>
      <c r="S10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(1021,'CUMPLE','CUMPLE','CUMPLE','CUMPLE',true,2014,'299','-','ACREDITADO','2022-02-25 21:42:35.22039+00','2022-02-25 21:42:35.22039+00','20602825583','V7J711',59,4);</v>
      </c>
    </row>
    <row r="1025" spans="1:19" x14ac:dyDescent="0.25">
      <c r="A1025">
        <v>1022</v>
      </c>
      <c r="B1025" t="s">
        <v>2216</v>
      </c>
      <c r="C1025" t="s">
        <v>2216</v>
      </c>
      <c r="D1025" t="s">
        <v>2216</v>
      </c>
      <c r="E1025" t="s">
        <v>2216</v>
      </c>
      <c r="F1025" t="s">
        <v>1303</v>
      </c>
      <c r="G1025">
        <v>2013</v>
      </c>
      <c r="H1025">
        <v>296</v>
      </c>
      <c r="I1025" t="s">
        <v>2383</v>
      </c>
      <c r="J1025" t="s">
        <v>2215</v>
      </c>
      <c r="K1025" t="s">
        <v>1304</v>
      </c>
      <c r="L1025" t="s">
        <v>1304</v>
      </c>
      <c r="M1025">
        <v>20602825583</v>
      </c>
      <c r="N1025" t="s">
        <v>1022</v>
      </c>
      <c r="O1025" s="6">
        <f>VLOOKUP(Tabla1[[#This Row],[route_name]],[1]route!$A:$D,2,FALSE)</f>
        <v>59</v>
      </c>
      <c r="P1025" s="6">
        <f>VLOOKUP(Tabla1[[#This Row],[TYPE_NAME]],type!B:G,6,FALSE)</f>
        <v>2</v>
      </c>
      <c r="Q1025" t="s">
        <v>2265</v>
      </c>
      <c r="R1025" t="s">
        <v>1298</v>
      </c>
      <c r="S10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(1022,'CUMPLE','CUMPLE','CUMPLE','CUMPLE',true,2013,'296','-','ACREDITADO','2022-02-25 21:42:35.22039+00','2022-02-25 21:42:35.22039+00','20602825583','V5X829',59,2);</v>
      </c>
    </row>
    <row r="1026" spans="1:19" x14ac:dyDescent="0.25">
      <c r="A1026">
        <v>1023</v>
      </c>
      <c r="B1026" t="s">
        <v>2216</v>
      </c>
      <c r="C1026" t="s">
        <v>2216</v>
      </c>
      <c r="D1026" t="s">
        <v>2216</v>
      </c>
      <c r="E1026" t="s">
        <v>2216</v>
      </c>
      <c r="F1026" t="s">
        <v>1303</v>
      </c>
      <c r="G1026">
        <v>2016</v>
      </c>
      <c r="H1026">
        <v>848</v>
      </c>
      <c r="I1026" t="s">
        <v>2383</v>
      </c>
      <c r="J1026" t="s">
        <v>2215</v>
      </c>
      <c r="K1026" t="s">
        <v>1304</v>
      </c>
      <c r="L1026" t="s">
        <v>1304</v>
      </c>
      <c r="M1026">
        <v>20602825583</v>
      </c>
      <c r="N1026" t="s">
        <v>1023</v>
      </c>
      <c r="O1026" s="6">
        <f>VLOOKUP(Tabla1[[#This Row],[route_name]],[1]route!$A:$D,2,FALSE)</f>
        <v>59</v>
      </c>
      <c r="P1026" s="6">
        <f>VLOOKUP(Tabla1[[#This Row],[TYPE_NAME]],type!B:G,6,FALSE)</f>
        <v>2</v>
      </c>
      <c r="Q1026" t="s">
        <v>2265</v>
      </c>
      <c r="R1026" t="s">
        <v>1298</v>
      </c>
      <c r="S10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(1023,'CUMPLE','CUMPLE','CUMPLE','CUMPLE',true,2016,'848','-','ACREDITADO','2022-02-25 21:42:35.22039+00','2022-02-25 21:42:35.22039+00','20602825583','V9B831',59,2);</v>
      </c>
    </row>
    <row r="1027" spans="1:19" x14ac:dyDescent="0.25">
      <c r="A1027">
        <v>1024</v>
      </c>
      <c r="B1027" t="s">
        <v>2216</v>
      </c>
      <c r="C1027" t="s">
        <v>2216</v>
      </c>
      <c r="D1027" t="s">
        <v>2216</v>
      </c>
      <c r="E1027" t="s">
        <v>2216</v>
      </c>
      <c r="F1027" t="s">
        <v>1303</v>
      </c>
      <c r="G1027">
        <v>2016</v>
      </c>
      <c r="H1027">
        <v>712</v>
      </c>
      <c r="I1027" t="s">
        <v>2383</v>
      </c>
      <c r="J1027" t="s">
        <v>2215</v>
      </c>
      <c r="K1027" t="s">
        <v>1304</v>
      </c>
      <c r="L1027" t="s">
        <v>1304</v>
      </c>
      <c r="M1027">
        <v>20602825583</v>
      </c>
      <c r="N1027" t="s">
        <v>1024</v>
      </c>
      <c r="O1027" s="6">
        <f>VLOOKUP(Tabla1[[#This Row],[route_name]],[1]route!$A:$D,2,FALSE)</f>
        <v>59</v>
      </c>
      <c r="P1027" s="6">
        <f>VLOOKUP(Tabla1[[#This Row],[TYPE_NAME]],type!B:G,6,FALSE)</f>
        <v>2</v>
      </c>
      <c r="Q1027" t="s">
        <v>2265</v>
      </c>
      <c r="R1027" t="s">
        <v>1298</v>
      </c>
      <c r="S10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(1024,'CUMPLE','CUMPLE','CUMPLE','CUMPLE',true,2016,'712','-','ACREDITADO','2022-02-25 21:42:35.22039+00','2022-02-25 21:42:35.22039+00','20602825583','V9D785',59,2);</v>
      </c>
    </row>
    <row r="1028" spans="1:19" x14ac:dyDescent="0.25">
      <c r="A1028">
        <v>1025</v>
      </c>
      <c r="B1028" t="s">
        <v>2216</v>
      </c>
      <c r="C1028" t="s">
        <v>2216</v>
      </c>
      <c r="D1028" t="s">
        <v>2216</v>
      </c>
      <c r="E1028" t="s">
        <v>2216</v>
      </c>
      <c r="F1028" t="s">
        <v>1303</v>
      </c>
      <c r="G1028">
        <v>2016</v>
      </c>
      <c r="H1028">
        <v>685</v>
      </c>
      <c r="I1028" t="s">
        <v>2383</v>
      </c>
      <c r="J1028" t="s">
        <v>2215</v>
      </c>
      <c r="K1028" t="s">
        <v>1304</v>
      </c>
      <c r="L1028" t="s">
        <v>1304</v>
      </c>
      <c r="M1028">
        <v>20602825583</v>
      </c>
      <c r="N1028" t="s">
        <v>1025</v>
      </c>
      <c r="O1028" s="6">
        <f>VLOOKUP(Tabla1[[#This Row],[route_name]],[1]route!$A:$D,2,FALSE)</f>
        <v>59</v>
      </c>
      <c r="P1028" s="6">
        <f>VLOOKUP(Tabla1[[#This Row],[TYPE_NAME]],type!B:G,6,FALSE)</f>
        <v>2</v>
      </c>
      <c r="Q1028" t="s">
        <v>2265</v>
      </c>
      <c r="R1028" t="s">
        <v>1298</v>
      </c>
      <c r="S10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(1025,'CUMPLE','CUMPLE','CUMPLE','CUMPLE',true,2016,'685','-','ACREDITADO','2022-02-25 21:42:35.22039+00','2022-02-25 21:42:35.22039+00','20602825583','ATY732',59,2);</v>
      </c>
    </row>
    <row r="1029" spans="1:19" x14ac:dyDescent="0.25">
      <c r="A1029">
        <v>1026</v>
      </c>
      <c r="B1029" t="s">
        <v>2216</v>
      </c>
      <c r="C1029" t="s">
        <v>2216</v>
      </c>
      <c r="D1029" t="s">
        <v>2216</v>
      </c>
      <c r="E1029" t="s">
        <v>2216</v>
      </c>
      <c r="F1029" t="s">
        <v>1303</v>
      </c>
      <c r="G1029">
        <v>2017</v>
      </c>
      <c r="H1029">
        <v>302</v>
      </c>
      <c r="I1029" t="s">
        <v>2383</v>
      </c>
      <c r="J1029" t="s">
        <v>2215</v>
      </c>
      <c r="K1029" t="s">
        <v>1304</v>
      </c>
      <c r="L1029" t="s">
        <v>1304</v>
      </c>
      <c r="M1029">
        <v>20602825583</v>
      </c>
      <c r="N1029" t="s">
        <v>1026</v>
      </c>
      <c r="O1029" s="6">
        <f>VLOOKUP(Tabla1[[#This Row],[route_name]],[1]route!$A:$D,2,FALSE)</f>
        <v>59</v>
      </c>
      <c r="P1029" s="6">
        <f>VLOOKUP(Tabla1[[#This Row],[TYPE_NAME]],type!B:G,6,FALSE)</f>
        <v>2</v>
      </c>
      <c r="Q1029" t="s">
        <v>2265</v>
      </c>
      <c r="R1029" t="s">
        <v>1298</v>
      </c>
      <c r="S10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(1026,'CUMPLE','CUMPLE','CUMPLE','CUMPLE',true,2017,'302','-','ACREDITADO','2022-02-25 21:42:35.22039+00','2022-02-25 21:42:35.22039+00','20602825583','V9Z915',59,2);</v>
      </c>
    </row>
    <row r="1030" spans="1:19" x14ac:dyDescent="0.25">
      <c r="A1030">
        <v>1027</v>
      </c>
      <c r="B1030" t="s">
        <v>2216</v>
      </c>
      <c r="C1030" t="s">
        <v>2216</v>
      </c>
      <c r="D1030" t="s">
        <v>2216</v>
      </c>
      <c r="E1030" t="s">
        <v>2216</v>
      </c>
      <c r="F1030" t="s">
        <v>1303</v>
      </c>
      <c r="G1030">
        <v>2016</v>
      </c>
      <c r="H1030">
        <v>684</v>
      </c>
      <c r="I1030" t="s">
        <v>2383</v>
      </c>
      <c r="J1030" t="s">
        <v>2215</v>
      </c>
      <c r="K1030" t="s">
        <v>1304</v>
      </c>
      <c r="L1030" t="s">
        <v>1304</v>
      </c>
      <c r="M1030">
        <v>20602825583</v>
      </c>
      <c r="N1030" t="s">
        <v>1027</v>
      </c>
      <c r="O1030" s="6">
        <f>VLOOKUP(Tabla1[[#This Row],[route_name]],[1]route!$A:$D,2,FALSE)</f>
        <v>59</v>
      </c>
      <c r="P1030" s="6">
        <f>VLOOKUP(Tabla1[[#This Row],[TYPE_NAME]],type!B:G,6,FALSE)</f>
        <v>2</v>
      </c>
      <c r="Q1030" t="s">
        <v>2265</v>
      </c>
      <c r="R1030" t="s">
        <v>1298</v>
      </c>
      <c r="S10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(1027,'CUMPLE','CUMPLE','CUMPLE','CUMPLE',true,2016,'684','-','ACREDITADO','2022-02-25 21:42:35.22039+00','2022-02-25 21:42:35.22039+00','20602825583','ANO745',59,2);</v>
      </c>
    </row>
    <row r="1031" spans="1:19" x14ac:dyDescent="0.25">
      <c r="A1031">
        <v>1028</v>
      </c>
      <c r="B1031" t="s">
        <v>2216</v>
      </c>
      <c r="C1031" t="s">
        <v>2216</v>
      </c>
      <c r="D1031" t="s">
        <v>2216</v>
      </c>
      <c r="E1031" t="s">
        <v>2216</v>
      </c>
      <c r="F1031" t="s">
        <v>1303</v>
      </c>
      <c r="G1031">
        <v>2011</v>
      </c>
      <c r="H1031">
        <v>295</v>
      </c>
      <c r="I1031" t="s">
        <v>2383</v>
      </c>
      <c r="J1031" t="s">
        <v>2215</v>
      </c>
      <c r="K1031" t="s">
        <v>1304</v>
      </c>
      <c r="L1031" t="s">
        <v>1304</v>
      </c>
      <c r="M1031">
        <v>20602825583</v>
      </c>
      <c r="N1031" t="s">
        <v>1028</v>
      </c>
      <c r="O1031" s="6">
        <f>VLOOKUP(Tabla1[[#This Row],[route_name]],[1]route!$A:$D,2,FALSE)</f>
        <v>59</v>
      </c>
      <c r="P1031" s="6">
        <f>VLOOKUP(Tabla1[[#This Row],[TYPE_NAME]],type!B:G,6,FALSE)</f>
        <v>1</v>
      </c>
      <c r="Q1031" t="s">
        <v>2265</v>
      </c>
      <c r="R1031" t="s">
        <v>1297</v>
      </c>
      <c r="S10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(1028,'CUMPLE','CUMPLE','CUMPLE','CUMPLE',true,2011,'295','-','ACREDITADO','2022-02-25 21:42:35.22039+00','2022-02-25 21:42:35.22039+00','20602825583','V1W729',59,1);</v>
      </c>
    </row>
    <row r="1032" spans="1:19" x14ac:dyDescent="0.25">
      <c r="A1032">
        <v>1029</v>
      </c>
      <c r="B1032" t="s">
        <v>2216</v>
      </c>
      <c r="C1032" t="s">
        <v>2216</v>
      </c>
      <c r="D1032" t="s">
        <v>2216</v>
      </c>
      <c r="E1032" t="s">
        <v>2216</v>
      </c>
      <c r="F1032" t="s">
        <v>1303</v>
      </c>
      <c r="G1032">
        <v>2010</v>
      </c>
      <c r="H1032">
        <v>294</v>
      </c>
      <c r="I1032" t="s">
        <v>2383</v>
      </c>
      <c r="J1032" t="s">
        <v>2215</v>
      </c>
      <c r="K1032" t="s">
        <v>1304</v>
      </c>
      <c r="L1032" t="s">
        <v>1304</v>
      </c>
      <c r="M1032">
        <v>20602825583</v>
      </c>
      <c r="N1032" t="s">
        <v>1029</v>
      </c>
      <c r="O1032" s="6">
        <f>VLOOKUP(Tabla1[[#This Row],[route_name]],[1]route!$A:$D,2,FALSE)</f>
        <v>59</v>
      </c>
      <c r="P1032" s="6">
        <f>VLOOKUP(Tabla1[[#This Row],[TYPE_NAME]],type!B:G,6,FALSE)</f>
        <v>1</v>
      </c>
      <c r="Q1032" t="s">
        <v>2265</v>
      </c>
      <c r="R1032" t="s">
        <v>1297</v>
      </c>
      <c r="S10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(1029,'CUMPLE','CUMPLE','CUMPLE','CUMPLE',true,2010,'294','-','ACREDITADO','2022-02-25 21:42:35.22039+00','2022-02-25 21:42:35.22039+00','20602825583','V1M743',59,1);</v>
      </c>
    </row>
    <row r="1033" spans="1:19" x14ac:dyDescent="0.25">
      <c r="A1033">
        <v>1030</v>
      </c>
      <c r="B1033" t="s">
        <v>2216</v>
      </c>
      <c r="C1033" t="s">
        <v>2216</v>
      </c>
      <c r="D1033" t="s">
        <v>2216</v>
      </c>
      <c r="E1033" t="s">
        <v>2216</v>
      </c>
      <c r="F1033" t="s">
        <v>1303</v>
      </c>
      <c r="G1033">
        <v>2013</v>
      </c>
      <c r="H1033">
        <v>297</v>
      </c>
      <c r="I1033" t="s">
        <v>2383</v>
      </c>
      <c r="J1033" t="s">
        <v>2215</v>
      </c>
      <c r="K1033" t="s">
        <v>1304</v>
      </c>
      <c r="L1033" t="s">
        <v>1304</v>
      </c>
      <c r="M1033">
        <v>20602825583</v>
      </c>
      <c r="N1033" t="s">
        <v>1030</v>
      </c>
      <c r="O1033" s="6">
        <f>VLOOKUP(Tabla1[[#This Row],[route_name]],[1]route!$A:$D,2,FALSE)</f>
        <v>59</v>
      </c>
      <c r="P1033" s="6">
        <f>VLOOKUP(Tabla1[[#This Row],[TYPE_NAME]],type!B:G,6,FALSE)</f>
        <v>2</v>
      </c>
      <c r="Q1033" t="s">
        <v>2265</v>
      </c>
      <c r="R1033" t="s">
        <v>1298</v>
      </c>
      <c r="S10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(1030,'CUMPLE','CUMPLE','CUMPLE','CUMPLE',true,2013,'297','-','ACREDITADO','2022-02-25 21:42:35.22039+00','2022-02-25 21:42:35.22039+00','20602825583','V6E900',59,2);</v>
      </c>
    </row>
    <row r="1034" spans="1:19" x14ac:dyDescent="0.25">
      <c r="A1034">
        <v>1031</v>
      </c>
      <c r="B1034" t="s">
        <v>2216</v>
      </c>
      <c r="C1034" t="s">
        <v>2216</v>
      </c>
      <c r="D1034" t="s">
        <v>2216</v>
      </c>
      <c r="E1034" t="s">
        <v>2216</v>
      </c>
      <c r="F1034" t="s">
        <v>1303</v>
      </c>
      <c r="G1034">
        <v>2010</v>
      </c>
      <c r="H1034">
        <v>304</v>
      </c>
      <c r="I1034" t="s">
        <v>2383</v>
      </c>
      <c r="J1034" t="s">
        <v>2215</v>
      </c>
      <c r="K1034" t="s">
        <v>1304</v>
      </c>
      <c r="L1034" t="s">
        <v>1304</v>
      </c>
      <c r="M1034">
        <v>20602825583</v>
      </c>
      <c r="N1034" t="s">
        <v>1031</v>
      </c>
      <c r="O1034" s="6">
        <f>VLOOKUP(Tabla1[[#This Row],[route_name]],[1]route!$A:$D,2,FALSE)</f>
        <v>59</v>
      </c>
      <c r="P1034" s="6">
        <f>VLOOKUP(Tabla1[[#This Row],[TYPE_NAME]],type!B:G,6,FALSE)</f>
        <v>1</v>
      </c>
      <c r="Q1034" t="s">
        <v>2265</v>
      </c>
      <c r="R1034" t="s">
        <v>1297</v>
      </c>
      <c r="S10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(1031,'CUMPLE','CUMPLE','CUMPLE','CUMPLE',true,2010,'304','-','ACREDITADO','2022-02-25 21:42:35.22039+00','2022-02-25 21:42:35.22039+00','20602825583','X1M757',59,1);</v>
      </c>
    </row>
    <row r="1035" spans="1:19" x14ac:dyDescent="0.25">
      <c r="A1035">
        <v>1032</v>
      </c>
      <c r="B1035" t="s">
        <v>2216</v>
      </c>
      <c r="C1035" t="s">
        <v>2216</v>
      </c>
      <c r="D1035" t="s">
        <v>2216</v>
      </c>
      <c r="E1035" t="s">
        <v>2216</v>
      </c>
      <c r="F1035" t="s">
        <v>1303</v>
      </c>
      <c r="G1035">
        <v>2010</v>
      </c>
      <c r="H1035">
        <v>323</v>
      </c>
      <c r="I1035" t="s">
        <v>2383</v>
      </c>
      <c r="J1035" t="s">
        <v>2215</v>
      </c>
      <c r="K1035" t="s">
        <v>1304</v>
      </c>
      <c r="L1035" t="s">
        <v>1304</v>
      </c>
      <c r="M1035">
        <v>20602825583</v>
      </c>
      <c r="N1035" t="s">
        <v>1032</v>
      </c>
      <c r="O1035" s="6">
        <f>VLOOKUP(Tabla1[[#This Row],[route_name]],[1]route!$A:$D,2,FALSE)</f>
        <v>60</v>
      </c>
      <c r="P1035" s="6">
        <f>VLOOKUP(Tabla1[[#This Row],[TYPE_NAME]],type!B:G,6,FALSE)</f>
        <v>1</v>
      </c>
      <c r="Q1035" t="s">
        <v>2266</v>
      </c>
      <c r="R1035" t="s">
        <v>1297</v>
      </c>
      <c r="S10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(1032,'CUMPLE','CUMPLE','CUMPLE','CUMPLE',true,2010,'323','-','ACREDITADO','2022-02-25 21:42:35.22039+00','2022-02-25 21:42:35.22039+00','20602825583','A4C755',60,1);</v>
      </c>
    </row>
    <row r="1036" spans="1:19" x14ac:dyDescent="0.25">
      <c r="A1036">
        <v>1033</v>
      </c>
      <c r="B1036" t="s">
        <v>2216</v>
      </c>
      <c r="C1036" t="s">
        <v>2216</v>
      </c>
      <c r="D1036" t="s">
        <v>2216</v>
      </c>
      <c r="E1036" t="s">
        <v>2216</v>
      </c>
      <c r="F1036" t="s">
        <v>1303</v>
      </c>
      <c r="G1036">
        <v>2015</v>
      </c>
      <c r="H1036">
        <v>349</v>
      </c>
      <c r="I1036" t="s">
        <v>2383</v>
      </c>
      <c r="J1036" t="s">
        <v>2215</v>
      </c>
      <c r="K1036" t="s">
        <v>1304</v>
      </c>
      <c r="L1036" t="s">
        <v>1304</v>
      </c>
      <c r="M1036">
        <v>20602825583</v>
      </c>
      <c r="N1036" t="s">
        <v>1033</v>
      </c>
      <c r="O1036" s="6">
        <f>VLOOKUP(Tabla1[[#This Row],[route_name]],[1]route!$A:$D,2,FALSE)</f>
        <v>60</v>
      </c>
      <c r="P1036" s="6">
        <f>VLOOKUP(Tabla1[[#This Row],[TYPE_NAME]],type!B:G,6,FALSE)</f>
        <v>1</v>
      </c>
      <c r="Q1036" t="s">
        <v>2266</v>
      </c>
      <c r="R1036" t="s">
        <v>1297</v>
      </c>
      <c r="S10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(1033,'CUMPLE','CUMPLE','CUMPLE','CUMPLE',true,2015,'349','-','ACREDITADO','2022-02-25 21:42:35.22039+00','2022-02-25 21:42:35.22039+00','20602825583','V9F782',60,1);</v>
      </c>
    </row>
    <row r="1037" spans="1:19" x14ac:dyDescent="0.25">
      <c r="A1037">
        <v>1034</v>
      </c>
      <c r="B1037" t="s">
        <v>2216</v>
      </c>
      <c r="C1037" t="s">
        <v>2216</v>
      </c>
      <c r="D1037" t="s">
        <v>2216</v>
      </c>
      <c r="E1037" t="s">
        <v>2216</v>
      </c>
      <c r="F1037" t="s">
        <v>1303</v>
      </c>
      <c r="G1037">
        <v>2011</v>
      </c>
      <c r="H1037">
        <v>672</v>
      </c>
      <c r="I1037" t="s">
        <v>2383</v>
      </c>
      <c r="J1037" t="s">
        <v>2215</v>
      </c>
      <c r="K1037" t="s">
        <v>1304</v>
      </c>
      <c r="L1037" t="s">
        <v>1304</v>
      </c>
      <c r="M1037">
        <v>20602825583</v>
      </c>
      <c r="N1037" t="s">
        <v>1034</v>
      </c>
      <c r="O1037" s="6">
        <f>VLOOKUP(Tabla1[[#This Row],[route_name]],[1]route!$A:$D,2,FALSE)</f>
        <v>60</v>
      </c>
      <c r="P1037" s="6">
        <f>VLOOKUP(Tabla1[[#This Row],[TYPE_NAME]],type!B:G,6,FALSE)</f>
        <v>3</v>
      </c>
      <c r="Q1037" t="s">
        <v>2266</v>
      </c>
      <c r="R1037" t="s">
        <v>1300</v>
      </c>
      <c r="S10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(1034,'CUMPLE','CUMPLE','CUMPLE','CUMPLE',true,2011,'672','-','ACREDITADO','2022-02-25 21:42:35.22039+00','2022-02-25 21:42:35.22039+00','20602825583','V2R720',60,3);</v>
      </c>
    </row>
    <row r="1038" spans="1:19" x14ac:dyDescent="0.25">
      <c r="A1038">
        <v>1035</v>
      </c>
      <c r="B1038" t="s">
        <v>2216</v>
      </c>
      <c r="C1038" t="s">
        <v>2216</v>
      </c>
      <c r="D1038" t="s">
        <v>2216</v>
      </c>
      <c r="E1038" t="s">
        <v>2216</v>
      </c>
      <c r="F1038" t="s">
        <v>1303</v>
      </c>
      <c r="G1038">
        <v>2017</v>
      </c>
      <c r="H1038">
        <v>329</v>
      </c>
      <c r="I1038" t="s">
        <v>2383</v>
      </c>
      <c r="J1038" t="s">
        <v>2215</v>
      </c>
      <c r="K1038" t="s">
        <v>1304</v>
      </c>
      <c r="L1038" t="s">
        <v>1304</v>
      </c>
      <c r="M1038">
        <v>20602825583</v>
      </c>
      <c r="N1038" t="s">
        <v>1035</v>
      </c>
      <c r="O1038" s="6">
        <f>VLOOKUP(Tabla1[[#This Row],[route_name]],[1]route!$A:$D,2,FALSE)</f>
        <v>60</v>
      </c>
      <c r="P1038" s="6">
        <f>VLOOKUP(Tabla1[[#This Row],[TYPE_NAME]],type!B:G,6,FALSE)</f>
        <v>2</v>
      </c>
      <c r="Q1038" t="s">
        <v>2266</v>
      </c>
      <c r="R1038" t="s">
        <v>1298</v>
      </c>
      <c r="S10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(1035,'CUMPLE','CUMPLE','CUMPLE','CUMPLE',true,2017,'329','-','ACREDITADO','2022-02-25 21:42:35.22039+00','2022-02-25 21:42:35.22039+00','20602825583','AWF892',60,2);</v>
      </c>
    </row>
    <row r="1039" spans="1:19" x14ac:dyDescent="0.25">
      <c r="A1039">
        <v>1036</v>
      </c>
      <c r="B1039" t="s">
        <v>2216</v>
      </c>
      <c r="C1039" t="s">
        <v>2216</v>
      </c>
      <c r="D1039" t="s">
        <v>2216</v>
      </c>
      <c r="E1039" t="s">
        <v>2216</v>
      </c>
      <c r="F1039" t="s">
        <v>1303</v>
      </c>
      <c r="G1039">
        <v>2017</v>
      </c>
      <c r="H1039">
        <v>293</v>
      </c>
      <c r="I1039" t="s">
        <v>2383</v>
      </c>
      <c r="J1039" t="s">
        <v>2215</v>
      </c>
      <c r="K1039" t="s">
        <v>1304</v>
      </c>
      <c r="L1039" t="s">
        <v>1304</v>
      </c>
      <c r="M1039">
        <v>20602825583</v>
      </c>
      <c r="N1039" t="s">
        <v>1036</v>
      </c>
      <c r="O1039" s="6">
        <f>VLOOKUP(Tabla1[[#This Row],[route_name]],[1]route!$A:$D,2,FALSE)</f>
        <v>60</v>
      </c>
      <c r="P1039" s="6">
        <f>VLOOKUP(Tabla1[[#This Row],[TYPE_NAME]],type!B:G,6,FALSE)</f>
        <v>2</v>
      </c>
      <c r="Q1039" t="s">
        <v>2266</v>
      </c>
      <c r="R1039" t="s">
        <v>1298</v>
      </c>
      <c r="S10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(1036,'CUMPLE','CUMPLE','CUMPLE','CUMPLE',true,2017,'293','-','ACREDITADO','2022-02-25 21:42:35.22039+00','2022-02-25 21:42:35.22039+00','20602825583','V0B830',60,2);</v>
      </c>
    </row>
    <row r="1040" spans="1:19" x14ac:dyDescent="0.25">
      <c r="A1040">
        <v>1037</v>
      </c>
      <c r="B1040" t="s">
        <v>2216</v>
      </c>
      <c r="C1040" t="s">
        <v>2216</v>
      </c>
      <c r="D1040" t="s">
        <v>2216</v>
      </c>
      <c r="E1040" t="s">
        <v>2216</v>
      </c>
      <c r="F1040" t="s">
        <v>1303</v>
      </c>
      <c r="G1040">
        <v>2010</v>
      </c>
      <c r="H1040">
        <v>338</v>
      </c>
      <c r="I1040" t="s">
        <v>2383</v>
      </c>
      <c r="J1040" t="s">
        <v>2215</v>
      </c>
      <c r="K1040" t="s">
        <v>1304</v>
      </c>
      <c r="L1040" t="s">
        <v>1304</v>
      </c>
      <c r="M1040">
        <v>20602825583</v>
      </c>
      <c r="N1040" t="s">
        <v>1037</v>
      </c>
      <c r="O1040" s="6">
        <f>VLOOKUP(Tabla1[[#This Row],[route_name]],[1]route!$A:$D,2,FALSE)</f>
        <v>60</v>
      </c>
      <c r="P1040" s="6">
        <f>VLOOKUP(Tabla1[[#This Row],[TYPE_NAME]],type!B:G,6,FALSE)</f>
        <v>1</v>
      </c>
      <c r="Q1040" t="s">
        <v>2266</v>
      </c>
      <c r="R1040" t="s">
        <v>1297</v>
      </c>
      <c r="S10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(1037,'CUMPLE','CUMPLE','CUMPLE','CUMPLE',true,2010,'338','-','ACREDITADO','2022-02-25 21:42:35.22039+00','2022-02-25 21:42:35.22039+00','20602825583','V1F748',60,1);</v>
      </c>
    </row>
    <row r="1041" spans="1:19" x14ac:dyDescent="0.25">
      <c r="A1041">
        <v>1038</v>
      </c>
      <c r="B1041" t="s">
        <v>2216</v>
      </c>
      <c r="C1041" t="s">
        <v>2216</v>
      </c>
      <c r="D1041" t="s">
        <v>2216</v>
      </c>
      <c r="E1041" t="s">
        <v>2216</v>
      </c>
      <c r="F1041" t="s">
        <v>1303</v>
      </c>
      <c r="G1041">
        <v>2016</v>
      </c>
      <c r="H1041">
        <v>673</v>
      </c>
      <c r="I1041" t="s">
        <v>2383</v>
      </c>
      <c r="J1041" t="s">
        <v>2215</v>
      </c>
      <c r="K1041" t="s">
        <v>1304</v>
      </c>
      <c r="L1041" t="s">
        <v>1304</v>
      </c>
      <c r="M1041">
        <v>20602825583</v>
      </c>
      <c r="N1041" t="s">
        <v>1038</v>
      </c>
      <c r="O1041" s="6">
        <f>VLOOKUP(Tabla1[[#This Row],[route_name]],[1]route!$A:$D,2,FALSE)</f>
        <v>60</v>
      </c>
      <c r="P1041" s="6">
        <f>VLOOKUP(Tabla1[[#This Row],[TYPE_NAME]],type!B:G,6,FALSE)</f>
        <v>2</v>
      </c>
      <c r="Q1041" t="s">
        <v>2266</v>
      </c>
      <c r="R1041" t="s">
        <v>1298</v>
      </c>
      <c r="S10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(1038,'CUMPLE','CUMPLE','CUMPLE','CUMPLE',true,2016,'673','-','ACREDITADO','2022-02-25 21:42:35.22039+00','2022-02-25 21:42:35.22039+00','20602825583','V8W860',60,2);</v>
      </c>
    </row>
    <row r="1042" spans="1:19" x14ac:dyDescent="0.25">
      <c r="A1042">
        <v>1039</v>
      </c>
      <c r="B1042" t="s">
        <v>2216</v>
      </c>
      <c r="C1042" t="s">
        <v>2216</v>
      </c>
      <c r="D1042" t="s">
        <v>2216</v>
      </c>
      <c r="E1042" t="s">
        <v>2216</v>
      </c>
      <c r="F1042" t="s">
        <v>1303</v>
      </c>
      <c r="G1042">
        <v>2011</v>
      </c>
      <c r="H1042">
        <v>333</v>
      </c>
      <c r="I1042" t="s">
        <v>2383</v>
      </c>
      <c r="J1042" t="s">
        <v>2215</v>
      </c>
      <c r="K1042" t="s">
        <v>1304</v>
      </c>
      <c r="L1042" t="s">
        <v>1304</v>
      </c>
      <c r="M1042">
        <v>20602825583</v>
      </c>
      <c r="N1042" t="s">
        <v>1039</v>
      </c>
      <c r="O1042" s="6">
        <f>VLOOKUP(Tabla1[[#This Row],[route_name]],[1]route!$A:$D,2,FALSE)</f>
        <v>60</v>
      </c>
      <c r="P1042" s="6">
        <f>VLOOKUP(Tabla1[[#This Row],[TYPE_NAME]],type!B:G,6,FALSE)</f>
        <v>4</v>
      </c>
      <c r="Q1042" t="s">
        <v>2266</v>
      </c>
      <c r="R1042" t="s">
        <v>1299</v>
      </c>
      <c r="S10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(1039,'CUMPLE','CUMPLE','CUMPLE','CUMPLE',true,2011,'333','-','ACREDITADO','2022-02-25 21:42:35.22039+00','2022-02-25 21:42:35.22039+00','20602825583','B7K487',60,4);</v>
      </c>
    </row>
    <row r="1043" spans="1:19" x14ac:dyDescent="0.25">
      <c r="A1043">
        <v>1040</v>
      </c>
      <c r="B1043" t="s">
        <v>2216</v>
      </c>
      <c r="C1043" t="s">
        <v>2216</v>
      </c>
      <c r="D1043" t="s">
        <v>2216</v>
      </c>
      <c r="E1043" t="s">
        <v>2216</v>
      </c>
      <c r="F1043" t="s">
        <v>1303</v>
      </c>
      <c r="G1043">
        <v>2017</v>
      </c>
      <c r="H1043">
        <v>350</v>
      </c>
      <c r="I1043" t="s">
        <v>2383</v>
      </c>
      <c r="J1043" t="s">
        <v>2215</v>
      </c>
      <c r="K1043" t="s">
        <v>1304</v>
      </c>
      <c r="L1043" t="s">
        <v>1304</v>
      </c>
      <c r="M1043">
        <v>20602825583</v>
      </c>
      <c r="N1043" t="s">
        <v>1040</v>
      </c>
      <c r="O1043" s="6">
        <f>VLOOKUP(Tabla1[[#This Row],[route_name]],[1]route!$A:$D,2,FALSE)</f>
        <v>60</v>
      </c>
      <c r="P1043" s="6">
        <f>VLOOKUP(Tabla1[[#This Row],[TYPE_NAME]],type!B:G,6,FALSE)</f>
        <v>2</v>
      </c>
      <c r="Q1043" t="s">
        <v>2266</v>
      </c>
      <c r="R1043" t="s">
        <v>1298</v>
      </c>
      <c r="S10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(1040,'CUMPLE','CUMPLE','CUMPLE','CUMPLE',true,2017,'350','-','ACREDITADO','2022-02-25 21:42:35.22039+00','2022-02-25 21:42:35.22039+00','20602825583','V9L770',60,2);</v>
      </c>
    </row>
    <row r="1044" spans="1:19" x14ac:dyDescent="0.25">
      <c r="A1044">
        <v>1041</v>
      </c>
      <c r="B1044" t="s">
        <v>2216</v>
      </c>
      <c r="C1044" t="s">
        <v>2216</v>
      </c>
      <c r="D1044" t="s">
        <v>2216</v>
      </c>
      <c r="E1044" t="s">
        <v>2216</v>
      </c>
      <c r="F1044" t="s">
        <v>1303</v>
      </c>
      <c r="G1044">
        <v>2013</v>
      </c>
      <c r="H1044">
        <v>674</v>
      </c>
      <c r="I1044" t="s">
        <v>2383</v>
      </c>
      <c r="J1044" t="s">
        <v>2215</v>
      </c>
      <c r="K1044" t="s">
        <v>1304</v>
      </c>
      <c r="L1044" t="s">
        <v>1304</v>
      </c>
      <c r="M1044">
        <v>20602825583</v>
      </c>
      <c r="N1044" t="s">
        <v>1041</v>
      </c>
      <c r="O1044" s="6">
        <f>VLOOKUP(Tabla1[[#This Row],[route_name]],[1]route!$A:$D,2,FALSE)</f>
        <v>60</v>
      </c>
      <c r="P1044" s="6">
        <f>VLOOKUP(Tabla1[[#This Row],[TYPE_NAME]],type!B:G,6,FALSE)</f>
        <v>4</v>
      </c>
      <c r="Q1044" t="s">
        <v>2266</v>
      </c>
      <c r="R1044" t="s">
        <v>1299</v>
      </c>
      <c r="S10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(1041,'CUMPLE','CUMPLE','CUMPLE','CUMPLE',true,2013,'674','-','ACREDITADO','2022-02-25 21:42:35.22039+00','2022-02-25 21:42:35.22039+00','20602825583','X3F816',60,4);</v>
      </c>
    </row>
    <row r="1045" spans="1:19" x14ac:dyDescent="0.25">
      <c r="A1045">
        <v>1042</v>
      </c>
      <c r="B1045" t="s">
        <v>2216</v>
      </c>
      <c r="C1045" t="s">
        <v>2216</v>
      </c>
      <c r="D1045" t="s">
        <v>2216</v>
      </c>
      <c r="E1045" t="s">
        <v>2216</v>
      </c>
      <c r="F1045" t="s">
        <v>1303</v>
      </c>
      <c r="G1045">
        <v>2012</v>
      </c>
      <c r="H1045">
        <v>675</v>
      </c>
      <c r="I1045" t="s">
        <v>2383</v>
      </c>
      <c r="J1045" t="s">
        <v>2215</v>
      </c>
      <c r="K1045" t="s">
        <v>1304</v>
      </c>
      <c r="L1045" t="s">
        <v>1304</v>
      </c>
      <c r="M1045">
        <v>20602825583</v>
      </c>
      <c r="N1045" t="s">
        <v>1042</v>
      </c>
      <c r="O1045" s="6">
        <f>VLOOKUP(Tabla1[[#This Row],[route_name]],[1]route!$A:$D,2,FALSE)</f>
        <v>60</v>
      </c>
      <c r="P1045" s="6">
        <f>VLOOKUP(Tabla1[[#This Row],[TYPE_NAME]],type!B:G,6,FALSE)</f>
        <v>4</v>
      </c>
      <c r="Q1045" t="s">
        <v>2266</v>
      </c>
      <c r="R1045" t="s">
        <v>1299</v>
      </c>
      <c r="S10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(1042,'CUMPLE','CUMPLE','CUMPLE','CUMPLE',true,2012,'675','-','ACREDITADO','2022-02-25 21:42:35.22039+00','2022-02-25 21:42:35.22039+00','20602825583','D1R795',60,4);</v>
      </c>
    </row>
    <row r="1046" spans="1:19" x14ac:dyDescent="0.25">
      <c r="A1046">
        <v>1043</v>
      </c>
      <c r="B1046" t="s">
        <v>2216</v>
      </c>
      <c r="C1046" t="s">
        <v>2216</v>
      </c>
      <c r="D1046" t="s">
        <v>2216</v>
      </c>
      <c r="E1046" t="s">
        <v>2216</v>
      </c>
      <c r="F1046" t="s">
        <v>1303</v>
      </c>
      <c r="G1046">
        <v>2012</v>
      </c>
      <c r="H1046">
        <v>357</v>
      </c>
      <c r="I1046" t="s">
        <v>2383</v>
      </c>
      <c r="J1046" t="s">
        <v>2215</v>
      </c>
      <c r="K1046" t="s">
        <v>1304</v>
      </c>
      <c r="L1046" t="s">
        <v>1304</v>
      </c>
      <c r="M1046">
        <v>20602825583</v>
      </c>
      <c r="N1046" t="s">
        <v>1043</v>
      </c>
      <c r="O1046" s="6">
        <f>VLOOKUP(Tabla1[[#This Row],[route_name]],[1]route!$A:$D,2,FALSE)</f>
        <v>60</v>
      </c>
      <c r="P1046" s="6">
        <f>VLOOKUP(Tabla1[[#This Row],[TYPE_NAME]],type!B:G,6,FALSE)</f>
        <v>2</v>
      </c>
      <c r="Q1046" t="s">
        <v>2266</v>
      </c>
      <c r="R1046" t="s">
        <v>1298</v>
      </c>
      <c r="S10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(1043,'CUMPLE','CUMPLE','CUMPLE','CUMPLE',true,2012,'357','-','ACREDITADO','2022-02-25 21:42:35.22039+00','2022-02-25 21:42:35.22039+00','20602825583','X2K776',60,2);</v>
      </c>
    </row>
    <row r="1047" spans="1:19" x14ac:dyDescent="0.25">
      <c r="A1047">
        <v>1044</v>
      </c>
      <c r="B1047" t="s">
        <v>2216</v>
      </c>
      <c r="C1047" t="s">
        <v>2216</v>
      </c>
      <c r="D1047" t="s">
        <v>2216</v>
      </c>
      <c r="E1047" t="s">
        <v>2216</v>
      </c>
      <c r="F1047" t="s">
        <v>1303</v>
      </c>
      <c r="G1047">
        <v>2013</v>
      </c>
      <c r="H1047">
        <v>676</v>
      </c>
      <c r="I1047" t="s">
        <v>2383</v>
      </c>
      <c r="J1047" t="s">
        <v>2215</v>
      </c>
      <c r="K1047" t="s">
        <v>1304</v>
      </c>
      <c r="L1047" t="s">
        <v>1304</v>
      </c>
      <c r="M1047">
        <v>20602825583</v>
      </c>
      <c r="N1047" t="s">
        <v>1044</v>
      </c>
      <c r="O1047" s="6">
        <f>VLOOKUP(Tabla1[[#This Row],[route_name]],[1]route!$A:$D,2,FALSE)</f>
        <v>60</v>
      </c>
      <c r="P1047" s="6">
        <f>VLOOKUP(Tabla1[[#This Row],[TYPE_NAME]],type!B:G,6,FALSE)</f>
        <v>4</v>
      </c>
      <c r="Q1047" t="s">
        <v>2266</v>
      </c>
      <c r="R1047" t="s">
        <v>1299</v>
      </c>
      <c r="S10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(1044,'CUMPLE','CUMPLE','CUMPLE','CUMPLE',true,2013,'676','-','ACREDITADO','2022-02-25 21:42:35.22039+00','2022-02-25 21:42:35.22039+00','20602825583','X3G899',60,4);</v>
      </c>
    </row>
    <row r="1048" spans="1:19" x14ac:dyDescent="0.25">
      <c r="A1048">
        <v>1045</v>
      </c>
      <c r="B1048" t="s">
        <v>2216</v>
      </c>
      <c r="C1048" t="s">
        <v>2216</v>
      </c>
      <c r="D1048" t="s">
        <v>2216</v>
      </c>
      <c r="E1048" t="s">
        <v>2216</v>
      </c>
      <c r="F1048" t="s">
        <v>1303</v>
      </c>
      <c r="G1048">
        <v>2012</v>
      </c>
      <c r="H1048">
        <v>331</v>
      </c>
      <c r="I1048" t="s">
        <v>2383</v>
      </c>
      <c r="J1048" t="s">
        <v>2215</v>
      </c>
      <c r="K1048" t="s">
        <v>1304</v>
      </c>
      <c r="L1048" t="s">
        <v>1304</v>
      </c>
      <c r="M1048">
        <v>20602825583</v>
      </c>
      <c r="N1048" t="s">
        <v>1045</v>
      </c>
      <c r="O1048" s="6">
        <f>VLOOKUP(Tabla1[[#This Row],[route_name]],[1]route!$A:$D,2,FALSE)</f>
        <v>60</v>
      </c>
      <c r="P1048" s="6">
        <f>VLOOKUP(Tabla1[[#This Row],[TYPE_NAME]],type!B:G,6,FALSE)</f>
        <v>2</v>
      </c>
      <c r="Q1048" t="s">
        <v>2266</v>
      </c>
      <c r="R1048" t="s">
        <v>1298</v>
      </c>
      <c r="S10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(1045,'CUMPLE','CUMPLE','CUMPLE','CUMPLE',true,2012,'331','-','ACREDITADO','2022-02-25 21:42:35.22039+00','2022-02-25 21:42:35.22039+00','20602825583','B3K761',60,2);</v>
      </c>
    </row>
    <row r="1049" spans="1:19" x14ac:dyDescent="0.25">
      <c r="A1049">
        <v>1046</v>
      </c>
      <c r="B1049" t="s">
        <v>2216</v>
      </c>
      <c r="C1049" t="s">
        <v>2216</v>
      </c>
      <c r="D1049" t="s">
        <v>2216</v>
      </c>
      <c r="E1049" t="s">
        <v>2216</v>
      </c>
      <c r="F1049" t="s">
        <v>1303</v>
      </c>
      <c r="G1049">
        <v>2010</v>
      </c>
      <c r="H1049">
        <v>355</v>
      </c>
      <c r="I1049" t="s">
        <v>2383</v>
      </c>
      <c r="J1049" t="s">
        <v>2215</v>
      </c>
      <c r="K1049" t="s">
        <v>1304</v>
      </c>
      <c r="L1049" t="s">
        <v>1304</v>
      </c>
      <c r="M1049">
        <v>20602825583</v>
      </c>
      <c r="N1049" t="s">
        <v>1046</v>
      </c>
      <c r="O1049" s="6">
        <f>VLOOKUP(Tabla1[[#This Row],[route_name]],[1]route!$A:$D,2,FALSE)</f>
        <v>60</v>
      </c>
      <c r="P1049" s="6">
        <f>VLOOKUP(Tabla1[[#This Row],[TYPE_NAME]],type!B:G,6,FALSE)</f>
        <v>1</v>
      </c>
      <c r="Q1049" t="s">
        <v>2266</v>
      </c>
      <c r="R1049" t="s">
        <v>1297</v>
      </c>
      <c r="S10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(1046,'CUMPLE','CUMPLE','CUMPLE','CUMPLE',true,2010,'355','-','ACREDITADO','2022-02-25 21:42:35.22039+00','2022-02-25 21:42:35.22039+00','20602825583','X1D758',60,1);</v>
      </c>
    </row>
    <row r="1050" spans="1:19" x14ac:dyDescent="0.25">
      <c r="A1050">
        <v>1047</v>
      </c>
      <c r="B1050" t="s">
        <v>2216</v>
      </c>
      <c r="C1050" t="s">
        <v>2216</v>
      </c>
      <c r="D1050" t="s">
        <v>2216</v>
      </c>
      <c r="E1050" t="s">
        <v>2216</v>
      </c>
      <c r="F1050" t="s">
        <v>1303</v>
      </c>
      <c r="G1050">
        <v>2009</v>
      </c>
      <c r="H1050">
        <v>339</v>
      </c>
      <c r="I1050" t="s">
        <v>2383</v>
      </c>
      <c r="J1050" t="s">
        <v>2215</v>
      </c>
      <c r="K1050" t="s">
        <v>1304</v>
      </c>
      <c r="L1050" t="s">
        <v>1304</v>
      </c>
      <c r="M1050">
        <v>20602825583</v>
      </c>
      <c r="N1050" t="s">
        <v>1047</v>
      </c>
      <c r="O1050" s="6">
        <f>VLOOKUP(Tabla1[[#This Row],[route_name]],[1]route!$A:$D,2,FALSE)</f>
        <v>60</v>
      </c>
      <c r="P1050" s="6">
        <f>VLOOKUP(Tabla1[[#This Row],[TYPE_NAME]],type!B:G,6,FALSE)</f>
        <v>1</v>
      </c>
      <c r="Q1050" t="s">
        <v>2266</v>
      </c>
      <c r="R1050" t="s">
        <v>1297</v>
      </c>
      <c r="S10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(1047,'CUMPLE','CUMPLE','CUMPLE','CUMPLE',true,2009,'339','-','ACREDITADO','2022-02-25 21:42:35.22039+00','2022-02-25 21:42:35.22039+00','20602825583','V1Z702',60,1);</v>
      </c>
    </row>
    <row r="1051" spans="1:19" x14ac:dyDescent="0.25">
      <c r="A1051">
        <v>1048</v>
      </c>
      <c r="B1051" t="s">
        <v>2216</v>
      </c>
      <c r="C1051" t="s">
        <v>2216</v>
      </c>
      <c r="D1051" t="s">
        <v>2216</v>
      </c>
      <c r="E1051" t="s">
        <v>2216</v>
      </c>
      <c r="F1051" t="s">
        <v>1303</v>
      </c>
      <c r="G1051">
        <v>2014</v>
      </c>
      <c r="H1051">
        <v>352</v>
      </c>
      <c r="I1051" t="s">
        <v>2383</v>
      </c>
      <c r="J1051" t="s">
        <v>2215</v>
      </c>
      <c r="K1051" t="s">
        <v>1304</v>
      </c>
      <c r="L1051" t="s">
        <v>1304</v>
      </c>
      <c r="M1051">
        <v>20602825583</v>
      </c>
      <c r="N1051" t="s">
        <v>1048</v>
      </c>
      <c r="O1051" s="6">
        <f>VLOOKUP(Tabla1[[#This Row],[route_name]],[1]route!$A:$D,2,FALSE)</f>
        <v>60</v>
      </c>
      <c r="P1051" s="6">
        <f>VLOOKUP(Tabla1[[#This Row],[TYPE_NAME]],type!B:G,6,FALSE)</f>
        <v>2</v>
      </c>
      <c r="Q1051" t="s">
        <v>2266</v>
      </c>
      <c r="R1051" t="s">
        <v>1298</v>
      </c>
      <c r="S10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(1048,'CUMPLE','CUMPLE','CUMPLE','CUMPLE',true,2014,'352','-','ACREDITADO','2022-02-25 21:42:35.22039+00','2022-02-25 21:42:35.22039+00','20602825583','V9P958',60,2);</v>
      </c>
    </row>
    <row r="1052" spans="1:19" x14ac:dyDescent="0.25">
      <c r="A1052">
        <v>1049</v>
      </c>
      <c r="B1052" t="s">
        <v>2216</v>
      </c>
      <c r="C1052" t="s">
        <v>2216</v>
      </c>
      <c r="D1052" t="s">
        <v>2216</v>
      </c>
      <c r="E1052" t="s">
        <v>2216</v>
      </c>
      <c r="F1052" t="s">
        <v>1303</v>
      </c>
      <c r="G1052">
        <v>2011</v>
      </c>
      <c r="H1052">
        <v>341</v>
      </c>
      <c r="I1052" t="s">
        <v>2383</v>
      </c>
      <c r="J1052" t="s">
        <v>2215</v>
      </c>
      <c r="K1052" t="s">
        <v>1304</v>
      </c>
      <c r="L1052" t="s">
        <v>1304</v>
      </c>
      <c r="M1052">
        <v>20602825583</v>
      </c>
      <c r="N1052" t="s">
        <v>1049</v>
      </c>
      <c r="O1052" s="6">
        <f>VLOOKUP(Tabla1[[#This Row],[route_name]],[1]route!$A:$D,2,FALSE)</f>
        <v>60</v>
      </c>
      <c r="P1052" s="6">
        <f>VLOOKUP(Tabla1[[#This Row],[TYPE_NAME]],type!B:G,6,FALSE)</f>
        <v>4</v>
      </c>
      <c r="Q1052" t="s">
        <v>2266</v>
      </c>
      <c r="R1052" t="s">
        <v>1299</v>
      </c>
      <c r="S10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(1049,'CUMPLE','CUMPLE','CUMPLE','CUMPLE',true,2011,'341','-','ACREDITADO','2022-02-25 21:42:35.22039+00','2022-02-25 21:42:35.22039+00','20602825583','V2X781',60,4);</v>
      </c>
    </row>
    <row r="1053" spans="1:19" x14ac:dyDescent="0.25">
      <c r="A1053">
        <v>1050</v>
      </c>
      <c r="B1053" t="s">
        <v>2216</v>
      </c>
      <c r="C1053" t="s">
        <v>2216</v>
      </c>
      <c r="D1053" t="s">
        <v>2216</v>
      </c>
      <c r="E1053" t="s">
        <v>2216</v>
      </c>
      <c r="F1053" t="s">
        <v>1303</v>
      </c>
      <c r="G1053">
        <v>2011</v>
      </c>
      <c r="H1053">
        <v>359</v>
      </c>
      <c r="I1053" t="s">
        <v>2383</v>
      </c>
      <c r="J1053" t="s">
        <v>2215</v>
      </c>
      <c r="K1053" t="s">
        <v>1304</v>
      </c>
      <c r="L1053" t="s">
        <v>1304</v>
      </c>
      <c r="M1053">
        <v>20602825583</v>
      </c>
      <c r="N1053" t="s">
        <v>1050</v>
      </c>
      <c r="O1053" s="6">
        <f>VLOOKUP(Tabla1[[#This Row],[route_name]],[1]route!$A:$D,2,FALSE)</f>
        <v>60</v>
      </c>
      <c r="P1053" s="6">
        <f>VLOOKUP(Tabla1[[#This Row],[TYPE_NAME]],type!B:G,6,FALSE)</f>
        <v>3</v>
      </c>
      <c r="Q1053" t="s">
        <v>2266</v>
      </c>
      <c r="R1053" t="s">
        <v>1300</v>
      </c>
      <c r="S10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(1050,'CUMPLE','CUMPLE','CUMPLE','CUMPLE',true,2011,'359','-','ACREDITADO','2022-02-25 21:42:35.22039+00','2022-02-25 21:42:35.22039+00','20602825583','Z2G286',60,3);</v>
      </c>
    </row>
    <row r="1054" spans="1:19" x14ac:dyDescent="0.25">
      <c r="A1054">
        <v>1051</v>
      </c>
      <c r="B1054" t="s">
        <v>2216</v>
      </c>
      <c r="C1054" t="s">
        <v>2216</v>
      </c>
      <c r="D1054" t="s">
        <v>2216</v>
      </c>
      <c r="E1054" t="s">
        <v>2216</v>
      </c>
      <c r="F1054" t="s">
        <v>1303</v>
      </c>
      <c r="G1054">
        <v>2013</v>
      </c>
      <c r="H1054">
        <v>346</v>
      </c>
      <c r="I1054" t="s">
        <v>2383</v>
      </c>
      <c r="J1054" t="s">
        <v>2215</v>
      </c>
      <c r="K1054" t="s">
        <v>1304</v>
      </c>
      <c r="L1054" t="s">
        <v>1304</v>
      </c>
      <c r="M1054">
        <v>20602825583</v>
      </c>
      <c r="N1054" t="s">
        <v>1051</v>
      </c>
      <c r="O1054" s="6">
        <f>VLOOKUP(Tabla1[[#This Row],[route_name]],[1]route!$A:$D,2,FALSE)</f>
        <v>60</v>
      </c>
      <c r="P1054" s="6">
        <f>VLOOKUP(Tabla1[[#This Row],[TYPE_NAME]],type!B:G,6,FALSE)</f>
        <v>4</v>
      </c>
      <c r="Q1054" t="s">
        <v>2266</v>
      </c>
      <c r="R1054" t="s">
        <v>1299</v>
      </c>
      <c r="S10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(1051,'CUMPLE','CUMPLE','CUMPLE','CUMPLE',true,2013,'346','-','ACREDITADO','2022-02-25 21:42:35.22039+00','2022-02-25 21:42:35.22039+00','20602825583','V7Y950',60,4);</v>
      </c>
    </row>
    <row r="1055" spans="1:19" x14ac:dyDescent="0.25">
      <c r="A1055">
        <v>1052</v>
      </c>
      <c r="B1055" t="s">
        <v>2216</v>
      </c>
      <c r="C1055" t="s">
        <v>2216</v>
      </c>
      <c r="D1055" t="s">
        <v>2216</v>
      </c>
      <c r="E1055" t="s">
        <v>2216</v>
      </c>
      <c r="F1055" t="s">
        <v>1303</v>
      </c>
      <c r="G1055">
        <v>2011</v>
      </c>
      <c r="H1055">
        <v>340</v>
      </c>
      <c r="I1055" t="s">
        <v>2383</v>
      </c>
      <c r="J1055" t="s">
        <v>2215</v>
      </c>
      <c r="K1055" t="s">
        <v>1304</v>
      </c>
      <c r="L1055" t="s">
        <v>1304</v>
      </c>
      <c r="M1055">
        <v>20602825583</v>
      </c>
      <c r="N1055" t="s">
        <v>1052</v>
      </c>
      <c r="O1055" s="6">
        <f>VLOOKUP(Tabla1[[#This Row],[route_name]],[1]route!$A:$D,2,FALSE)</f>
        <v>60</v>
      </c>
      <c r="P1055" s="6">
        <f>VLOOKUP(Tabla1[[#This Row],[TYPE_NAME]],type!B:G,6,FALSE)</f>
        <v>1</v>
      </c>
      <c r="Q1055" t="s">
        <v>2266</v>
      </c>
      <c r="R1055" t="s">
        <v>1297</v>
      </c>
      <c r="S10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(1052,'CUMPLE','CUMPLE','CUMPLE','CUMPLE',true,2011,'340','-','ACREDITADO','2022-02-25 21:42:35.22039+00','2022-02-25 21:42:35.22039+00','20602825583','V1Z711',60,1);</v>
      </c>
    </row>
    <row r="1056" spans="1:19" x14ac:dyDescent="0.25">
      <c r="A1056">
        <v>1053</v>
      </c>
      <c r="B1056" t="s">
        <v>2216</v>
      </c>
      <c r="C1056" t="s">
        <v>2216</v>
      </c>
      <c r="D1056" t="s">
        <v>2216</v>
      </c>
      <c r="E1056" t="s">
        <v>2216</v>
      </c>
      <c r="F1056" t="s">
        <v>1303</v>
      </c>
      <c r="G1056">
        <v>2011</v>
      </c>
      <c r="H1056">
        <v>677</v>
      </c>
      <c r="I1056" t="s">
        <v>2383</v>
      </c>
      <c r="J1056" t="s">
        <v>2215</v>
      </c>
      <c r="K1056" t="s">
        <v>1304</v>
      </c>
      <c r="L1056" t="s">
        <v>1304</v>
      </c>
      <c r="M1056">
        <v>20602825583</v>
      </c>
      <c r="N1056" t="s">
        <v>1053</v>
      </c>
      <c r="O1056" s="6">
        <f>VLOOKUP(Tabla1[[#This Row],[route_name]],[1]route!$A:$D,2,FALSE)</f>
        <v>60</v>
      </c>
      <c r="P1056" s="6">
        <f>VLOOKUP(Tabla1[[#This Row],[TYPE_NAME]],type!B:G,6,FALSE)</f>
        <v>2</v>
      </c>
      <c r="Q1056" t="s">
        <v>2266</v>
      </c>
      <c r="R1056" t="s">
        <v>1298</v>
      </c>
      <c r="S10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(1053,'CUMPLE','CUMPLE','CUMPLE','CUMPLE',true,2011,'677','-','ACREDITADO','2022-02-25 21:42:35.22039+00','2022-02-25 21:42:35.22039+00','20602825583','B3B764',60,2);</v>
      </c>
    </row>
    <row r="1057" spans="1:19" x14ac:dyDescent="0.25">
      <c r="A1057">
        <v>1054</v>
      </c>
      <c r="B1057" t="s">
        <v>2216</v>
      </c>
      <c r="C1057" t="s">
        <v>2216</v>
      </c>
      <c r="D1057" t="s">
        <v>2216</v>
      </c>
      <c r="E1057" t="s">
        <v>2216</v>
      </c>
      <c r="F1057" t="s">
        <v>1303</v>
      </c>
      <c r="G1057">
        <v>2015</v>
      </c>
      <c r="H1057">
        <v>716</v>
      </c>
      <c r="I1057" t="s">
        <v>2383</v>
      </c>
      <c r="J1057" t="s">
        <v>2215</v>
      </c>
      <c r="K1057" t="s">
        <v>1304</v>
      </c>
      <c r="L1057" t="s">
        <v>1304</v>
      </c>
      <c r="M1057">
        <v>20602825583</v>
      </c>
      <c r="N1057" t="s">
        <v>1054</v>
      </c>
      <c r="O1057" s="6">
        <f>VLOOKUP(Tabla1[[#This Row],[route_name]],[1]route!$A:$D,2,FALSE)</f>
        <v>60</v>
      </c>
      <c r="P1057" s="6">
        <f>VLOOKUP(Tabla1[[#This Row],[TYPE_NAME]],type!B:G,6,FALSE)</f>
        <v>4</v>
      </c>
      <c r="Q1057" t="s">
        <v>2266</v>
      </c>
      <c r="R1057" t="s">
        <v>1299</v>
      </c>
      <c r="S10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(1054,'CUMPLE','CUMPLE','CUMPLE','CUMPLE',true,2015,'716','-','ACREDITADO','2022-02-25 21:42:35.22039+00','2022-02-25 21:42:35.22039+00','20602825583','V9D836',60,4);</v>
      </c>
    </row>
    <row r="1058" spans="1:19" x14ac:dyDescent="0.25">
      <c r="A1058">
        <v>1055</v>
      </c>
      <c r="B1058" t="s">
        <v>2216</v>
      </c>
      <c r="C1058" t="s">
        <v>2216</v>
      </c>
      <c r="D1058" t="s">
        <v>2216</v>
      </c>
      <c r="E1058" t="s">
        <v>2216</v>
      </c>
      <c r="F1058" t="s">
        <v>1303</v>
      </c>
      <c r="G1058">
        <v>2016</v>
      </c>
      <c r="H1058">
        <v>347</v>
      </c>
      <c r="I1058" t="s">
        <v>2383</v>
      </c>
      <c r="J1058" t="s">
        <v>2215</v>
      </c>
      <c r="K1058" t="s">
        <v>1304</v>
      </c>
      <c r="L1058" t="s">
        <v>1304</v>
      </c>
      <c r="M1058">
        <v>20602825583</v>
      </c>
      <c r="N1058" t="s">
        <v>1055</v>
      </c>
      <c r="O1058" s="6">
        <f>VLOOKUP(Tabla1[[#This Row],[route_name]],[1]route!$A:$D,2,FALSE)</f>
        <v>60</v>
      </c>
      <c r="P1058" s="6">
        <f>VLOOKUP(Tabla1[[#This Row],[TYPE_NAME]],type!B:G,6,FALSE)</f>
        <v>2</v>
      </c>
      <c r="Q1058" t="s">
        <v>2266</v>
      </c>
      <c r="R1058" t="s">
        <v>1298</v>
      </c>
      <c r="S10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(1055,'CUMPLE','CUMPLE','CUMPLE','CUMPLE',true,2016,'347','-','ACREDITADO','2022-02-25 21:42:35.22039+00','2022-02-25 21:42:35.22039+00','20602825583','V8U734',60,2);</v>
      </c>
    </row>
    <row r="1059" spans="1:19" x14ac:dyDescent="0.25">
      <c r="A1059">
        <v>1056</v>
      </c>
      <c r="B1059" t="s">
        <v>2216</v>
      </c>
      <c r="C1059" t="s">
        <v>2216</v>
      </c>
      <c r="D1059" t="s">
        <v>2216</v>
      </c>
      <c r="E1059" t="s">
        <v>2216</v>
      </c>
      <c r="F1059" t="s">
        <v>1303</v>
      </c>
      <c r="G1059">
        <v>2010</v>
      </c>
      <c r="H1059">
        <v>678</v>
      </c>
      <c r="I1059" t="s">
        <v>2383</v>
      </c>
      <c r="J1059" t="s">
        <v>2215</v>
      </c>
      <c r="K1059" t="s">
        <v>1304</v>
      </c>
      <c r="L1059" t="s">
        <v>1304</v>
      </c>
      <c r="M1059">
        <v>20602825583</v>
      </c>
      <c r="N1059" t="s">
        <v>1056</v>
      </c>
      <c r="O1059" s="6">
        <f>VLOOKUP(Tabla1[[#This Row],[route_name]],[1]route!$A:$D,2,FALSE)</f>
        <v>60</v>
      </c>
      <c r="P1059" s="6">
        <f>VLOOKUP(Tabla1[[#This Row],[TYPE_NAME]],type!B:G,6,FALSE)</f>
        <v>1</v>
      </c>
      <c r="Q1059" t="s">
        <v>2266</v>
      </c>
      <c r="R1059" t="s">
        <v>1297</v>
      </c>
      <c r="S10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(1056,'CUMPLE','CUMPLE','CUMPLE','CUMPLE',true,2010,'678','-','ACREDITADO','2022-02-25 21:42:35.22039+00','2022-02-25 21:42:35.22039+00','20602825583','V2S796',60,1);</v>
      </c>
    </row>
    <row r="1060" spans="1:19" x14ac:dyDescent="0.25">
      <c r="A1060">
        <v>1057</v>
      </c>
      <c r="B1060" t="s">
        <v>2216</v>
      </c>
      <c r="C1060" t="s">
        <v>2216</v>
      </c>
      <c r="D1060" t="s">
        <v>2216</v>
      </c>
      <c r="E1060" t="s">
        <v>2216</v>
      </c>
      <c r="F1060" t="s">
        <v>1303</v>
      </c>
      <c r="G1060">
        <v>2011</v>
      </c>
      <c r="H1060">
        <v>332</v>
      </c>
      <c r="I1060" t="s">
        <v>2383</v>
      </c>
      <c r="J1060" t="s">
        <v>2215</v>
      </c>
      <c r="K1060" t="s">
        <v>1304</v>
      </c>
      <c r="L1060" t="s">
        <v>1304</v>
      </c>
      <c r="M1060">
        <v>20602825583</v>
      </c>
      <c r="N1060" t="s">
        <v>1057</v>
      </c>
      <c r="O1060" s="6">
        <f>VLOOKUP(Tabla1[[#This Row],[route_name]],[1]route!$A:$D,2,FALSE)</f>
        <v>60</v>
      </c>
      <c r="P1060" s="6">
        <f>VLOOKUP(Tabla1[[#This Row],[TYPE_NAME]],type!B:G,6,FALSE)</f>
        <v>4</v>
      </c>
      <c r="Q1060" t="s">
        <v>2266</v>
      </c>
      <c r="R1060" t="s">
        <v>1299</v>
      </c>
      <c r="S10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(1057,'CUMPLE','CUMPLE','CUMPLE','CUMPLE',true,2011,'332','-','ACREDITADO','2022-02-25 21:42:35.22039+00','2022-02-25 21:42:35.22039+00','20602825583','B4B768',60,4);</v>
      </c>
    </row>
    <row r="1061" spans="1:19" x14ac:dyDescent="0.25">
      <c r="A1061">
        <v>1058</v>
      </c>
      <c r="B1061" t="s">
        <v>2216</v>
      </c>
      <c r="C1061" t="s">
        <v>2216</v>
      </c>
      <c r="D1061" t="s">
        <v>2216</v>
      </c>
      <c r="E1061" t="s">
        <v>2216</v>
      </c>
      <c r="F1061" t="s">
        <v>1303</v>
      </c>
      <c r="G1061">
        <v>2015</v>
      </c>
      <c r="H1061">
        <v>354</v>
      </c>
      <c r="I1061" t="s">
        <v>2383</v>
      </c>
      <c r="J1061" t="s">
        <v>2215</v>
      </c>
      <c r="K1061" t="s">
        <v>1304</v>
      </c>
      <c r="L1061" t="s">
        <v>1304</v>
      </c>
      <c r="M1061">
        <v>20602825583</v>
      </c>
      <c r="N1061" t="s">
        <v>1058</v>
      </c>
      <c r="O1061" s="6">
        <f>VLOOKUP(Tabla1[[#This Row],[route_name]],[1]route!$A:$D,2,FALSE)</f>
        <v>60</v>
      </c>
      <c r="P1061" s="6">
        <f>VLOOKUP(Tabla1[[#This Row],[TYPE_NAME]],type!B:G,6,FALSE)</f>
        <v>4</v>
      </c>
      <c r="Q1061" t="s">
        <v>2266</v>
      </c>
      <c r="R1061" t="s">
        <v>1299</v>
      </c>
      <c r="S10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(1058,'CUMPLE','CUMPLE','CUMPLE','CUMPLE',true,2015,'354','-','ACREDITADO','2022-02-25 21:42:35.22039+00','2022-02-25 21:42:35.22039+00','20602825583','VAA964',60,4);</v>
      </c>
    </row>
    <row r="1062" spans="1:19" x14ac:dyDescent="0.25">
      <c r="A1062">
        <v>1059</v>
      </c>
      <c r="B1062" t="s">
        <v>2216</v>
      </c>
      <c r="C1062" t="s">
        <v>2216</v>
      </c>
      <c r="D1062" t="s">
        <v>2216</v>
      </c>
      <c r="E1062" t="s">
        <v>2216</v>
      </c>
      <c r="F1062" t="s">
        <v>1303</v>
      </c>
      <c r="G1062">
        <v>2011</v>
      </c>
      <c r="H1062">
        <v>356</v>
      </c>
      <c r="I1062" t="s">
        <v>2383</v>
      </c>
      <c r="J1062" t="s">
        <v>2215</v>
      </c>
      <c r="K1062" t="s">
        <v>1304</v>
      </c>
      <c r="L1062" t="s">
        <v>1304</v>
      </c>
      <c r="M1062">
        <v>20602825583</v>
      </c>
      <c r="N1062" t="s">
        <v>1059</v>
      </c>
      <c r="O1062" s="6">
        <f>VLOOKUP(Tabla1[[#This Row],[route_name]],[1]route!$A:$D,2,FALSE)</f>
        <v>60</v>
      </c>
      <c r="P1062" s="6">
        <f>VLOOKUP(Tabla1[[#This Row],[TYPE_NAME]],type!B:G,6,FALSE)</f>
        <v>1</v>
      </c>
      <c r="Q1062" t="s">
        <v>2266</v>
      </c>
      <c r="R1062" t="s">
        <v>1297</v>
      </c>
      <c r="S10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(1059,'CUMPLE','CUMPLE','CUMPLE','CUMPLE',true,2011,'356','-','ACREDITADO','2022-02-25 21:42:35.22039+00','2022-02-25 21:42:35.22039+00','20602825583','X1U731',60,1);</v>
      </c>
    </row>
    <row r="1063" spans="1:19" x14ac:dyDescent="0.25">
      <c r="A1063">
        <v>1060</v>
      </c>
      <c r="B1063" t="s">
        <v>2216</v>
      </c>
      <c r="C1063" t="s">
        <v>2216</v>
      </c>
      <c r="D1063" t="s">
        <v>2216</v>
      </c>
      <c r="E1063" t="s">
        <v>2216</v>
      </c>
      <c r="F1063" t="s">
        <v>1303</v>
      </c>
      <c r="G1063">
        <v>2012</v>
      </c>
      <c r="H1063">
        <v>342</v>
      </c>
      <c r="I1063" t="s">
        <v>2383</v>
      </c>
      <c r="J1063" t="s">
        <v>2215</v>
      </c>
      <c r="K1063" t="s">
        <v>1304</v>
      </c>
      <c r="L1063" t="s">
        <v>1304</v>
      </c>
      <c r="M1063">
        <v>20602825583</v>
      </c>
      <c r="N1063" t="s">
        <v>1060</v>
      </c>
      <c r="O1063" s="6">
        <f>VLOOKUP(Tabla1[[#This Row],[route_name]],[1]route!$A:$D,2,FALSE)</f>
        <v>60</v>
      </c>
      <c r="P1063" s="6">
        <f>VLOOKUP(Tabla1[[#This Row],[TYPE_NAME]],type!B:G,6,FALSE)</f>
        <v>2</v>
      </c>
      <c r="Q1063" t="s">
        <v>2266</v>
      </c>
      <c r="R1063" t="s">
        <v>1298</v>
      </c>
      <c r="S10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(1060,'CUMPLE','CUMPLE','CUMPLE','CUMPLE',true,2012,'342','-','ACREDITADO','2022-02-25 21:42:35.22039+00','2022-02-25 21:42:35.22039+00','20602825583','V3K740',60,2);</v>
      </c>
    </row>
    <row r="1064" spans="1:19" x14ac:dyDescent="0.25">
      <c r="A1064">
        <v>1061</v>
      </c>
      <c r="B1064" t="s">
        <v>2216</v>
      </c>
      <c r="C1064" t="s">
        <v>2216</v>
      </c>
      <c r="D1064" t="s">
        <v>2216</v>
      </c>
      <c r="E1064" t="s">
        <v>2216</v>
      </c>
      <c r="F1064" t="s">
        <v>1303</v>
      </c>
      <c r="G1064">
        <v>2014</v>
      </c>
      <c r="H1064">
        <v>344</v>
      </c>
      <c r="I1064" t="s">
        <v>2383</v>
      </c>
      <c r="J1064" t="s">
        <v>2215</v>
      </c>
      <c r="K1064" t="s">
        <v>1304</v>
      </c>
      <c r="L1064" t="s">
        <v>1304</v>
      </c>
      <c r="M1064">
        <v>20602825583</v>
      </c>
      <c r="N1064" t="s">
        <v>1061</v>
      </c>
      <c r="O1064" s="6">
        <f>VLOOKUP(Tabla1[[#This Row],[route_name]],[1]route!$A:$D,2,FALSE)</f>
        <v>60</v>
      </c>
      <c r="P1064" s="6">
        <f>VLOOKUP(Tabla1[[#This Row],[TYPE_NAME]],type!B:G,6,FALSE)</f>
        <v>4</v>
      </c>
      <c r="Q1064" t="s">
        <v>2266</v>
      </c>
      <c r="R1064" t="s">
        <v>1299</v>
      </c>
      <c r="S10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(1061,'CUMPLE','CUMPLE','CUMPLE','CUMPLE',true,2014,'344','-','ACREDITADO','2022-02-25 21:42:35.22039+00','2022-02-25 21:42:35.22039+00','20602825583','V7B899',60,4);</v>
      </c>
    </row>
    <row r="1065" spans="1:19" x14ac:dyDescent="0.25">
      <c r="A1065">
        <v>1062</v>
      </c>
      <c r="B1065" t="s">
        <v>2216</v>
      </c>
      <c r="C1065" t="s">
        <v>2216</v>
      </c>
      <c r="D1065" t="s">
        <v>2216</v>
      </c>
      <c r="E1065" t="s">
        <v>2216</v>
      </c>
      <c r="F1065" t="s">
        <v>1303</v>
      </c>
      <c r="G1065">
        <v>2017</v>
      </c>
      <c r="H1065">
        <v>379</v>
      </c>
      <c r="I1065" t="s">
        <v>2383</v>
      </c>
      <c r="J1065" t="s">
        <v>2215</v>
      </c>
      <c r="K1065" t="s">
        <v>1304</v>
      </c>
      <c r="L1065" t="s">
        <v>1304</v>
      </c>
      <c r="M1065">
        <v>20602825583</v>
      </c>
      <c r="N1065" t="s">
        <v>1062</v>
      </c>
      <c r="O1065" s="6">
        <f>VLOOKUP(Tabla1[[#This Row],[route_name]],[1]route!$A:$D,2,FALSE)</f>
        <v>60</v>
      </c>
      <c r="P1065" s="6">
        <f>VLOOKUP(Tabla1[[#This Row],[TYPE_NAME]],type!B:G,6,FALSE)</f>
        <v>2</v>
      </c>
      <c r="Q1065" t="s">
        <v>2266</v>
      </c>
      <c r="R1065" t="s">
        <v>1298</v>
      </c>
      <c r="S10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(1062,'CUMPLE','CUMPLE','CUMPLE','CUMPLE',true,2017,'379','-','ACREDITADO','2022-02-25 21:42:35.22039+00','2022-02-25 21:42:35.22039+00','20602825583','V9S733',60,2);</v>
      </c>
    </row>
    <row r="1066" spans="1:19" x14ac:dyDescent="0.25">
      <c r="A1066">
        <v>1063</v>
      </c>
      <c r="B1066" t="s">
        <v>2216</v>
      </c>
      <c r="C1066" t="s">
        <v>2216</v>
      </c>
      <c r="D1066" t="s">
        <v>2216</v>
      </c>
      <c r="E1066" t="s">
        <v>2216</v>
      </c>
      <c r="F1066" t="s">
        <v>1303</v>
      </c>
      <c r="G1066">
        <v>2008</v>
      </c>
      <c r="H1066">
        <v>679</v>
      </c>
      <c r="I1066" t="s">
        <v>2383</v>
      </c>
      <c r="J1066" t="s">
        <v>2215</v>
      </c>
      <c r="K1066" t="s">
        <v>1304</v>
      </c>
      <c r="L1066" t="s">
        <v>1304</v>
      </c>
      <c r="M1066">
        <v>20602825583</v>
      </c>
      <c r="N1066" t="s">
        <v>1063</v>
      </c>
      <c r="O1066" s="6">
        <f>VLOOKUP(Tabla1[[#This Row],[route_name]],[1]route!$A:$D,2,FALSE)</f>
        <v>60</v>
      </c>
      <c r="P1066" s="6">
        <f>VLOOKUP(Tabla1[[#This Row],[TYPE_NAME]],type!B:G,6,FALSE)</f>
        <v>1</v>
      </c>
      <c r="Q1066" t="s">
        <v>2266</v>
      </c>
      <c r="R1066" t="s">
        <v>1297</v>
      </c>
      <c r="S10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(1063,'CUMPLE','CUMPLE','CUMPLE','CUMPLE',true,2008,'679','-','ACREDITADO','2022-02-25 21:42:35.22039+00','2022-02-25 21:42:35.22039+00','20602825583','A7N778',60,1);</v>
      </c>
    </row>
    <row r="1067" spans="1:19" x14ac:dyDescent="0.25">
      <c r="A1067">
        <v>1064</v>
      </c>
      <c r="B1067" t="s">
        <v>2216</v>
      </c>
      <c r="C1067" t="s">
        <v>2216</v>
      </c>
      <c r="D1067" t="s">
        <v>2216</v>
      </c>
      <c r="E1067" t="s">
        <v>2216</v>
      </c>
      <c r="F1067" t="s">
        <v>1303</v>
      </c>
      <c r="G1067">
        <v>2007</v>
      </c>
      <c r="H1067">
        <v>330</v>
      </c>
      <c r="I1067" t="s">
        <v>2383</v>
      </c>
      <c r="J1067" t="s">
        <v>2215</v>
      </c>
      <c r="K1067" t="s">
        <v>1304</v>
      </c>
      <c r="L1067" t="s">
        <v>1304</v>
      </c>
      <c r="M1067">
        <v>20602825583</v>
      </c>
      <c r="N1067" t="s">
        <v>1064</v>
      </c>
      <c r="O1067" s="6">
        <f>VLOOKUP(Tabla1[[#This Row],[route_name]],[1]route!$A:$D,2,FALSE)</f>
        <v>60</v>
      </c>
      <c r="P1067" s="6">
        <f>VLOOKUP(Tabla1[[#This Row],[TYPE_NAME]],type!B:G,6,FALSE)</f>
        <v>1</v>
      </c>
      <c r="Q1067" t="s">
        <v>2266</v>
      </c>
      <c r="R1067" t="s">
        <v>1297</v>
      </c>
      <c r="S10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(1064,'CUMPLE','CUMPLE','CUMPLE','CUMPLE',true,2007,'330','-','ACREDITADO','2022-02-25 21:42:35.22039+00','2022-02-25 21:42:35.22039+00','20602825583','B1I736',60,1);</v>
      </c>
    </row>
    <row r="1068" spans="1:19" x14ac:dyDescent="0.25">
      <c r="A1068">
        <v>1065</v>
      </c>
      <c r="B1068" t="s">
        <v>2216</v>
      </c>
      <c r="C1068" t="s">
        <v>2216</v>
      </c>
      <c r="D1068" t="s">
        <v>2216</v>
      </c>
      <c r="E1068" t="s">
        <v>2216</v>
      </c>
      <c r="F1068" t="s">
        <v>1303</v>
      </c>
      <c r="G1068">
        <v>2013</v>
      </c>
      <c r="H1068">
        <v>345</v>
      </c>
      <c r="I1068" t="s">
        <v>2383</v>
      </c>
      <c r="J1068" t="s">
        <v>2215</v>
      </c>
      <c r="K1068" t="s">
        <v>1304</v>
      </c>
      <c r="L1068" t="s">
        <v>1304</v>
      </c>
      <c r="M1068">
        <v>20602825583</v>
      </c>
      <c r="N1068" t="s">
        <v>1065</v>
      </c>
      <c r="O1068" s="6">
        <f>VLOOKUP(Tabla1[[#This Row],[route_name]],[1]route!$A:$D,2,FALSE)</f>
        <v>60</v>
      </c>
      <c r="P1068" s="6">
        <f>VLOOKUP(Tabla1[[#This Row],[TYPE_NAME]],type!B:G,6,FALSE)</f>
        <v>1</v>
      </c>
      <c r="Q1068" t="s">
        <v>2266</v>
      </c>
      <c r="R1068" t="s">
        <v>1297</v>
      </c>
      <c r="S10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(1065,'CUMPLE','CUMPLE','CUMPLE','CUMPLE',true,2013,'345','-','ACREDITADO','2022-02-25 21:42:35.22039+00','2022-02-25 21:42:35.22039+00','20602825583','V7Q778',60,1);</v>
      </c>
    </row>
    <row r="1069" spans="1:19" x14ac:dyDescent="0.25">
      <c r="A1069">
        <v>1066</v>
      </c>
      <c r="B1069" t="s">
        <v>2216</v>
      </c>
      <c r="C1069" t="s">
        <v>2216</v>
      </c>
      <c r="D1069" t="s">
        <v>2216</v>
      </c>
      <c r="E1069" t="s">
        <v>2216</v>
      </c>
      <c r="F1069" t="s">
        <v>1303</v>
      </c>
      <c r="G1069">
        <v>2001</v>
      </c>
      <c r="H1069">
        <v>325</v>
      </c>
      <c r="I1069" t="s">
        <v>2383</v>
      </c>
      <c r="J1069" t="s">
        <v>2215</v>
      </c>
      <c r="K1069" t="s">
        <v>1304</v>
      </c>
      <c r="L1069" t="s">
        <v>1304</v>
      </c>
      <c r="M1069">
        <v>20602825583</v>
      </c>
      <c r="N1069" t="s">
        <v>1066</v>
      </c>
      <c r="O1069" s="6">
        <f>VLOOKUP(Tabla1[[#This Row],[route_name]],[1]route!$A:$D,2,FALSE)</f>
        <v>60</v>
      </c>
      <c r="P1069" s="6">
        <f>VLOOKUP(Tabla1[[#This Row],[TYPE_NAME]],type!B:G,6,FALSE)</f>
        <v>1</v>
      </c>
      <c r="Q1069" t="s">
        <v>2266</v>
      </c>
      <c r="R1069" t="s">
        <v>1297</v>
      </c>
      <c r="S10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(1066,'CUMPLE','CUMPLE','CUMPLE','CUMPLE',true,2001,'325','-','ACREDITADO','2022-02-25 21:42:35.22039+00','2022-02-25 21:42:35.22039+00','20602825583','A5D709',60,1);</v>
      </c>
    </row>
    <row r="1070" spans="1:19" x14ac:dyDescent="0.25">
      <c r="A1070">
        <v>1067</v>
      </c>
      <c r="B1070" t="s">
        <v>2216</v>
      </c>
      <c r="C1070" t="s">
        <v>2216</v>
      </c>
      <c r="D1070" t="s">
        <v>2216</v>
      </c>
      <c r="E1070" t="s">
        <v>2216</v>
      </c>
      <c r="F1070" t="s">
        <v>1303</v>
      </c>
      <c r="G1070">
        <v>2009</v>
      </c>
      <c r="H1070">
        <v>336</v>
      </c>
      <c r="I1070" t="s">
        <v>2383</v>
      </c>
      <c r="J1070" t="s">
        <v>2215</v>
      </c>
      <c r="K1070" t="s">
        <v>1304</v>
      </c>
      <c r="L1070" t="s">
        <v>1304</v>
      </c>
      <c r="M1070">
        <v>20602825583</v>
      </c>
      <c r="N1070" t="s">
        <v>1067</v>
      </c>
      <c r="O1070" s="6">
        <f>VLOOKUP(Tabla1[[#This Row],[route_name]],[1]route!$A:$D,2,FALSE)</f>
        <v>60</v>
      </c>
      <c r="P1070" s="6">
        <f>VLOOKUP(Tabla1[[#This Row],[TYPE_NAME]],type!B:G,6,FALSE)</f>
        <v>1</v>
      </c>
      <c r="Q1070" t="s">
        <v>2266</v>
      </c>
      <c r="R1070" t="s">
        <v>1297</v>
      </c>
      <c r="S10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(1067,'CUMPLE','CUMPLE','CUMPLE','CUMPLE',true,2009,'336','-','ACREDITADO','2022-02-25 21:42:35.22039+00','2022-02-25 21:42:35.22039+00','20602825583','D0C909',60,1);</v>
      </c>
    </row>
    <row r="1071" spans="1:19" x14ac:dyDescent="0.25">
      <c r="A1071">
        <v>1068</v>
      </c>
      <c r="B1071" t="s">
        <v>2216</v>
      </c>
      <c r="C1071" t="s">
        <v>2216</v>
      </c>
      <c r="D1071" t="s">
        <v>2216</v>
      </c>
      <c r="E1071" t="s">
        <v>2216</v>
      </c>
      <c r="F1071" t="s">
        <v>1303</v>
      </c>
      <c r="G1071">
        <v>2017</v>
      </c>
      <c r="H1071">
        <v>351</v>
      </c>
      <c r="I1071" t="s">
        <v>2383</v>
      </c>
      <c r="J1071" t="s">
        <v>2215</v>
      </c>
      <c r="K1071" t="s">
        <v>1304</v>
      </c>
      <c r="L1071" t="s">
        <v>1304</v>
      </c>
      <c r="M1071">
        <v>20602825583</v>
      </c>
      <c r="N1071" t="s">
        <v>1068</v>
      </c>
      <c r="O1071" s="6">
        <f>VLOOKUP(Tabla1[[#This Row],[route_name]],[1]route!$A:$D,2,FALSE)</f>
        <v>60</v>
      </c>
      <c r="P1071" s="6">
        <f>VLOOKUP(Tabla1[[#This Row],[TYPE_NAME]],type!B:G,6,FALSE)</f>
        <v>2</v>
      </c>
      <c r="Q1071" t="s">
        <v>2266</v>
      </c>
      <c r="R1071" t="s">
        <v>1298</v>
      </c>
      <c r="S10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(1068,'CUMPLE','CUMPLE','CUMPLE','CUMPLE',true,2017,'351','-','ACREDITADO','2022-02-25 21:42:35.22039+00','2022-02-25 21:42:35.22039+00','20602825583','V9L861',60,2);</v>
      </c>
    </row>
    <row r="1072" spans="1:19" x14ac:dyDescent="0.25">
      <c r="A1072">
        <v>1069</v>
      </c>
      <c r="B1072" t="s">
        <v>2216</v>
      </c>
      <c r="C1072" t="s">
        <v>2216</v>
      </c>
      <c r="D1072" t="s">
        <v>2216</v>
      </c>
      <c r="E1072" t="s">
        <v>2216</v>
      </c>
      <c r="F1072" t="s">
        <v>1303</v>
      </c>
      <c r="G1072">
        <v>2012</v>
      </c>
      <c r="H1072">
        <v>335</v>
      </c>
      <c r="I1072" t="s">
        <v>2383</v>
      </c>
      <c r="J1072" t="s">
        <v>2215</v>
      </c>
      <c r="K1072" t="s">
        <v>1304</v>
      </c>
      <c r="L1072" t="s">
        <v>1304</v>
      </c>
      <c r="M1072">
        <v>20602825583</v>
      </c>
      <c r="N1072" t="s">
        <v>1069</v>
      </c>
      <c r="O1072" s="6">
        <f>VLOOKUP(Tabla1[[#This Row],[route_name]],[1]route!$A:$D,2,FALSE)</f>
        <v>60</v>
      </c>
      <c r="P1072" s="6">
        <f>VLOOKUP(Tabla1[[#This Row],[TYPE_NAME]],type!B:G,6,FALSE)</f>
        <v>3</v>
      </c>
      <c r="Q1072" t="s">
        <v>2266</v>
      </c>
      <c r="R1072" t="s">
        <v>1300</v>
      </c>
      <c r="S10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(1069,'CUMPLE','CUMPLE','CUMPLE','CUMPLE',true,2012,'335','-','ACREDITADO','2022-02-25 21:42:35.22039+00','2022-02-25 21:42:35.22039+00','20602825583','C6Y770',60,3);</v>
      </c>
    </row>
    <row r="1073" spans="1:19" x14ac:dyDescent="0.25">
      <c r="A1073">
        <v>1070</v>
      </c>
      <c r="B1073" t="s">
        <v>2216</v>
      </c>
      <c r="C1073" t="s">
        <v>2216</v>
      </c>
      <c r="D1073" t="s">
        <v>2216</v>
      </c>
      <c r="E1073" t="s">
        <v>2216</v>
      </c>
      <c r="F1073" t="s">
        <v>1303</v>
      </c>
      <c r="G1073">
        <v>2009</v>
      </c>
      <c r="H1073">
        <v>334</v>
      </c>
      <c r="I1073" t="s">
        <v>2383</v>
      </c>
      <c r="J1073" t="s">
        <v>2215</v>
      </c>
      <c r="K1073" t="s">
        <v>1304</v>
      </c>
      <c r="L1073" t="s">
        <v>1304</v>
      </c>
      <c r="M1073">
        <v>20602825583</v>
      </c>
      <c r="N1073" t="s">
        <v>1070</v>
      </c>
      <c r="O1073" s="6">
        <f>VLOOKUP(Tabla1[[#This Row],[route_name]],[1]route!$A:$D,2,FALSE)</f>
        <v>60</v>
      </c>
      <c r="P1073" s="6">
        <f>VLOOKUP(Tabla1[[#This Row],[TYPE_NAME]],type!B:G,6,FALSE)</f>
        <v>1</v>
      </c>
      <c r="Q1073" t="s">
        <v>2266</v>
      </c>
      <c r="R1073" t="s">
        <v>1297</v>
      </c>
      <c r="S10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(1070,'CUMPLE','CUMPLE','CUMPLE','CUMPLE',true,2009,'334','-','ACREDITADO','2022-02-25 21:42:35.22039+00','2022-02-25 21:42:35.22039+00','20602825583','C6K420',60,1);</v>
      </c>
    </row>
    <row r="1074" spans="1:19" x14ac:dyDescent="0.25">
      <c r="A1074">
        <v>1071</v>
      </c>
      <c r="B1074" t="s">
        <v>2216</v>
      </c>
      <c r="C1074" t="s">
        <v>2216</v>
      </c>
      <c r="D1074" t="s">
        <v>2216</v>
      </c>
      <c r="E1074" t="s">
        <v>2216</v>
      </c>
      <c r="F1074" t="s">
        <v>1303</v>
      </c>
      <c r="G1074">
        <v>2012</v>
      </c>
      <c r="H1074">
        <v>358</v>
      </c>
      <c r="I1074" t="s">
        <v>2383</v>
      </c>
      <c r="J1074" t="s">
        <v>2215</v>
      </c>
      <c r="K1074" t="s">
        <v>1304</v>
      </c>
      <c r="L1074" t="s">
        <v>1304</v>
      </c>
      <c r="M1074">
        <v>20602825583</v>
      </c>
      <c r="N1074" t="s">
        <v>1071</v>
      </c>
      <c r="O1074" s="6">
        <f>VLOOKUP(Tabla1[[#This Row],[route_name]],[1]route!$A:$D,2,FALSE)</f>
        <v>60</v>
      </c>
      <c r="P1074" s="6">
        <f>VLOOKUP(Tabla1[[#This Row],[TYPE_NAME]],type!B:G,6,FALSE)</f>
        <v>4</v>
      </c>
      <c r="Q1074" t="s">
        <v>2266</v>
      </c>
      <c r="R1074" t="s">
        <v>1299</v>
      </c>
      <c r="S10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(1071,'CUMPLE','CUMPLE','CUMPLE','CUMPLE',true,2012,'358','-','ACREDITADO','2022-02-25 21:42:35.22039+00','2022-02-25 21:42:35.22039+00','20602825583','X2U736',60,4);</v>
      </c>
    </row>
    <row r="1075" spans="1:19" x14ac:dyDescent="0.25">
      <c r="A1075">
        <v>1072</v>
      </c>
      <c r="B1075" t="s">
        <v>2216</v>
      </c>
      <c r="C1075" t="s">
        <v>2216</v>
      </c>
      <c r="D1075" t="s">
        <v>2216</v>
      </c>
      <c r="E1075" t="s">
        <v>2216</v>
      </c>
      <c r="F1075" t="s">
        <v>1303</v>
      </c>
      <c r="G1075">
        <v>2011</v>
      </c>
      <c r="H1075">
        <v>277</v>
      </c>
      <c r="I1075" t="s">
        <v>2383</v>
      </c>
      <c r="J1075" t="s">
        <v>2215</v>
      </c>
      <c r="K1075" t="s">
        <v>1304</v>
      </c>
      <c r="L1075" t="s">
        <v>1304</v>
      </c>
      <c r="M1075">
        <v>20602825583</v>
      </c>
      <c r="N1075" t="s">
        <v>1072</v>
      </c>
      <c r="O1075" s="6">
        <f>VLOOKUP(Tabla1[[#This Row],[route_name]],[1]route!$A:$D,2,FALSE)</f>
        <v>61</v>
      </c>
      <c r="P1075" s="6">
        <f>VLOOKUP(Tabla1[[#This Row],[TYPE_NAME]],type!B:G,6,FALSE)</f>
        <v>3</v>
      </c>
      <c r="Q1075" t="s">
        <v>2267</v>
      </c>
      <c r="R1075" t="s">
        <v>1300</v>
      </c>
      <c r="S10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(1072,'CUMPLE','CUMPLE','CUMPLE','CUMPLE',true,2011,'277','-','ACREDITADO','2022-02-25 21:42:35.22039+00','2022-02-25 21:42:35.22039+00','20602825583','V2X023',61,3);</v>
      </c>
    </row>
    <row r="1076" spans="1:19" x14ac:dyDescent="0.25">
      <c r="A1076">
        <v>1073</v>
      </c>
      <c r="B1076" t="s">
        <v>2216</v>
      </c>
      <c r="C1076" t="s">
        <v>2216</v>
      </c>
      <c r="D1076" t="s">
        <v>2216</v>
      </c>
      <c r="E1076" t="s">
        <v>2216</v>
      </c>
      <c r="F1076" t="s">
        <v>1303</v>
      </c>
      <c r="G1076">
        <v>2013</v>
      </c>
      <c r="H1076">
        <v>713</v>
      </c>
      <c r="I1076" t="s">
        <v>2383</v>
      </c>
      <c r="J1076" t="s">
        <v>2215</v>
      </c>
      <c r="K1076" t="s">
        <v>1304</v>
      </c>
      <c r="L1076" t="s">
        <v>1304</v>
      </c>
      <c r="M1076">
        <v>20602825583</v>
      </c>
      <c r="N1076" t="s">
        <v>1073</v>
      </c>
      <c r="O1076" s="6">
        <f>VLOOKUP(Tabla1[[#This Row],[route_name]],[1]route!$A:$D,2,FALSE)</f>
        <v>61</v>
      </c>
      <c r="P1076" s="6">
        <f>VLOOKUP(Tabla1[[#This Row],[TYPE_NAME]],type!B:G,6,FALSE)</f>
        <v>4</v>
      </c>
      <c r="Q1076" t="s">
        <v>2267</v>
      </c>
      <c r="R1076" t="s">
        <v>1299</v>
      </c>
      <c r="S10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(1073,'CUMPLE','CUMPLE','CUMPLE','CUMPLE',true,2013,'713','-','ACREDITADO','2022-02-25 21:42:35.22039+00','2022-02-25 21:42:35.22039+00','20602825583','X3H773',61,4);</v>
      </c>
    </row>
    <row r="1077" spans="1:19" x14ac:dyDescent="0.25">
      <c r="A1077">
        <v>1074</v>
      </c>
      <c r="B1077" t="s">
        <v>2216</v>
      </c>
      <c r="C1077" t="s">
        <v>2216</v>
      </c>
      <c r="D1077" t="s">
        <v>2216</v>
      </c>
      <c r="E1077" t="s">
        <v>2216</v>
      </c>
      <c r="F1077" t="s">
        <v>1303</v>
      </c>
      <c r="G1077">
        <v>2014</v>
      </c>
      <c r="H1077">
        <v>266</v>
      </c>
      <c r="I1077" t="s">
        <v>2383</v>
      </c>
      <c r="J1077" t="s">
        <v>2215</v>
      </c>
      <c r="K1077" t="s">
        <v>1304</v>
      </c>
      <c r="L1077" t="s">
        <v>1304</v>
      </c>
      <c r="M1077">
        <v>20602825583</v>
      </c>
      <c r="N1077" t="s">
        <v>1074</v>
      </c>
      <c r="O1077" s="6">
        <f>VLOOKUP(Tabla1[[#This Row],[route_name]],[1]route!$A:$D,2,FALSE)</f>
        <v>61</v>
      </c>
      <c r="P1077" s="6">
        <f>VLOOKUP(Tabla1[[#This Row],[TYPE_NAME]],type!B:G,6,FALSE)</f>
        <v>3</v>
      </c>
      <c r="Q1077" t="s">
        <v>2267</v>
      </c>
      <c r="R1077" t="s">
        <v>1300</v>
      </c>
      <c r="S10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(1074,'CUMPLE','CUMPLE','CUMPLE','CUMPLE',true,2014,'266','-','ACREDITADO','2022-02-25 21:42:35.22039+00','2022-02-25 21:42:35.22039+00','20602825583','V8D935',61,3);</v>
      </c>
    </row>
    <row r="1078" spans="1:19" x14ac:dyDescent="0.25">
      <c r="A1078">
        <v>1075</v>
      </c>
      <c r="B1078" t="s">
        <v>2216</v>
      </c>
      <c r="C1078" t="s">
        <v>2216</v>
      </c>
      <c r="D1078" t="s">
        <v>2216</v>
      </c>
      <c r="E1078" t="s">
        <v>2216</v>
      </c>
      <c r="F1078" t="s">
        <v>1303</v>
      </c>
      <c r="G1078">
        <v>2014</v>
      </c>
      <c r="H1078">
        <v>258</v>
      </c>
      <c r="I1078" t="s">
        <v>2383</v>
      </c>
      <c r="J1078" t="s">
        <v>2215</v>
      </c>
      <c r="K1078" t="s">
        <v>1304</v>
      </c>
      <c r="L1078" t="s">
        <v>1304</v>
      </c>
      <c r="M1078">
        <v>20602825583</v>
      </c>
      <c r="N1078" t="s">
        <v>1075</v>
      </c>
      <c r="O1078" s="6">
        <f>VLOOKUP(Tabla1[[#This Row],[route_name]],[1]route!$A:$D,2,FALSE)</f>
        <v>61</v>
      </c>
      <c r="P1078" s="6">
        <f>VLOOKUP(Tabla1[[#This Row],[TYPE_NAME]],type!B:G,6,FALSE)</f>
        <v>4</v>
      </c>
      <c r="Q1078" t="s">
        <v>2267</v>
      </c>
      <c r="R1078" t="s">
        <v>1299</v>
      </c>
      <c r="S10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(1075,'CUMPLE','CUMPLE','CUMPLE','CUMPLE',true,2014,'258','-','ACREDITADO','2022-02-25 21:42:35.22039+00','2022-02-25 21:42:35.22039+00','20602825583','V8Y961',61,4);</v>
      </c>
    </row>
    <row r="1079" spans="1:19" x14ac:dyDescent="0.25">
      <c r="A1079">
        <v>1076</v>
      </c>
      <c r="B1079" t="s">
        <v>2216</v>
      </c>
      <c r="C1079" t="s">
        <v>2216</v>
      </c>
      <c r="D1079" t="s">
        <v>2216</v>
      </c>
      <c r="E1079" t="s">
        <v>2216</v>
      </c>
      <c r="F1079" t="s">
        <v>1303</v>
      </c>
      <c r="G1079">
        <v>2017</v>
      </c>
      <c r="H1079">
        <v>254</v>
      </c>
      <c r="I1079" t="s">
        <v>2383</v>
      </c>
      <c r="J1079" t="s">
        <v>2215</v>
      </c>
      <c r="K1079" t="s">
        <v>1304</v>
      </c>
      <c r="L1079" t="s">
        <v>1304</v>
      </c>
      <c r="M1079">
        <v>20602825583</v>
      </c>
      <c r="N1079" t="s">
        <v>1076</v>
      </c>
      <c r="O1079" s="6">
        <f>VLOOKUP(Tabla1[[#This Row],[route_name]],[1]route!$A:$D,2,FALSE)</f>
        <v>61</v>
      </c>
      <c r="P1079" s="6">
        <f>VLOOKUP(Tabla1[[#This Row],[TYPE_NAME]],type!B:G,6,FALSE)</f>
        <v>2</v>
      </c>
      <c r="Q1079" t="s">
        <v>2267</v>
      </c>
      <c r="R1079" t="s">
        <v>1298</v>
      </c>
      <c r="S10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(1076,'CUMPLE','CUMPLE','CUMPLE','CUMPLE',true,2017,'254','-','ACREDITADO','2022-02-25 21:42:35.22039+00','2022-02-25 21:42:35.22039+00','20602825583','V9M878',61,2);</v>
      </c>
    </row>
    <row r="1080" spans="1:19" x14ac:dyDescent="0.25">
      <c r="A1080">
        <v>1077</v>
      </c>
      <c r="B1080" t="s">
        <v>2216</v>
      </c>
      <c r="C1080" t="s">
        <v>2216</v>
      </c>
      <c r="D1080" t="s">
        <v>2216</v>
      </c>
      <c r="E1080" t="s">
        <v>2216</v>
      </c>
      <c r="F1080" t="s">
        <v>1303</v>
      </c>
      <c r="G1080">
        <v>2011</v>
      </c>
      <c r="H1080">
        <v>271</v>
      </c>
      <c r="I1080" t="s">
        <v>2383</v>
      </c>
      <c r="J1080" t="s">
        <v>2215</v>
      </c>
      <c r="K1080" t="s">
        <v>1304</v>
      </c>
      <c r="L1080" t="s">
        <v>1304</v>
      </c>
      <c r="M1080">
        <v>20602825583</v>
      </c>
      <c r="N1080" t="s">
        <v>1077</v>
      </c>
      <c r="O1080" s="6">
        <f>VLOOKUP(Tabla1[[#This Row],[route_name]],[1]route!$A:$D,2,FALSE)</f>
        <v>61</v>
      </c>
      <c r="P1080" s="6">
        <f>VLOOKUP(Tabla1[[#This Row],[TYPE_NAME]],type!B:G,6,FALSE)</f>
        <v>4</v>
      </c>
      <c r="Q1080" t="s">
        <v>2267</v>
      </c>
      <c r="R1080" t="s">
        <v>1299</v>
      </c>
      <c r="S10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(1077,'CUMPLE','CUMPLE','CUMPLE','CUMPLE',true,2011,'271','-','ACREDITADO','2022-02-25 21:42:35.22039+00','2022-02-25 21:42:35.22039+00','20602825583','V5U966',61,4);</v>
      </c>
    </row>
    <row r="1081" spans="1:19" x14ac:dyDescent="0.25">
      <c r="A1081">
        <v>1078</v>
      </c>
      <c r="B1081" t="s">
        <v>2216</v>
      </c>
      <c r="C1081" t="s">
        <v>2216</v>
      </c>
      <c r="D1081" t="s">
        <v>2216</v>
      </c>
      <c r="E1081" t="s">
        <v>2216</v>
      </c>
      <c r="F1081" t="s">
        <v>1303</v>
      </c>
      <c r="G1081">
        <v>2014</v>
      </c>
      <c r="H1081">
        <v>708</v>
      </c>
      <c r="I1081" t="s">
        <v>2383</v>
      </c>
      <c r="J1081" t="s">
        <v>2215</v>
      </c>
      <c r="K1081" t="s">
        <v>1304</v>
      </c>
      <c r="L1081" t="s">
        <v>1304</v>
      </c>
      <c r="M1081">
        <v>20602825583</v>
      </c>
      <c r="N1081" t="s">
        <v>1078</v>
      </c>
      <c r="O1081" s="6">
        <f>VLOOKUP(Tabla1[[#This Row],[route_name]],[1]route!$A:$D,2,FALSE)</f>
        <v>61</v>
      </c>
      <c r="P1081" s="6">
        <f>VLOOKUP(Tabla1[[#This Row],[TYPE_NAME]],type!B:G,6,FALSE)</f>
        <v>4</v>
      </c>
      <c r="Q1081" t="s">
        <v>2267</v>
      </c>
      <c r="R1081" t="s">
        <v>1299</v>
      </c>
      <c r="S10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(1078,'CUMPLE','CUMPLE','CUMPLE','CUMPLE',true,2014,'708','-','ACREDITADO','2022-02-25 21:42:35.22039+00','2022-02-25 21:42:35.22039+00','20602825583','V8U965',61,4);</v>
      </c>
    </row>
    <row r="1082" spans="1:19" x14ac:dyDescent="0.25">
      <c r="A1082">
        <v>1079</v>
      </c>
      <c r="B1082" t="s">
        <v>2216</v>
      </c>
      <c r="C1082" t="s">
        <v>2216</v>
      </c>
      <c r="D1082" t="s">
        <v>2216</v>
      </c>
      <c r="E1082" t="s">
        <v>2216</v>
      </c>
      <c r="F1082" t="s">
        <v>1303</v>
      </c>
      <c r="G1082">
        <v>2018</v>
      </c>
      <c r="H1082">
        <v>286</v>
      </c>
      <c r="I1082" t="s">
        <v>2383</v>
      </c>
      <c r="J1082" t="s">
        <v>2215</v>
      </c>
      <c r="K1082" t="s">
        <v>1304</v>
      </c>
      <c r="L1082" t="s">
        <v>1304</v>
      </c>
      <c r="M1082">
        <v>20602825583</v>
      </c>
      <c r="N1082" t="s">
        <v>1079</v>
      </c>
      <c r="O1082" s="6">
        <f>VLOOKUP(Tabla1[[#This Row],[route_name]],[1]route!$A:$D,2,FALSE)</f>
        <v>61</v>
      </c>
      <c r="P1082" s="6">
        <f>VLOOKUP(Tabla1[[#This Row],[TYPE_NAME]],type!B:G,6,FALSE)</f>
        <v>2</v>
      </c>
      <c r="Q1082" t="s">
        <v>2267</v>
      </c>
      <c r="R1082" t="s">
        <v>1298</v>
      </c>
      <c r="S10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(1079,'CUMPLE','CUMPLE','CUMPLE','CUMPLE',true,2018,'286','-','ACREDITADO','2022-02-25 21:42:35.22039+00','2022-02-25 21:42:35.22039+00','20602825583','V0C729',61,2);</v>
      </c>
    </row>
    <row r="1083" spans="1:19" x14ac:dyDescent="0.25">
      <c r="A1083">
        <v>1080</v>
      </c>
      <c r="B1083" t="s">
        <v>2216</v>
      </c>
      <c r="C1083" t="s">
        <v>2216</v>
      </c>
      <c r="D1083" t="s">
        <v>2216</v>
      </c>
      <c r="E1083" t="s">
        <v>2216</v>
      </c>
      <c r="F1083" t="s">
        <v>1303</v>
      </c>
      <c r="G1083">
        <v>2011</v>
      </c>
      <c r="H1083">
        <v>275</v>
      </c>
      <c r="I1083" t="s">
        <v>2383</v>
      </c>
      <c r="J1083" t="s">
        <v>2215</v>
      </c>
      <c r="K1083" t="s">
        <v>1304</v>
      </c>
      <c r="L1083" t="s">
        <v>1304</v>
      </c>
      <c r="M1083">
        <v>20602825583</v>
      </c>
      <c r="N1083" t="s">
        <v>1080</v>
      </c>
      <c r="O1083" s="6">
        <f>VLOOKUP(Tabla1[[#This Row],[route_name]],[1]route!$A:$D,2,FALSE)</f>
        <v>61</v>
      </c>
      <c r="P1083" s="6">
        <f>VLOOKUP(Tabla1[[#This Row],[TYPE_NAME]],type!B:G,6,FALSE)</f>
        <v>4</v>
      </c>
      <c r="Q1083" t="s">
        <v>2267</v>
      </c>
      <c r="R1083" t="s">
        <v>1299</v>
      </c>
      <c r="S10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(1080,'CUMPLE','CUMPLE','CUMPLE','CUMPLE',true,2011,'275','-','ACREDITADO','2022-02-25 21:42:35.22039+00','2022-02-25 21:42:35.22039+00','20602825583','V3B732',61,4);</v>
      </c>
    </row>
    <row r="1084" spans="1:19" x14ac:dyDescent="0.25">
      <c r="A1084">
        <v>1081</v>
      </c>
      <c r="B1084" t="s">
        <v>2216</v>
      </c>
      <c r="C1084" t="s">
        <v>2216</v>
      </c>
      <c r="D1084" t="s">
        <v>2216</v>
      </c>
      <c r="E1084" t="s">
        <v>2216</v>
      </c>
      <c r="F1084" t="s">
        <v>1303</v>
      </c>
      <c r="G1084">
        <v>2008</v>
      </c>
      <c r="H1084">
        <v>305</v>
      </c>
      <c r="I1084" t="s">
        <v>2383</v>
      </c>
      <c r="J1084" t="s">
        <v>2215</v>
      </c>
      <c r="K1084" t="s">
        <v>1304</v>
      </c>
      <c r="L1084" t="s">
        <v>1304</v>
      </c>
      <c r="M1084">
        <v>20602825583</v>
      </c>
      <c r="N1084" t="s">
        <v>1081</v>
      </c>
      <c r="O1084" s="6">
        <f>VLOOKUP(Tabla1[[#This Row],[route_name]],[1]route!$A:$D,2,FALSE)</f>
        <v>61</v>
      </c>
      <c r="P1084" s="6">
        <f>VLOOKUP(Tabla1[[#This Row],[TYPE_NAME]],type!B:G,6,FALSE)</f>
        <v>1</v>
      </c>
      <c r="Q1084" t="s">
        <v>2267</v>
      </c>
      <c r="R1084" t="s">
        <v>1297</v>
      </c>
      <c r="S10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(1081,'CUMPLE','CUMPLE','CUMPLE','CUMPLE',true,2008,'305','-','ACREDITADO','2022-02-25 21:42:35.22039+00','2022-02-25 21:42:35.22039+00','20602825583','B2E755',61,1);</v>
      </c>
    </row>
    <row r="1085" spans="1:19" x14ac:dyDescent="0.25">
      <c r="A1085">
        <v>1082</v>
      </c>
      <c r="B1085" t="s">
        <v>2216</v>
      </c>
      <c r="C1085" t="s">
        <v>2216</v>
      </c>
      <c r="D1085" t="s">
        <v>2216</v>
      </c>
      <c r="E1085" t="s">
        <v>2216</v>
      </c>
      <c r="F1085" t="s">
        <v>1303</v>
      </c>
      <c r="G1085">
        <v>2009</v>
      </c>
      <c r="H1085">
        <v>702</v>
      </c>
      <c r="I1085" t="s">
        <v>2383</v>
      </c>
      <c r="J1085" t="s">
        <v>2215</v>
      </c>
      <c r="K1085" t="s">
        <v>1304</v>
      </c>
      <c r="L1085" t="s">
        <v>1304</v>
      </c>
      <c r="M1085">
        <v>20602825583</v>
      </c>
      <c r="N1085" t="s">
        <v>1082</v>
      </c>
      <c r="O1085" s="6">
        <f>VLOOKUP(Tabla1[[#This Row],[route_name]],[1]route!$A:$D,2,FALSE)</f>
        <v>61</v>
      </c>
      <c r="P1085" s="6">
        <f>VLOOKUP(Tabla1[[#This Row],[TYPE_NAME]],type!B:G,6,FALSE)</f>
        <v>1</v>
      </c>
      <c r="Q1085" t="s">
        <v>2267</v>
      </c>
      <c r="R1085" t="s">
        <v>1297</v>
      </c>
      <c r="S10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(1082,'CUMPLE','CUMPLE','CUMPLE','CUMPLE',true,2009,'702','-','ACREDITADO','2022-02-25 21:42:35.22039+00','2022-02-25 21:42:35.22039+00','20602825583','V6N178',61,1);</v>
      </c>
    </row>
    <row r="1086" spans="1:19" x14ac:dyDescent="0.25">
      <c r="A1086">
        <v>1083</v>
      </c>
      <c r="B1086" t="s">
        <v>2216</v>
      </c>
      <c r="C1086" t="s">
        <v>2216</v>
      </c>
      <c r="D1086" t="s">
        <v>2216</v>
      </c>
      <c r="E1086" t="s">
        <v>2216</v>
      </c>
      <c r="F1086" t="s">
        <v>1303</v>
      </c>
      <c r="G1086">
        <v>2012</v>
      </c>
      <c r="H1086">
        <v>290</v>
      </c>
      <c r="I1086" t="s">
        <v>2383</v>
      </c>
      <c r="J1086" t="s">
        <v>2215</v>
      </c>
      <c r="K1086" t="s">
        <v>1304</v>
      </c>
      <c r="L1086" t="s">
        <v>1304</v>
      </c>
      <c r="M1086">
        <v>20602825583</v>
      </c>
      <c r="N1086" t="s">
        <v>1083</v>
      </c>
      <c r="O1086" s="6">
        <f>VLOOKUP(Tabla1[[#This Row],[route_name]],[1]route!$A:$D,2,FALSE)</f>
        <v>61</v>
      </c>
      <c r="P1086" s="6">
        <f>VLOOKUP(Tabla1[[#This Row],[TYPE_NAME]],type!B:G,6,FALSE)</f>
        <v>2</v>
      </c>
      <c r="Q1086" t="s">
        <v>2267</v>
      </c>
      <c r="R1086" t="s">
        <v>1298</v>
      </c>
      <c r="S10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(1083,'CUMPLE','CUMPLE','CUMPLE','CUMPLE',true,2012,'290','-','ACREDITADO','2022-02-25 21:42:35.22039+00','2022-02-25 21:42:35.22039+00','20602825583','C3K785',61,2);</v>
      </c>
    </row>
    <row r="1087" spans="1:19" x14ac:dyDescent="0.25">
      <c r="A1087">
        <v>1084</v>
      </c>
      <c r="B1087" t="s">
        <v>2216</v>
      </c>
      <c r="C1087" t="s">
        <v>2216</v>
      </c>
      <c r="D1087" t="s">
        <v>2216</v>
      </c>
      <c r="E1087" t="s">
        <v>2216</v>
      </c>
      <c r="F1087" t="s">
        <v>1303</v>
      </c>
      <c r="G1087">
        <v>2009</v>
      </c>
      <c r="H1087">
        <v>273</v>
      </c>
      <c r="I1087" t="s">
        <v>2383</v>
      </c>
      <c r="J1087" t="s">
        <v>2215</v>
      </c>
      <c r="K1087" t="s">
        <v>1304</v>
      </c>
      <c r="L1087" t="s">
        <v>1304</v>
      </c>
      <c r="M1087">
        <v>20602825583</v>
      </c>
      <c r="N1087" t="s">
        <v>1084</v>
      </c>
      <c r="O1087" s="6">
        <f>VLOOKUP(Tabla1[[#This Row],[route_name]],[1]route!$A:$D,2,FALSE)</f>
        <v>61</v>
      </c>
      <c r="P1087" s="6">
        <f>VLOOKUP(Tabla1[[#This Row],[TYPE_NAME]],type!B:G,6,FALSE)</f>
        <v>1</v>
      </c>
      <c r="Q1087" t="s">
        <v>2267</v>
      </c>
      <c r="R1087" t="s">
        <v>1297</v>
      </c>
      <c r="S10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(1084,'CUMPLE','CUMPLE','CUMPLE','CUMPLE',true,2009,'273','-','ACREDITADO','2022-02-25 21:42:35.22039+00','2022-02-25 21:42:35.22039+00','20602825583','V4W755',61,1);</v>
      </c>
    </row>
    <row r="1088" spans="1:19" x14ac:dyDescent="0.25">
      <c r="A1088">
        <v>1085</v>
      </c>
      <c r="B1088" t="s">
        <v>2216</v>
      </c>
      <c r="C1088" t="s">
        <v>2216</v>
      </c>
      <c r="D1088" t="s">
        <v>2216</v>
      </c>
      <c r="E1088" t="s">
        <v>2216</v>
      </c>
      <c r="F1088" t="s">
        <v>1303</v>
      </c>
      <c r="G1088">
        <v>2009</v>
      </c>
      <c r="H1088">
        <v>308</v>
      </c>
      <c r="I1088" t="s">
        <v>2383</v>
      </c>
      <c r="J1088" t="s">
        <v>2215</v>
      </c>
      <c r="K1088" t="s">
        <v>1304</v>
      </c>
      <c r="L1088" t="s">
        <v>1304</v>
      </c>
      <c r="M1088">
        <v>20602825583</v>
      </c>
      <c r="N1088" t="s">
        <v>1085</v>
      </c>
      <c r="O1088" s="6">
        <f>VLOOKUP(Tabla1[[#This Row],[route_name]],[1]route!$A:$D,2,FALSE)</f>
        <v>61</v>
      </c>
      <c r="P1088" s="6">
        <f>VLOOKUP(Tabla1[[#This Row],[TYPE_NAME]],type!B:G,6,FALSE)</f>
        <v>1</v>
      </c>
      <c r="Q1088" t="s">
        <v>2267</v>
      </c>
      <c r="R1088" t="s">
        <v>1297</v>
      </c>
      <c r="S10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(1085,'CUMPLE','CUMPLE','CUMPLE','CUMPLE',true,2009,'308','-','ACREDITADO','2022-02-25 21:42:35.22039+00','2022-02-25 21:42:35.22039+00','20602825583','A6L727',61,1);</v>
      </c>
    </row>
    <row r="1089" spans="1:19" x14ac:dyDescent="0.25">
      <c r="A1089">
        <v>1086</v>
      </c>
      <c r="B1089" t="s">
        <v>2216</v>
      </c>
      <c r="C1089" t="s">
        <v>2216</v>
      </c>
      <c r="D1089" t="s">
        <v>2216</v>
      </c>
      <c r="E1089" t="s">
        <v>2216</v>
      </c>
      <c r="F1089" t="s">
        <v>1303</v>
      </c>
      <c r="G1089">
        <v>2014</v>
      </c>
      <c r="H1089">
        <v>264</v>
      </c>
      <c r="I1089" t="s">
        <v>2383</v>
      </c>
      <c r="J1089" t="s">
        <v>2215</v>
      </c>
      <c r="K1089" t="s">
        <v>1304</v>
      </c>
      <c r="L1089" t="s">
        <v>1304</v>
      </c>
      <c r="M1089">
        <v>20602825583</v>
      </c>
      <c r="N1089" t="s">
        <v>1086</v>
      </c>
      <c r="O1089" s="6">
        <f>VLOOKUP(Tabla1[[#This Row],[route_name]],[1]route!$A:$D,2,FALSE)</f>
        <v>61</v>
      </c>
      <c r="P1089" s="6">
        <f>VLOOKUP(Tabla1[[#This Row],[TYPE_NAME]],type!B:G,6,FALSE)</f>
        <v>4</v>
      </c>
      <c r="Q1089" t="s">
        <v>2267</v>
      </c>
      <c r="R1089" t="s">
        <v>1299</v>
      </c>
      <c r="S10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(1086,'CUMPLE','CUMPLE','CUMPLE','CUMPLE',true,2014,'264','-','ACREDITADO','2022-02-25 21:42:35.22039+00','2022-02-25 21:42:35.22039+00','20602825583','V8N729',61,4);</v>
      </c>
    </row>
    <row r="1090" spans="1:19" x14ac:dyDescent="0.25">
      <c r="A1090">
        <v>1087</v>
      </c>
      <c r="B1090" t="s">
        <v>2216</v>
      </c>
      <c r="C1090" t="s">
        <v>2216</v>
      </c>
      <c r="D1090" t="s">
        <v>2216</v>
      </c>
      <c r="E1090" t="s">
        <v>2216</v>
      </c>
      <c r="F1090" t="s">
        <v>1303</v>
      </c>
      <c r="G1090">
        <v>2014</v>
      </c>
      <c r="H1090">
        <v>263</v>
      </c>
      <c r="I1090" t="s">
        <v>2383</v>
      </c>
      <c r="J1090" t="s">
        <v>2215</v>
      </c>
      <c r="K1090" t="s">
        <v>1304</v>
      </c>
      <c r="L1090" t="s">
        <v>1304</v>
      </c>
      <c r="M1090">
        <v>20602825583</v>
      </c>
      <c r="N1090" t="s">
        <v>1087</v>
      </c>
      <c r="O1090" s="6">
        <f>VLOOKUP(Tabla1[[#This Row],[route_name]],[1]route!$A:$D,2,FALSE)</f>
        <v>61</v>
      </c>
      <c r="P1090" s="6">
        <f>VLOOKUP(Tabla1[[#This Row],[TYPE_NAME]],type!B:G,6,FALSE)</f>
        <v>4</v>
      </c>
      <c r="Q1090" t="s">
        <v>2267</v>
      </c>
      <c r="R1090" t="s">
        <v>1299</v>
      </c>
      <c r="S10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(1087,'CUMPLE','CUMPLE','CUMPLE','CUMPLE',true,2014,'263','-','ACREDITADO','2022-02-25 21:42:35.22039+00','2022-02-25 21:42:35.22039+00','20602825583','V8R952',61,4);</v>
      </c>
    </row>
    <row r="1091" spans="1:19" x14ac:dyDescent="0.25">
      <c r="A1091">
        <v>1088</v>
      </c>
      <c r="B1091" t="s">
        <v>2216</v>
      </c>
      <c r="C1091" t="s">
        <v>2216</v>
      </c>
      <c r="D1091" t="s">
        <v>2216</v>
      </c>
      <c r="E1091" t="s">
        <v>2216</v>
      </c>
      <c r="F1091" t="s">
        <v>1303</v>
      </c>
      <c r="G1091">
        <v>2014</v>
      </c>
      <c r="H1091">
        <v>260</v>
      </c>
      <c r="I1091" t="s">
        <v>2383</v>
      </c>
      <c r="J1091" t="s">
        <v>2215</v>
      </c>
      <c r="K1091" t="s">
        <v>1304</v>
      </c>
      <c r="L1091" t="s">
        <v>1304</v>
      </c>
      <c r="M1091">
        <v>20602825583</v>
      </c>
      <c r="N1091" t="s">
        <v>1088</v>
      </c>
      <c r="O1091" s="6">
        <f>VLOOKUP(Tabla1[[#This Row],[route_name]],[1]route!$A:$D,2,FALSE)</f>
        <v>61</v>
      </c>
      <c r="P1091" s="6">
        <f>VLOOKUP(Tabla1[[#This Row],[TYPE_NAME]],type!B:G,6,FALSE)</f>
        <v>4</v>
      </c>
      <c r="Q1091" t="s">
        <v>2267</v>
      </c>
      <c r="R1091" t="s">
        <v>1299</v>
      </c>
      <c r="S10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(1088,'CUMPLE','CUMPLE','CUMPLE','CUMPLE',true,2014,'260','-','ACREDITADO','2022-02-25 21:42:35.22039+00','2022-02-25 21:42:35.22039+00','20602825583','V8S953',61,4);</v>
      </c>
    </row>
    <row r="1092" spans="1:19" x14ac:dyDescent="0.25">
      <c r="A1092">
        <v>1089</v>
      </c>
      <c r="B1092" t="s">
        <v>2216</v>
      </c>
      <c r="C1092" t="s">
        <v>2216</v>
      </c>
      <c r="D1092" t="s">
        <v>2216</v>
      </c>
      <c r="E1092" t="s">
        <v>2216</v>
      </c>
      <c r="F1092" t="s">
        <v>1303</v>
      </c>
      <c r="G1092">
        <v>2011</v>
      </c>
      <c r="H1092">
        <v>300</v>
      </c>
      <c r="I1092" t="s">
        <v>2383</v>
      </c>
      <c r="J1092" t="s">
        <v>2215</v>
      </c>
      <c r="K1092" t="s">
        <v>1304</v>
      </c>
      <c r="L1092" t="s">
        <v>1304</v>
      </c>
      <c r="M1092">
        <v>20602825583</v>
      </c>
      <c r="N1092" t="s">
        <v>1089</v>
      </c>
      <c r="O1092" s="6">
        <f>VLOOKUP(Tabla1[[#This Row],[route_name]],[1]route!$A:$D,2,FALSE)</f>
        <v>61</v>
      </c>
      <c r="P1092" s="6">
        <f>VLOOKUP(Tabla1[[#This Row],[TYPE_NAME]],type!B:G,6,FALSE)</f>
        <v>4</v>
      </c>
      <c r="Q1092" t="s">
        <v>2267</v>
      </c>
      <c r="R1092" t="s">
        <v>1299</v>
      </c>
      <c r="S10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(1089,'CUMPLE','CUMPLE','CUMPLE','CUMPLE',true,2011,'300','-','ACREDITADO','2022-02-25 21:42:35.22039+00','2022-02-25 21:42:35.22039+00','20602825583','B7K958',61,4);</v>
      </c>
    </row>
    <row r="1093" spans="1:19" x14ac:dyDescent="0.25">
      <c r="A1093">
        <v>1090</v>
      </c>
      <c r="B1093" t="s">
        <v>2216</v>
      </c>
      <c r="C1093" t="s">
        <v>2216</v>
      </c>
      <c r="D1093" t="s">
        <v>2216</v>
      </c>
      <c r="E1093" t="s">
        <v>2216</v>
      </c>
      <c r="F1093" t="s">
        <v>1303</v>
      </c>
      <c r="G1093">
        <v>2014</v>
      </c>
      <c r="H1093">
        <v>695</v>
      </c>
      <c r="I1093" t="s">
        <v>2383</v>
      </c>
      <c r="J1093" t="s">
        <v>2215</v>
      </c>
      <c r="K1093" t="s">
        <v>1304</v>
      </c>
      <c r="L1093" t="s">
        <v>1304</v>
      </c>
      <c r="M1093">
        <v>20602825583</v>
      </c>
      <c r="N1093" t="s">
        <v>1090</v>
      </c>
      <c r="O1093" s="6">
        <f>VLOOKUP(Tabla1[[#This Row],[route_name]],[1]route!$A:$D,2,FALSE)</f>
        <v>61</v>
      </c>
      <c r="P1093" s="6">
        <f>VLOOKUP(Tabla1[[#This Row],[TYPE_NAME]],type!B:G,6,FALSE)</f>
        <v>4</v>
      </c>
      <c r="Q1093" t="s">
        <v>2267</v>
      </c>
      <c r="R1093" t="s">
        <v>1299</v>
      </c>
      <c r="S10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(1090,'CUMPLE','CUMPLE','CUMPLE','CUMPLE',true,2014,'695','-','ACREDITADO','2022-02-25 21:42:35.22039+00','2022-02-25 21:42:35.22039+00','20602825583','V0F954',61,4);</v>
      </c>
    </row>
    <row r="1094" spans="1:19" x14ac:dyDescent="0.25">
      <c r="A1094">
        <v>1091</v>
      </c>
      <c r="B1094" t="s">
        <v>2216</v>
      </c>
      <c r="C1094" t="s">
        <v>2216</v>
      </c>
      <c r="D1094" t="s">
        <v>2216</v>
      </c>
      <c r="E1094" t="s">
        <v>2216</v>
      </c>
      <c r="F1094" t="s">
        <v>1303</v>
      </c>
      <c r="G1094">
        <v>2013</v>
      </c>
      <c r="H1094">
        <v>272</v>
      </c>
      <c r="I1094" t="s">
        <v>2383</v>
      </c>
      <c r="J1094" t="s">
        <v>2215</v>
      </c>
      <c r="K1094" t="s">
        <v>1304</v>
      </c>
      <c r="L1094" t="s">
        <v>1304</v>
      </c>
      <c r="M1094">
        <v>20602825583</v>
      </c>
      <c r="N1094" t="s">
        <v>1091</v>
      </c>
      <c r="O1094" s="6">
        <f>VLOOKUP(Tabla1[[#This Row],[route_name]],[1]route!$A:$D,2,FALSE)</f>
        <v>61</v>
      </c>
      <c r="P1094" s="6">
        <f>VLOOKUP(Tabla1[[#This Row],[TYPE_NAME]],type!B:G,6,FALSE)</f>
        <v>1</v>
      </c>
      <c r="Q1094" t="s">
        <v>2267</v>
      </c>
      <c r="R1094" t="s">
        <v>1297</v>
      </c>
      <c r="S10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(1091,'CUMPLE','CUMPLE','CUMPLE','CUMPLE',true,2013,'272','-','ACREDITADO','2022-02-25 21:42:35.22039+00','2022-02-25 21:42:35.22039+00','20602825583','V5N733',61,1);</v>
      </c>
    </row>
    <row r="1095" spans="1:19" x14ac:dyDescent="0.25">
      <c r="A1095">
        <v>1092</v>
      </c>
      <c r="B1095" t="s">
        <v>2216</v>
      </c>
      <c r="C1095" t="s">
        <v>2216</v>
      </c>
      <c r="D1095" t="s">
        <v>2216</v>
      </c>
      <c r="E1095" t="s">
        <v>2216</v>
      </c>
      <c r="F1095" t="s">
        <v>1303</v>
      </c>
      <c r="G1095">
        <v>2011</v>
      </c>
      <c r="H1095">
        <v>247</v>
      </c>
      <c r="I1095" t="s">
        <v>2383</v>
      </c>
      <c r="J1095" t="s">
        <v>2215</v>
      </c>
      <c r="K1095" t="s">
        <v>1304</v>
      </c>
      <c r="L1095" t="s">
        <v>1304</v>
      </c>
      <c r="M1095">
        <v>20602825583</v>
      </c>
      <c r="N1095" t="s">
        <v>1092</v>
      </c>
      <c r="O1095" s="6">
        <f>VLOOKUP(Tabla1[[#This Row],[route_name]],[1]route!$A:$D,2,FALSE)</f>
        <v>61</v>
      </c>
      <c r="P1095" s="6">
        <f>VLOOKUP(Tabla1[[#This Row],[TYPE_NAME]],type!B:G,6,FALSE)</f>
        <v>1</v>
      </c>
      <c r="Q1095" t="s">
        <v>2267</v>
      </c>
      <c r="R1095" t="s">
        <v>1297</v>
      </c>
      <c r="S10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(1092,'CUMPLE','CUMPLE','CUMPLE','CUMPLE',true,2011,'247','-','ACREDITADO','2022-02-25 21:42:35.22039+00','2022-02-25 21:42:35.22039+00','20602825583','X4I968',61,1);</v>
      </c>
    </row>
    <row r="1096" spans="1:19" x14ac:dyDescent="0.25">
      <c r="A1096">
        <v>1093</v>
      </c>
      <c r="B1096" t="s">
        <v>2216</v>
      </c>
      <c r="C1096" t="s">
        <v>2216</v>
      </c>
      <c r="D1096" t="s">
        <v>2216</v>
      </c>
      <c r="E1096" t="s">
        <v>2216</v>
      </c>
      <c r="F1096" t="s">
        <v>1303</v>
      </c>
      <c r="G1096">
        <v>2018</v>
      </c>
      <c r="H1096">
        <v>288</v>
      </c>
      <c r="I1096" t="s">
        <v>2383</v>
      </c>
      <c r="J1096" t="s">
        <v>2215</v>
      </c>
      <c r="K1096" t="s">
        <v>1304</v>
      </c>
      <c r="L1096" t="s">
        <v>1304</v>
      </c>
      <c r="M1096">
        <v>20602825583</v>
      </c>
      <c r="N1096" t="s">
        <v>1093</v>
      </c>
      <c r="O1096" s="6">
        <f>VLOOKUP(Tabla1[[#This Row],[route_name]],[1]route!$A:$D,2,FALSE)</f>
        <v>61</v>
      </c>
      <c r="P1096" s="6">
        <f>VLOOKUP(Tabla1[[#This Row],[TYPE_NAME]],type!B:G,6,FALSE)</f>
        <v>2</v>
      </c>
      <c r="Q1096" t="s">
        <v>2267</v>
      </c>
      <c r="R1096" t="s">
        <v>1298</v>
      </c>
      <c r="S10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(1093,'CUMPLE','CUMPLE','CUMPLE','CUMPLE',true,2018,'288','-','ACREDITADO','2022-02-25 21:42:35.22039+00','2022-02-25 21:42:35.22039+00','20602825583','V0A717',61,2);</v>
      </c>
    </row>
    <row r="1097" spans="1:19" x14ac:dyDescent="0.25">
      <c r="A1097">
        <v>1094</v>
      </c>
      <c r="B1097" t="s">
        <v>2216</v>
      </c>
      <c r="C1097" t="s">
        <v>2216</v>
      </c>
      <c r="D1097" t="s">
        <v>2216</v>
      </c>
      <c r="E1097" t="s">
        <v>2216</v>
      </c>
      <c r="F1097" t="s">
        <v>1303</v>
      </c>
      <c r="G1097">
        <v>2014</v>
      </c>
      <c r="H1097">
        <v>714</v>
      </c>
      <c r="I1097" t="s">
        <v>2383</v>
      </c>
      <c r="J1097" t="s">
        <v>2215</v>
      </c>
      <c r="K1097" t="s">
        <v>1304</v>
      </c>
      <c r="L1097" t="s">
        <v>1304</v>
      </c>
      <c r="M1097">
        <v>20602825583</v>
      </c>
      <c r="N1097" t="s">
        <v>1094</v>
      </c>
      <c r="O1097" s="6">
        <f>VLOOKUP(Tabla1[[#This Row],[route_name]],[1]route!$A:$D,2,FALSE)</f>
        <v>61</v>
      </c>
      <c r="P1097" s="6">
        <f>VLOOKUP(Tabla1[[#This Row],[TYPE_NAME]],type!B:G,6,FALSE)</f>
        <v>3</v>
      </c>
      <c r="Q1097" t="s">
        <v>2267</v>
      </c>
      <c r="R1097" t="s">
        <v>1300</v>
      </c>
      <c r="S10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(1094,'CUMPLE','CUMPLE','CUMPLE','CUMPLE',true,2014,'714','-','ACREDITADO','2022-02-25 21:42:35.22039+00','2022-02-25 21:42:35.22039+00','20602825583','Z6B902',61,3);</v>
      </c>
    </row>
    <row r="1098" spans="1:19" x14ac:dyDescent="0.25">
      <c r="A1098">
        <v>1095</v>
      </c>
      <c r="B1098" t="s">
        <v>2216</v>
      </c>
      <c r="C1098" t="s">
        <v>2216</v>
      </c>
      <c r="D1098" t="s">
        <v>2216</v>
      </c>
      <c r="E1098" t="s">
        <v>2216</v>
      </c>
      <c r="F1098" t="s">
        <v>1303</v>
      </c>
      <c r="G1098">
        <v>2011</v>
      </c>
      <c r="H1098">
        <v>281</v>
      </c>
      <c r="I1098" t="s">
        <v>2383</v>
      </c>
      <c r="J1098" t="s">
        <v>2215</v>
      </c>
      <c r="K1098" t="s">
        <v>1304</v>
      </c>
      <c r="L1098" t="s">
        <v>1304</v>
      </c>
      <c r="M1098">
        <v>20602825583</v>
      </c>
      <c r="N1098" t="s">
        <v>1095</v>
      </c>
      <c r="O1098" s="6">
        <f>VLOOKUP(Tabla1[[#This Row],[route_name]],[1]route!$A:$D,2,FALSE)</f>
        <v>61</v>
      </c>
      <c r="P1098" s="6">
        <f>VLOOKUP(Tabla1[[#This Row],[TYPE_NAME]],type!B:G,6,FALSE)</f>
        <v>2</v>
      </c>
      <c r="Q1098" t="s">
        <v>2267</v>
      </c>
      <c r="R1098" t="s">
        <v>1298</v>
      </c>
      <c r="S10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(1095,'CUMPLE','CUMPLE','CUMPLE','CUMPLE',true,2011,'281','-','ACREDITADO','2022-02-25 21:42:35.22039+00','2022-02-25 21:42:35.22039+00','20602825583','V2V739',61,2);</v>
      </c>
    </row>
    <row r="1099" spans="1:19" x14ac:dyDescent="0.25">
      <c r="A1099">
        <v>1096</v>
      </c>
      <c r="B1099" t="s">
        <v>2216</v>
      </c>
      <c r="C1099" t="s">
        <v>2216</v>
      </c>
      <c r="D1099" t="s">
        <v>2216</v>
      </c>
      <c r="E1099" t="s">
        <v>2216</v>
      </c>
      <c r="F1099" t="s">
        <v>1303</v>
      </c>
      <c r="G1099">
        <v>2014</v>
      </c>
      <c r="H1099">
        <v>268</v>
      </c>
      <c r="I1099" t="s">
        <v>2383</v>
      </c>
      <c r="J1099" t="s">
        <v>2215</v>
      </c>
      <c r="K1099" t="s">
        <v>1304</v>
      </c>
      <c r="L1099" t="s">
        <v>1304</v>
      </c>
      <c r="M1099">
        <v>20602825583</v>
      </c>
      <c r="N1099" t="s">
        <v>1096</v>
      </c>
      <c r="O1099" s="6">
        <f>VLOOKUP(Tabla1[[#This Row],[route_name]],[1]route!$A:$D,2,FALSE)</f>
        <v>61</v>
      </c>
      <c r="P1099" s="6">
        <f>VLOOKUP(Tabla1[[#This Row],[TYPE_NAME]],type!B:G,6,FALSE)</f>
        <v>2</v>
      </c>
      <c r="Q1099" t="s">
        <v>2267</v>
      </c>
      <c r="R1099" t="s">
        <v>1298</v>
      </c>
      <c r="S10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(1096,'CUMPLE','CUMPLE','CUMPLE','CUMPLE',true,2014,'268','-','ACREDITADO','2022-02-25 21:42:35.22039+00','2022-02-25 21:42:35.22039+00','20602825583','V7V875',61,2);</v>
      </c>
    </row>
    <row r="1100" spans="1:19" x14ac:dyDescent="0.25">
      <c r="A1100">
        <v>1097</v>
      </c>
      <c r="B1100" t="s">
        <v>2216</v>
      </c>
      <c r="C1100" t="s">
        <v>2216</v>
      </c>
      <c r="D1100" t="s">
        <v>2216</v>
      </c>
      <c r="E1100" t="s">
        <v>2216</v>
      </c>
      <c r="F1100" t="s">
        <v>1303</v>
      </c>
      <c r="G1100">
        <v>2010</v>
      </c>
      <c r="H1100">
        <v>681</v>
      </c>
      <c r="I1100" t="s">
        <v>2383</v>
      </c>
      <c r="J1100" t="s">
        <v>2215</v>
      </c>
      <c r="K1100" t="s">
        <v>1304</v>
      </c>
      <c r="L1100" t="s">
        <v>1304</v>
      </c>
      <c r="M1100">
        <v>20602825583</v>
      </c>
      <c r="N1100" t="s">
        <v>1097</v>
      </c>
      <c r="O1100" s="6">
        <f>VLOOKUP(Tabla1[[#This Row],[route_name]],[1]route!$A:$D,2,FALSE)</f>
        <v>61</v>
      </c>
      <c r="P1100" s="6">
        <f>VLOOKUP(Tabla1[[#This Row],[TYPE_NAME]],type!B:G,6,FALSE)</f>
        <v>2</v>
      </c>
      <c r="Q1100" t="s">
        <v>2267</v>
      </c>
      <c r="R1100" t="s">
        <v>1298</v>
      </c>
      <c r="S11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(1097,'CUMPLE','CUMPLE','CUMPLE','CUMPLE',true,2010,'681','-','ACREDITADO','2022-02-25 21:42:35.22039+00','2022-02-25 21:42:35.22039+00','20602825583','A8V751',61,2);</v>
      </c>
    </row>
    <row r="1101" spans="1:19" x14ac:dyDescent="0.25">
      <c r="A1101">
        <v>1098</v>
      </c>
      <c r="B1101" t="s">
        <v>2216</v>
      </c>
      <c r="C1101" t="s">
        <v>2216</v>
      </c>
      <c r="D1101" t="s">
        <v>2216</v>
      </c>
      <c r="E1101" t="s">
        <v>2216</v>
      </c>
      <c r="F1101" t="s">
        <v>1303</v>
      </c>
      <c r="G1101">
        <v>2007</v>
      </c>
      <c r="H1101">
        <v>307</v>
      </c>
      <c r="I1101" t="s">
        <v>2383</v>
      </c>
      <c r="J1101" t="s">
        <v>2215</v>
      </c>
      <c r="K1101" t="s">
        <v>1304</v>
      </c>
      <c r="L1101" t="s">
        <v>1304</v>
      </c>
      <c r="M1101">
        <v>20602825583</v>
      </c>
      <c r="N1101" t="s">
        <v>1098</v>
      </c>
      <c r="O1101" s="6">
        <f>VLOOKUP(Tabla1[[#This Row],[route_name]],[1]route!$A:$D,2,FALSE)</f>
        <v>61</v>
      </c>
      <c r="P1101" s="6">
        <f>VLOOKUP(Tabla1[[#This Row],[TYPE_NAME]],type!B:G,6,FALSE)</f>
        <v>1</v>
      </c>
      <c r="Q1101" t="s">
        <v>2267</v>
      </c>
      <c r="R1101" t="s">
        <v>1297</v>
      </c>
      <c r="S11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(1098,'CUMPLE','CUMPLE','CUMPLE','CUMPLE',true,2007,'307','-','ACREDITADO','2022-02-25 21:42:35.22039+00','2022-02-25 21:42:35.22039+00','20602825583','A7O755',61,1);</v>
      </c>
    </row>
    <row r="1102" spans="1:19" x14ac:dyDescent="0.25">
      <c r="A1102">
        <v>1099</v>
      </c>
      <c r="B1102" t="s">
        <v>2216</v>
      </c>
      <c r="C1102" t="s">
        <v>2216</v>
      </c>
      <c r="D1102" t="s">
        <v>2216</v>
      </c>
      <c r="E1102" t="s">
        <v>2216</v>
      </c>
      <c r="F1102" t="s">
        <v>1303</v>
      </c>
      <c r="G1102">
        <v>2011</v>
      </c>
      <c r="H1102">
        <v>283</v>
      </c>
      <c r="I1102" t="s">
        <v>2383</v>
      </c>
      <c r="J1102" t="s">
        <v>2215</v>
      </c>
      <c r="K1102" t="s">
        <v>1304</v>
      </c>
      <c r="L1102" t="s">
        <v>1304</v>
      </c>
      <c r="M1102">
        <v>20602825583</v>
      </c>
      <c r="N1102" t="s">
        <v>1099</v>
      </c>
      <c r="O1102" s="6">
        <f>VLOOKUP(Tabla1[[#This Row],[route_name]],[1]route!$A:$D,2,FALSE)</f>
        <v>61</v>
      </c>
      <c r="P1102" s="6">
        <f>VLOOKUP(Tabla1[[#This Row],[TYPE_NAME]],type!B:G,6,FALSE)</f>
        <v>3</v>
      </c>
      <c r="Q1102" t="s">
        <v>2267</v>
      </c>
      <c r="R1102" t="s">
        <v>1300</v>
      </c>
      <c r="S11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(1099,'CUMPLE','CUMPLE','CUMPLE','CUMPLE',true,2011,'283','-','ACREDITADO','2022-02-25 21:42:35.22039+00','2022-02-25 21:42:35.22039+00','20602825583','V1Y763',61,3);</v>
      </c>
    </row>
    <row r="1103" spans="1:19" x14ac:dyDescent="0.25">
      <c r="A1103">
        <v>1100</v>
      </c>
      <c r="B1103" t="s">
        <v>2216</v>
      </c>
      <c r="C1103" t="s">
        <v>2216</v>
      </c>
      <c r="D1103" t="s">
        <v>2216</v>
      </c>
      <c r="E1103" t="s">
        <v>2216</v>
      </c>
      <c r="F1103" t="s">
        <v>1303</v>
      </c>
      <c r="G1103">
        <v>2010</v>
      </c>
      <c r="H1103">
        <v>245</v>
      </c>
      <c r="I1103" t="s">
        <v>2383</v>
      </c>
      <c r="J1103" t="s">
        <v>2215</v>
      </c>
      <c r="K1103" t="s">
        <v>1304</v>
      </c>
      <c r="L1103" t="s">
        <v>1304</v>
      </c>
      <c r="M1103">
        <v>20602825583</v>
      </c>
      <c r="N1103" t="s">
        <v>1100</v>
      </c>
      <c r="O1103" s="6">
        <f>VLOOKUP(Tabla1[[#This Row],[route_name]],[1]route!$A:$D,2,FALSE)</f>
        <v>61</v>
      </c>
      <c r="P1103" s="6">
        <f>VLOOKUP(Tabla1[[#This Row],[TYPE_NAME]],type!B:G,6,FALSE)</f>
        <v>1</v>
      </c>
      <c r="Q1103" t="s">
        <v>2267</v>
      </c>
      <c r="R1103" t="s">
        <v>1297</v>
      </c>
      <c r="S11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(1100,'CUMPLE','CUMPLE','CUMPLE','CUMPLE',true,2010,'245','-','ACREDITADO','2022-02-25 21:42:35.22039+00','2022-02-25 21:42:35.22039+00','20602825583','Z3C791',61,1);</v>
      </c>
    </row>
    <row r="1104" spans="1:19" x14ac:dyDescent="0.25">
      <c r="A1104">
        <v>1101</v>
      </c>
      <c r="B1104" t="s">
        <v>2216</v>
      </c>
      <c r="C1104" t="s">
        <v>2216</v>
      </c>
      <c r="D1104" t="s">
        <v>2216</v>
      </c>
      <c r="E1104" t="s">
        <v>2216</v>
      </c>
      <c r="F1104" t="s">
        <v>1303</v>
      </c>
      <c r="G1104">
        <v>2013</v>
      </c>
      <c r="H1104">
        <v>248</v>
      </c>
      <c r="I1104" t="s">
        <v>2383</v>
      </c>
      <c r="J1104" t="s">
        <v>2215</v>
      </c>
      <c r="K1104" t="s">
        <v>1304</v>
      </c>
      <c r="L1104" t="s">
        <v>1304</v>
      </c>
      <c r="M1104">
        <v>20602825583</v>
      </c>
      <c r="N1104" t="s">
        <v>1101</v>
      </c>
      <c r="O1104" s="6">
        <f>VLOOKUP(Tabla1[[#This Row],[route_name]],[1]route!$A:$D,2,FALSE)</f>
        <v>61</v>
      </c>
      <c r="P1104" s="6">
        <f>VLOOKUP(Tabla1[[#This Row],[TYPE_NAME]],type!B:G,6,FALSE)</f>
        <v>4</v>
      </c>
      <c r="Q1104" t="s">
        <v>2267</v>
      </c>
      <c r="R1104" t="s">
        <v>1299</v>
      </c>
      <c r="S11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(1101,'CUMPLE','CUMPLE','CUMPLE','CUMPLE',true,2013,'248','-','ACREDITADO','2022-02-25 21:42:35.22039+00','2022-02-25 21:42:35.22039+00','20602825583','X2Z935',61,4);</v>
      </c>
    </row>
    <row r="1105" spans="1:19" x14ac:dyDescent="0.25">
      <c r="A1105">
        <v>1102</v>
      </c>
      <c r="B1105" t="s">
        <v>2216</v>
      </c>
      <c r="C1105" t="s">
        <v>2216</v>
      </c>
      <c r="D1105" t="s">
        <v>2216</v>
      </c>
      <c r="E1105" t="s">
        <v>2216</v>
      </c>
      <c r="F1105" t="s">
        <v>1303</v>
      </c>
      <c r="G1105">
        <v>2014</v>
      </c>
      <c r="H1105">
        <v>255</v>
      </c>
      <c r="I1105" t="s">
        <v>2383</v>
      </c>
      <c r="J1105" t="s">
        <v>2215</v>
      </c>
      <c r="K1105" t="s">
        <v>1304</v>
      </c>
      <c r="L1105" t="s">
        <v>1304</v>
      </c>
      <c r="M1105">
        <v>20602825583</v>
      </c>
      <c r="N1105" t="s">
        <v>1102</v>
      </c>
      <c r="O1105" s="6">
        <f>VLOOKUP(Tabla1[[#This Row],[route_name]],[1]route!$A:$D,2,FALSE)</f>
        <v>61</v>
      </c>
      <c r="P1105" s="6">
        <f>VLOOKUP(Tabla1[[#This Row],[TYPE_NAME]],type!B:G,6,FALSE)</f>
        <v>4</v>
      </c>
      <c r="Q1105" t="s">
        <v>2267</v>
      </c>
      <c r="R1105" t="s">
        <v>1299</v>
      </c>
      <c r="S11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(1102,'CUMPLE','CUMPLE','CUMPLE','CUMPLE',true,2014,'255','-','ACREDITADO','2022-02-25 21:42:35.22039+00','2022-02-25 21:42:35.22039+00','20602825583','V9I954',61,4);</v>
      </c>
    </row>
    <row r="1106" spans="1:19" x14ac:dyDescent="0.25">
      <c r="A1106">
        <v>1103</v>
      </c>
      <c r="B1106" t="s">
        <v>2216</v>
      </c>
      <c r="C1106" t="s">
        <v>2216</v>
      </c>
      <c r="D1106" t="s">
        <v>2216</v>
      </c>
      <c r="E1106" t="s">
        <v>2216</v>
      </c>
      <c r="F1106" t="s">
        <v>1303</v>
      </c>
      <c r="G1106">
        <v>2011</v>
      </c>
      <c r="H1106">
        <v>306</v>
      </c>
      <c r="I1106" t="s">
        <v>2383</v>
      </c>
      <c r="J1106" t="s">
        <v>2215</v>
      </c>
      <c r="K1106" t="s">
        <v>1304</v>
      </c>
      <c r="L1106" t="s">
        <v>1304</v>
      </c>
      <c r="M1106">
        <v>20602825583</v>
      </c>
      <c r="N1106" t="s">
        <v>1103</v>
      </c>
      <c r="O1106" s="6">
        <f>VLOOKUP(Tabla1[[#This Row],[route_name]],[1]route!$A:$D,2,FALSE)</f>
        <v>61</v>
      </c>
      <c r="P1106" s="6">
        <f>VLOOKUP(Tabla1[[#This Row],[TYPE_NAME]],type!B:G,6,FALSE)</f>
        <v>2</v>
      </c>
      <c r="Q1106" t="s">
        <v>2267</v>
      </c>
      <c r="R1106" t="s">
        <v>1298</v>
      </c>
      <c r="S11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(1103,'CUMPLE','CUMPLE','CUMPLE','CUMPLE',true,2011,'306','-','ACREDITADO','2022-02-25 21:42:35.22039+00','2022-02-25 21:42:35.22039+00','20602825583','B1F775',61,2);</v>
      </c>
    </row>
    <row r="1107" spans="1:19" x14ac:dyDescent="0.25">
      <c r="A1107">
        <v>1104</v>
      </c>
      <c r="B1107" t="s">
        <v>2216</v>
      </c>
      <c r="C1107" t="s">
        <v>2216</v>
      </c>
      <c r="D1107" t="s">
        <v>2216</v>
      </c>
      <c r="E1107" t="s">
        <v>2216</v>
      </c>
      <c r="F1107" t="s">
        <v>1303</v>
      </c>
      <c r="G1107">
        <v>2011</v>
      </c>
      <c r="H1107">
        <v>274</v>
      </c>
      <c r="I1107" t="s">
        <v>2383</v>
      </c>
      <c r="J1107" t="s">
        <v>2215</v>
      </c>
      <c r="K1107" t="s">
        <v>1304</v>
      </c>
      <c r="L1107" t="s">
        <v>1304</v>
      </c>
      <c r="M1107">
        <v>20602825583</v>
      </c>
      <c r="N1107" t="s">
        <v>1104</v>
      </c>
      <c r="O1107" s="6">
        <f>VLOOKUP(Tabla1[[#This Row],[route_name]],[1]route!$A:$D,2,FALSE)</f>
        <v>61</v>
      </c>
      <c r="P1107" s="6">
        <f>VLOOKUP(Tabla1[[#This Row],[TYPE_NAME]],type!B:G,6,FALSE)</f>
        <v>3</v>
      </c>
      <c r="Q1107" t="s">
        <v>2267</v>
      </c>
      <c r="R1107" t="s">
        <v>1300</v>
      </c>
      <c r="S11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(1104,'CUMPLE','CUMPLE','CUMPLE','CUMPLE',true,2011,'274','-','ACREDITADO','2022-02-25 21:42:35.22039+00','2022-02-25 21:42:35.22039+00','20602825583','V4F723',61,3);</v>
      </c>
    </row>
    <row r="1108" spans="1:19" x14ac:dyDescent="0.25">
      <c r="A1108">
        <v>1105</v>
      </c>
      <c r="B1108" t="s">
        <v>2216</v>
      </c>
      <c r="C1108" t="s">
        <v>2216</v>
      </c>
      <c r="D1108" t="s">
        <v>2216</v>
      </c>
      <c r="E1108" t="s">
        <v>2216</v>
      </c>
      <c r="F1108" t="s">
        <v>1303</v>
      </c>
      <c r="G1108">
        <v>2014</v>
      </c>
      <c r="H1108">
        <v>270</v>
      </c>
      <c r="I1108" t="s">
        <v>2383</v>
      </c>
      <c r="J1108" t="s">
        <v>2215</v>
      </c>
      <c r="K1108" t="s">
        <v>1304</v>
      </c>
      <c r="L1108" t="s">
        <v>1304</v>
      </c>
      <c r="M1108">
        <v>20602825583</v>
      </c>
      <c r="N1108" t="s">
        <v>1105</v>
      </c>
      <c r="O1108" s="6">
        <f>VLOOKUP(Tabla1[[#This Row],[route_name]],[1]route!$A:$D,2,FALSE)</f>
        <v>61</v>
      </c>
      <c r="P1108" s="6">
        <f>VLOOKUP(Tabla1[[#This Row],[TYPE_NAME]],type!B:G,6,FALSE)</f>
        <v>3</v>
      </c>
      <c r="Q1108" t="s">
        <v>2267</v>
      </c>
      <c r="R1108" t="s">
        <v>1300</v>
      </c>
      <c r="S11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(1105,'CUMPLE','CUMPLE','CUMPLE','CUMPLE',true,2014,'270','-','ACREDITADO','2022-02-25 21:42:35.22039+00','2022-02-25 21:42:35.22039+00','20602825583','V7M887',61,3);</v>
      </c>
    </row>
    <row r="1109" spans="1:19" x14ac:dyDescent="0.25">
      <c r="A1109">
        <v>1106</v>
      </c>
      <c r="B1109" t="s">
        <v>2216</v>
      </c>
      <c r="C1109" t="s">
        <v>2216</v>
      </c>
      <c r="D1109" t="s">
        <v>2216</v>
      </c>
      <c r="E1109" t="s">
        <v>2216</v>
      </c>
      <c r="F1109" t="s">
        <v>1303</v>
      </c>
      <c r="G1109">
        <v>2014</v>
      </c>
      <c r="H1109">
        <v>710</v>
      </c>
      <c r="I1109" t="s">
        <v>2383</v>
      </c>
      <c r="J1109" t="s">
        <v>2215</v>
      </c>
      <c r="K1109" t="s">
        <v>1304</v>
      </c>
      <c r="L1109" t="s">
        <v>1304</v>
      </c>
      <c r="M1109">
        <v>20602825583</v>
      </c>
      <c r="N1109" t="s">
        <v>1106</v>
      </c>
      <c r="O1109" s="6">
        <f>VLOOKUP(Tabla1[[#This Row],[route_name]],[1]route!$A:$D,2,FALSE)</f>
        <v>61</v>
      </c>
      <c r="P1109" s="6">
        <f>VLOOKUP(Tabla1[[#This Row],[TYPE_NAME]],type!B:G,6,FALSE)</f>
        <v>4</v>
      </c>
      <c r="Q1109" t="s">
        <v>2267</v>
      </c>
      <c r="R1109" t="s">
        <v>1299</v>
      </c>
      <c r="S11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(1106,'CUMPLE','CUMPLE','CUMPLE','CUMPLE',true,2014,'710','-','ACREDITADO','2022-02-25 21:42:35.22039+00','2022-02-25 21:42:35.22039+00','20602825583','V9S769',61,4);</v>
      </c>
    </row>
    <row r="1110" spans="1:19" x14ac:dyDescent="0.25">
      <c r="A1110">
        <v>1107</v>
      </c>
      <c r="B1110" t="s">
        <v>2216</v>
      </c>
      <c r="C1110" t="s">
        <v>2216</v>
      </c>
      <c r="D1110" t="s">
        <v>2216</v>
      </c>
      <c r="E1110" t="s">
        <v>2216</v>
      </c>
      <c r="F1110" t="s">
        <v>1303</v>
      </c>
      <c r="G1110">
        <v>2009</v>
      </c>
      <c r="H1110">
        <v>309</v>
      </c>
      <c r="I1110" t="s">
        <v>2383</v>
      </c>
      <c r="J1110" t="s">
        <v>2215</v>
      </c>
      <c r="K1110" t="s">
        <v>1304</v>
      </c>
      <c r="L1110" t="s">
        <v>1304</v>
      </c>
      <c r="M1110">
        <v>20602825583</v>
      </c>
      <c r="N1110" t="s">
        <v>1107</v>
      </c>
      <c r="O1110" s="6">
        <f>VLOOKUP(Tabla1[[#This Row],[route_name]],[1]route!$A:$D,2,FALSE)</f>
        <v>61</v>
      </c>
      <c r="P1110" s="6">
        <f>VLOOKUP(Tabla1[[#This Row],[TYPE_NAME]],type!B:G,6,FALSE)</f>
        <v>1</v>
      </c>
      <c r="Q1110" t="s">
        <v>2267</v>
      </c>
      <c r="R1110" t="s">
        <v>1297</v>
      </c>
      <c r="S11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(1107,'CUMPLE','CUMPLE','CUMPLE','CUMPLE',true,2009,'309','-','ACREDITADO','2022-02-25 21:42:35.22039+00','2022-02-25 21:42:35.22039+00','20602825583','A2Z954',61,1);</v>
      </c>
    </row>
    <row r="1111" spans="1:19" x14ac:dyDescent="0.25">
      <c r="A1111">
        <v>1108</v>
      </c>
      <c r="B1111" t="s">
        <v>2216</v>
      </c>
      <c r="C1111" t="s">
        <v>2216</v>
      </c>
      <c r="D1111" t="s">
        <v>2216</v>
      </c>
      <c r="E1111" t="s">
        <v>2216</v>
      </c>
      <c r="F1111" t="s">
        <v>1303</v>
      </c>
      <c r="G1111">
        <v>2011</v>
      </c>
      <c r="H1111">
        <v>276</v>
      </c>
      <c r="I1111" t="s">
        <v>2383</v>
      </c>
      <c r="J1111" t="s">
        <v>2215</v>
      </c>
      <c r="K1111" t="s">
        <v>1304</v>
      </c>
      <c r="L1111" t="s">
        <v>1304</v>
      </c>
      <c r="M1111">
        <v>20602825583</v>
      </c>
      <c r="N1111" t="s">
        <v>1108</v>
      </c>
      <c r="O1111" s="6">
        <f>VLOOKUP(Tabla1[[#This Row],[route_name]],[1]route!$A:$D,2,FALSE)</f>
        <v>61</v>
      </c>
      <c r="P1111" s="6">
        <f>VLOOKUP(Tabla1[[#This Row],[TYPE_NAME]],type!B:G,6,FALSE)</f>
        <v>2</v>
      </c>
      <c r="Q1111" t="s">
        <v>2267</v>
      </c>
      <c r="R1111" t="s">
        <v>1298</v>
      </c>
      <c r="S11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(1108,'CUMPLE','CUMPLE','CUMPLE','CUMPLE',true,2011,'276','-','ACREDITADO','2022-02-25 21:42:35.22039+00','2022-02-25 21:42:35.22039+00','20602825583','V2Z123',61,2);</v>
      </c>
    </row>
    <row r="1112" spans="1:19" x14ac:dyDescent="0.25">
      <c r="A1112">
        <v>1109</v>
      </c>
      <c r="B1112" t="s">
        <v>2216</v>
      </c>
      <c r="C1112" t="s">
        <v>2216</v>
      </c>
      <c r="D1112" t="s">
        <v>2216</v>
      </c>
      <c r="E1112" t="s">
        <v>2216</v>
      </c>
      <c r="F1112" t="s">
        <v>1303</v>
      </c>
      <c r="G1112">
        <v>2015</v>
      </c>
      <c r="H1112">
        <v>256</v>
      </c>
      <c r="I1112" t="s">
        <v>2383</v>
      </c>
      <c r="J1112" t="s">
        <v>2215</v>
      </c>
      <c r="K1112" t="s">
        <v>1304</v>
      </c>
      <c r="L1112" t="s">
        <v>1304</v>
      </c>
      <c r="M1112">
        <v>20602825583</v>
      </c>
      <c r="N1112" t="s">
        <v>1109</v>
      </c>
      <c r="O1112" s="6">
        <f>VLOOKUP(Tabla1[[#This Row],[route_name]],[1]route!$A:$D,2,FALSE)</f>
        <v>61</v>
      </c>
      <c r="P1112" s="6">
        <f>VLOOKUP(Tabla1[[#This Row],[TYPE_NAME]],type!B:G,6,FALSE)</f>
        <v>4</v>
      </c>
      <c r="Q1112" t="s">
        <v>2267</v>
      </c>
      <c r="R1112" t="s">
        <v>1299</v>
      </c>
      <c r="S11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(1109,'CUMPLE','CUMPLE','CUMPLE','CUMPLE',true,2015,'256','-','ACREDITADO','2022-02-25 21:42:35.22039+00','2022-02-25 21:42:35.22039+00','20602825583','V8Z736',61,4);</v>
      </c>
    </row>
    <row r="1113" spans="1:19" x14ac:dyDescent="0.25">
      <c r="A1113">
        <v>1110</v>
      </c>
      <c r="B1113" t="s">
        <v>2216</v>
      </c>
      <c r="C1113" t="s">
        <v>2216</v>
      </c>
      <c r="D1113" t="s">
        <v>2216</v>
      </c>
      <c r="E1113" t="s">
        <v>2216</v>
      </c>
      <c r="F1113" t="s">
        <v>1303</v>
      </c>
      <c r="G1113">
        <v>2008</v>
      </c>
      <c r="H1113">
        <v>303</v>
      </c>
      <c r="I1113" t="s">
        <v>2383</v>
      </c>
      <c r="J1113" t="s">
        <v>2215</v>
      </c>
      <c r="K1113" t="s">
        <v>1304</v>
      </c>
      <c r="L1113" t="s">
        <v>1304</v>
      </c>
      <c r="M1113">
        <v>20602825583</v>
      </c>
      <c r="N1113" t="s">
        <v>1110</v>
      </c>
      <c r="O1113" s="6">
        <f>VLOOKUP(Tabla1[[#This Row],[route_name]],[1]route!$A:$D,2,FALSE)</f>
        <v>61</v>
      </c>
      <c r="P1113" s="6">
        <f>VLOOKUP(Tabla1[[#This Row],[TYPE_NAME]],type!B:G,6,FALSE)</f>
        <v>1</v>
      </c>
      <c r="Q1113" t="s">
        <v>2267</v>
      </c>
      <c r="R1113" t="s">
        <v>1297</v>
      </c>
      <c r="S11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(1110,'CUMPLE','CUMPLE','CUMPLE','CUMPLE',true,2008,'303','-','ACREDITADO','2022-02-25 21:42:35.22039+00','2022-02-25 21:42:35.22039+00','20602825583','B2E757',61,1);</v>
      </c>
    </row>
    <row r="1114" spans="1:19" x14ac:dyDescent="0.25">
      <c r="A1114">
        <v>1111</v>
      </c>
      <c r="B1114" t="s">
        <v>2216</v>
      </c>
      <c r="C1114" t="s">
        <v>2216</v>
      </c>
      <c r="D1114" t="s">
        <v>2216</v>
      </c>
      <c r="E1114" t="s">
        <v>2216</v>
      </c>
      <c r="F1114" t="s">
        <v>1303</v>
      </c>
      <c r="G1114">
        <v>2017</v>
      </c>
      <c r="H1114">
        <v>251</v>
      </c>
      <c r="I1114" t="s">
        <v>2383</v>
      </c>
      <c r="J1114" t="s">
        <v>2215</v>
      </c>
      <c r="K1114" t="s">
        <v>1304</v>
      </c>
      <c r="L1114" t="s">
        <v>1304</v>
      </c>
      <c r="M1114">
        <v>20602825583</v>
      </c>
      <c r="N1114" t="s">
        <v>1111</v>
      </c>
      <c r="O1114" s="6">
        <f>VLOOKUP(Tabla1[[#This Row],[route_name]],[1]route!$A:$D,2,FALSE)</f>
        <v>61</v>
      </c>
      <c r="P1114" s="6">
        <f>VLOOKUP(Tabla1[[#This Row],[TYPE_NAME]],type!B:G,6,FALSE)</f>
        <v>2</v>
      </c>
      <c r="Q1114" t="s">
        <v>2267</v>
      </c>
      <c r="R1114" t="s">
        <v>1298</v>
      </c>
      <c r="S11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(1111,'CUMPLE','CUMPLE','CUMPLE','CUMPLE',true,2017,'251','-','ACREDITADO','2022-02-25 21:42:35.22039+00','2022-02-25 21:42:35.22039+00','20602825583','V9W947',61,2);</v>
      </c>
    </row>
    <row r="1115" spans="1:19" x14ac:dyDescent="0.25">
      <c r="A1115">
        <v>1112</v>
      </c>
      <c r="B1115" t="s">
        <v>2216</v>
      </c>
      <c r="C1115" t="s">
        <v>2216</v>
      </c>
      <c r="D1115" t="s">
        <v>2216</v>
      </c>
      <c r="E1115" t="s">
        <v>2216</v>
      </c>
      <c r="F1115" t="s">
        <v>1303</v>
      </c>
      <c r="G1115">
        <v>2008</v>
      </c>
      <c r="H1115">
        <v>298</v>
      </c>
      <c r="I1115" t="s">
        <v>2383</v>
      </c>
      <c r="J1115" t="s">
        <v>2215</v>
      </c>
      <c r="K1115" t="s">
        <v>1304</v>
      </c>
      <c r="L1115" t="s">
        <v>1304</v>
      </c>
      <c r="M1115">
        <v>20602825583</v>
      </c>
      <c r="N1115" t="s">
        <v>1112</v>
      </c>
      <c r="O1115" s="6">
        <f>VLOOKUP(Tabla1[[#This Row],[route_name]],[1]route!$A:$D,2,FALSE)</f>
        <v>61</v>
      </c>
      <c r="P1115" s="6">
        <f>VLOOKUP(Tabla1[[#This Row],[TYPE_NAME]],type!B:G,6,FALSE)</f>
        <v>1</v>
      </c>
      <c r="Q1115" t="s">
        <v>2267</v>
      </c>
      <c r="R1115" t="s">
        <v>1297</v>
      </c>
      <c r="S11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(1112,'CUMPLE','CUMPLE','CUMPLE','CUMPLE',true,2008,'298','-','ACREDITADO','2022-02-25 21:42:35.22039+00','2022-02-25 21:42:35.22039+00','20602825583','B2E758',61,1);</v>
      </c>
    </row>
    <row r="1116" spans="1:19" x14ac:dyDescent="0.25">
      <c r="A1116">
        <v>1113</v>
      </c>
      <c r="B1116" t="s">
        <v>2216</v>
      </c>
      <c r="C1116" t="s">
        <v>2216</v>
      </c>
      <c r="D1116" t="s">
        <v>2216</v>
      </c>
      <c r="E1116" t="s">
        <v>2216</v>
      </c>
      <c r="F1116" t="s">
        <v>1303</v>
      </c>
      <c r="G1116">
        <v>2010</v>
      </c>
      <c r="H1116">
        <v>680</v>
      </c>
      <c r="I1116" t="s">
        <v>2383</v>
      </c>
      <c r="J1116" t="s">
        <v>2215</v>
      </c>
      <c r="K1116" t="s">
        <v>1304</v>
      </c>
      <c r="L1116" t="s">
        <v>1304</v>
      </c>
      <c r="M1116">
        <v>20602825583</v>
      </c>
      <c r="N1116" t="s">
        <v>1113</v>
      </c>
      <c r="O1116" s="6">
        <f>VLOOKUP(Tabla1[[#This Row],[route_name]],[1]route!$A:$D,2,FALSE)</f>
        <v>61</v>
      </c>
      <c r="P1116" s="6">
        <f>VLOOKUP(Tabla1[[#This Row],[TYPE_NAME]],type!B:G,6,FALSE)</f>
        <v>1</v>
      </c>
      <c r="Q1116" t="s">
        <v>2267</v>
      </c>
      <c r="R1116" t="s">
        <v>1297</v>
      </c>
      <c r="S11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(1113,'CUMPLE','CUMPLE','CUMPLE','CUMPLE',true,2010,'680','-','ACREDITADO','2022-02-25 21:42:35.22039+00','2022-02-25 21:42:35.22039+00','20602825583','A2M781',61,1);</v>
      </c>
    </row>
    <row r="1117" spans="1:19" x14ac:dyDescent="0.25">
      <c r="A1117">
        <v>1114</v>
      </c>
      <c r="B1117" t="s">
        <v>2216</v>
      </c>
      <c r="C1117" t="s">
        <v>2216</v>
      </c>
      <c r="D1117" t="s">
        <v>2216</v>
      </c>
      <c r="E1117" t="s">
        <v>2216</v>
      </c>
      <c r="F1117" t="s">
        <v>1303</v>
      </c>
      <c r="G1117">
        <v>2012</v>
      </c>
      <c r="H1117">
        <v>265</v>
      </c>
      <c r="I1117" t="s">
        <v>2383</v>
      </c>
      <c r="J1117" t="s">
        <v>2215</v>
      </c>
      <c r="K1117" t="s">
        <v>1304</v>
      </c>
      <c r="L1117" t="s">
        <v>1304</v>
      </c>
      <c r="M1117">
        <v>20602825583</v>
      </c>
      <c r="N1117" t="s">
        <v>1114</v>
      </c>
      <c r="O1117" s="6">
        <f>VLOOKUP(Tabla1[[#This Row],[route_name]],[1]route!$A:$D,2,FALSE)</f>
        <v>62</v>
      </c>
      <c r="P1117" s="6">
        <f>VLOOKUP(Tabla1[[#This Row],[TYPE_NAME]],type!B:G,6,FALSE)</f>
        <v>2</v>
      </c>
      <c r="Q1117" t="s">
        <v>2268</v>
      </c>
      <c r="R1117" t="s">
        <v>1298</v>
      </c>
      <c r="S11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(1114,'CUMPLE','CUMPLE','CUMPLE','CUMPLE',true,2012,'265','-','ACREDITADO','2022-02-25 21:42:35.22039+00','2022-02-25 21:42:35.22039+00','20602825583','V5G702',62,2);</v>
      </c>
    </row>
    <row r="1118" spans="1:19" x14ac:dyDescent="0.25">
      <c r="A1118">
        <v>1115</v>
      </c>
      <c r="B1118" t="s">
        <v>2216</v>
      </c>
      <c r="C1118" t="s">
        <v>2216</v>
      </c>
      <c r="D1118" t="s">
        <v>2216</v>
      </c>
      <c r="E1118" t="s">
        <v>2216</v>
      </c>
      <c r="F1118" t="s">
        <v>1303</v>
      </c>
      <c r="G1118">
        <v>2012</v>
      </c>
      <c r="H1118">
        <v>261</v>
      </c>
      <c r="I1118" t="s">
        <v>2383</v>
      </c>
      <c r="J1118" t="s">
        <v>2215</v>
      </c>
      <c r="K1118" t="s">
        <v>1304</v>
      </c>
      <c r="L1118" t="s">
        <v>1304</v>
      </c>
      <c r="M1118">
        <v>20602825583</v>
      </c>
      <c r="N1118" t="s">
        <v>1115</v>
      </c>
      <c r="O1118" s="6">
        <f>VLOOKUP(Tabla1[[#This Row],[route_name]],[1]route!$A:$D,2,FALSE)</f>
        <v>62</v>
      </c>
      <c r="P1118" s="6">
        <f>VLOOKUP(Tabla1[[#This Row],[TYPE_NAME]],type!B:G,6,FALSE)</f>
        <v>2</v>
      </c>
      <c r="Q1118" t="s">
        <v>2268</v>
      </c>
      <c r="R1118" t="s">
        <v>1298</v>
      </c>
      <c r="S11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(1115,'CUMPLE','CUMPLE','CUMPLE','CUMPLE',true,2012,'261','-','ACREDITADO','2022-02-25 21:42:35.22039+00','2022-02-25 21:42:35.22039+00','20602825583','C1X709',62,2);</v>
      </c>
    </row>
    <row r="1119" spans="1:19" x14ac:dyDescent="0.25">
      <c r="A1119">
        <v>1116</v>
      </c>
      <c r="B1119" t="s">
        <v>2216</v>
      </c>
      <c r="C1119" t="s">
        <v>2216</v>
      </c>
      <c r="D1119" t="s">
        <v>2216</v>
      </c>
      <c r="E1119" t="s">
        <v>2216</v>
      </c>
      <c r="F1119" t="s">
        <v>1303</v>
      </c>
      <c r="G1119">
        <v>2011</v>
      </c>
      <c r="H1119">
        <v>262</v>
      </c>
      <c r="I1119" t="s">
        <v>2383</v>
      </c>
      <c r="J1119" t="s">
        <v>2215</v>
      </c>
      <c r="K1119" t="s">
        <v>1304</v>
      </c>
      <c r="L1119" t="s">
        <v>1304</v>
      </c>
      <c r="M1119">
        <v>20602825583</v>
      </c>
      <c r="N1119" t="s">
        <v>1116</v>
      </c>
      <c r="O1119" s="6">
        <f>VLOOKUP(Tabla1[[#This Row],[route_name]],[1]route!$A:$D,2,FALSE)</f>
        <v>62</v>
      </c>
      <c r="P1119" s="6">
        <f>VLOOKUP(Tabla1[[#This Row],[TYPE_NAME]],type!B:G,6,FALSE)</f>
        <v>2</v>
      </c>
      <c r="Q1119" t="s">
        <v>2268</v>
      </c>
      <c r="R1119" t="s">
        <v>1298</v>
      </c>
      <c r="S11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(1116,'CUMPLE','CUMPLE','CUMPLE','CUMPLE',true,2011,'262','-','ACREDITADO','2022-02-25 21:42:35.22039+00','2022-02-25 21:42:35.22039+00','20602825583','V2U703',62,2);</v>
      </c>
    </row>
    <row r="1120" spans="1:19" x14ac:dyDescent="0.25">
      <c r="A1120">
        <v>1117</v>
      </c>
      <c r="B1120" t="s">
        <v>2216</v>
      </c>
      <c r="C1120" t="s">
        <v>2216</v>
      </c>
      <c r="D1120" t="s">
        <v>2216</v>
      </c>
      <c r="E1120" t="s">
        <v>2216</v>
      </c>
      <c r="F1120" t="s">
        <v>1303</v>
      </c>
      <c r="G1120">
        <v>2011</v>
      </c>
      <c r="H1120">
        <v>267</v>
      </c>
      <c r="I1120" t="s">
        <v>2383</v>
      </c>
      <c r="J1120" t="s">
        <v>2215</v>
      </c>
      <c r="K1120" t="s">
        <v>1304</v>
      </c>
      <c r="L1120" t="s">
        <v>1304</v>
      </c>
      <c r="M1120">
        <v>20602825583</v>
      </c>
      <c r="N1120" t="s">
        <v>1117</v>
      </c>
      <c r="O1120" s="6">
        <f>VLOOKUP(Tabla1[[#This Row],[route_name]],[1]route!$A:$D,2,FALSE)</f>
        <v>62</v>
      </c>
      <c r="P1120" s="6">
        <f>VLOOKUP(Tabla1[[#This Row],[TYPE_NAME]],type!B:G,6,FALSE)</f>
        <v>1</v>
      </c>
      <c r="Q1120" t="s">
        <v>2268</v>
      </c>
      <c r="R1120" t="s">
        <v>1297</v>
      </c>
      <c r="S11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(1117,'CUMPLE','CUMPLE','CUMPLE','CUMPLE',true,2011,'267','-','ACREDITADO','2022-02-25 21:42:35.22039+00','2022-02-25 21:42:35.22039+00','20602825583','X1U754',62,1);</v>
      </c>
    </row>
    <row r="1121" spans="1:19" x14ac:dyDescent="0.25">
      <c r="A1121">
        <v>1118</v>
      </c>
      <c r="B1121" t="s">
        <v>2216</v>
      </c>
      <c r="C1121" t="s">
        <v>2216</v>
      </c>
      <c r="D1121" t="s">
        <v>2216</v>
      </c>
      <c r="E1121" t="s">
        <v>2216</v>
      </c>
      <c r="F1121" t="s">
        <v>1303</v>
      </c>
      <c r="G1121">
        <v>2011</v>
      </c>
      <c r="H1121">
        <v>259</v>
      </c>
      <c r="I1121" t="s">
        <v>2383</v>
      </c>
      <c r="J1121" t="s">
        <v>2215</v>
      </c>
      <c r="K1121" t="s">
        <v>1304</v>
      </c>
      <c r="L1121" t="s">
        <v>1304</v>
      </c>
      <c r="M1121">
        <v>20602825583</v>
      </c>
      <c r="N1121" t="s">
        <v>1118</v>
      </c>
      <c r="O1121" s="6">
        <f>VLOOKUP(Tabla1[[#This Row],[route_name]],[1]route!$A:$D,2,FALSE)</f>
        <v>62</v>
      </c>
      <c r="P1121" s="6">
        <f>VLOOKUP(Tabla1[[#This Row],[TYPE_NAME]],type!B:G,6,FALSE)</f>
        <v>2</v>
      </c>
      <c r="Q1121" t="s">
        <v>2268</v>
      </c>
      <c r="R1121" t="s">
        <v>1298</v>
      </c>
      <c r="S11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(1118,'CUMPLE','CUMPLE','CUMPLE','CUMPLE',true,2011,'259','-','ACREDITADO','2022-02-25 21:42:35.22039+00','2022-02-25 21:42:35.22039+00','20602825583','B9A492',62,2);</v>
      </c>
    </row>
    <row r="1122" spans="1:19" x14ac:dyDescent="0.25">
      <c r="A1122">
        <v>1119</v>
      </c>
      <c r="B1122" t="s">
        <v>2216</v>
      </c>
      <c r="C1122" t="s">
        <v>2216</v>
      </c>
      <c r="D1122" t="s">
        <v>2216</v>
      </c>
      <c r="E1122" t="s">
        <v>2216</v>
      </c>
      <c r="F1122" t="s">
        <v>1303</v>
      </c>
      <c r="G1122">
        <v>2011</v>
      </c>
      <c r="H1122">
        <v>257</v>
      </c>
      <c r="I1122" t="s">
        <v>2383</v>
      </c>
      <c r="J1122" t="s">
        <v>2215</v>
      </c>
      <c r="K1122" t="s">
        <v>1304</v>
      </c>
      <c r="L1122" t="s">
        <v>1304</v>
      </c>
      <c r="M1122">
        <v>20602825583</v>
      </c>
      <c r="N1122" t="s">
        <v>1119</v>
      </c>
      <c r="O1122" s="6">
        <f>VLOOKUP(Tabla1[[#This Row],[route_name]],[1]route!$A:$D,2,FALSE)</f>
        <v>62</v>
      </c>
      <c r="P1122" s="6">
        <f>VLOOKUP(Tabla1[[#This Row],[TYPE_NAME]],type!B:G,6,FALSE)</f>
        <v>2</v>
      </c>
      <c r="Q1122" t="s">
        <v>2268</v>
      </c>
      <c r="R1122" t="s">
        <v>1298</v>
      </c>
      <c r="S11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(1119,'CUMPLE','CUMPLE','CUMPLE','CUMPLE',true,2011,'257','-','ACREDITADO','2022-02-25 21:42:35.22039+00','2022-02-25 21:42:35.22039+00','20602825583','B8O286',62,2);</v>
      </c>
    </row>
    <row r="1123" spans="1:19" x14ac:dyDescent="0.25">
      <c r="A1123">
        <v>1120</v>
      </c>
      <c r="B1123" t="s">
        <v>2216</v>
      </c>
      <c r="C1123" t="s">
        <v>2216</v>
      </c>
      <c r="D1123" t="s">
        <v>2216</v>
      </c>
      <c r="E1123" t="s">
        <v>2216</v>
      </c>
      <c r="F1123" t="s">
        <v>1303</v>
      </c>
      <c r="G1123">
        <v>2011</v>
      </c>
      <c r="H1123">
        <v>252</v>
      </c>
      <c r="I1123" t="s">
        <v>2383</v>
      </c>
      <c r="J1123" t="s">
        <v>2215</v>
      </c>
      <c r="K1123" t="s">
        <v>1304</v>
      </c>
      <c r="L1123" t="s">
        <v>1304</v>
      </c>
      <c r="M1123">
        <v>20602825583</v>
      </c>
      <c r="N1123" t="s">
        <v>1120</v>
      </c>
      <c r="O1123" s="6">
        <f>VLOOKUP(Tabla1[[#This Row],[route_name]],[1]route!$A:$D,2,FALSE)</f>
        <v>62</v>
      </c>
      <c r="P1123" s="6">
        <f>VLOOKUP(Tabla1[[#This Row],[TYPE_NAME]],type!B:G,6,FALSE)</f>
        <v>3</v>
      </c>
      <c r="Q1123" t="s">
        <v>2268</v>
      </c>
      <c r="R1123" t="s">
        <v>1300</v>
      </c>
      <c r="S11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(1120,'CUMPLE','CUMPLE','CUMPLE','CUMPLE',true,2011,'252','-','ACREDITADO','2022-02-25 21:42:35.22039+00','2022-02-25 21:42:35.22039+00','20602825583','B2J795',62,3);</v>
      </c>
    </row>
    <row r="1124" spans="1:19" x14ac:dyDescent="0.25">
      <c r="A1124">
        <v>1121</v>
      </c>
      <c r="B1124" t="s">
        <v>2216</v>
      </c>
      <c r="C1124" t="s">
        <v>2216</v>
      </c>
      <c r="D1124" t="s">
        <v>2216</v>
      </c>
      <c r="E1124" t="s">
        <v>2216</v>
      </c>
      <c r="F1124" t="s">
        <v>1303</v>
      </c>
      <c r="G1124">
        <v>2010</v>
      </c>
      <c r="H1124">
        <v>253</v>
      </c>
      <c r="I1124" t="s">
        <v>2383</v>
      </c>
      <c r="J1124" t="s">
        <v>2215</v>
      </c>
      <c r="K1124" t="s">
        <v>1304</v>
      </c>
      <c r="L1124" t="s">
        <v>1304</v>
      </c>
      <c r="M1124">
        <v>20602825583</v>
      </c>
      <c r="N1124" t="s">
        <v>1121</v>
      </c>
      <c r="O1124" s="6">
        <f>VLOOKUP(Tabla1[[#This Row],[route_name]],[1]route!$A:$D,2,FALSE)</f>
        <v>62</v>
      </c>
      <c r="P1124" s="6">
        <f>VLOOKUP(Tabla1[[#This Row],[TYPE_NAME]],type!B:G,6,FALSE)</f>
        <v>3</v>
      </c>
      <c r="Q1124" t="s">
        <v>2268</v>
      </c>
      <c r="R1124" t="s">
        <v>1300</v>
      </c>
      <c r="S11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(1121,'CUMPLE','CUMPLE','CUMPLE','CUMPLE',true,2010,'253','-','ACREDITADO','2022-02-25 21:42:35.22039+00','2022-02-25 21:42:35.22039+00','20602825583','B4O763',62,3);</v>
      </c>
    </row>
    <row r="1125" spans="1:19" x14ac:dyDescent="0.25">
      <c r="A1125">
        <v>1122</v>
      </c>
      <c r="B1125" t="s">
        <v>2216</v>
      </c>
      <c r="C1125" t="s">
        <v>2216</v>
      </c>
      <c r="D1125" t="s">
        <v>2216</v>
      </c>
      <c r="E1125" t="s">
        <v>2216</v>
      </c>
      <c r="F1125" t="s">
        <v>1303</v>
      </c>
      <c r="G1125">
        <v>2010</v>
      </c>
      <c r="H1125">
        <v>250</v>
      </c>
      <c r="I1125" t="s">
        <v>2383</v>
      </c>
      <c r="J1125" t="s">
        <v>2215</v>
      </c>
      <c r="K1125" t="s">
        <v>1304</v>
      </c>
      <c r="L1125" t="s">
        <v>1304</v>
      </c>
      <c r="M1125">
        <v>20602825583</v>
      </c>
      <c r="N1125" t="s">
        <v>1122</v>
      </c>
      <c r="O1125" s="6">
        <f>VLOOKUP(Tabla1[[#This Row],[route_name]],[1]route!$A:$D,2,FALSE)</f>
        <v>62</v>
      </c>
      <c r="P1125" s="6">
        <f>VLOOKUP(Tabla1[[#This Row],[TYPE_NAME]],type!B:G,6,FALSE)</f>
        <v>1</v>
      </c>
      <c r="Q1125" t="s">
        <v>2268</v>
      </c>
      <c r="R1125" t="s">
        <v>1297</v>
      </c>
      <c r="S11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(1122,'CUMPLE','CUMPLE','CUMPLE','CUMPLE',true,2010,'250','-','ACREDITADO','2022-02-25 21:42:35.22039+00','2022-02-25 21:42:35.22039+00','20602825583','A4T711',62,1);</v>
      </c>
    </row>
    <row r="1126" spans="1:19" x14ac:dyDescent="0.25">
      <c r="A1126">
        <v>1123</v>
      </c>
      <c r="B1126" t="s">
        <v>2216</v>
      </c>
      <c r="C1126" t="s">
        <v>2216</v>
      </c>
      <c r="D1126" t="s">
        <v>2216</v>
      </c>
      <c r="E1126" t="s">
        <v>2216</v>
      </c>
      <c r="F1126" t="s">
        <v>1303</v>
      </c>
      <c r="G1126">
        <v>2010</v>
      </c>
      <c r="H1126">
        <v>269</v>
      </c>
      <c r="I1126" t="s">
        <v>2383</v>
      </c>
      <c r="J1126" t="s">
        <v>2215</v>
      </c>
      <c r="K1126" t="s">
        <v>1304</v>
      </c>
      <c r="L1126" t="s">
        <v>1304</v>
      </c>
      <c r="M1126">
        <v>20602825583</v>
      </c>
      <c r="N1126" t="s">
        <v>1123</v>
      </c>
      <c r="O1126" s="6">
        <f>VLOOKUP(Tabla1[[#This Row],[route_name]],[1]route!$A:$D,2,FALSE)</f>
        <v>62</v>
      </c>
      <c r="P1126" s="6">
        <f>VLOOKUP(Tabla1[[#This Row],[TYPE_NAME]],type!B:G,6,FALSE)</f>
        <v>1</v>
      </c>
      <c r="Q1126" t="s">
        <v>2268</v>
      </c>
      <c r="R1126" t="s">
        <v>1297</v>
      </c>
      <c r="S11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(1123,'CUMPLE','CUMPLE','CUMPLE','CUMPLE',true,2010,'269','-','ACREDITADO','2022-02-25 21:42:35.22039+00','2022-02-25 21:42:35.22039+00','20602825583','Z2P786',62,1);</v>
      </c>
    </row>
    <row r="1127" spans="1:19" x14ac:dyDescent="0.25">
      <c r="A1127">
        <v>1124</v>
      </c>
      <c r="B1127" t="s">
        <v>2216</v>
      </c>
      <c r="C1127" t="s">
        <v>2216</v>
      </c>
      <c r="D1127" t="s">
        <v>2216</v>
      </c>
      <c r="E1127" t="s">
        <v>2216</v>
      </c>
      <c r="F1127" t="s">
        <v>1303</v>
      </c>
      <c r="G1127">
        <v>2018</v>
      </c>
      <c r="H1127">
        <v>361</v>
      </c>
      <c r="I1127" t="s">
        <v>2383</v>
      </c>
      <c r="J1127" t="s">
        <v>2215</v>
      </c>
      <c r="K1127" t="s">
        <v>1304</v>
      </c>
      <c r="L1127" t="s">
        <v>1304</v>
      </c>
      <c r="M1127">
        <v>20602825583</v>
      </c>
      <c r="N1127" t="s">
        <v>1124</v>
      </c>
      <c r="O1127" s="6">
        <f>VLOOKUP(Tabla1[[#This Row],[route_name]],[1]route!$A:$D,2,FALSE)</f>
        <v>63</v>
      </c>
      <c r="P1127" s="6">
        <f>VLOOKUP(Tabla1[[#This Row],[TYPE_NAME]],type!B:G,6,FALSE)</f>
        <v>2</v>
      </c>
      <c r="Q1127" t="s">
        <v>2269</v>
      </c>
      <c r="R1127" t="s">
        <v>1298</v>
      </c>
      <c r="S11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(1124,'CUMPLE','CUMPLE','CUMPLE','CUMPLE',true,2018,'361','-','ACREDITADO','2022-02-25 21:42:35.22039+00','2022-02-25 21:42:35.22039+00','20602825583','V0G779',63,2);</v>
      </c>
    </row>
    <row r="1128" spans="1:19" x14ac:dyDescent="0.25">
      <c r="A1128">
        <v>1125</v>
      </c>
      <c r="B1128" t="s">
        <v>2216</v>
      </c>
      <c r="C1128" t="s">
        <v>2216</v>
      </c>
      <c r="D1128" t="s">
        <v>2216</v>
      </c>
      <c r="E1128" t="s">
        <v>2216</v>
      </c>
      <c r="F1128" t="s">
        <v>1303</v>
      </c>
      <c r="G1128">
        <v>2018</v>
      </c>
      <c r="H1128">
        <v>654</v>
      </c>
      <c r="I1128" t="s">
        <v>2383</v>
      </c>
      <c r="J1128" t="s">
        <v>2215</v>
      </c>
      <c r="K1128" t="s">
        <v>1304</v>
      </c>
      <c r="L1128" t="s">
        <v>1304</v>
      </c>
      <c r="M1128">
        <v>20602825583</v>
      </c>
      <c r="N1128" t="s">
        <v>1125</v>
      </c>
      <c r="O1128" s="6">
        <f>VLOOKUP(Tabla1[[#This Row],[route_name]],[1]route!$A:$D,2,FALSE)</f>
        <v>63</v>
      </c>
      <c r="P1128" s="6">
        <f>VLOOKUP(Tabla1[[#This Row],[TYPE_NAME]],type!B:G,6,FALSE)</f>
        <v>2</v>
      </c>
      <c r="Q1128" t="s">
        <v>2269</v>
      </c>
      <c r="R1128" t="s">
        <v>1298</v>
      </c>
      <c r="S11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(1125,'CUMPLE','CUMPLE','CUMPLE','CUMPLE',true,2018,'654','-','ACREDITADO','2022-02-25 21:42:35.22039+00','2022-02-25 21:42:35.22039+00','20602825583','V9Z797',63,2);</v>
      </c>
    </row>
    <row r="1129" spans="1:19" x14ac:dyDescent="0.25">
      <c r="A1129">
        <v>1126</v>
      </c>
      <c r="B1129" t="s">
        <v>2216</v>
      </c>
      <c r="C1129" t="s">
        <v>2216</v>
      </c>
      <c r="D1129" t="s">
        <v>2216</v>
      </c>
      <c r="E1129" t="s">
        <v>2216</v>
      </c>
      <c r="F1129" t="s">
        <v>1303</v>
      </c>
      <c r="G1129">
        <v>2017</v>
      </c>
      <c r="H1129">
        <v>655</v>
      </c>
      <c r="I1129" t="s">
        <v>2383</v>
      </c>
      <c r="J1129" t="s">
        <v>2215</v>
      </c>
      <c r="K1129" t="s">
        <v>1304</v>
      </c>
      <c r="L1129" t="s">
        <v>1304</v>
      </c>
      <c r="M1129">
        <v>20602825583</v>
      </c>
      <c r="N1129" t="s">
        <v>1126</v>
      </c>
      <c r="O1129" s="6">
        <f>VLOOKUP(Tabla1[[#This Row],[route_name]],[1]route!$A:$D,2,FALSE)</f>
        <v>63</v>
      </c>
      <c r="P1129" s="6">
        <f>VLOOKUP(Tabla1[[#This Row],[TYPE_NAME]],type!B:G,6,FALSE)</f>
        <v>2</v>
      </c>
      <c r="Q1129" t="s">
        <v>2269</v>
      </c>
      <c r="R1129" t="s">
        <v>1298</v>
      </c>
      <c r="S11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(1126,'CUMPLE','CUMPLE','CUMPLE','CUMPLE',true,2017,'655','-','ACREDITADO','2022-02-25 21:42:35.22039+00','2022-02-25 21:42:35.22039+00','20602825583','V9E887',63,2);</v>
      </c>
    </row>
    <row r="1130" spans="1:19" x14ac:dyDescent="0.25">
      <c r="A1130">
        <v>1127</v>
      </c>
      <c r="B1130" t="s">
        <v>2216</v>
      </c>
      <c r="C1130" t="s">
        <v>2216</v>
      </c>
      <c r="D1130" t="s">
        <v>2216</v>
      </c>
      <c r="E1130" t="s">
        <v>2216</v>
      </c>
      <c r="F1130" t="s">
        <v>1303</v>
      </c>
      <c r="G1130">
        <v>2017</v>
      </c>
      <c r="H1130">
        <v>368</v>
      </c>
      <c r="I1130" t="s">
        <v>2383</v>
      </c>
      <c r="J1130" t="s">
        <v>2215</v>
      </c>
      <c r="K1130" t="s">
        <v>1304</v>
      </c>
      <c r="L1130" t="s">
        <v>1304</v>
      </c>
      <c r="M1130">
        <v>20602825583</v>
      </c>
      <c r="N1130" t="s">
        <v>1127</v>
      </c>
      <c r="O1130" s="6">
        <f>VLOOKUP(Tabla1[[#This Row],[route_name]],[1]route!$A:$D,2,FALSE)</f>
        <v>63</v>
      </c>
      <c r="P1130" s="6">
        <f>VLOOKUP(Tabla1[[#This Row],[TYPE_NAME]],type!B:G,6,FALSE)</f>
        <v>2</v>
      </c>
      <c r="Q1130" t="s">
        <v>2269</v>
      </c>
      <c r="R1130" t="s">
        <v>1298</v>
      </c>
      <c r="S11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(1127,'CUMPLE','CUMPLE','CUMPLE','CUMPLE',true,2017,'368','-','ACREDITADO','2022-02-25 21:42:35.22039+00','2022-02-25 21:42:35.22039+00','20602825583','V9Q814',63,2);</v>
      </c>
    </row>
    <row r="1131" spans="1:19" x14ac:dyDescent="0.25">
      <c r="A1131">
        <v>1128</v>
      </c>
      <c r="B1131" t="s">
        <v>2216</v>
      </c>
      <c r="C1131" t="s">
        <v>2216</v>
      </c>
      <c r="D1131" t="s">
        <v>2216</v>
      </c>
      <c r="E1131" t="s">
        <v>2216</v>
      </c>
      <c r="F1131" t="s">
        <v>1303</v>
      </c>
      <c r="G1131">
        <v>2018</v>
      </c>
      <c r="H1131">
        <v>367</v>
      </c>
      <c r="I1131" t="s">
        <v>2383</v>
      </c>
      <c r="J1131" t="s">
        <v>2215</v>
      </c>
      <c r="K1131" t="s">
        <v>1304</v>
      </c>
      <c r="L1131" t="s">
        <v>1304</v>
      </c>
      <c r="M1131">
        <v>20602825583</v>
      </c>
      <c r="N1131" t="s">
        <v>1128</v>
      </c>
      <c r="O1131" s="6">
        <f>VLOOKUP(Tabla1[[#This Row],[route_name]],[1]route!$A:$D,2,FALSE)</f>
        <v>63</v>
      </c>
      <c r="P1131" s="6">
        <f>VLOOKUP(Tabla1[[#This Row],[TYPE_NAME]],type!B:G,6,FALSE)</f>
        <v>2</v>
      </c>
      <c r="Q1131" t="s">
        <v>2269</v>
      </c>
      <c r="R1131" t="s">
        <v>1298</v>
      </c>
      <c r="S11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(1128,'CUMPLE','CUMPLE','CUMPLE','CUMPLE',true,2018,'367','-','ACREDITADO','2022-02-25 21:42:35.22039+00','2022-02-25 21:42:35.22039+00','20602825583','V9M763',63,2);</v>
      </c>
    </row>
    <row r="1132" spans="1:19" x14ac:dyDescent="0.25">
      <c r="A1132">
        <v>1129</v>
      </c>
      <c r="B1132" t="s">
        <v>2216</v>
      </c>
      <c r="C1132" t="s">
        <v>2216</v>
      </c>
      <c r="D1132" t="s">
        <v>2216</v>
      </c>
      <c r="E1132" t="s">
        <v>2216</v>
      </c>
      <c r="F1132" t="s">
        <v>1303</v>
      </c>
      <c r="G1132">
        <v>2018</v>
      </c>
      <c r="H1132">
        <v>366</v>
      </c>
      <c r="I1132" t="s">
        <v>2383</v>
      </c>
      <c r="J1132" t="s">
        <v>2215</v>
      </c>
      <c r="K1132" t="s">
        <v>1304</v>
      </c>
      <c r="L1132" t="s">
        <v>1304</v>
      </c>
      <c r="M1132">
        <v>20602825583</v>
      </c>
      <c r="N1132" t="s">
        <v>1129</v>
      </c>
      <c r="O1132" s="6">
        <f>VLOOKUP(Tabla1[[#This Row],[route_name]],[1]route!$A:$D,2,FALSE)</f>
        <v>63</v>
      </c>
      <c r="P1132" s="6">
        <f>VLOOKUP(Tabla1[[#This Row],[TYPE_NAME]],type!B:G,6,FALSE)</f>
        <v>2</v>
      </c>
      <c r="Q1132" t="s">
        <v>2269</v>
      </c>
      <c r="R1132" t="s">
        <v>1298</v>
      </c>
      <c r="S11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(1129,'CUMPLE','CUMPLE','CUMPLE','CUMPLE',true,2018,'366','-','ACREDITADO','2022-02-25 21:42:35.22039+00','2022-02-25 21:42:35.22039+00','20602825583','V9L802',63,2);</v>
      </c>
    </row>
    <row r="1133" spans="1:19" x14ac:dyDescent="0.25">
      <c r="A1133">
        <v>1130</v>
      </c>
      <c r="B1133" t="s">
        <v>2216</v>
      </c>
      <c r="C1133" t="s">
        <v>2216</v>
      </c>
      <c r="D1133" t="s">
        <v>2216</v>
      </c>
      <c r="E1133" t="s">
        <v>2216</v>
      </c>
      <c r="F1133" t="s">
        <v>1303</v>
      </c>
      <c r="G1133">
        <v>2017</v>
      </c>
      <c r="H1133">
        <v>378</v>
      </c>
      <c r="I1133" t="s">
        <v>2383</v>
      </c>
      <c r="J1133" t="s">
        <v>2215</v>
      </c>
      <c r="K1133" t="s">
        <v>1304</v>
      </c>
      <c r="L1133" t="s">
        <v>1304</v>
      </c>
      <c r="M1133">
        <v>20602825583</v>
      </c>
      <c r="N1133" t="s">
        <v>1130</v>
      </c>
      <c r="O1133" s="6">
        <f>VLOOKUP(Tabla1[[#This Row],[route_name]],[1]route!$A:$D,2,FALSE)</f>
        <v>63</v>
      </c>
      <c r="P1133" s="6">
        <f>VLOOKUP(Tabla1[[#This Row],[TYPE_NAME]],type!B:G,6,FALSE)</f>
        <v>2</v>
      </c>
      <c r="Q1133" t="s">
        <v>2269</v>
      </c>
      <c r="R1133" t="s">
        <v>1298</v>
      </c>
      <c r="S11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(1130,'CUMPLE','CUMPLE','CUMPLE','CUMPLE',true,2017,'378','-','ACREDITADO','2022-02-25 21:42:35.22039+00','2022-02-25 21:42:35.22039+00','20602825583','V9S704',63,2);</v>
      </c>
    </row>
    <row r="1134" spans="1:19" x14ac:dyDescent="0.25">
      <c r="A1134">
        <v>1131</v>
      </c>
      <c r="B1134" t="s">
        <v>2216</v>
      </c>
      <c r="C1134" t="s">
        <v>2216</v>
      </c>
      <c r="D1134" t="s">
        <v>2216</v>
      </c>
      <c r="E1134" t="s">
        <v>2216</v>
      </c>
      <c r="F1134" t="s">
        <v>1303</v>
      </c>
      <c r="G1134">
        <v>2017</v>
      </c>
      <c r="H1134">
        <v>370</v>
      </c>
      <c r="I1134" t="s">
        <v>2383</v>
      </c>
      <c r="J1134" t="s">
        <v>2215</v>
      </c>
      <c r="K1134" t="s">
        <v>1304</v>
      </c>
      <c r="L1134" t="s">
        <v>1304</v>
      </c>
      <c r="M1134">
        <v>20602825583</v>
      </c>
      <c r="N1134" t="s">
        <v>1131</v>
      </c>
      <c r="O1134" s="6">
        <f>VLOOKUP(Tabla1[[#This Row],[route_name]],[1]route!$A:$D,2,FALSE)</f>
        <v>63</v>
      </c>
      <c r="P1134" s="6">
        <f>VLOOKUP(Tabla1[[#This Row],[TYPE_NAME]],type!B:G,6,FALSE)</f>
        <v>2</v>
      </c>
      <c r="Q1134" t="s">
        <v>2269</v>
      </c>
      <c r="R1134" t="s">
        <v>1298</v>
      </c>
      <c r="S11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(1131,'CUMPLE','CUMPLE','CUMPLE','CUMPLE',true,2017,'370','-','ACREDITADO','2022-02-25 21:42:35.22039+00','2022-02-25 21:42:35.22039+00','20602825583','V9V711',63,2);</v>
      </c>
    </row>
    <row r="1135" spans="1:19" x14ac:dyDescent="0.25">
      <c r="A1135">
        <v>1132</v>
      </c>
      <c r="B1135" t="s">
        <v>2216</v>
      </c>
      <c r="C1135" t="s">
        <v>2216</v>
      </c>
      <c r="D1135" t="s">
        <v>2216</v>
      </c>
      <c r="E1135" t="s">
        <v>2216</v>
      </c>
      <c r="F1135" t="s">
        <v>1303</v>
      </c>
      <c r="G1135">
        <v>2017</v>
      </c>
      <c r="H1135">
        <v>369</v>
      </c>
      <c r="I1135" t="s">
        <v>2383</v>
      </c>
      <c r="J1135" t="s">
        <v>2215</v>
      </c>
      <c r="K1135" t="s">
        <v>1304</v>
      </c>
      <c r="L1135" t="s">
        <v>1304</v>
      </c>
      <c r="M1135">
        <v>20602825583</v>
      </c>
      <c r="N1135" t="s">
        <v>1132</v>
      </c>
      <c r="O1135" s="6">
        <f>VLOOKUP(Tabla1[[#This Row],[route_name]],[1]route!$A:$D,2,FALSE)</f>
        <v>63</v>
      </c>
      <c r="P1135" s="6">
        <f>VLOOKUP(Tabla1[[#This Row],[TYPE_NAME]],type!B:G,6,FALSE)</f>
        <v>2</v>
      </c>
      <c r="Q1135" t="s">
        <v>2269</v>
      </c>
      <c r="R1135" t="s">
        <v>1298</v>
      </c>
      <c r="S11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(1132,'CUMPLE','CUMPLE','CUMPLE','CUMPLE',true,2017,'369','-','ACREDITADO','2022-02-25 21:42:35.22039+00','2022-02-25 21:42:35.22039+00','20602825583','V9T757',63,2);</v>
      </c>
    </row>
    <row r="1136" spans="1:19" x14ac:dyDescent="0.25">
      <c r="A1136">
        <v>1133</v>
      </c>
      <c r="B1136" t="s">
        <v>2216</v>
      </c>
      <c r="C1136" t="s">
        <v>2216</v>
      </c>
      <c r="D1136" t="s">
        <v>2216</v>
      </c>
      <c r="E1136" t="s">
        <v>2216</v>
      </c>
      <c r="F1136" t="s">
        <v>1303</v>
      </c>
      <c r="G1136">
        <v>2016</v>
      </c>
      <c r="H1136">
        <v>656</v>
      </c>
      <c r="I1136" t="s">
        <v>2383</v>
      </c>
      <c r="J1136" t="s">
        <v>2215</v>
      </c>
      <c r="K1136" t="s">
        <v>1304</v>
      </c>
      <c r="L1136" t="s">
        <v>1304</v>
      </c>
      <c r="M1136">
        <v>20602825583</v>
      </c>
      <c r="N1136" t="s">
        <v>1133</v>
      </c>
      <c r="O1136" s="6">
        <f>VLOOKUP(Tabla1[[#This Row],[route_name]],[1]route!$A:$D,2,FALSE)</f>
        <v>63</v>
      </c>
      <c r="P1136" s="6">
        <f>VLOOKUP(Tabla1[[#This Row],[TYPE_NAME]],type!B:G,6,FALSE)</f>
        <v>1</v>
      </c>
      <c r="Q1136" t="s">
        <v>2269</v>
      </c>
      <c r="R1136" t="s">
        <v>1297</v>
      </c>
      <c r="S11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(1133,'CUMPLE','CUMPLE','CUMPLE','CUMPLE',true,2016,'656','-','ACREDITADO','2022-02-25 21:42:35.22039+00','2022-02-25 21:42:35.22039+00','20602825583','V8Q760',63,1);</v>
      </c>
    </row>
    <row r="1137" spans="1:19" x14ac:dyDescent="0.25">
      <c r="A1137">
        <v>1134</v>
      </c>
      <c r="B1137" t="s">
        <v>2216</v>
      </c>
      <c r="C1137" t="s">
        <v>2216</v>
      </c>
      <c r="D1137" t="s">
        <v>2216</v>
      </c>
      <c r="E1137" t="s">
        <v>2216</v>
      </c>
      <c r="F1137" t="s">
        <v>1303</v>
      </c>
      <c r="G1137">
        <v>2016</v>
      </c>
      <c r="H1137">
        <v>657</v>
      </c>
      <c r="I1137" t="s">
        <v>2383</v>
      </c>
      <c r="J1137" t="s">
        <v>2215</v>
      </c>
      <c r="K1137" t="s">
        <v>1304</v>
      </c>
      <c r="L1137" t="s">
        <v>1304</v>
      </c>
      <c r="M1137">
        <v>20602825583</v>
      </c>
      <c r="N1137" t="s">
        <v>1134</v>
      </c>
      <c r="O1137" s="6">
        <f>VLOOKUP(Tabla1[[#This Row],[route_name]],[1]route!$A:$D,2,FALSE)</f>
        <v>63</v>
      </c>
      <c r="P1137" s="6">
        <f>VLOOKUP(Tabla1[[#This Row],[TYPE_NAME]],type!B:G,6,FALSE)</f>
        <v>2</v>
      </c>
      <c r="Q1137" t="s">
        <v>2269</v>
      </c>
      <c r="R1137" t="s">
        <v>1298</v>
      </c>
      <c r="S11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(1134,'CUMPLE','CUMPLE','CUMPLE','CUMPLE',true,2016,'657','-','ACREDITADO','2022-02-25 21:42:35.22039+00','2022-02-25 21:42:35.22039+00','20602825583','ASK757',63,2);</v>
      </c>
    </row>
    <row r="1138" spans="1:19" x14ac:dyDescent="0.25">
      <c r="A1138">
        <v>1135</v>
      </c>
      <c r="B1138" t="s">
        <v>2216</v>
      </c>
      <c r="C1138" t="s">
        <v>2216</v>
      </c>
      <c r="D1138" t="s">
        <v>2216</v>
      </c>
      <c r="E1138" t="s">
        <v>2216</v>
      </c>
      <c r="F1138" t="s">
        <v>1303</v>
      </c>
      <c r="G1138">
        <v>2015</v>
      </c>
      <c r="H1138">
        <v>365</v>
      </c>
      <c r="I1138" t="s">
        <v>2383</v>
      </c>
      <c r="J1138" t="s">
        <v>2215</v>
      </c>
      <c r="K1138" t="s">
        <v>1304</v>
      </c>
      <c r="L1138" t="s">
        <v>1304</v>
      </c>
      <c r="M1138">
        <v>20602825583</v>
      </c>
      <c r="N1138" t="s">
        <v>1135</v>
      </c>
      <c r="O1138" s="6">
        <f>VLOOKUP(Tabla1[[#This Row],[route_name]],[1]route!$A:$D,2,FALSE)</f>
        <v>63</v>
      </c>
      <c r="P1138" s="6">
        <f>VLOOKUP(Tabla1[[#This Row],[TYPE_NAME]],type!B:G,6,FALSE)</f>
        <v>3</v>
      </c>
      <c r="Q1138" t="s">
        <v>2269</v>
      </c>
      <c r="R1138" t="s">
        <v>1300</v>
      </c>
      <c r="S11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(1135,'CUMPLE','CUMPLE','CUMPLE','CUMPLE',true,2015,'365','-','ACREDITADO','2022-02-25 21:42:35.22039+00','2022-02-25 21:42:35.22039+00','20602825583','V8Q832',63,3);</v>
      </c>
    </row>
    <row r="1139" spans="1:19" x14ac:dyDescent="0.25">
      <c r="A1139">
        <v>1136</v>
      </c>
      <c r="B1139" t="s">
        <v>2216</v>
      </c>
      <c r="C1139" t="s">
        <v>2216</v>
      </c>
      <c r="D1139" t="s">
        <v>2216</v>
      </c>
      <c r="E1139" t="s">
        <v>2216</v>
      </c>
      <c r="F1139" t="s">
        <v>1303</v>
      </c>
      <c r="G1139">
        <v>2015</v>
      </c>
      <c r="H1139">
        <v>360</v>
      </c>
      <c r="I1139" t="s">
        <v>2383</v>
      </c>
      <c r="J1139" t="s">
        <v>2215</v>
      </c>
      <c r="K1139" t="s">
        <v>1304</v>
      </c>
      <c r="L1139" t="s">
        <v>1304</v>
      </c>
      <c r="M1139">
        <v>20602825583</v>
      </c>
      <c r="N1139" t="s">
        <v>1136</v>
      </c>
      <c r="O1139" s="6">
        <f>VLOOKUP(Tabla1[[#This Row],[route_name]],[1]route!$A:$D,2,FALSE)</f>
        <v>63</v>
      </c>
      <c r="P1139" s="6">
        <f>VLOOKUP(Tabla1[[#This Row],[TYPE_NAME]],type!B:G,6,FALSE)</f>
        <v>4</v>
      </c>
      <c r="Q1139" t="s">
        <v>2269</v>
      </c>
      <c r="R1139" t="s">
        <v>1299</v>
      </c>
      <c r="S11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(1136,'CUMPLE','CUMPLE','CUMPLE','CUMPLE',true,2015,'360','-','ACREDITADO','2022-02-25 21:42:35.22039+00','2022-02-25 21:42:35.22039+00','20602825583','ALX864',63,4);</v>
      </c>
    </row>
    <row r="1140" spans="1:19" x14ac:dyDescent="0.25">
      <c r="A1140">
        <v>1137</v>
      </c>
      <c r="B1140" t="s">
        <v>2216</v>
      </c>
      <c r="C1140" t="s">
        <v>2216</v>
      </c>
      <c r="D1140" t="s">
        <v>2216</v>
      </c>
      <c r="E1140" t="s">
        <v>2216</v>
      </c>
      <c r="F1140" t="s">
        <v>1303</v>
      </c>
      <c r="G1140">
        <v>2015</v>
      </c>
      <c r="H1140">
        <v>364</v>
      </c>
      <c r="I1140" t="s">
        <v>2383</v>
      </c>
      <c r="J1140" t="s">
        <v>2215</v>
      </c>
      <c r="K1140" t="s">
        <v>1304</v>
      </c>
      <c r="L1140" t="s">
        <v>1304</v>
      </c>
      <c r="M1140">
        <v>20602825583</v>
      </c>
      <c r="N1140" t="s">
        <v>1137</v>
      </c>
      <c r="O1140" s="6">
        <f>VLOOKUP(Tabla1[[#This Row],[route_name]],[1]route!$A:$D,2,FALSE)</f>
        <v>63</v>
      </c>
      <c r="P1140" s="6">
        <f>VLOOKUP(Tabla1[[#This Row],[TYPE_NAME]],type!B:G,6,FALSE)</f>
        <v>2</v>
      </c>
      <c r="Q1140" t="s">
        <v>2269</v>
      </c>
      <c r="R1140" t="s">
        <v>1298</v>
      </c>
      <c r="S11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(1137,'CUMPLE','CUMPLE','CUMPLE','CUMPLE',true,2015,'364','-','ACREDITADO','2022-02-25 21:42:35.22039+00','2022-02-25 21:42:35.22039+00','20602825583','V8P713',63,2);</v>
      </c>
    </row>
    <row r="1141" spans="1:19" x14ac:dyDescent="0.25">
      <c r="A1141">
        <v>1138</v>
      </c>
      <c r="B1141" t="s">
        <v>2216</v>
      </c>
      <c r="C1141" t="s">
        <v>2216</v>
      </c>
      <c r="D1141" t="s">
        <v>2216</v>
      </c>
      <c r="E1141" t="s">
        <v>2216</v>
      </c>
      <c r="F1141" t="s">
        <v>1303</v>
      </c>
      <c r="G1141">
        <v>2015</v>
      </c>
      <c r="H1141">
        <v>658</v>
      </c>
      <c r="I1141" t="s">
        <v>2383</v>
      </c>
      <c r="J1141" t="s">
        <v>2215</v>
      </c>
      <c r="K1141" t="s">
        <v>1304</v>
      </c>
      <c r="L1141" t="s">
        <v>1304</v>
      </c>
      <c r="M1141">
        <v>20602825583</v>
      </c>
      <c r="N1141" t="s">
        <v>1138</v>
      </c>
      <c r="O1141" s="6">
        <f>VLOOKUP(Tabla1[[#This Row],[route_name]],[1]route!$A:$D,2,FALSE)</f>
        <v>63</v>
      </c>
      <c r="P1141" s="6">
        <f>VLOOKUP(Tabla1[[#This Row],[TYPE_NAME]],type!B:G,6,FALSE)</f>
        <v>4</v>
      </c>
      <c r="Q1141" t="s">
        <v>2269</v>
      </c>
      <c r="R1141" t="s">
        <v>1299</v>
      </c>
      <c r="S11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(1138,'CUMPLE','CUMPLE','CUMPLE','CUMPLE',true,2015,'658','-','ACREDITADO','2022-02-25 21:42:35.22039+00','2022-02-25 21:42:35.22039+00','20602825583','AMN765',63,4);</v>
      </c>
    </row>
    <row r="1142" spans="1:19" x14ac:dyDescent="0.25">
      <c r="A1142">
        <v>1139</v>
      </c>
      <c r="B1142" t="s">
        <v>2216</v>
      </c>
      <c r="C1142" t="s">
        <v>2216</v>
      </c>
      <c r="D1142" t="s">
        <v>2216</v>
      </c>
      <c r="E1142" t="s">
        <v>2216</v>
      </c>
      <c r="F1142" t="s">
        <v>1303</v>
      </c>
      <c r="G1142">
        <v>2015</v>
      </c>
      <c r="H1142">
        <v>371</v>
      </c>
      <c r="I1142" t="s">
        <v>2383</v>
      </c>
      <c r="J1142" t="s">
        <v>2215</v>
      </c>
      <c r="K1142" t="s">
        <v>1304</v>
      </c>
      <c r="L1142" t="s">
        <v>1304</v>
      </c>
      <c r="M1142">
        <v>20602825583</v>
      </c>
      <c r="N1142" t="s">
        <v>1139</v>
      </c>
      <c r="O1142" s="6">
        <f>VLOOKUP(Tabla1[[#This Row],[route_name]],[1]route!$A:$D,2,FALSE)</f>
        <v>63</v>
      </c>
      <c r="P1142" s="6">
        <f>VLOOKUP(Tabla1[[#This Row],[TYPE_NAME]],type!B:G,6,FALSE)</f>
        <v>4</v>
      </c>
      <c r="Q1142" t="s">
        <v>2269</v>
      </c>
      <c r="R1142" t="s">
        <v>1299</v>
      </c>
      <c r="S11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(1139,'CUMPLE','CUMPLE','CUMPLE','CUMPLE',true,2015,'371','-','ACREDITADO','2022-02-25 21:42:35.22039+00','2022-02-25 21:42:35.22039+00','20602825583','VAZ952',63,4);</v>
      </c>
    </row>
    <row r="1143" spans="1:19" x14ac:dyDescent="0.25">
      <c r="A1143">
        <v>1140</v>
      </c>
      <c r="B1143" t="s">
        <v>2216</v>
      </c>
      <c r="C1143" t="s">
        <v>2216</v>
      </c>
      <c r="D1143" t="s">
        <v>2216</v>
      </c>
      <c r="E1143" t="s">
        <v>2216</v>
      </c>
      <c r="F1143" t="s">
        <v>1303</v>
      </c>
      <c r="G1143">
        <v>2014</v>
      </c>
      <c r="H1143">
        <v>363</v>
      </c>
      <c r="I1143" t="s">
        <v>2383</v>
      </c>
      <c r="J1143" t="s">
        <v>2215</v>
      </c>
      <c r="K1143" t="s">
        <v>1304</v>
      </c>
      <c r="L1143" t="s">
        <v>1304</v>
      </c>
      <c r="M1143">
        <v>20602825583</v>
      </c>
      <c r="N1143" t="s">
        <v>1140</v>
      </c>
      <c r="O1143" s="6">
        <f>VLOOKUP(Tabla1[[#This Row],[route_name]],[1]route!$A:$D,2,FALSE)</f>
        <v>63</v>
      </c>
      <c r="P1143" s="6">
        <f>VLOOKUP(Tabla1[[#This Row],[TYPE_NAME]],type!B:G,6,FALSE)</f>
        <v>2</v>
      </c>
      <c r="Q1143" t="s">
        <v>2269</v>
      </c>
      <c r="R1143" t="s">
        <v>1298</v>
      </c>
      <c r="S11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(1140,'CUMPLE','CUMPLE','CUMPLE','CUMPLE',true,2014,'363','-','ACREDITADO','2022-02-25 21:42:35.22039+00','2022-02-25 21:42:35.22039+00','20602825583','V8L779',63,2);</v>
      </c>
    </row>
    <row r="1144" spans="1:19" x14ac:dyDescent="0.25">
      <c r="A1144">
        <v>1141</v>
      </c>
      <c r="B1144" t="s">
        <v>2216</v>
      </c>
      <c r="C1144" t="s">
        <v>2216</v>
      </c>
      <c r="D1144" t="s">
        <v>2216</v>
      </c>
      <c r="E1144" t="s">
        <v>2216</v>
      </c>
      <c r="F1144" t="s">
        <v>1303</v>
      </c>
      <c r="G1144">
        <v>2014</v>
      </c>
      <c r="H1144">
        <v>659</v>
      </c>
      <c r="I1144" t="s">
        <v>2383</v>
      </c>
      <c r="J1144" t="s">
        <v>2215</v>
      </c>
      <c r="K1144" t="s">
        <v>1304</v>
      </c>
      <c r="L1144" t="s">
        <v>1304</v>
      </c>
      <c r="M1144">
        <v>20602825583</v>
      </c>
      <c r="N1144" t="s">
        <v>1141</v>
      </c>
      <c r="O1144" s="6">
        <f>VLOOKUP(Tabla1[[#This Row],[route_name]],[1]route!$A:$D,2,FALSE)</f>
        <v>63</v>
      </c>
      <c r="P1144" s="6">
        <f>VLOOKUP(Tabla1[[#This Row],[TYPE_NAME]],type!B:G,6,FALSE)</f>
        <v>4</v>
      </c>
      <c r="Q1144" t="s">
        <v>2269</v>
      </c>
      <c r="R1144" t="s">
        <v>1299</v>
      </c>
      <c r="S11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(1141,'CUMPLE','CUMPLE','CUMPLE','CUMPLE',true,2014,'659','-','ACREDITADO','2022-02-25 21:42:35.22039+00','2022-02-25 21:42:35.22039+00','20602825583','V7W868',63,4);</v>
      </c>
    </row>
    <row r="1145" spans="1:19" x14ac:dyDescent="0.25">
      <c r="A1145">
        <v>1142</v>
      </c>
      <c r="B1145" t="s">
        <v>2216</v>
      </c>
      <c r="C1145" t="s">
        <v>2216</v>
      </c>
      <c r="D1145" t="s">
        <v>2216</v>
      </c>
      <c r="E1145" t="s">
        <v>2216</v>
      </c>
      <c r="F1145" t="s">
        <v>1303</v>
      </c>
      <c r="G1145">
        <v>2014</v>
      </c>
      <c r="H1145">
        <v>660</v>
      </c>
      <c r="I1145" t="s">
        <v>2383</v>
      </c>
      <c r="J1145" t="s">
        <v>2215</v>
      </c>
      <c r="K1145" t="s">
        <v>1304</v>
      </c>
      <c r="L1145" t="s">
        <v>1304</v>
      </c>
      <c r="M1145">
        <v>20602825583</v>
      </c>
      <c r="N1145" t="s">
        <v>1142</v>
      </c>
      <c r="O1145" s="6">
        <f>VLOOKUP(Tabla1[[#This Row],[route_name]],[1]route!$A:$D,2,FALSE)</f>
        <v>63</v>
      </c>
      <c r="P1145" s="6">
        <f>VLOOKUP(Tabla1[[#This Row],[TYPE_NAME]],type!B:G,6,FALSE)</f>
        <v>4</v>
      </c>
      <c r="Q1145" t="s">
        <v>2269</v>
      </c>
      <c r="R1145" t="s">
        <v>1299</v>
      </c>
      <c r="S11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(1142,'CUMPLE','CUMPLE','CUMPLE','CUMPLE',true,2014,'660','-','ACREDITADO','2022-02-25 21:42:35.22039+00','2022-02-25 21:42:35.22039+00','20602825583','V7V727',63,4);</v>
      </c>
    </row>
    <row r="1146" spans="1:19" x14ac:dyDescent="0.25">
      <c r="A1146">
        <v>1143</v>
      </c>
      <c r="B1146" t="s">
        <v>2216</v>
      </c>
      <c r="C1146" t="s">
        <v>2216</v>
      </c>
      <c r="D1146" t="s">
        <v>2216</v>
      </c>
      <c r="E1146" t="s">
        <v>2216</v>
      </c>
      <c r="F1146" t="s">
        <v>1303</v>
      </c>
      <c r="G1146">
        <v>2014</v>
      </c>
      <c r="H1146">
        <v>362</v>
      </c>
      <c r="I1146" t="s">
        <v>2383</v>
      </c>
      <c r="J1146" t="s">
        <v>2215</v>
      </c>
      <c r="K1146" t="s">
        <v>1304</v>
      </c>
      <c r="L1146" t="s">
        <v>1304</v>
      </c>
      <c r="M1146">
        <v>20602825583</v>
      </c>
      <c r="N1146" t="s">
        <v>1143</v>
      </c>
      <c r="O1146" s="6">
        <f>VLOOKUP(Tabla1[[#This Row],[route_name]],[1]route!$A:$D,2,FALSE)</f>
        <v>63</v>
      </c>
      <c r="P1146" s="6">
        <f>VLOOKUP(Tabla1[[#This Row],[TYPE_NAME]],type!B:G,6,FALSE)</f>
        <v>4</v>
      </c>
      <c r="Q1146" t="s">
        <v>2269</v>
      </c>
      <c r="R1146" t="s">
        <v>1299</v>
      </c>
      <c r="S11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(1143,'CUMPLE','CUMPLE','CUMPLE','CUMPLE',true,2014,'362','-','ACREDITADO','2022-02-25 21:42:35.22039+00','2022-02-25 21:42:35.22039+00','20602825583','V7M831',63,4);</v>
      </c>
    </row>
    <row r="1147" spans="1:19" x14ac:dyDescent="0.25">
      <c r="A1147">
        <v>1144</v>
      </c>
      <c r="B1147" t="s">
        <v>2216</v>
      </c>
      <c r="C1147" t="s">
        <v>2216</v>
      </c>
      <c r="D1147" t="s">
        <v>2216</v>
      </c>
      <c r="E1147" t="s">
        <v>2216</v>
      </c>
      <c r="F1147" t="s">
        <v>1303</v>
      </c>
      <c r="G1147">
        <v>2014</v>
      </c>
      <c r="H1147">
        <v>661</v>
      </c>
      <c r="I1147" t="s">
        <v>2383</v>
      </c>
      <c r="J1147" t="s">
        <v>2215</v>
      </c>
      <c r="K1147" t="s">
        <v>1304</v>
      </c>
      <c r="L1147" t="s">
        <v>1304</v>
      </c>
      <c r="M1147">
        <v>20602825583</v>
      </c>
      <c r="N1147" t="s">
        <v>1144</v>
      </c>
      <c r="O1147" s="6">
        <f>VLOOKUP(Tabla1[[#This Row],[route_name]],[1]route!$A:$D,2,FALSE)</f>
        <v>63</v>
      </c>
      <c r="P1147" s="6">
        <f>VLOOKUP(Tabla1[[#This Row],[TYPE_NAME]],type!B:G,6,FALSE)</f>
        <v>4</v>
      </c>
      <c r="Q1147" t="s">
        <v>2269</v>
      </c>
      <c r="R1147" t="s">
        <v>1299</v>
      </c>
      <c r="S11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(1144,'CUMPLE','CUMPLE','CUMPLE','CUMPLE',true,2014,'661','-','ACREDITADO','2022-02-25 21:42:35.22039+00','2022-02-25 21:42:35.22039+00','20602825583','V7Z710',63,4);</v>
      </c>
    </row>
    <row r="1148" spans="1:19" x14ac:dyDescent="0.25">
      <c r="A1148">
        <v>1145</v>
      </c>
      <c r="B1148" t="s">
        <v>2216</v>
      </c>
      <c r="C1148" t="s">
        <v>2216</v>
      </c>
      <c r="D1148" t="s">
        <v>2216</v>
      </c>
      <c r="E1148" t="s">
        <v>2216</v>
      </c>
      <c r="F1148" t="s">
        <v>1303</v>
      </c>
      <c r="G1148">
        <v>2014</v>
      </c>
      <c r="H1148">
        <v>662</v>
      </c>
      <c r="I1148" t="s">
        <v>2383</v>
      </c>
      <c r="J1148" t="s">
        <v>2215</v>
      </c>
      <c r="K1148" t="s">
        <v>1304</v>
      </c>
      <c r="L1148" t="s">
        <v>1304</v>
      </c>
      <c r="M1148">
        <v>20602825583</v>
      </c>
      <c r="N1148" t="s">
        <v>1145</v>
      </c>
      <c r="O1148" s="6">
        <f>VLOOKUP(Tabla1[[#This Row],[route_name]],[1]route!$A:$D,2,FALSE)</f>
        <v>63</v>
      </c>
      <c r="P1148" s="6">
        <f>VLOOKUP(Tabla1[[#This Row],[TYPE_NAME]],type!B:G,6,FALSE)</f>
        <v>4</v>
      </c>
      <c r="Q1148" t="s">
        <v>2269</v>
      </c>
      <c r="R1148" t="s">
        <v>1299</v>
      </c>
      <c r="S11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(1145,'CUMPLE','CUMPLE','CUMPLE','CUMPLE',true,2014,'662','-','ACREDITADO','2022-02-25 21:42:35.22039+00','2022-02-25 21:42:35.22039+00','20602825583','V7Z738',63,4);</v>
      </c>
    </row>
    <row r="1149" spans="1:19" x14ac:dyDescent="0.25">
      <c r="A1149">
        <v>1146</v>
      </c>
      <c r="B1149" t="s">
        <v>2216</v>
      </c>
      <c r="C1149" t="s">
        <v>2216</v>
      </c>
      <c r="D1149" t="s">
        <v>2216</v>
      </c>
      <c r="E1149" t="s">
        <v>2216</v>
      </c>
      <c r="F1149" t="s">
        <v>1303</v>
      </c>
      <c r="G1149">
        <v>2014</v>
      </c>
      <c r="H1149">
        <v>377</v>
      </c>
      <c r="I1149" t="s">
        <v>2383</v>
      </c>
      <c r="J1149" t="s">
        <v>2215</v>
      </c>
      <c r="K1149" t="s">
        <v>1304</v>
      </c>
      <c r="L1149" t="s">
        <v>1304</v>
      </c>
      <c r="M1149">
        <v>20602825583</v>
      </c>
      <c r="N1149" t="s">
        <v>1146</v>
      </c>
      <c r="O1149" s="6">
        <f>VLOOKUP(Tabla1[[#This Row],[route_name]],[1]route!$A:$D,2,FALSE)</f>
        <v>64</v>
      </c>
      <c r="P1149" s="6">
        <f>VLOOKUP(Tabla1[[#This Row],[TYPE_NAME]],type!B:G,6,FALSE)</f>
        <v>3</v>
      </c>
      <c r="Q1149" t="s">
        <v>2270</v>
      </c>
      <c r="R1149" t="s">
        <v>1300</v>
      </c>
      <c r="S11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(1146,'CUMPLE','CUMPLE','CUMPLE','CUMPLE',true,2014,'377','-','ACREDITADO','2022-02-25 21:42:35.22039+00','2022-02-25 21:42:35.22039+00','20602825583','V7P826',64,3);</v>
      </c>
    </row>
    <row r="1150" spans="1:19" x14ac:dyDescent="0.25">
      <c r="A1150">
        <v>1147</v>
      </c>
      <c r="B1150" t="s">
        <v>2216</v>
      </c>
      <c r="C1150" t="s">
        <v>2216</v>
      </c>
      <c r="D1150" t="s">
        <v>2216</v>
      </c>
      <c r="E1150" t="s">
        <v>2216</v>
      </c>
      <c r="F1150" t="s">
        <v>1303</v>
      </c>
      <c r="G1150">
        <v>2014</v>
      </c>
      <c r="H1150">
        <v>683</v>
      </c>
      <c r="I1150" t="s">
        <v>2383</v>
      </c>
      <c r="J1150" t="s">
        <v>2215</v>
      </c>
      <c r="K1150" t="s">
        <v>1304</v>
      </c>
      <c r="L1150" t="s">
        <v>1304</v>
      </c>
      <c r="M1150">
        <v>20602825583</v>
      </c>
      <c r="N1150" t="s">
        <v>1147</v>
      </c>
      <c r="O1150" s="6">
        <f>VLOOKUP(Tabla1[[#This Row],[route_name]],[1]route!$A:$D,2,FALSE)</f>
        <v>64</v>
      </c>
      <c r="P1150" s="6">
        <f>VLOOKUP(Tabla1[[#This Row],[TYPE_NAME]],type!B:G,6,FALSE)</f>
        <v>2</v>
      </c>
      <c r="Q1150" t="s">
        <v>2270</v>
      </c>
      <c r="R1150" t="s">
        <v>1298</v>
      </c>
      <c r="S11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(1147,'CUMPLE','CUMPLE','CUMPLE','CUMPLE',true,2014,'683','-','ACREDITADO','2022-02-25 21:42:35.22039+00','2022-02-25 21:42:35.22039+00','20602825583','ACE920',64,2);</v>
      </c>
    </row>
    <row r="1151" spans="1:19" x14ac:dyDescent="0.25">
      <c r="A1151">
        <v>1148</v>
      </c>
      <c r="B1151" t="s">
        <v>2216</v>
      </c>
      <c r="C1151" t="s">
        <v>2216</v>
      </c>
      <c r="D1151" t="s">
        <v>2216</v>
      </c>
      <c r="E1151" t="s">
        <v>2216</v>
      </c>
      <c r="F1151" t="s">
        <v>1303</v>
      </c>
      <c r="G1151">
        <v>2014</v>
      </c>
      <c r="H1151">
        <v>706</v>
      </c>
      <c r="I1151" t="s">
        <v>2383</v>
      </c>
      <c r="J1151" t="s">
        <v>2215</v>
      </c>
      <c r="K1151" t="s">
        <v>1304</v>
      </c>
      <c r="L1151" t="s">
        <v>1304</v>
      </c>
      <c r="M1151">
        <v>20602825583</v>
      </c>
      <c r="N1151" t="s">
        <v>1148</v>
      </c>
      <c r="O1151" s="6">
        <f>VLOOKUP(Tabla1[[#This Row],[route_name]],[1]route!$A:$D,2,FALSE)</f>
        <v>64</v>
      </c>
      <c r="P1151" s="6">
        <f>VLOOKUP(Tabla1[[#This Row],[TYPE_NAME]],type!B:G,6,FALSE)</f>
        <v>3</v>
      </c>
      <c r="Q1151" t="s">
        <v>2270</v>
      </c>
      <c r="R1151" t="s">
        <v>1300</v>
      </c>
      <c r="S11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(1148,'CUMPLE','CUMPLE','CUMPLE','CUMPLE',true,2014,'706','-','ACREDITADO','2022-02-25 21:42:35.22039+00','2022-02-25 21:42:35.22039+00','20602825583','V8D910',64,3);</v>
      </c>
    </row>
    <row r="1152" spans="1:19" x14ac:dyDescent="0.25">
      <c r="A1152">
        <v>1149</v>
      </c>
      <c r="B1152" t="s">
        <v>2216</v>
      </c>
      <c r="C1152" t="s">
        <v>2216</v>
      </c>
      <c r="D1152" t="s">
        <v>2216</v>
      </c>
      <c r="E1152" t="s">
        <v>2216</v>
      </c>
      <c r="F1152" t="s">
        <v>1303</v>
      </c>
      <c r="G1152">
        <v>2013</v>
      </c>
      <c r="H1152">
        <v>707</v>
      </c>
      <c r="I1152" t="s">
        <v>2383</v>
      </c>
      <c r="J1152" t="s">
        <v>2215</v>
      </c>
      <c r="K1152" t="s">
        <v>1304</v>
      </c>
      <c r="L1152" t="s">
        <v>1304</v>
      </c>
      <c r="M1152">
        <v>20602825583</v>
      </c>
      <c r="N1152" t="s">
        <v>1149</v>
      </c>
      <c r="O1152" s="6">
        <f>VLOOKUP(Tabla1[[#This Row],[route_name]],[1]route!$A:$D,2,FALSE)</f>
        <v>64</v>
      </c>
      <c r="P1152" s="6">
        <f>VLOOKUP(Tabla1[[#This Row],[TYPE_NAME]],type!B:G,6,FALSE)</f>
        <v>3</v>
      </c>
      <c r="Q1152" t="s">
        <v>2270</v>
      </c>
      <c r="R1152" t="s">
        <v>1300</v>
      </c>
      <c r="S11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(1149,'CUMPLE','CUMPLE','CUMPLE','CUMPLE',true,2013,'707','-','ACREDITADO','2022-02-25 21:42:35.22039+00','2022-02-25 21:42:35.22039+00','20602825583','V8I797',64,3);</v>
      </c>
    </row>
    <row r="1153" spans="1:19" x14ac:dyDescent="0.25">
      <c r="A1153">
        <v>1150</v>
      </c>
      <c r="B1153" t="s">
        <v>2216</v>
      </c>
      <c r="C1153" t="s">
        <v>2216</v>
      </c>
      <c r="D1153" t="s">
        <v>2216</v>
      </c>
      <c r="E1153" t="s">
        <v>2216</v>
      </c>
      <c r="F1153" t="s">
        <v>1303</v>
      </c>
      <c r="G1153">
        <v>2013</v>
      </c>
      <c r="H1153">
        <v>372</v>
      </c>
      <c r="I1153" t="s">
        <v>2383</v>
      </c>
      <c r="J1153" t="s">
        <v>2215</v>
      </c>
      <c r="K1153" t="s">
        <v>1304</v>
      </c>
      <c r="L1153" t="s">
        <v>1304</v>
      </c>
      <c r="M1153">
        <v>20602825583</v>
      </c>
      <c r="N1153" t="s">
        <v>1150</v>
      </c>
      <c r="O1153" s="6">
        <f>VLOOKUP(Tabla1[[#This Row],[route_name]],[1]route!$A:$D,2,FALSE)</f>
        <v>64</v>
      </c>
      <c r="P1153" s="6">
        <f>VLOOKUP(Tabla1[[#This Row],[TYPE_NAME]],type!B:G,6,FALSE)</f>
        <v>4</v>
      </c>
      <c r="Q1153" t="s">
        <v>2270</v>
      </c>
      <c r="R1153" t="s">
        <v>1299</v>
      </c>
      <c r="S11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(1150,'CUMPLE','CUMPLE','CUMPLE','CUMPLE',true,2013,'372','-','ACREDITADO','2022-02-25 21:42:35.22039+00','2022-02-25 21:42:35.22039+00','20602825583','V6D870',64,4);</v>
      </c>
    </row>
    <row r="1154" spans="1:19" x14ac:dyDescent="0.25">
      <c r="A1154">
        <v>1151</v>
      </c>
      <c r="B1154" t="s">
        <v>2216</v>
      </c>
      <c r="C1154" t="s">
        <v>2216</v>
      </c>
      <c r="D1154" t="s">
        <v>2216</v>
      </c>
      <c r="E1154" t="s">
        <v>2216</v>
      </c>
      <c r="F1154" t="s">
        <v>1303</v>
      </c>
      <c r="G1154">
        <v>2013</v>
      </c>
      <c r="H1154">
        <v>700</v>
      </c>
      <c r="I1154" t="s">
        <v>2383</v>
      </c>
      <c r="J1154" t="s">
        <v>2215</v>
      </c>
      <c r="K1154" t="s">
        <v>1304</v>
      </c>
      <c r="L1154" t="s">
        <v>1304</v>
      </c>
      <c r="M1154">
        <v>20602825583</v>
      </c>
      <c r="N1154" t="s">
        <v>1151</v>
      </c>
      <c r="O1154" s="6">
        <f>VLOOKUP(Tabla1[[#This Row],[route_name]],[1]route!$A:$D,2,FALSE)</f>
        <v>64</v>
      </c>
      <c r="P1154" s="6">
        <f>VLOOKUP(Tabla1[[#This Row],[TYPE_NAME]],type!B:G,6,FALSE)</f>
        <v>1</v>
      </c>
      <c r="Q1154" t="s">
        <v>2270</v>
      </c>
      <c r="R1154" t="s">
        <v>1297</v>
      </c>
      <c r="S11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(1151,'CUMPLE','CUMPLE','CUMPLE','CUMPLE',true,2013,'700','-','ACREDITADO','2022-02-25 21:42:35.22039+00','2022-02-25 21:42:35.22039+00','20602825583','V6G883',64,1);</v>
      </c>
    </row>
    <row r="1155" spans="1:19" x14ac:dyDescent="0.25">
      <c r="A1155">
        <v>1152</v>
      </c>
      <c r="B1155" t="s">
        <v>2216</v>
      </c>
      <c r="C1155" t="s">
        <v>2216</v>
      </c>
      <c r="D1155" t="s">
        <v>2216</v>
      </c>
      <c r="E1155" t="s">
        <v>2216</v>
      </c>
      <c r="F1155" t="s">
        <v>1303</v>
      </c>
      <c r="G1155">
        <v>2013</v>
      </c>
      <c r="H1155">
        <v>701</v>
      </c>
      <c r="I1155" t="s">
        <v>2383</v>
      </c>
      <c r="J1155" t="s">
        <v>2215</v>
      </c>
      <c r="K1155" t="s">
        <v>1304</v>
      </c>
      <c r="L1155" t="s">
        <v>1304</v>
      </c>
      <c r="M1155">
        <v>20602825583</v>
      </c>
      <c r="N1155" t="s">
        <v>1152</v>
      </c>
      <c r="O1155" s="6">
        <f>VLOOKUP(Tabla1[[#This Row],[route_name]],[1]route!$A:$D,2,FALSE)</f>
        <v>64</v>
      </c>
      <c r="P1155" s="6">
        <f>VLOOKUP(Tabla1[[#This Row],[TYPE_NAME]],type!B:G,6,FALSE)</f>
        <v>3</v>
      </c>
      <c r="Q1155" t="s">
        <v>2270</v>
      </c>
      <c r="R1155" t="s">
        <v>1300</v>
      </c>
      <c r="S11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(1152,'CUMPLE','CUMPLE','CUMPLE','CUMPLE',true,2013,'701','-','ACREDITADO','2022-02-25 21:42:35.22039+00','2022-02-25 21:42:35.22039+00','20602825583','V6M842',64,3);</v>
      </c>
    </row>
    <row r="1156" spans="1:19" x14ac:dyDescent="0.25">
      <c r="A1156">
        <v>1153</v>
      </c>
      <c r="B1156" t="s">
        <v>2216</v>
      </c>
      <c r="C1156" t="s">
        <v>2216</v>
      </c>
      <c r="D1156" t="s">
        <v>2216</v>
      </c>
      <c r="E1156" t="s">
        <v>2216</v>
      </c>
      <c r="F1156" t="s">
        <v>1303</v>
      </c>
      <c r="G1156">
        <v>2013</v>
      </c>
      <c r="H1156">
        <v>373</v>
      </c>
      <c r="I1156" t="s">
        <v>2383</v>
      </c>
      <c r="J1156" t="s">
        <v>2215</v>
      </c>
      <c r="K1156" t="s">
        <v>1304</v>
      </c>
      <c r="L1156" t="s">
        <v>1304</v>
      </c>
      <c r="M1156">
        <v>20602825583</v>
      </c>
      <c r="N1156" t="s">
        <v>1153</v>
      </c>
      <c r="O1156" s="6">
        <f>VLOOKUP(Tabla1[[#This Row],[route_name]],[1]route!$A:$D,2,FALSE)</f>
        <v>64</v>
      </c>
      <c r="P1156" s="6">
        <f>VLOOKUP(Tabla1[[#This Row],[TYPE_NAME]],type!B:G,6,FALSE)</f>
        <v>3</v>
      </c>
      <c r="Q1156" t="s">
        <v>2270</v>
      </c>
      <c r="R1156" t="s">
        <v>1300</v>
      </c>
      <c r="S11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(1153,'CUMPLE','CUMPLE','CUMPLE','CUMPLE',true,2013,'373','-','ACREDITADO','2022-02-25 21:42:35.22039+00','2022-02-25 21:42:35.22039+00','20602825583','V6I778',64,3);</v>
      </c>
    </row>
    <row r="1157" spans="1:19" x14ac:dyDescent="0.25">
      <c r="A1157">
        <v>1154</v>
      </c>
      <c r="B1157" t="s">
        <v>2216</v>
      </c>
      <c r="C1157" t="s">
        <v>2216</v>
      </c>
      <c r="D1157" t="s">
        <v>2216</v>
      </c>
      <c r="E1157" t="s">
        <v>2216</v>
      </c>
      <c r="F1157" t="s">
        <v>1303</v>
      </c>
      <c r="G1157">
        <v>2013</v>
      </c>
      <c r="H1157">
        <v>375</v>
      </c>
      <c r="I1157" t="s">
        <v>2383</v>
      </c>
      <c r="J1157" t="s">
        <v>2215</v>
      </c>
      <c r="K1157" t="s">
        <v>1304</v>
      </c>
      <c r="L1157" t="s">
        <v>1304</v>
      </c>
      <c r="M1157">
        <v>20602825583</v>
      </c>
      <c r="N1157" t="s">
        <v>1154</v>
      </c>
      <c r="O1157" s="6">
        <f>VLOOKUP(Tabla1[[#This Row],[route_name]],[1]route!$A:$D,2,FALSE)</f>
        <v>64</v>
      </c>
      <c r="P1157" s="6">
        <f>VLOOKUP(Tabla1[[#This Row],[TYPE_NAME]],type!B:G,6,FALSE)</f>
        <v>2</v>
      </c>
      <c r="Q1157" t="s">
        <v>2270</v>
      </c>
      <c r="R1157" t="s">
        <v>1298</v>
      </c>
      <c r="S11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(1154,'CUMPLE','CUMPLE','CUMPLE','CUMPLE',true,2013,'375','-','ACREDITADO','2022-02-25 21:42:35.22039+00','2022-02-25 21:42:35.22039+00','20602825583','V6S780',64,2);</v>
      </c>
    </row>
    <row r="1158" spans="1:19" x14ac:dyDescent="0.25">
      <c r="A1158">
        <v>1155</v>
      </c>
      <c r="B1158" t="s">
        <v>2216</v>
      </c>
      <c r="C1158" t="s">
        <v>2216</v>
      </c>
      <c r="D1158" t="s">
        <v>2216</v>
      </c>
      <c r="E1158" t="s">
        <v>2216</v>
      </c>
      <c r="F1158" t="s">
        <v>1303</v>
      </c>
      <c r="G1158">
        <v>2013</v>
      </c>
      <c r="H1158">
        <v>376</v>
      </c>
      <c r="I1158" t="s">
        <v>2383</v>
      </c>
      <c r="J1158" t="s">
        <v>2215</v>
      </c>
      <c r="K1158" t="s">
        <v>1304</v>
      </c>
      <c r="L1158" t="s">
        <v>1304</v>
      </c>
      <c r="M1158">
        <v>20602825583</v>
      </c>
      <c r="N1158" t="s">
        <v>1155</v>
      </c>
      <c r="O1158" s="6">
        <f>VLOOKUP(Tabla1[[#This Row],[route_name]],[1]route!$A:$D,2,FALSE)</f>
        <v>64</v>
      </c>
      <c r="P1158" s="6">
        <f>VLOOKUP(Tabla1[[#This Row],[TYPE_NAME]],type!B:G,6,FALSE)</f>
        <v>3</v>
      </c>
      <c r="Q1158" t="s">
        <v>2270</v>
      </c>
      <c r="R1158" t="s">
        <v>1300</v>
      </c>
      <c r="S11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(1155,'CUMPLE','CUMPLE','CUMPLE','CUMPLE',true,2013,'376','-','ACREDITADO','2022-02-25 21:42:35.22039+00','2022-02-25 21:42:35.22039+00','20602825583','V6U947',64,3);</v>
      </c>
    </row>
    <row r="1159" spans="1:19" x14ac:dyDescent="0.25">
      <c r="A1159">
        <v>1156</v>
      </c>
      <c r="B1159" t="s">
        <v>2216</v>
      </c>
      <c r="C1159" t="s">
        <v>2216</v>
      </c>
      <c r="D1159" t="s">
        <v>2216</v>
      </c>
      <c r="E1159" t="s">
        <v>2216</v>
      </c>
      <c r="F1159" t="s">
        <v>1303</v>
      </c>
      <c r="G1159">
        <v>2013</v>
      </c>
      <c r="H1159">
        <v>374</v>
      </c>
      <c r="I1159" t="s">
        <v>2383</v>
      </c>
      <c r="J1159" t="s">
        <v>2215</v>
      </c>
      <c r="K1159" t="s">
        <v>1304</v>
      </c>
      <c r="L1159" t="s">
        <v>1304</v>
      </c>
      <c r="M1159">
        <v>20602825583</v>
      </c>
      <c r="N1159" t="s">
        <v>1156</v>
      </c>
      <c r="O1159" s="6">
        <f>VLOOKUP(Tabla1[[#This Row],[route_name]],[1]route!$A:$D,2,FALSE)</f>
        <v>64</v>
      </c>
      <c r="P1159" s="6">
        <f>VLOOKUP(Tabla1[[#This Row],[TYPE_NAME]],type!B:G,6,FALSE)</f>
        <v>2</v>
      </c>
      <c r="Q1159" t="s">
        <v>2270</v>
      </c>
      <c r="R1159" t="s">
        <v>1298</v>
      </c>
      <c r="S11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(1156,'CUMPLE','CUMPLE','CUMPLE','CUMPLE',true,2013,'374','-','ACREDITADO','2022-02-25 21:42:35.22039+00','2022-02-25 21:42:35.22039+00','20602825583','V6L772',64,2);</v>
      </c>
    </row>
    <row r="1160" spans="1:19" x14ac:dyDescent="0.25">
      <c r="A1160">
        <v>1157</v>
      </c>
      <c r="B1160" t="s">
        <v>2216</v>
      </c>
      <c r="C1160" t="s">
        <v>2216</v>
      </c>
      <c r="D1160" t="s">
        <v>2216</v>
      </c>
      <c r="E1160" t="s">
        <v>2216</v>
      </c>
      <c r="F1160" t="s">
        <v>1303</v>
      </c>
      <c r="G1160">
        <v>2013</v>
      </c>
      <c r="H1160">
        <v>704</v>
      </c>
      <c r="I1160" t="s">
        <v>2383</v>
      </c>
      <c r="J1160" t="s">
        <v>2215</v>
      </c>
      <c r="K1160" t="s">
        <v>1304</v>
      </c>
      <c r="L1160" t="s">
        <v>1304</v>
      </c>
      <c r="M1160">
        <v>20602825583</v>
      </c>
      <c r="N1160" t="s">
        <v>1157</v>
      </c>
      <c r="O1160" s="6">
        <f>VLOOKUP(Tabla1[[#This Row],[route_name]],[1]route!$A:$D,2,FALSE)</f>
        <v>64</v>
      </c>
      <c r="P1160" s="6">
        <f>VLOOKUP(Tabla1[[#This Row],[TYPE_NAME]],type!B:G,6,FALSE)</f>
        <v>3</v>
      </c>
      <c r="Q1160" t="s">
        <v>2270</v>
      </c>
      <c r="R1160" t="s">
        <v>1300</v>
      </c>
      <c r="S11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(1157,'CUMPLE','CUMPLE','CUMPLE','CUMPLE',true,2013,'704','-','ACREDITADO','2022-02-25 21:42:35.22039+00','2022-02-25 21:42:35.22039+00','20602825583','V6V762',64,3);</v>
      </c>
    </row>
    <row r="1161" spans="1:19" x14ac:dyDescent="0.25">
      <c r="A1161">
        <v>1158</v>
      </c>
      <c r="B1161" t="s">
        <v>2216</v>
      </c>
      <c r="C1161" t="s">
        <v>2216</v>
      </c>
      <c r="D1161" t="s">
        <v>2216</v>
      </c>
      <c r="E1161" t="s">
        <v>2216</v>
      </c>
      <c r="F1161" t="s">
        <v>1303</v>
      </c>
      <c r="G1161">
        <v>2013</v>
      </c>
      <c r="H1161">
        <v>279</v>
      </c>
      <c r="I1161" t="s">
        <v>2383</v>
      </c>
      <c r="J1161" t="s">
        <v>2215</v>
      </c>
      <c r="K1161" t="s">
        <v>1304</v>
      </c>
      <c r="L1161" t="s">
        <v>1304</v>
      </c>
      <c r="M1161">
        <v>20602825583</v>
      </c>
      <c r="N1161" t="s">
        <v>1158</v>
      </c>
      <c r="O1161" s="6">
        <f>VLOOKUP(Tabla1[[#This Row],[route_name]],[1]route!$A:$D,2,FALSE)</f>
        <v>65</v>
      </c>
      <c r="P1161" s="6">
        <f>VLOOKUP(Tabla1[[#This Row],[TYPE_NAME]],type!B:G,6,FALSE)</f>
        <v>4</v>
      </c>
      <c r="Q1161" t="s">
        <v>2271</v>
      </c>
      <c r="R1161" t="s">
        <v>1299</v>
      </c>
      <c r="S11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(1158,'CUMPLE','CUMPLE','CUMPLE','CUMPLE',true,2013,'279','-','ACREDITADO','2022-02-25 21:42:35.22039+00','2022-02-25 21:42:35.22039+00','20602825583','V5K895',65,4);</v>
      </c>
    </row>
    <row r="1162" spans="1:19" x14ac:dyDescent="0.25">
      <c r="A1162">
        <v>1159</v>
      </c>
      <c r="B1162" t="s">
        <v>2216</v>
      </c>
      <c r="C1162" t="s">
        <v>2216</v>
      </c>
      <c r="D1162" t="s">
        <v>2216</v>
      </c>
      <c r="E1162" t="s">
        <v>2216</v>
      </c>
      <c r="F1162" t="s">
        <v>1303</v>
      </c>
      <c r="G1162">
        <v>2012</v>
      </c>
      <c r="H1162">
        <v>280</v>
      </c>
      <c r="I1162" t="s">
        <v>2383</v>
      </c>
      <c r="J1162" t="s">
        <v>2215</v>
      </c>
      <c r="K1162" t="s">
        <v>1304</v>
      </c>
      <c r="L1162" t="s">
        <v>1304</v>
      </c>
      <c r="M1162">
        <v>20602825583</v>
      </c>
      <c r="N1162" t="s">
        <v>1159</v>
      </c>
      <c r="O1162" s="6">
        <f>VLOOKUP(Tabla1[[#This Row],[route_name]],[1]route!$A:$D,2,FALSE)</f>
        <v>65</v>
      </c>
      <c r="P1162" s="6">
        <f>VLOOKUP(Tabla1[[#This Row],[TYPE_NAME]],type!B:G,6,FALSE)</f>
        <v>3</v>
      </c>
      <c r="Q1162" t="s">
        <v>2271</v>
      </c>
      <c r="R1162" t="s">
        <v>1300</v>
      </c>
      <c r="S11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(1159,'CUMPLE','CUMPLE','CUMPLE','CUMPLE',true,2012,'280','-','ACREDITADO','2022-02-25 21:42:35.22039+00','2022-02-25 21:42:35.22039+00','20602825583','V6A923',65,3);</v>
      </c>
    </row>
    <row r="1163" spans="1:19" x14ac:dyDescent="0.25">
      <c r="A1163">
        <v>1160</v>
      </c>
      <c r="B1163" t="s">
        <v>2216</v>
      </c>
      <c r="C1163" t="s">
        <v>2216</v>
      </c>
      <c r="D1163" t="s">
        <v>2216</v>
      </c>
      <c r="E1163" t="s">
        <v>2216</v>
      </c>
      <c r="F1163" t="s">
        <v>1303</v>
      </c>
      <c r="G1163">
        <v>2012</v>
      </c>
      <c r="H1163">
        <v>282</v>
      </c>
      <c r="I1163" t="s">
        <v>2383</v>
      </c>
      <c r="J1163" t="s">
        <v>2215</v>
      </c>
      <c r="K1163" t="s">
        <v>1304</v>
      </c>
      <c r="L1163" t="s">
        <v>1304</v>
      </c>
      <c r="M1163">
        <v>20602825583</v>
      </c>
      <c r="N1163" t="s">
        <v>1160</v>
      </c>
      <c r="O1163" s="6">
        <f>VLOOKUP(Tabla1[[#This Row],[route_name]],[1]route!$A:$D,2,FALSE)</f>
        <v>65</v>
      </c>
      <c r="P1163" s="6">
        <f>VLOOKUP(Tabla1[[#This Row],[TYPE_NAME]],type!B:G,6,FALSE)</f>
        <v>3</v>
      </c>
      <c r="Q1163" t="s">
        <v>2271</v>
      </c>
      <c r="R1163" t="s">
        <v>1300</v>
      </c>
      <c r="S11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(1160,'CUMPLE','CUMPLE','CUMPLE','CUMPLE',true,2012,'282','-','ACREDITADO','2022-02-25 21:42:35.22039+00','2022-02-25 21:42:35.22039+00','20602825583','V8D860',65,3);</v>
      </c>
    </row>
    <row r="1164" spans="1:19" x14ac:dyDescent="0.25">
      <c r="A1164">
        <v>1161</v>
      </c>
      <c r="B1164" t="s">
        <v>2216</v>
      </c>
      <c r="C1164" t="s">
        <v>2216</v>
      </c>
      <c r="D1164" t="s">
        <v>2216</v>
      </c>
      <c r="E1164" t="s">
        <v>2216</v>
      </c>
      <c r="F1164" t="s">
        <v>1303</v>
      </c>
      <c r="G1164">
        <v>2011</v>
      </c>
      <c r="H1164">
        <v>285</v>
      </c>
      <c r="I1164" t="s">
        <v>2383</v>
      </c>
      <c r="J1164" t="s">
        <v>2215</v>
      </c>
      <c r="K1164" t="s">
        <v>1304</v>
      </c>
      <c r="L1164" t="s">
        <v>1304</v>
      </c>
      <c r="M1164">
        <v>20602825583</v>
      </c>
      <c r="N1164" t="s">
        <v>1161</v>
      </c>
      <c r="O1164" s="6">
        <f>VLOOKUP(Tabla1[[#This Row],[route_name]],[1]route!$A:$D,2,FALSE)</f>
        <v>65</v>
      </c>
      <c r="P1164" s="6">
        <f>VLOOKUP(Tabla1[[#This Row],[TYPE_NAME]],type!B:G,6,FALSE)</f>
        <v>1</v>
      </c>
      <c r="Q1164" t="s">
        <v>2271</v>
      </c>
      <c r="R1164" t="s">
        <v>1297</v>
      </c>
      <c r="S11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(1161,'CUMPLE','CUMPLE','CUMPLE','CUMPLE',true,2011,'285','-','ACREDITADO','2022-02-25 21:42:35.22039+00','2022-02-25 21:42:35.22039+00','20602825583','X1R772',65,1);</v>
      </c>
    </row>
    <row r="1165" spans="1:19" x14ac:dyDescent="0.25">
      <c r="A1165">
        <v>1162</v>
      </c>
      <c r="B1165" t="s">
        <v>2216</v>
      </c>
      <c r="C1165" t="s">
        <v>2216</v>
      </c>
      <c r="D1165" t="s">
        <v>2216</v>
      </c>
      <c r="E1165" t="s">
        <v>2216</v>
      </c>
      <c r="F1165" t="s">
        <v>1303</v>
      </c>
      <c r="G1165">
        <v>2011</v>
      </c>
      <c r="H1165">
        <v>682</v>
      </c>
      <c r="I1165" t="s">
        <v>2383</v>
      </c>
      <c r="J1165" t="s">
        <v>2215</v>
      </c>
      <c r="K1165" t="s">
        <v>1304</v>
      </c>
      <c r="L1165" t="s">
        <v>1304</v>
      </c>
      <c r="M1165">
        <v>20602825583</v>
      </c>
      <c r="N1165" t="s">
        <v>1162</v>
      </c>
      <c r="O1165" s="6">
        <f>VLOOKUP(Tabla1[[#This Row],[route_name]],[1]route!$A:$D,2,FALSE)</f>
        <v>65</v>
      </c>
      <c r="P1165" s="6">
        <f>VLOOKUP(Tabla1[[#This Row],[TYPE_NAME]],type!B:G,6,FALSE)</f>
        <v>3</v>
      </c>
      <c r="Q1165" t="s">
        <v>2271</v>
      </c>
      <c r="R1165" t="s">
        <v>1300</v>
      </c>
      <c r="S11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(1162,'CUMPLE','CUMPLE','CUMPLE','CUMPLE',true,2011,'682','-','ACREDITADO','2022-02-25 21:42:35.22039+00','2022-02-25 21:42:35.22039+00','20602825583','A9J758',65,3);</v>
      </c>
    </row>
    <row r="1166" spans="1:19" x14ac:dyDescent="0.25">
      <c r="A1166">
        <v>1163</v>
      </c>
      <c r="B1166" t="s">
        <v>2216</v>
      </c>
      <c r="C1166" t="s">
        <v>2216</v>
      </c>
      <c r="D1166" t="s">
        <v>2216</v>
      </c>
      <c r="E1166" t="s">
        <v>2216</v>
      </c>
      <c r="F1166" t="s">
        <v>1303</v>
      </c>
      <c r="G1166">
        <v>2011</v>
      </c>
      <c r="H1166">
        <v>278</v>
      </c>
      <c r="I1166" t="s">
        <v>2383</v>
      </c>
      <c r="J1166" t="s">
        <v>2215</v>
      </c>
      <c r="K1166" t="s">
        <v>1304</v>
      </c>
      <c r="L1166" t="s">
        <v>1304</v>
      </c>
      <c r="M1166">
        <v>20602825583</v>
      </c>
      <c r="N1166" t="s">
        <v>1163</v>
      </c>
      <c r="O1166" s="6">
        <f>VLOOKUP(Tabla1[[#This Row],[route_name]],[1]route!$A:$D,2,FALSE)</f>
        <v>65</v>
      </c>
      <c r="P1166" s="6">
        <f>VLOOKUP(Tabla1[[#This Row],[TYPE_NAME]],type!B:G,6,FALSE)</f>
        <v>2</v>
      </c>
      <c r="Q1166" t="s">
        <v>2271</v>
      </c>
      <c r="R1166" t="s">
        <v>1298</v>
      </c>
      <c r="S11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(1163,'CUMPLE','CUMPLE','CUMPLE','CUMPLE',true,2011,'278','-','ACREDITADO','2022-02-25 21:42:35.22039+00','2022-02-25 21:42:35.22039+00','20602825583','V2A744',65,2);</v>
      </c>
    </row>
    <row r="1167" spans="1:19" x14ac:dyDescent="0.25">
      <c r="A1167">
        <v>1164</v>
      </c>
      <c r="B1167" t="s">
        <v>2216</v>
      </c>
      <c r="C1167" t="s">
        <v>2216</v>
      </c>
      <c r="D1167" t="s">
        <v>2216</v>
      </c>
      <c r="E1167" t="s">
        <v>2216</v>
      </c>
      <c r="F1167" t="s">
        <v>1303</v>
      </c>
      <c r="G1167">
        <v>2011</v>
      </c>
      <c r="H1167">
        <v>316</v>
      </c>
      <c r="I1167" t="s">
        <v>2383</v>
      </c>
      <c r="J1167" t="s">
        <v>2215</v>
      </c>
      <c r="K1167" t="s">
        <v>1304</v>
      </c>
      <c r="L1167" t="s">
        <v>1304</v>
      </c>
      <c r="M1167">
        <v>20602825583</v>
      </c>
      <c r="N1167" t="s">
        <v>1164</v>
      </c>
      <c r="O1167" s="6">
        <f>VLOOKUP(Tabla1[[#This Row],[route_name]],[1]route!$A:$D,2,FALSE)</f>
        <v>65</v>
      </c>
      <c r="P1167" s="6">
        <f>VLOOKUP(Tabla1[[#This Row],[TYPE_NAME]],type!B:G,6,FALSE)</f>
        <v>4</v>
      </c>
      <c r="Q1167" t="s">
        <v>2271</v>
      </c>
      <c r="R1167" t="s">
        <v>1299</v>
      </c>
      <c r="S11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(1164,'CUMPLE','CUMPLE','CUMPLE','CUMPLE',true,2011,'316','-','ACREDITADO','2022-02-25 21:42:35.22039+00','2022-02-25 21:42:35.22039+00','20602825583','V1Z733',65,4);</v>
      </c>
    </row>
    <row r="1168" spans="1:19" x14ac:dyDescent="0.25">
      <c r="A1168">
        <v>1165</v>
      </c>
      <c r="B1168" t="s">
        <v>2216</v>
      </c>
      <c r="C1168" t="s">
        <v>2216</v>
      </c>
      <c r="D1168" t="s">
        <v>2216</v>
      </c>
      <c r="E1168" t="s">
        <v>2216</v>
      </c>
      <c r="F1168" t="s">
        <v>1303</v>
      </c>
      <c r="G1168">
        <v>2011</v>
      </c>
      <c r="H1168">
        <v>284</v>
      </c>
      <c r="I1168" t="s">
        <v>2383</v>
      </c>
      <c r="J1168" t="s">
        <v>2215</v>
      </c>
      <c r="K1168" t="s">
        <v>1304</v>
      </c>
      <c r="L1168" t="s">
        <v>1304</v>
      </c>
      <c r="M1168">
        <v>20602825583</v>
      </c>
      <c r="N1168" t="s">
        <v>1165</v>
      </c>
      <c r="O1168" s="6">
        <f>VLOOKUP(Tabla1[[#This Row],[route_name]],[1]route!$A:$D,2,FALSE)</f>
        <v>65</v>
      </c>
      <c r="P1168" s="6">
        <f>VLOOKUP(Tabla1[[#This Row],[TYPE_NAME]],type!B:G,6,FALSE)</f>
        <v>1</v>
      </c>
      <c r="Q1168" t="s">
        <v>2271</v>
      </c>
      <c r="R1168" t="s">
        <v>1297</v>
      </c>
      <c r="S11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(1165,'CUMPLE','CUMPLE','CUMPLE','CUMPLE',true,2011,'284','-','ACREDITADO','2022-02-25 21:42:35.22039+00','2022-02-25 21:42:35.22039+00','20602825583','W2M575',65,1);</v>
      </c>
    </row>
    <row r="1169" spans="1:19" x14ac:dyDescent="0.25">
      <c r="A1169">
        <v>1166</v>
      </c>
      <c r="B1169" t="s">
        <v>2216</v>
      </c>
      <c r="C1169" t="s">
        <v>2216</v>
      </c>
      <c r="D1169" t="s">
        <v>2216</v>
      </c>
      <c r="E1169" t="s">
        <v>2216</v>
      </c>
      <c r="F1169" t="s">
        <v>1303</v>
      </c>
      <c r="G1169">
        <v>2011</v>
      </c>
      <c r="H1169">
        <v>697</v>
      </c>
      <c r="I1169" t="s">
        <v>2383</v>
      </c>
      <c r="J1169" t="s">
        <v>2215</v>
      </c>
      <c r="K1169" t="s">
        <v>1304</v>
      </c>
      <c r="L1169" t="s">
        <v>1304</v>
      </c>
      <c r="M1169">
        <v>20602825583</v>
      </c>
      <c r="N1169" t="s">
        <v>1166</v>
      </c>
      <c r="O1169" s="6">
        <f>VLOOKUP(Tabla1[[#This Row],[route_name]],[1]route!$A:$D,2,FALSE)</f>
        <v>65</v>
      </c>
      <c r="P1169" s="6">
        <f>VLOOKUP(Tabla1[[#This Row],[TYPE_NAME]],type!B:G,6,FALSE)</f>
        <v>1</v>
      </c>
      <c r="Q1169" t="s">
        <v>2271</v>
      </c>
      <c r="R1169" t="s">
        <v>1297</v>
      </c>
      <c r="S11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(1166,'CUMPLE','CUMPLE','CUMPLE','CUMPLE',true,2011,'697','-','ACREDITADO','2022-02-25 21:42:35.22039+00','2022-02-25 21:42:35.22039+00','20602825583','V4O959',65,1);</v>
      </c>
    </row>
    <row r="1170" spans="1:19" x14ac:dyDescent="0.25">
      <c r="A1170">
        <v>1167</v>
      </c>
      <c r="B1170" t="s">
        <v>2216</v>
      </c>
      <c r="C1170" t="s">
        <v>2216</v>
      </c>
      <c r="D1170" t="s">
        <v>2216</v>
      </c>
      <c r="E1170" t="s">
        <v>2216</v>
      </c>
      <c r="F1170" t="s">
        <v>1303</v>
      </c>
      <c r="G1170">
        <v>2009</v>
      </c>
      <c r="H1170">
        <v>691</v>
      </c>
      <c r="I1170" t="s">
        <v>2383</v>
      </c>
      <c r="J1170" t="s">
        <v>2215</v>
      </c>
      <c r="K1170" t="s">
        <v>1304</v>
      </c>
      <c r="L1170" t="s">
        <v>1304</v>
      </c>
      <c r="M1170">
        <v>20602825583</v>
      </c>
      <c r="N1170" t="s">
        <v>1167</v>
      </c>
      <c r="O1170" s="6">
        <f>VLOOKUP(Tabla1[[#This Row],[route_name]],[1]route!$A:$D,2,FALSE)</f>
        <v>65</v>
      </c>
      <c r="P1170" s="6">
        <f>VLOOKUP(Tabla1[[#This Row],[TYPE_NAME]],type!B:G,6,FALSE)</f>
        <v>4</v>
      </c>
      <c r="Q1170" t="s">
        <v>2271</v>
      </c>
      <c r="R1170" t="s">
        <v>1299</v>
      </c>
      <c r="S11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(1167,'CUMPLE','CUMPLE','CUMPLE','CUMPLE',true,2009,'691','-','ACREDITADO','2022-02-25 21:42:35.22039+00','2022-02-25 21:42:35.22039+00','20602825583','D8A534',65,4);</v>
      </c>
    </row>
    <row r="1171" spans="1:19" x14ac:dyDescent="0.25">
      <c r="A1171">
        <v>1168</v>
      </c>
      <c r="B1171" t="s">
        <v>2216</v>
      </c>
      <c r="C1171" t="s">
        <v>2216</v>
      </c>
      <c r="D1171" t="s">
        <v>2216</v>
      </c>
      <c r="E1171" t="s">
        <v>2216</v>
      </c>
      <c r="F1171" t="s">
        <v>1303</v>
      </c>
      <c r="G1171">
        <v>2009</v>
      </c>
      <c r="H1171">
        <v>692</v>
      </c>
      <c r="I1171" t="s">
        <v>2383</v>
      </c>
      <c r="J1171" t="s">
        <v>2215</v>
      </c>
      <c r="K1171" t="s">
        <v>1304</v>
      </c>
      <c r="L1171" t="s">
        <v>1304</v>
      </c>
      <c r="M1171">
        <v>20602825583</v>
      </c>
      <c r="N1171" t="s">
        <v>1168</v>
      </c>
      <c r="O1171" s="6">
        <f>VLOOKUP(Tabla1[[#This Row],[route_name]],[1]route!$A:$D,2,FALSE)</f>
        <v>65</v>
      </c>
      <c r="P1171" s="6">
        <f>VLOOKUP(Tabla1[[#This Row],[TYPE_NAME]],type!B:G,6,FALSE)</f>
        <v>1</v>
      </c>
      <c r="Q1171" t="s">
        <v>2271</v>
      </c>
      <c r="R1171" t="s">
        <v>1297</v>
      </c>
      <c r="S11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(1168,'CUMPLE','CUMPLE','CUMPLE','CUMPLE',true,2009,'692','-','ACREDITADO','2022-02-25 21:42:35.22039+00','2022-02-25 21:42:35.22039+00','20602825583','H1Y962',65,1);</v>
      </c>
    </row>
    <row r="1172" spans="1:19" x14ac:dyDescent="0.25">
      <c r="A1172">
        <v>1169</v>
      </c>
      <c r="B1172" t="s">
        <v>2216</v>
      </c>
      <c r="C1172" t="s">
        <v>2216</v>
      </c>
      <c r="D1172" t="s">
        <v>2216</v>
      </c>
      <c r="E1172" t="s">
        <v>2216</v>
      </c>
      <c r="F1172" t="s">
        <v>1303</v>
      </c>
      <c r="G1172">
        <v>2009</v>
      </c>
      <c r="H1172">
        <v>698</v>
      </c>
      <c r="I1172" t="s">
        <v>2383</v>
      </c>
      <c r="J1172" t="s">
        <v>2215</v>
      </c>
      <c r="K1172" t="s">
        <v>1304</v>
      </c>
      <c r="L1172" t="s">
        <v>1304</v>
      </c>
      <c r="M1172">
        <v>20602825583</v>
      </c>
      <c r="N1172" t="s">
        <v>1169</v>
      </c>
      <c r="O1172" s="6">
        <f>VLOOKUP(Tabla1[[#This Row],[route_name]],[1]route!$A:$D,2,FALSE)</f>
        <v>65</v>
      </c>
      <c r="P1172" s="6">
        <f>VLOOKUP(Tabla1[[#This Row],[TYPE_NAME]],type!B:G,6,FALSE)</f>
        <v>2</v>
      </c>
      <c r="Q1172" t="s">
        <v>2271</v>
      </c>
      <c r="R1172" t="s">
        <v>1298</v>
      </c>
      <c r="S11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(1169,'CUMPLE','CUMPLE','CUMPLE','CUMPLE',true,2009,'698','-','ACREDITADO','2022-02-25 21:42:35.22039+00','2022-02-25 21:42:35.22039+00','20602825583','V4S962',65,2);</v>
      </c>
    </row>
    <row r="1173" spans="1:19" x14ac:dyDescent="0.25">
      <c r="A1173">
        <v>1170</v>
      </c>
      <c r="B1173" t="s">
        <v>2216</v>
      </c>
      <c r="C1173" t="s">
        <v>2216</v>
      </c>
      <c r="D1173" t="s">
        <v>2216</v>
      </c>
      <c r="E1173" t="s">
        <v>2216</v>
      </c>
      <c r="F1173" t="s">
        <v>1303</v>
      </c>
      <c r="G1173">
        <v>2014</v>
      </c>
      <c r="H1173">
        <v>319</v>
      </c>
      <c r="I1173" t="s">
        <v>2383</v>
      </c>
      <c r="J1173" t="s">
        <v>2215</v>
      </c>
      <c r="K1173" t="s">
        <v>1304</v>
      </c>
      <c r="L1173" t="s">
        <v>1304</v>
      </c>
      <c r="M1173">
        <v>20602825583</v>
      </c>
      <c r="N1173" t="s">
        <v>1170</v>
      </c>
      <c r="O1173" s="6">
        <f>VLOOKUP(Tabla1[[#This Row],[route_name]],[1]route!$A:$D,2,FALSE)</f>
        <v>66</v>
      </c>
      <c r="P1173" s="6">
        <f>VLOOKUP(Tabla1[[#This Row],[TYPE_NAME]],type!B:G,6,FALSE)</f>
        <v>2</v>
      </c>
      <c r="Q1173" t="s">
        <v>2272</v>
      </c>
      <c r="R1173" t="s">
        <v>1298</v>
      </c>
      <c r="S11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(1170,'CUMPLE','CUMPLE','CUMPLE','CUMPLE',true,2014,'319','-','ACREDITADO','2022-02-25 21:42:35.22039+00','2022-02-25 21:42:35.22039+00','20602825583','V7J834',66,2);</v>
      </c>
    </row>
    <row r="1174" spans="1:19" x14ac:dyDescent="0.25">
      <c r="A1174">
        <v>1171</v>
      </c>
      <c r="B1174" t="s">
        <v>2216</v>
      </c>
      <c r="C1174" t="s">
        <v>2216</v>
      </c>
      <c r="D1174" t="s">
        <v>2216</v>
      </c>
      <c r="E1174" t="s">
        <v>2216</v>
      </c>
      <c r="F1174" t="s">
        <v>1303</v>
      </c>
      <c r="G1174">
        <v>2013</v>
      </c>
      <c r="H1174">
        <v>687</v>
      </c>
      <c r="I1174" t="s">
        <v>2383</v>
      </c>
      <c r="J1174" t="s">
        <v>2215</v>
      </c>
      <c r="K1174" t="s">
        <v>1304</v>
      </c>
      <c r="L1174" t="s">
        <v>1304</v>
      </c>
      <c r="M1174">
        <v>20602825583</v>
      </c>
      <c r="N1174" t="s">
        <v>1171</v>
      </c>
      <c r="O1174" s="6">
        <f>VLOOKUP(Tabla1[[#This Row],[route_name]],[1]route!$A:$D,2,FALSE)</f>
        <v>66</v>
      </c>
      <c r="P1174" s="6">
        <f>VLOOKUP(Tabla1[[#This Row],[TYPE_NAME]],type!B:G,6,FALSE)</f>
        <v>2</v>
      </c>
      <c r="Q1174" t="s">
        <v>2272</v>
      </c>
      <c r="R1174" t="s">
        <v>1298</v>
      </c>
      <c r="S11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(1171,'CUMPLE','CUMPLE','CUMPLE','CUMPLE',true,2013,'687','-','ACREDITADO','2022-02-25 21:42:35.22039+00','2022-02-25 21:42:35.22039+00','20602825583','X3H826',66,2);</v>
      </c>
    </row>
    <row r="1175" spans="1:19" x14ac:dyDescent="0.25">
      <c r="A1175">
        <v>1172</v>
      </c>
      <c r="B1175" t="s">
        <v>2216</v>
      </c>
      <c r="C1175" t="s">
        <v>2216</v>
      </c>
      <c r="D1175" t="s">
        <v>2216</v>
      </c>
      <c r="E1175" t="s">
        <v>2216</v>
      </c>
      <c r="F1175" t="s">
        <v>1303</v>
      </c>
      <c r="G1175">
        <v>2013</v>
      </c>
      <c r="H1175">
        <v>688</v>
      </c>
      <c r="I1175" t="s">
        <v>2383</v>
      </c>
      <c r="J1175" t="s">
        <v>2215</v>
      </c>
      <c r="K1175" t="s">
        <v>1304</v>
      </c>
      <c r="L1175" t="s">
        <v>1304</v>
      </c>
      <c r="M1175">
        <v>20602825583</v>
      </c>
      <c r="N1175" t="s">
        <v>1172</v>
      </c>
      <c r="O1175" s="6">
        <f>VLOOKUP(Tabla1[[#This Row],[route_name]],[1]route!$A:$D,2,FALSE)</f>
        <v>66</v>
      </c>
      <c r="P1175" s="6">
        <f>VLOOKUP(Tabla1[[#This Row],[TYPE_NAME]],type!B:G,6,FALSE)</f>
        <v>4</v>
      </c>
      <c r="Q1175" t="s">
        <v>2272</v>
      </c>
      <c r="R1175" t="s">
        <v>1299</v>
      </c>
      <c r="S11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(1172,'CUMPLE','CUMPLE','CUMPLE','CUMPLE',true,2013,'688','-','ACREDITADO','2022-02-25 21:42:35.22039+00','2022-02-25 21:42:35.22039+00','20602825583','V5W907',66,4);</v>
      </c>
    </row>
    <row r="1176" spans="1:19" x14ac:dyDescent="0.25">
      <c r="A1176">
        <v>1173</v>
      </c>
      <c r="B1176" t="s">
        <v>2216</v>
      </c>
      <c r="C1176" t="s">
        <v>2216</v>
      </c>
      <c r="D1176" t="s">
        <v>2216</v>
      </c>
      <c r="E1176" t="s">
        <v>2216</v>
      </c>
      <c r="F1176" t="s">
        <v>1303</v>
      </c>
      <c r="G1176">
        <v>2012</v>
      </c>
      <c r="H1176">
        <v>380</v>
      </c>
      <c r="I1176" t="s">
        <v>2383</v>
      </c>
      <c r="J1176" t="s">
        <v>2215</v>
      </c>
      <c r="K1176" t="s">
        <v>1304</v>
      </c>
      <c r="L1176" t="s">
        <v>1304</v>
      </c>
      <c r="M1176">
        <v>20602825583</v>
      </c>
      <c r="N1176" t="s">
        <v>1173</v>
      </c>
      <c r="O1176" s="6">
        <f>VLOOKUP(Tabla1[[#This Row],[route_name]],[1]route!$A:$D,2,FALSE)</f>
        <v>66</v>
      </c>
      <c r="P1176" s="6">
        <f>VLOOKUP(Tabla1[[#This Row],[TYPE_NAME]],type!B:G,6,FALSE)</f>
        <v>3</v>
      </c>
      <c r="Q1176" t="s">
        <v>2272</v>
      </c>
      <c r="R1176" t="s">
        <v>1300</v>
      </c>
      <c r="S11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(1173,'CUMPLE','CUMPLE','CUMPLE','CUMPLE',true,2012,'380','-','ACREDITADO','2022-02-25 21:42:35.22039+00','2022-02-25 21:42:35.22039+00','20602825583','V6F946',66,3);</v>
      </c>
    </row>
    <row r="1177" spans="1:19" x14ac:dyDescent="0.25">
      <c r="A1177">
        <v>1174</v>
      </c>
      <c r="B1177" t="s">
        <v>2216</v>
      </c>
      <c r="C1177" t="s">
        <v>2216</v>
      </c>
      <c r="D1177" t="s">
        <v>2216</v>
      </c>
      <c r="E1177" t="s">
        <v>2216</v>
      </c>
      <c r="F1177" t="s">
        <v>1303</v>
      </c>
      <c r="G1177">
        <v>2011</v>
      </c>
      <c r="H1177">
        <v>324</v>
      </c>
      <c r="I1177" t="s">
        <v>2383</v>
      </c>
      <c r="J1177" t="s">
        <v>2215</v>
      </c>
      <c r="K1177" t="s">
        <v>1304</v>
      </c>
      <c r="L1177" t="s">
        <v>1304</v>
      </c>
      <c r="M1177">
        <v>20602825583</v>
      </c>
      <c r="N1177" t="s">
        <v>1174</v>
      </c>
      <c r="O1177" s="6">
        <f>VLOOKUP(Tabla1[[#This Row],[route_name]],[1]route!$A:$D,2,FALSE)</f>
        <v>66</v>
      </c>
      <c r="P1177" s="6">
        <f>VLOOKUP(Tabla1[[#This Row],[TYPE_NAME]],type!B:G,6,FALSE)</f>
        <v>3</v>
      </c>
      <c r="Q1177" t="s">
        <v>2272</v>
      </c>
      <c r="R1177" t="s">
        <v>1300</v>
      </c>
      <c r="S11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(1174,'CUMPLE','CUMPLE','CUMPLE','CUMPLE',true,2011,'324','-','ACREDITADO','2022-02-25 21:42:35.22039+00','2022-02-25 21:42:35.22039+00','20602825583','V2S764',66,3);</v>
      </c>
    </row>
    <row r="1178" spans="1:19" x14ac:dyDescent="0.25">
      <c r="A1178">
        <v>1175</v>
      </c>
      <c r="B1178" t="s">
        <v>2216</v>
      </c>
      <c r="C1178" t="s">
        <v>2216</v>
      </c>
      <c r="D1178" t="s">
        <v>2216</v>
      </c>
      <c r="E1178" t="s">
        <v>2216</v>
      </c>
      <c r="F1178" t="s">
        <v>1303</v>
      </c>
      <c r="G1178">
        <v>2011</v>
      </c>
      <c r="H1178">
        <v>326</v>
      </c>
      <c r="I1178" t="s">
        <v>2383</v>
      </c>
      <c r="J1178" t="s">
        <v>2215</v>
      </c>
      <c r="K1178" t="s">
        <v>1304</v>
      </c>
      <c r="L1178" t="s">
        <v>1304</v>
      </c>
      <c r="M1178">
        <v>20602825583</v>
      </c>
      <c r="N1178" t="s">
        <v>1175</v>
      </c>
      <c r="O1178" s="6">
        <f>VLOOKUP(Tabla1[[#This Row],[route_name]],[1]route!$A:$D,2,FALSE)</f>
        <v>66</v>
      </c>
      <c r="P1178" s="6">
        <f>VLOOKUP(Tabla1[[#This Row],[TYPE_NAME]],type!B:G,6,FALSE)</f>
        <v>3</v>
      </c>
      <c r="Q1178" t="s">
        <v>2272</v>
      </c>
      <c r="R1178" t="s">
        <v>1300</v>
      </c>
      <c r="S11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(1175,'CUMPLE','CUMPLE','CUMPLE','CUMPLE',true,2011,'326','-','ACREDITADO','2022-02-25 21:42:35.22039+00','2022-02-25 21:42:35.22039+00','20602825583','V5J721',66,3);</v>
      </c>
    </row>
    <row r="1179" spans="1:19" x14ac:dyDescent="0.25">
      <c r="A1179">
        <v>1176</v>
      </c>
      <c r="B1179" t="s">
        <v>2216</v>
      </c>
      <c r="C1179" t="s">
        <v>2216</v>
      </c>
      <c r="D1179" t="s">
        <v>2216</v>
      </c>
      <c r="E1179" t="s">
        <v>2216</v>
      </c>
      <c r="F1179" t="s">
        <v>1303</v>
      </c>
      <c r="G1179">
        <v>2011</v>
      </c>
      <c r="H1179">
        <v>322</v>
      </c>
      <c r="I1179" t="s">
        <v>2383</v>
      </c>
      <c r="J1179" t="s">
        <v>2215</v>
      </c>
      <c r="K1179" t="s">
        <v>1304</v>
      </c>
      <c r="L1179" t="s">
        <v>1304</v>
      </c>
      <c r="M1179">
        <v>20602825583</v>
      </c>
      <c r="N1179" t="s">
        <v>1176</v>
      </c>
      <c r="O1179" s="6">
        <f>VLOOKUP(Tabla1[[#This Row],[route_name]],[1]route!$A:$D,2,FALSE)</f>
        <v>66</v>
      </c>
      <c r="P1179" s="6">
        <f>VLOOKUP(Tabla1[[#This Row],[TYPE_NAME]],type!B:G,6,FALSE)</f>
        <v>2</v>
      </c>
      <c r="Q1179" t="s">
        <v>2272</v>
      </c>
      <c r="R1179" t="s">
        <v>1298</v>
      </c>
      <c r="S11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(1176,'CUMPLE','CUMPLE','CUMPLE','CUMPLE',true,2011,'322','-','ACREDITADO','2022-02-25 21:42:35.22039+00','2022-02-25 21:42:35.22039+00','20602825583','V2R740',66,2);</v>
      </c>
    </row>
    <row r="1180" spans="1:19" x14ac:dyDescent="0.25">
      <c r="A1180">
        <v>1177</v>
      </c>
      <c r="B1180" t="s">
        <v>2216</v>
      </c>
      <c r="C1180" t="s">
        <v>2216</v>
      </c>
      <c r="D1180" t="s">
        <v>2216</v>
      </c>
      <c r="E1180" t="s">
        <v>2216</v>
      </c>
      <c r="F1180" t="s">
        <v>1303</v>
      </c>
      <c r="G1180">
        <v>2011</v>
      </c>
      <c r="H1180">
        <v>321</v>
      </c>
      <c r="I1180" t="s">
        <v>2383</v>
      </c>
      <c r="J1180" t="s">
        <v>2215</v>
      </c>
      <c r="K1180" t="s">
        <v>1304</v>
      </c>
      <c r="L1180" t="s">
        <v>1304</v>
      </c>
      <c r="M1180">
        <v>20602825583</v>
      </c>
      <c r="N1180" t="s">
        <v>1177</v>
      </c>
      <c r="O1180" s="6">
        <f>VLOOKUP(Tabla1[[#This Row],[route_name]],[1]route!$A:$D,2,FALSE)</f>
        <v>66</v>
      </c>
      <c r="P1180" s="6">
        <f>VLOOKUP(Tabla1[[#This Row],[TYPE_NAME]],type!B:G,6,FALSE)</f>
        <v>1</v>
      </c>
      <c r="Q1180" t="s">
        <v>2272</v>
      </c>
      <c r="R1180" t="s">
        <v>1297</v>
      </c>
      <c r="S11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(1177,'CUMPLE','CUMPLE','CUMPLE','CUMPLE',true,2011,'321','-','ACREDITADO','2022-02-25 21:42:35.22039+00','2022-02-25 21:42:35.22039+00','20602825583','V1V797',66,1);</v>
      </c>
    </row>
    <row r="1181" spans="1:19" x14ac:dyDescent="0.25">
      <c r="A1181">
        <v>1178</v>
      </c>
      <c r="B1181" t="s">
        <v>2216</v>
      </c>
      <c r="C1181" t="s">
        <v>2216</v>
      </c>
      <c r="D1181" t="s">
        <v>2216</v>
      </c>
      <c r="E1181" t="s">
        <v>2216</v>
      </c>
      <c r="F1181" t="s">
        <v>1303</v>
      </c>
      <c r="G1181">
        <v>2010</v>
      </c>
      <c r="H1181">
        <v>689</v>
      </c>
      <c r="I1181" t="s">
        <v>2383</v>
      </c>
      <c r="J1181" t="s">
        <v>2215</v>
      </c>
      <c r="K1181" t="s">
        <v>1304</v>
      </c>
      <c r="L1181" t="s">
        <v>1304</v>
      </c>
      <c r="M1181">
        <v>20602825583</v>
      </c>
      <c r="N1181" t="s">
        <v>1178</v>
      </c>
      <c r="O1181" s="6">
        <f>VLOOKUP(Tabla1[[#This Row],[route_name]],[1]route!$A:$D,2,FALSE)</f>
        <v>66</v>
      </c>
      <c r="P1181" s="6">
        <f>VLOOKUP(Tabla1[[#This Row],[TYPE_NAME]],type!B:G,6,FALSE)</f>
        <v>1</v>
      </c>
      <c r="Q1181" t="s">
        <v>2272</v>
      </c>
      <c r="R1181" t="s">
        <v>1297</v>
      </c>
      <c r="S11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(1178,'CUMPLE','CUMPLE','CUMPLE','CUMPLE',true,2010,'689','-','ACREDITADO','2022-02-25 21:42:35.22039+00','2022-02-25 21:42:35.22039+00','20602825583','V1Q793',66,1);</v>
      </c>
    </row>
    <row r="1182" spans="1:19" x14ac:dyDescent="0.25">
      <c r="A1182">
        <v>1179</v>
      </c>
      <c r="B1182" t="s">
        <v>2216</v>
      </c>
      <c r="C1182" t="s">
        <v>2216</v>
      </c>
      <c r="D1182" t="s">
        <v>2216</v>
      </c>
      <c r="E1182" t="s">
        <v>2216</v>
      </c>
      <c r="F1182" t="s">
        <v>1303</v>
      </c>
      <c r="G1182">
        <v>2010</v>
      </c>
      <c r="H1182">
        <v>320</v>
      </c>
      <c r="I1182" t="s">
        <v>2383</v>
      </c>
      <c r="J1182" t="s">
        <v>2215</v>
      </c>
      <c r="K1182" t="s">
        <v>1304</v>
      </c>
      <c r="L1182" t="s">
        <v>1304</v>
      </c>
      <c r="M1182">
        <v>20602825583</v>
      </c>
      <c r="N1182" t="s">
        <v>1179</v>
      </c>
      <c r="O1182" s="6">
        <f>VLOOKUP(Tabla1[[#This Row],[route_name]],[1]route!$A:$D,2,FALSE)</f>
        <v>66</v>
      </c>
      <c r="P1182" s="6">
        <f>VLOOKUP(Tabla1[[#This Row],[TYPE_NAME]],type!B:G,6,FALSE)</f>
        <v>1</v>
      </c>
      <c r="Q1182" t="s">
        <v>2272</v>
      </c>
      <c r="R1182" t="s">
        <v>1297</v>
      </c>
      <c r="S11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(1179,'CUMPLE','CUMPLE','CUMPLE','CUMPLE',true,2010,'320','-','ACREDITADO','2022-02-25 21:42:35.22039+00','2022-02-25 21:42:35.22039+00','20602825583','V1J706',66,1);</v>
      </c>
    </row>
    <row r="1183" spans="1:19" x14ac:dyDescent="0.25">
      <c r="A1183">
        <v>1180</v>
      </c>
      <c r="B1183" t="s">
        <v>2216</v>
      </c>
      <c r="C1183" t="s">
        <v>2216</v>
      </c>
      <c r="D1183" t="s">
        <v>2216</v>
      </c>
      <c r="E1183" t="s">
        <v>2216</v>
      </c>
      <c r="F1183" t="s">
        <v>1303</v>
      </c>
      <c r="G1183">
        <v>2009</v>
      </c>
      <c r="H1183">
        <v>328</v>
      </c>
      <c r="I1183" t="s">
        <v>2383</v>
      </c>
      <c r="J1183" t="s">
        <v>2215</v>
      </c>
      <c r="K1183" t="s">
        <v>1304</v>
      </c>
      <c r="L1183" t="s">
        <v>1304</v>
      </c>
      <c r="M1183">
        <v>20602825583</v>
      </c>
      <c r="N1183" t="s">
        <v>1180</v>
      </c>
      <c r="O1183" s="6">
        <f>VLOOKUP(Tabla1[[#This Row],[route_name]],[1]route!$A:$D,2,FALSE)</f>
        <v>66</v>
      </c>
      <c r="P1183" s="6">
        <f>VLOOKUP(Tabla1[[#This Row],[TYPE_NAME]],type!B:G,6,FALSE)</f>
        <v>1</v>
      </c>
      <c r="Q1183" t="s">
        <v>2272</v>
      </c>
      <c r="R1183" t="s">
        <v>1297</v>
      </c>
      <c r="S11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(1180,'CUMPLE','CUMPLE','CUMPLE','CUMPLE',true,2009,'328','-','ACREDITADO','2022-02-25 21:42:35.22039+00','2022-02-25 21:42:35.22039+00','20602825583','V5V806',66,1);</v>
      </c>
    </row>
    <row r="1184" spans="1:19" x14ac:dyDescent="0.25">
      <c r="A1184">
        <v>1181</v>
      </c>
      <c r="B1184" t="s">
        <v>2216</v>
      </c>
      <c r="C1184" t="s">
        <v>2216</v>
      </c>
      <c r="D1184" t="s">
        <v>2216</v>
      </c>
      <c r="E1184" t="s">
        <v>2216</v>
      </c>
      <c r="F1184" t="s">
        <v>1303</v>
      </c>
      <c r="G1184">
        <v>2009</v>
      </c>
      <c r="H1184">
        <v>310</v>
      </c>
      <c r="I1184" t="s">
        <v>2383</v>
      </c>
      <c r="J1184" t="s">
        <v>2215</v>
      </c>
      <c r="K1184" t="s">
        <v>1304</v>
      </c>
      <c r="L1184" t="s">
        <v>1304</v>
      </c>
      <c r="M1184">
        <v>20602825583</v>
      </c>
      <c r="N1184" t="s">
        <v>1181</v>
      </c>
      <c r="O1184" s="6">
        <f>VLOOKUP(Tabla1[[#This Row],[route_name]],[1]route!$A:$D,2,FALSE)</f>
        <v>66</v>
      </c>
      <c r="P1184" s="6">
        <f>VLOOKUP(Tabla1[[#This Row],[TYPE_NAME]],type!B:G,6,FALSE)</f>
        <v>1</v>
      </c>
      <c r="Q1184" t="s">
        <v>2272</v>
      </c>
      <c r="R1184" t="s">
        <v>1297</v>
      </c>
      <c r="S11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(1181,'CUMPLE','CUMPLE','CUMPLE','CUMPLE',true,2009,'310','-','ACREDITADO','2022-02-25 21:42:35.22039+00','2022-02-25 21:42:35.22039+00','20602825583','F8R009',66,1);</v>
      </c>
    </row>
    <row r="1185" spans="1:19" x14ac:dyDescent="0.25">
      <c r="A1185">
        <v>1182</v>
      </c>
      <c r="B1185" t="s">
        <v>2216</v>
      </c>
      <c r="C1185" t="s">
        <v>2216</v>
      </c>
      <c r="D1185" t="s">
        <v>2216</v>
      </c>
      <c r="E1185" t="s">
        <v>2216</v>
      </c>
      <c r="F1185" t="s">
        <v>1303</v>
      </c>
      <c r="G1185">
        <v>2007</v>
      </c>
      <c r="H1185">
        <v>690</v>
      </c>
      <c r="I1185" t="s">
        <v>2383</v>
      </c>
      <c r="J1185" t="s">
        <v>2215</v>
      </c>
      <c r="K1185" t="s">
        <v>1304</v>
      </c>
      <c r="L1185" t="s">
        <v>1304</v>
      </c>
      <c r="M1185">
        <v>20602825583</v>
      </c>
      <c r="N1185" t="s">
        <v>1182</v>
      </c>
      <c r="O1185" s="6">
        <f>VLOOKUP(Tabla1[[#This Row],[route_name]],[1]route!$A:$D,2,FALSE)</f>
        <v>66</v>
      </c>
      <c r="P1185" s="6">
        <f>VLOOKUP(Tabla1[[#This Row],[TYPE_NAME]],type!B:G,6,FALSE)</f>
        <v>1</v>
      </c>
      <c r="Q1185" t="s">
        <v>2272</v>
      </c>
      <c r="R1185" t="s">
        <v>1297</v>
      </c>
      <c r="S11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(1182,'CUMPLE','CUMPLE','CUMPLE','CUMPLE',true,2007,'690','-','ACREDITADO','2022-02-25 21:42:35.22039+00','2022-02-25 21:42:35.22039+00','20602825583','A7N777',66,1);</v>
      </c>
    </row>
    <row r="1186" spans="1:19" x14ac:dyDescent="0.25">
      <c r="A1186">
        <v>1183</v>
      </c>
      <c r="B1186" t="s">
        <v>2216</v>
      </c>
      <c r="C1186" t="s">
        <v>2216</v>
      </c>
      <c r="D1186" t="s">
        <v>2216</v>
      </c>
      <c r="E1186" t="s">
        <v>2216</v>
      </c>
      <c r="F1186" t="s">
        <v>1303</v>
      </c>
      <c r="G1186">
        <v>2007</v>
      </c>
      <c r="H1186">
        <v>311</v>
      </c>
      <c r="I1186" t="s">
        <v>2383</v>
      </c>
      <c r="J1186" t="s">
        <v>2215</v>
      </c>
      <c r="K1186" t="s">
        <v>1304</v>
      </c>
      <c r="L1186" t="s">
        <v>1304</v>
      </c>
      <c r="M1186">
        <v>20602825583</v>
      </c>
      <c r="N1186" t="s">
        <v>1183</v>
      </c>
      <c r="O1186" s="6">
        <f>VLOOKUP(Tabla1[[#This Row],[route_name]],[1]route!$A:$D,2,FALSE)</f>
        <v>66</v>
      </c>
      <c r="P1186" s="6">
        <f>VLOOKUP(Tabla1[[#This Row],[TYPE_NAME]],type!B:G,6,FALSE)</f>
        <v>1</v>
      </c>
      <c r="Q1186" t="s">
        <v>2272</v>
      </c>
      <c r="R1186" t="s">
        <v>1297</v>
      </c>
      <c r="S11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(1183,'CUMPLE','CUMPLE','CUMPLE','CUMPLE',true,2007,'311','-','ACREDITADO','2022-02-25 21:42:35.22039+00','2022-02-25 21:42:35.22039+00','20602825583','B1B764',66,1);</v>
      </c>
    </row>
    <row r="1187" spans="1:19" x14ac:dyDescent="0.25">
      <c r="A1187">
        <v>1184</v>
      </c>
      <c r="B1187" t="s">
        <v>2216</v>
      </c>
      <c r="C1187" t="s">
        <v>2216</v>
      </c>
      <c r="D1187" t="s">
        <v>2216</v>
      </c>
      <c r="E1187" t="s">
        <v>2216</v>
      </c>
      <c r="F1187" t="s">
        <v>1303</v>
      </c>
      <c r="G1187">
        <v>2017</v>
      </c>
      <c r="H1187">
        <v>539</v>
      </c>
      <c r="I1187" t="s">
        <v>2383</v>
      </c>
      <c r="J1187" t="s">
        <v>2215</v>
      </c>
      <c r="K1187" t="s">
        <v>1304</v>
      </c>
      <c r="L1187" t="s">
        <v>1304</v>
      </c>
      <c r="M1187">
        <v>20602769543</v>
      </c>
      <c r="N1187" t="s">
        <v>1184</v>
      </c>
      <c r="O1187" s="6">
        <f>VLOOKUP(Tabla1[[#This Row],[route_name]],[1]route!$A:$D,2,FALSE)</f>
        <v>67</v>
      </c>
      <c r="P1187" s="6">
        <f>VLOOKUP(Tabla1[[#This Row],[TYPE_NAME]],type!B:G,6,FALSE)</f>
        <v>2</v>
      </c>
      <c r="Q1187" t="s">
        <v>2273</v>
      </c>
      <c r="R1187" t="s">
        <v>1298</v>
      </c>
      <c r="S11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(1184,'CUMPLE','CUMPLE','CUMPLE','CUMPLE',true,2017,'539','-','ACREDITADO','2022-02-25 21:42:35.22039+00','2022-02-25 21:42:35.22039+00','20602769543','V9W945',67,2);</v>
      </c>
    </row>
    <row r="1188" spans="1:19" x14ac:dyDescent="0.25">
      <c r="A1188">
        <v>1185</v>
      </c>
      <c r="B1188" t="s">
        <v>2216</v>
      </c>
      <c r="C1188" t="s">
        <v>2216</v>
      </c>
      <c r="D1188" t="s">
        <v>2216</v>
      </c>
      <c r="E1188" t="s">
        <v>2216</v>
      </c>
      <c r="F1188" t="s">
        <v>1303</v>
      </c>
      <c r="G1188">
        <v>2013</v>
      </c>
      <c r="H1188">
        <v>527</v>
      </c>
      <c r="I1188" t="s">
        <v>2383</v>
      </c>
      <c r="J1188" t="s">
        <v>2215</v>
      </c>
      <c r="K1188" t="s">
        <v>1304</v>
      </c>
      <c r="L1188" t="s">
        <v>1304</v>
      </c>
      <c r="M1188">
        <v>20602769543</v>
      </c>
      <c r="N1188" t="s">
        <v>1185</v>
      </c>
      <c r="O1188" s="6">
        <f>VLOOKUP(Tabla1[[#This Row],[route_name]],[1]route!$A:$D,2,FALSE)</f>
        <v>67</v>
      </c>
      <c r="P1188" s="6">
        <f>VLOOKUP(Tabla1[[#This Row],[TYPE_NAME]],type!B:G,6,FALSE)</f>
        <v>3</v>
      </c>
      <c r="Q1188" t="s">
        <v>2273</v>
      </c>
      <c r="R1188" t="s">
        <v>1300</v>
      </c>
      <c r="S11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(1185,'CUMPLE','CUMPLE','CUMPLE','CUMPLE',true,2013,'527','-','ACREDITADO','2022-02-25 21:42:35.22039+00','2022-02-25 21:42:35.22039+00','20602769543','V6Q932',67,3);</v>
      </c>
    </row>
    <row r="1189" spans="1:19" x14ac:dyDescent="0.25">
      <c r="A1189">
        <v>1186</v>
      </c>
      <c r="B1189" t="s">
        <v>2216</v>
      </c>
      <c r="C1189" t="s">
        <v>2216</v>
      </c>
      <c r="D1189" t="s">
        <v>2216</v>
      </c>
      <c r="E1189" t="s">
        <v>2216</v>
      </c>
      <c r="F1189" t="s">
        <v>1303</v>
      </c>
      <c r="G1189">
        <v>2009</v>
      </c>
      <c r="H1189">
        <v>519</v>
      </c>
      <c r="I1189" t="s">
        <v>2383</v>
      </c>
      <c r="J1189" t="s">
        <v>2215</v>
      </c>
      <c r="K1189" t="s">
        <v>1304</v>
      </c>
      <c r="L1189" t="s">
        <v>1304</v>
      </c>
      <c r="M1189">
        <v>20602769543</v>
      </c>
      <c r="N1189" t="s">
        <v>1186</v>
      </c>
      <c r="O1189" s="6">
        <f>VLOOKUP(Tabla1[[#This Row],[route_name]],[1]route!$A:$D,2,FALSE)</f>
        <v>67</v>
      </c>
      <c r="P1189" s="6">
        <f>VLOOKUP(Tabla1[[#This Row],[TYPE_NAME]],type!B:G,6,FALSE)</f>
        <v>1</v>
      </c>
      <c r="Q1189" t="s">
        <v>2273</v>
      </c>
      <c r="R1189" t="s">
        <v>1297</v>
      </c>
      <c r="S11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(1186,'CUMPLE','CUMPLE','CUMPLE','CUMPLE',true,2009,'519','-','ACREDITADO','2022-02-25 21:42:35.22039+00','2022-02-25 21:42:35.22039+00','20602769543','B1W788',67,1);</v>
      </c>
    </row>
    <row r="1190" spans="1:19" x14ac:dyDescent="0.25">
      <c r="A1190">
        <v>1187</v>
      </c>
      <c r="B1190" t="s">
        <v>2216</v>
      </c>
      <c r="C1190" t="s">
        <v>2216</v>
      </c>
      <c r="D1190" t="s">
        <v>2216</v>
      </c>
      <c r="E1190" t="s">
        <v>2216</v>
      </c>
      <c r="F1190" t="s">
        <v>1303</v>
      </c>
      <c r="G1190">
        <v>2015</v>
      </c>
      <c r="H1190">
        <v>537</v>
      </c>
      <c r="I1190" t="s">
        <v>2383</v>
      </c>
      <c r="J1190" t="s">
        <v>2215</v>
      </c>
      <c r="K1190" t="s">
        <v>1304</v>
      </c>
      <c r="L1190" t="s">
        <v>1304</v>
      </c>
      <c r="M1190">
        <v>20602769543</v>
      </c>
      <c r="N1190" t="s">
        <v>1187</v>
      </c>
      <c r="O1190" s="6">
        <f>VLOOKUP(Tabla1[[#This Row],[route_name]],[1]route!$A:$D,2,FALSE)</f>
        <v>67</v>
      </c>
      <c r="P1190" s="6">
        <f>VLOOKUP(Tabla1[[#This Row],[TYPE_NAME]],type!B:G,6,FALSE)</f>
        <v>1</v>
      </c>
      <c r="Q1190" t="s">
        <v>2273</v>
      </c>
      <c r="R1190" t="s">
        <v>1297</v>
      </c>
      <c r="S11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(1187,'CUMPLE','CUMPLE','CUMPLE','CUMPLE',true,2015,'537','-','ACREDITADO','2022-02-25 21:42:35.22039+00','2022-02-25 21:42:35.22039+00','20602769543','V8X937',67,1);</v>
      </c>
    </row>
    <row r="1191" spans="1:19" x14ac:dyDescent="0.25">
      <c r="A1191">
        <v>1188</v>
      </c>
      <c r="B1191" t="s">
        <v>2216</v>
      </c>
      <c r="C1191" t="s">
        <v>2216</v>
      </c>
      <c r="D1191" t="s">
        <v>2216</v>
      </c>
      <c r="E1191" t="s">
        <v>2216</v>
      </c>
      <c r="F1191" t="s">
        <v>1303</v>
      </c>
      <c r="G1191">
        <v>2015</v>
      </c>
      <c r="H1191">
        <v>534</v>
      </c>
      <c r="I1191" t="s">
        <v>2383</v>
      </c>
      <c r="J1191" t="s">
        <v>2215</v>
      </c>
      <c r="K1191" t="s">
        <v>1304</v>
      </c>
      <c r="L1191" t="s">
        <v>1304</v>
      </c>
      <c r="M1191">
        <v>20602769543</v>
      </c>
      <c r="N1191" t="s">
        <v>1188</v>
      </c>
      <c r="O1191" s="6">
        <f>VLOOKUP(Tabla1[[#This Row],[route_name]],[1]route!$A:$D,2,FALSE)</f>
        <v>67</v>
      </c>
      <c r="P1191" s="6">
        <f>VLOOKUP(Tabla1[[#This Row],[TYPE_NAME]],type!B:G,6,FALSE)</f>
        <v>2</v>
      </c>
      <c r="Q1191" t="s">
        <v>2273</v>
      </c>
      <c r="R1191" t="s">
        <v>1298</v>
      </c>
      <c r="S11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(1188,'CUMPLE','CUMPLE','CUMPLE','CUMPLE',true,2015,'534','-','ACREDITADO','2022-02-25 21:42:35.22039+00','2022-02-25 21:42:35.22039+00','20602769543','V8N745',67,2);</v>
      </c>
    </row>
    <row r="1192" spans="1:19" x14ac:dyDescent="0.25">
      <c r="A1192">
        <v>1189</v>
      </c>
      <c r="B1192" t="s">
        <v>2216</v>
      </c>
      <c r="C1192" t="s">
        <v>2216</v>
      </c>
      <c r="D1192" t="s">
        <v>2216</v>
      </c>
      <c r="E1192" t="s">
        <v>2216</v>
      </c>
      <c r="F1192" t="s">
        <v>1303</v>
      </c>
      <c r="G1192">
        <v>2010</v>
      </c>
      <c r="H1192">
        <v>540</v>
      </c>
      <c r="I1192" t="s">
        <v>2383</v>
      </c>
      <c r="J1192" t="s">
        <v>2215</v>
      </c>
      <c r="K1192" t="s">
        <v>1304</v>
      </c>
      <c r="L1192" t="s">
        <v>1304</v>
      </c>
      <c r="M1192">
        <v>20602769543</v>
      </c>
      <c r="N1192" t="s">
        <v>1189</v>
      </c>
      <c r="O1192" s="6">
        <f>VLOOKUP(Tabla1[[#This Row],[route_name]],[1]route!$A:$D,2,FALSE)</f>
        <v>67</v>
      </c>
      <c r="P1192" s="6">
        <f>VLOOKUP(Tabla1[[#This Row],[TYPE_NAME]],type!B:G,6,FALSE)</f>
        <v>1</v>
      </c>
      <c r="Q1192" t="s">
        <v>2273</v>
      </c>
      <c r="R1192" t="s">
        <v>1297</v>
      </c>
      <c r="S11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(1189,'CUMPLE','CUMPLE','CUMPLE','CUMPLE',true,2010,'540','-','ACREDITADO','2022-02-25 21:42:35.22039+00','2022-02-25 21:42:35.22039+00','20602769543','X1E725',67,1);</v>
      </c>
    </row>
    <row r="1193" spans="1:19" x14ac:dyDescent="0.25">
      <c r="A1193">
        <v>1190</v>
      </c>
      <c r="B1193" t="s">
        <v>2216</v>
      </c>
      <c r="C1193" t="s">
        <v>2216</v>
      </c>
      <c r="D1193" t="s">
        <v>2216</v>
      </c>
      <c r="E1193" t="s">
        <v>2216</v>
      </c>
      <c r="F1193" t="s">
        <v>1303</v>
      </c>
      <c r="G1193">
        <v>2014</v>
      </c>
      <c r="H1193">
        <v>535</v>
      </c>
      <c r="I1193" t="s">
        <v>2383</v>
      </c>
      <c r="J1193" t="s">
        <v>2215</v>
      </c>
      <c r="K1193" t="s">
        <v>1304</v>
      </c>
      <c r="L1193" t="s">
        <v>1304</v>
      </c>
      <c r="M1193">
        <v>20602769543</v>
      </c>
      <c r="N1193" t="s">
        <v>1190</v>
      </c>
      <c r="O1193" s="6">
        <f>VLOOKUP(Tabla1[[#This Row],[route_name]],[1]route!$A:$D,2,FALSE)</f>
        <v>67</v>
      </c>
      <c r="P1193" s="6">
        <f>VLOOKUP(Tabla1[[#This Row],[TYPE_NAME]],type!B:G,6,FALSE)</f>
        <v>2</v>
      </c>
      <c r="Q1193" t="s">
        <v>2273</v>
      </c>
      <c r="R1193" t="s">
        <v>1298</v>
      </c>
      <c r="S11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(1190,'CUMPLE','CUMPLE','CUMPLE','CUMPLE',true,2014,'535','-','ACREDITADO','2022-02-25 21:42:35.22039+00','2022-02-25 21:42:35.22039+00','20602769543','V8S836',67,2);</v>
      </c>
    </row>
    <row r="1194" spans="1:19" x14ac:dyDescent="0.25">
      <c r="A1194">
        <v>1191</v>
      </c>
      <c r="B1194" t="s">
        <v>2216</v>
      </c>
      <c r="C1194" t="s">
        <v>2216</v>
      </c>
      <c r="D1194" t="s">
        <v>2216</v>
      </c>
      <c r="E1194" t="s">
        <v>2216</v>
      </c>
      <c r="F1194" t="s">
        <v>1303</v>
      </c>
      <c r="G1194">
        <v>2010</v>
      </c>
      <c r="H1194">
        <v>1055</v>
      </c>
      <c r="I1194" t="s">
        <v>2383</v>
      </c>
      <c r="J1194" t="s">
        <v>2215</v>
      </c>
      <c r="K1194" t="s">
        <v>1304</v>
      </c>
      <c r="L1194" t="s">
        <v>1304</v>
      </c>
      <c r="M1194">
        <v>20602769543</v>
      </c>
      <c r="N1194" t="s">
        <v>1191</v>
      </c>
      <c r="O1194" s="6">
        <f>VLOOKUP(Tabla1[[#This Row],[route_name]],[1]route!$A:$D,2,FALSE)</f>
        <v>67</v>
      </c>
      <c r="P1194" s="6">
        <f>VLOOKUP(Tabla1[[#This Row],[TYPE_NAME]],type!B:G,6,FALSE)</f>
        <v>1</v>
      </c>
      <c r="Q1194" t="s">
        <v>2273</v>
      </c>
      <c r="R1194" t="s">
        <v>1297</v>
      </c>
      <c r="S11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(1191,'CUMPLE','CUMPLE','CUMPLE','CUMPLE',true,2010,'1055','-','ACREDITADO','2022-02-25 21:42:35.22039+00','2022-02-25 21:42:35.22039+00','20602769543','A7Z723',67,1);</v>
      </c>
    </row>
    <row r="1195" spans="1:19" x14ac:dyDescent="0.25">
      <c r="A1195">
        <v>1192</v>
      </c>
      <c r="B1195" t="s">
        <v>2216</v>
      </c>
      <c r="C1195" t="s">
        <v>2216</v>
      </c>
      <c r="D1195" t="s">
        <v>2216</v>
      </c>
      <c r="E1195" t="s">
        <v>2216</v>
      </c>
      <c r="F1195" t="s">
        <v>1303</v>
      </c>
      <c r="G1195">
        <v>2013</v>
      </c>
      <c r="H1195">
        <v>1054</v>
      </c>
      <c r="I1195" t="s">
        <v>2383</v>
      </c>
      <c r="J1195" t="s">
        <v>2215</v>
      </c>
      <c r="K1195" t="s">
        <v>1304</v>
      </c>
      <c r="L1195" t="s">
        <v>1304</v>
      </c>
      <c r="M1195">
        <v>20602769543</v>
      </c>
      <c r="N1195" t="s">
        <v>1192</v>
      </c>
      <c r="O1195" s="6">
        <f>VLOOKUP(Tabla1[[#This Row],[route_name]],[1]route!$A:$D,2,FALSE)</f>
        <v>67</v>
      </c>
      <c r="P1195" s="6">
        <f>VLOOKUP(Tabla1[[#This Row],[TYPE_NAME]],type!B:G,6,FALSE)</f>
        <v>1</v>
      </c>
      <c r="Q1195" t="s">
        <v>2273</v>
      </c>
      <c r="R1195" t="s">
        <v>1297</v>
      </c>
      <c r="S11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(1192,'CUMPLE','CUMPLE','CUMPLE','CUMPLE',true,2013,'1054','-','ACREDITADO','2022-02-25 21:42:35.22039+00','2022-02-25 21:42:35.22039+00','20602769543','V5Z731',67,1);</v>
      </c>
    </row>
    <row r="1196" spans="1:19" x14ac:dyDescent="0.25">
      <c r="A1196">
        <v>1193</v>
      </c>
      <c r="B1196" t="s">
        <v>2216</v>
      </c>
      <c r="C1196" t="s">
        <v>2216</v>
      </c>
      <c r="D1196" t="s">
        <v>2216</v>
      </c>
      <c r="E1196" t="s">
        <v>2216</v>
      </c>
      <c r="F1196" t="s">
        <v>1303</v>
      </c>
      <c r="G1196">
        <v>2010</v>
      </c>
      <c r="H1196">
        <v>1053</v>
      </c>
      <c r="I1196" t="s">
        <v>2383</v>
      </c>
      <c r="J1196" t="s">
        <v>2215</v>
      </c>
      <c r="K1196" t="s">
        <v>1304</v>
      </c>
      <c r="L1196" t="s">
        <v>1304</v>
      </c>
      <c r="M1196">
        <v>20602769543</v>
      </c>
      <c r="N1196" t="s">
        <v>1193</v>
      </c>
      <c r="O1196" s="6">
        <f>VLOOKUP(Tabla1[[#This Row],[route_name]],[1]route!$A:$D,2,FALSE)</f>
        <v>67</v>
      </c>
      <c r="P1196" s="6">
        <f>VLOOKUP(Tabla1[[#This Row],[TYPE_NAME]],type!B:G,6,FALSE)</f>
        <v>1</v>
      </c>
      <c r="Q1196" t="s">
        <v>2273</v>
      </c>
      <c r="R1196" t="s">
        <v>1297</v>
      </c>
      <c r="S11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(1193,'CUMPLE','CUMPLE','CUMPLE','CUMPLE',true,2010,'1053','-','ACREDITADO','2022-02-25 21:42:35.22039+00','2022-02-25 21:42:35.22039+00','20602769543','V1Q787',67,1);</v>
      </c>
    </row>
    <row r="1197" spans="1:19" x14ac:dyDescent="0.25">
      <c r="A1197">
        <v>1194</v>
      </c>
      <c r="B1197" t="s">
        <v>2216</v>
      </c>
      <c r="C1197" t="s">
        <v>2216</v>
      </c>
      <c r="D1197" t="s">
        <v>2216</v>
      </c>
      <c r="E1197" t="s">
        <v>2216</v>
      </c>
      <c r="F1197" t="s">
        <v>1303</v>
      </c>
      <c r="G1197">
        <v>2015</v>
      </c>
      <c r="H1197">
        <v>538</v>
      </c>
      <c r="I1197" t="s">
        <v>2383</v>
      </c>
      <c r="J1197" t="s">
        <v>2215</v>
      </c>
      <c r="K1197" t="s">
        <v>1304</v>
      </c>
      <c r="L1197" t="s">
        <v>1304</v>
      </c>
      <c r="M1197">
        <v>20602769543</v>
      </c>
      <c r="N1197" t="s">
        <v>1194</v>
      </c>
      <c r="O1197" s="6">
        <f>VLOOKUP(Tabla1[[#This Row],[route_name]],[1]route!$A:$D,2,FALSE)</f>
        <v>67</v>
      </c>
      <c r="P1197" s="6">
        <f>VLOOKUP(Tabla1[[#This Row],[TYPE_NAME]],type!B:G,6,FALSE)</f>
        <v>2</v>
      </c>
      <c r="Q1197" t="s">
        <v>2273</v>
      </c>
      <c r="R1197" t="s">
        <v>1298</v>
      </c>
      <c r="S11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(1194,'CUMPLE','CUMPLE','CUMPLE','CUMPLE',true,2015,'538','-','ACREDITADO','2022-02-25 21:42:35.22039+00','2022-02-25 21:42:35.22039+00','20602769543','V9B825',67,2);</v>
      </c>
    </row>
    <row r="1198" spans="1:19" x14ac:dyDescent="0.25">
      <c r="A1198">
        <v>1195</v>
      </c>
      <c r="B1198" t="s">
        <v>2216</v>
      </c>
      <c r="C1198" t="s">
        <v>2216</v>
      </c>
      <c r="D1198" t="s">
        <v>2216</v>
      </c>
      <c r="E1198" t="s">
        <v>2216</v>
      </c>
      <c r="F1198" t="s">
        <v>1303</v>
      </c>
      <c r="G1198">
        <v>2009</v>
      </c>
      <c r="H1198">
        <v>518</v>
      </c>
      <c r="I1198" t="s">
        <v>2383</v>
      </c>
      <c r="J1198" t="s">
        <v>2215</v>
      </c>
      <c r="K1198" t="s">
        <v>1304</v>
      </c>
      <c r="L1198" t="s">
        <v>1304</v>
      </c>
      <c r="M1198">
        <v>20602769543</v>
      </c>
      <c r="N1198" t="s">
        <v>1195</v>
      </c>
      <c r="O1198" s="6">
        <f>VLOOKUP(Tabla1[[#This Row],[route_name]],[1]route!$A:$D,2,FALSE)</f>
        <v>67</v>
      </c>
      <c r="P1198" s="6">
        <f>VLOOKUP(Tabla1[[#This Row],[TYPE_NAME]],type!B:G,6,FALSE)</f>
        <v>1</v>
      </c>
      <c r="Q1198" t="s">
        <v>2273</v>
      </c>
      <c r="R1198" t="s">
        <v>1297</v>
      </c>
      <c r="S11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(1195,'CUMPLE','CUMPLE','CUMPLE','CUMPLE',true,2009,'518','-','ACREDITADO','2022-02-25 21:42:35.22039+00','2022-02-25 21:42:35.22039+00','20602769543','A3W712',67,1);</v>
      </c>
    </row>
    <row r="1199" spans="1:19" x14ac:dyDescent="0.25">
      <c r="A1199">
        <v>1196</v>
      </c>
      <c r="B1199" t="s">
        <v>2216</v>
      </c>
      <c r="C1199" t="s">
        <v>2216</v>
      </c>
      <c r="D1199" t="s">
        <v>2216</v>
      </c>
      <c r="E1199" t="s">
        <v>2216</v>
      </c>
      <c r="F1199" t="s">
        <v>1303</v>
      </c>
      <c r="G1199">
        <v>2018</v>
      </c>
      <c r="H1199">
        <v>520</v>
      </c>
      <c r="I1199" t="s">
        <v>2383</v>
      </c>
      <c r="J1199" t="s">
        <v>2215</v>
      </c>
      <c r="K1199" t="s">
        <v>1304</v>
      </c>
      <c r="L1199" t="s">
        <v>1304</v>
      </c>
      <c r="M1199">
        <v>20602769543</v>
      </c>
      <c r="N1199" t="s">
        <v>1196</v>
      </c>
      <c r="O1199" s="6">
        <f>VLOOKUP(Tabla1[[#This Row],[route_name]],[1]route!$A:$D,2,FALSE)</f>
        <v>67</v>
      </c>
      <c r="P1199" s="6">
        <f>VLOOKUP(Tabla1[[#This Row],[TYPE_NAME]],type!B:G,6,FALSE)</f>
        <v>2</v>
      </c>
      <c r="Q1199" t="s">
        <v>2273</v>
      </c>
      <c r="R1199" t="s">
        <v>1298</v>
      </c>
      <c r="S11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(1196,'CUMPLE','CUMPLE','CUMPLE','CUMPLE',true,2018,'520','-','ACREDITADO','2022-02-25 21:42:35.22039+00','2022-02-25 21:42:35.22039+00','20602769543','BAS826',67,2);</v>
      </c>
    </row>
    <row r="1200" spans="1:19" x14ac:dyDescent="0.25">
      <c r="A1200">
        <v>1197</v>
      </c>
      <c r="B1200" t="s">
        <v>2216</v>
      </c>
      <c r="C1200" t="s">
        <v>2216</v>
      </c>
      <c r="D1200" t="s">
        <v>2216</v>
      </c>
      <c r="E1200" t="s">
        <v>2216</v>
      </c>
      <c r="F1200" t="s">
        <v>1303</v>
      </c>
      <c r="G1200">
        <v>2013</v>
      </c>
      <c r="H1200">
        <v>536</v>
      </c>
      <c r="I1200" t="s">
        <v>2383</v>
      </c>
      <c r="J1200" t="s">
        <v>2215</v>
      </c>
      <c r="K1200" t="s">
        <v>1304</v>
      </c>
      <c r="L1200" t="s">
        <v>1304</v>
      </c>
      <c r="M1200">
        <v>20602769543</v>
      </c>
      <c r="N1200" t="s">
        <v>1197</v>
      </c>
      <c r="O1200" s="6">
        <f>VLOOKUP(Tabla1[[#This Row],[route_name]],[1]route!$A:$D,2,FALSE)</f>
        <v>67</v>
      </c>
      <c r="P1200" s="6">
        <f>VLOOKUP(Tabla1[[#This Row],[TYPE_NAME]],type!B:G,6,FALSE)</f>
        <v>1</v>
      </c>
      <c r="Q1200" t="s">
        <v>2273</v>
      </c>
      <c r="R1200" t="s">
        <v>1297</v>
      </c>
      <c r="S12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(1197,'CUMPLE','CUMPLE','CUMPLE','CUMPLE',true,2013,'536','-','ACREDITADO','2022-02-25 21:42:35.22039+00','2022-02-25 21:42:35.22039+00','20602769543','V8T968',67,1);</v>
      </c>
    </row>
    <row r="1201" spans="1:19" x14ac:dyDescent="0.25">
      <c r="A1201">
        <v>1198</v>
      </c>
      <c r="B1201" t="s">
        <v>2216</v>
      </c>
      <c r="C1201" t="s">
        <v>2216</v>
      </c>
      <c r="D1201" t="s">
        <v>2216</v>
      </c>
      <c r="E1201" t="s">
        <v>2216</v>
      </c>
      <c r="F1201" t="s">
        <v>1303</v>
      </c>
      <c r="G1201">
        <v>2018</v>
      </c>
      <c r="H1201">
        <v>522</v>
      </c>
      <c r="I1201" t="s">
        <v>2383</v>
      </c>
      <c r="J1201" t="s">
        <v>2215</v>
      </c>
      <c r="K1201" t="s">
        <v>1304</v>
      </c>
      <c r="L1201" t="s">
        <v>1304</v>
      </c>
      <c r="M1201">
        <v>20602769543</v>
      </c>
      <c r="N1201" t="s">
        <v>1198</v>
      </c>
      <c r="O1201" s="6">
        <f>VLOOKUP(Tabla1[[#This Row],[route_name]],[1]route!$A:$D,2,FALSE)</f>
        <v>67</v>
      </c>
      <c r="P1201" s="6">
        <f>VLOOKUP(Tabla1[[#This Row],[TYPE_NAME]],type!B:G,6,FALSE)</f>
        <v>1</v>
      </c>
      <c r="Q1201" t="s">
        <v>2273</v>
      </c>
      <c r="R1201" t="s">
        <v>1297</v>
      </c>
      <c r="S12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(1198,'CUMPLE','CUMPLE','CUMPLE','CUMPLE',true,2018,'522','-','ACREDITADO','2022-02-25 21:42:35.22039+00','2022-02-25 21:42:35.22039+00','20602769543','V0H838',67,1);</v>
      </c>
    </row>
    <row r="1202" spans="1:19" x14ac:dyDescent="0.25">
      <c r="A1202">
        <v>1199</v>
      </c>
      <c r="B1202" t="s">
        <v>2216</v>
      </c>
      <c r="C1202" t="s">
        <v>2216</v>
      </c>
      <c r="D1202" t="s">
        <v>2216</v>
      </c>
      <c r="E1202" t="s">
        <v>2216</v>
      </c>
      <c r="F1202" t="s">
        <v>1303</v>
      </c>
      <c r="G1202">
        <v>2009</v>
      </c>
      <c r="H1202">
        <v>517</v>
      </c>
      <c r="I1202" t="s">
        <v>2383</v>
      </c>
      <c r="J1202" t="s">
        <v>2215</v>
      </c>
      <c r="K1202" t="s">
        <v>1304</v>
      </c>
      <c r="L1202" t="s">
        <v>1304</v>
      </c>
      <c r="M1202">
        <v>20602769543</v>
      </c>
      <c r="N1202" t="s">
        <v>1199</v>
      </c>
      <c r="O1202" s="6">
        <f>VLOOKUP(Tabla1[[#This Row],[route_name]],[1]route!$A:$D,2,FALSE)</f>
        <v>67</v>
      </c>
      <c r="P1202" s="6">
        <f>VLOOKUP(Tabla1[[#This Row],[TYPE_NAME]],type!B:G,6,FALSE)</f>
        <v>1</v>
      </c>
      <c r="Q1202" t="s">
        <v>2273</v>
      </c>
      <c r="R1202" t="s">
        <v>1297</v>
      </c>
      <c r="S12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(1199,'CUMPLE','CUMPLE','CUMPLE','CUMPLE',true,2009,'517','-','ACREDITADO','2022-02-25 21:42:35.22039+00','2022-02-25 21:42:35.22039+00','20602769543','A1M745',67,1);</v>
      </c>
    </row>
    <row r="1203" spans="1:19" x14ac:dyDescent="0.25">
      <c r="A1203">
        <v>1200</v>
      </c>
      <c r="B1203" t="s">
        <v>2216</v>
      </c>
      <c r="C1203" t="s">
        <v>2216</v>
      </c>
      <c r="D1203" t="s">
        <v>2216</v>
      </c>
      <c r="E1203" t="s">
        <v>2216</v>
      </c>
      <c r="F1203" t="s">
        <v>1303</v>
      </c>
      <c r="G1203">
        <v>2015</v>
      </c>
      <c r="H1203">
        <v>529</v>
      </c>
      <c r="I1203" t="s">
        <v>2383</v>
      </c>
      <c r="J1203" t="s">
        <v>2215</v>
      </c>
      <c r="K1203" t="s">
        <v>1304</v>
      </c>
      <c r="L1203" t="s">
        <v>1304</v>
      </c>
      <c r="M1203">
        <v>20602769543</v>
      </c>
      <c r="N1203" t="s">
        <v>1200</v>
      </c>
      <c r="O1203" s="6">
        <f>VLOOKUP(Tabla1[[#This Row],[route_name]],[1]route!$A:$D,2,FALSE)</f>
        <v>67</v>
      </c>
      <c r="P1203" s="6">
        <f>VLOOKUP(Tabla1[[#This Row],[TYPE_NAME]],type!B:G,6,FALSE)</f>
        <v>2</v>
      </c>
      <c r="Q1203" t="s">
        <v>2273</v>
      </c>
      <c r="R1203" t="s">
        <v>1298</v>
      </c>
      <c r="S12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(1200,'CUMPLE','CUMPLE','CUMPLE','CUMPLE',true,2015,'529','-','ACREDITADO','2022-02-25 21:42:35.22039+00','2022-02-25 21:42:35.22039+00','20602769543','V7S226',67,2);</v>
      </c>
    </row>
    <row r="1204" spans="1:19" x14ac:dyDescent="0.25">
      <c r="A1204">
        <v>1201</v>
      </c>
      <c r="B1204" t="s">
        <v>2216</v>
      </c>
      <c r="C1204" t="s">
        <v>2216</v>
      </c>
      <c r="D1204" t="s">
        <v>2216</v>
      </c>
      <c r="E1204" t="s">
        <v>2216</v>
      </c>
      <c r="F1204" t="s">
        <v>1303</v>
      </c>
      <c r="G1204">
        <v>2011</v>
      </c>
      <c r="H1204">
        <v>1132</v>
      </c>
      <c r="I1204" t="s">
        <v>2383</v>
      </c>
      <c r="J1204" t="s">
        <v>2215</v>
      </c>
      <c r="K1204" t="s">
        <v>1304</v>
      </c>
      <c r="L1204" t="s">
        <v>1304</v>
      </c>
      <c r="M1204">
        <v>20602769543</v>
      </c>
      <c r="N1204" t="s">
        <v>1201</v>
      </c>
      <c r="O1204" s="6">
        <f>VLOOKUP(Tabla1[[#This Row],[route_name]],[1]route!$A:$D,2,FALSE)</f>
        <v>67</v>
      </c>
      <c r="P1204" s="6">
        <f>VLOOKUP(Tabla1[[#This Row],[TYPE_NAME]],type!B:G,6,FALSE)</f>
        <v>1</v>
      </c>
      <c r="Q1204" t="s">
        <v>2273</v>
      </c>
      <c r="R1204" t="s">
        <v>1297</v>
      </c>
      <c r="S12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(1201,'CUMPLE','CUMPLE','CUMPLE','CUMPLE',true,2011,'1132','-','ACREDITADO','2022-02-25 21:42:35.22039+00','2022-02-25 21:42:35.22039+00','20602769543','V5Z965',67,1);</v>
      </c>
    </row>
    <row r="1205" spans="1:19" x14ac:dyDescent="0.25">
      <c r="A1205">
        <v>1202</v>
      </c>
      <c r="B1205" t="s">
        <v>2216</v>
      </c>
      <c r="C1205" t="s">
        <v>2216</v>
      </c>
      <c r="D1205" t="s">
        <v>2216</v>
      </c>
      <c r="E1205" t="s">
        <v>2216</v>
      </c>
      <c r="F1205" t="s">
        <v>1303</v>
      </c>
      <c r="G1205">
        <v>2015</v>
      </c>
      <c r="H1205">
        <v>533</v>
      </c>
      <c r="I1205" t="s">
        <v>2383</v>
      </c>
      <c r="J1205" t="s">
        <v>2215</v>
      </c>
      <c r="K1205" t="s">
        <v>1304</v>
      </c>
      <c r="L1205" t="s">
        <v>1304</v>
      </c>
      <c r="M1205">
        <v>20602769543</v>
      </c>
      <c r="N1205" t="s">
        <v>1202</v>
      </c>
      <c r="O1205" s="6">
        <f>VLOOKUP(Tabla1[[#This Row],[route_name]],[1]route!$A:$D,2,FALSE)</f>
        <v>67</v>
      </c>
      <c r="P1205" s="6">
        <f>VLOOKUP(Tabla1[[#This Row],[TYPE_NAME]],type!B:G,6,FALSE)</f>
        <v>1</v>
      </c>
      <c r="Q1205" t="s">
        <v>2273</v>
      </c>
      <c r="R1205" t="s">
        <v>1297</v>
      </c>
      <c r="S12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(1202,'CUMPLE','CUMPLE','CUMPLE','CUMPLE',true,2015,'533','-','ACREDITADO','2022-02-25 21:42:35.22039+00','2022-02-25 21:42:35.22039+00','20602769543','V8I765',67,1);</v>
      </c>
    </row>
    <row r="1206" spans="1:19" x14ac:dyDescent="0.25">
      <c r="A1206">
        <v>1203</v>
      </c>
      <c r="B1206" t="s">
        <v>2216</v>
      </c>
      <c r="C1206" t="s">
        <v>2216</v>
      </c>
      <c r="D1206" t="s">
        <v>2216</v>
      </c>
      <c r="E1206" t="s">
        <v>2216</v>
      </c>
      <c r="F1206" t="s">
        <v>1303</v>
      </c>
      <c r="G1206">
        <v>2011</v>
      </c>
      <c r="H1206">
        <v>521</v>
      </c>
      <c r="I1206" t="s">
        <v>2383</v>
      </c>
      <c r="J1206" t="s">
        <v>2215</v>
      </c>
      <c r="K1206" t="s">
        <v>1304</v>
      </c>
      <c r="L1206" t="s">
        <v>1304</v>
      </c>
      <c r="M1206">
        <v>20602769543</v>
      </c>
      <c r="N1206" t="s">
        <v>1203</v>
      </c>
      <c r="O1206" s="6">
        <f>VLOOKUP(Tabla1[[#This Row],[route_name]],[1]route!$A:$D,2,FALSE)</f>
        <v>67</v>
      </c>
      <c r="P1206" s="6">
        <f>VLOOKUP(Tabla1[[#This Row],[TYPE_NAME]],type!B:G,6,FALSE)</f>
        <v>3</v>
      </c>
      <c r="Q1206" t="s">
        <v>2273</v>
      </c>
      <c r="R1206" t="s">
        <v>1300</v>
      </c>
      <c r="S12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(1203,'CUMPLE','CUMPLE','CUMPLE','CUMPLE',true,2011,'521','-','ACREDITADO','2022-02-25 21:42:35.22039+00','2022-02-25 21:42:35.22039+00','20602769543','C0P036',67,3);</v>
      </c>
    </row>
    <row r="1207" spans="1:19" x14ac:dyDescent="0.25">
      <c r="A1207">
        <v>1204</v>
      </c>
      <c r="B1207" t="s">
        <v>2216</v>
      </c>
      <c r="C1207" t="s">
        <v>2216</v>
      </c>
      <c r="D1207" t="s">
        <v>2216</v>
      </c>
      <c r="E1207" t="s">
        <v>2216</v>
      </c>
      <c r="F1207" t="s">
        <v>1303</v>
      </c>
      <c r="G1207">
        <v>2009</v>
      </c>
      <c r="H1207">
        <v>516</v>
      </c>
      <c r="I1207" t="s">
        <v>2383</v>
      </c>
      <c r="J1207" t="s">
        <v>2215</v>
      </c>
      <c r="K1207" t="s">
        <v>1304</v>
      </c>
      <c r="L1207" t="s">
        <v>1304</v>
      </c>
      <c r="M1207">
        <v>20602769543</v>
      </c>
      <c r="N1207" t="s">
        <v>1204</v>
      </c>
      <c r="O1207" s="6">
        <f>VLOOKUP(Tabla1[[#This Row],[route_name]],[1]route!$A:$D,2,FALSE)</f>
        <v>67</v>
      </c>
      <c r="P1207" s="6">
        <f>VLOOKUP(Tabla1[[#This Row],[TYPE_NAME]],type!B:G,6,FALSE)</f>
        <v>1</v>
      </c>
      <c r="Q1207" t="s">
        <v>2273</v>
      </c>
      <c r="R1207" t="s">
        <v>1297</v>
      </c>
      <c r="S12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(1204,'CUMPLE','CUMPLE','CUMPLE','CUMPLE',true,2009,'516','-','ACREDITADO','2022-02-25 21:42:35.22039+00','2022-02-25 21:42:35.22039+00','20602769543','A0O788',67,1);</v>
      </c>
    </row>
    <row r="1208" spans="1:19" x14ac:dyDescent="0.25">
      <c r="A1208">
        <v>1205</v>
      </c>
      <c r="B1208" t="s">
        <v>2216</v>
      </c>
      <c r="C1208" t="s">
        <v>2216</v>
      </c>
      <c r="D1208" t="s">
        <v>2216</v>
      </c>
      <c r="E1208" t="s">
        <v>2216</v>
      </c>
      <c r="F1208" t="s">
        <v>1303</v>
      </c>
      <c r="G1208">
        <v>2009</v>
      </c>
      <c r="H1208">
        <v>1052</v>
      </c>
      <c r="I1208" t="s">
        <v>2383</v>
      </c>
      <c r="J1208" t="s">
        <v>2215</v>
      </c>
      <c r="K1208" t="s">
        <v>1304</v>
      </c>
      <c r="L1208" t="s">
        <v>1304</v>
      </c>
      <c r="M1208">
        <v>20602769543</v>
      </c>
      <c r="N1208" t="s">
        <v>1205</v>
      </c>
      <c r="O1208" s="6">
        <f>VLOOKUP(Tabla1[[#This Row],[route_name]],[1]route!$A:$D,2,FALSE)</f>
        <v>67</v>
      </c>
      <c r="P1208" s="6">
        <f>VLOOKUP(Tabla1[[#This Row],[TYPE_NAME]],type!B:G,6,FALSE)</f>
        <v>1</v>
      </c>
      <c r="Q1208" t="s">
        <v>2273</v>
      </c>
      <c r="R1208" t="s">
        <v>1297</v>
      </c>
      <c r="S12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(1205,'CUMPLE','CUMPLE','CUMPLE','CUMPLE',true,2009,'1052','-','ACREDITADO','2022-02-25 21:42:35.22039+00','2022-02-25 21:42:35.22039+00','20602769543','A1D797',67,1);</v>
      </c>
    </row>
    <row r="1209" spans="1:19" x14ac:dyDescent="0.25">
      <c r="A1209">
        <v>1206</v>
      </c>
      <c r="B1209" t="s">
        <v>2216</v>
      </c>
      <c r="C1209" t="s">
        <v>2216</v>
      </c>
      <c r="D1209" t="s">
        <v>2216</v>
      </c>
      <c r="E1209" t="s">
        <v>2216</v>
      </c>
      <c r="F1209" t="s">
        <v>1303</v>
      </c>
      <c r="G1209">
        <v>2014</v>
      </c>
      <c r="H1209">
        <v>531</v>
      </c>
      <c r="I1209" t="s">
        <v>2383</v>
      </c>
      <c r="J1209" t="s">
        <v>2215</v>
      </c>
      <c r="K1209" t="s">
        <v>1304</v>
      </c>
      <c r="L1209" t="s">
        <v>1304</v>
      </c>
      <c r="M1209">
        <v>20602769543</v>
      </c>
      <c r="N1209" t="s">
        <v>1206</v>
      </c>
      <c r="O1209" s="6">
        <f>VLOOKUP(Tabla1[[#This Row],[route_name]],[1]route!$A:$D,2,FALSE)</f>
        <v>67</v>
      </c>
      <c r="P1209" s="6">
        <f>VLOOKUP(Tabla1[[#This Row],[TYPE_NAME]],type!B:G,6,FALSE)</f>
        <v>3</v>
      </c>
      <c r="Q1209" t="s">
        <v>2273</v>
      </c>
      <c r="R1209" t="s">
        <v>1300</v>
      </c>
      <c r="S12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(1206,'CUMPLE','CUMPLE','CUMPLE','CUMPLE',true,2014,'531','-','ACREDITADO','2022-02-25 21:42:35.22039+00','2022-02-25 21:42:35.22039+00','20602769543','V7Y901',67,3);</v>
      </c>
    </row>
    <row r="1210" spans="1:19" x14ac:dyDescent="0.25">
      <c r="A1210">
        <v>1207</v>
      </c>
      <c r="B1210" t="s">
        <v>2216</v>
      </c>
      <c r="C1210" t="s">
        <v>2216</v>
      </c>
      <c r="D1210" t="s">
        <v>2216</v>
      </c>
      <c r="E1210" t="s">
        <v>2216</v>
      </c>
      <c r="F1210" t="s">
        <v>1303</v>
      </c>
      <c r="G1210">
        <v>2014</v>
      </c>
      <c r="H1210">
        <v>530</v>
      </c>
      <c r="I1210" t="s">
        <v>2383</v>
      </c>
      <c r="J1210" t="s">
        <v>2215</v>
      </c>
      <c r="K1210" t="s">
        <v>1304</v>
      </c>
      <c r="L1210" t="s">
        <v>1304</v>
      </c>
      <c r="M1210">
        <v>20602769543</v>
      </c>
      <c r="N1210" t="s">
        <v>1207</v>
      </c>
      <c r="O1210" s="6">
        <f>VLOOKUP(Tabla1[[#This Row],[route_name]],[1]route!$A:$D,2,FALSE)</f>
        <v>67</v>
      </c>
      <c r="P1210" s="6">
        <f>VLOOKUP(Tabla1[[#This Row],[TYPE_NAME]],type!B:G,6,FALSE)</f>
        <v>3</v>
      </c>
      <c r="Q1210" t="s">
        <v>2273</v>
      </c>
      <c r="R1210" t="s">
        <v>1300</v>
      </c>
      <c r="S12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(1207,'CUMPLE','CUMPLE','CUMPLE','CUMPLE',true,2014,'530','-','ACREDITADO','2022-02-25 21:42:35.22039+00','2022-02-25 21:42:35.22039+00','20602769543','V7W807',67,3);</v>
      </c>
    </row>
    <row r="1211" spans="1:19" x14ac:dyDescent="0.25">
      <c r="A1211">
        <v>1208</v>
      </c>
      <c r="B1211" t="s">
        <v>2216</v>
      </c>
      <c r="C1211" t="s">
        <v>2216</v>
      </c>
      <c r="D1211" t="s">
        <v>2216</v>
      </c>
      <c r="E1211" t="s">
        <v>2216</v>
      </c>
      <c r="F1211" t="s">
        <v>1303</v>
      </c>
      <c r="G1211">
        <v>2013</v>
      </c>
      <c r="H1211">
        <v>541</v>
      </c>
      <c r="I1211" t="s">
        <v>2383</v>
      </c>
      <c r="J1211" t="s">
        <v>2215</v>
      </c>
      <c r="K1211" t="s">
        <v>1304</v>
      </c>
      <c r="L1211" t="s">
        <v>1304</v>
      </c>
      <c r="M1211">
        <v>20602769543</v>
      </c>
      <c r="N1211" t="s">
        <v>1208</v>
      </c>
      <c r="O1211" s="6">
        <f>VLOOKUP(Tabla1[[#This Row],[route_name]],[1]route!$A:$D,2,FALSE)</f>
        <v>67</v>
      </c>
      <c r="P1211" s="6">
        <f>VLOOKUP(Tabla1[[#This Row],[TYPE_NAME]],type!B:G,6,FALSE)</f>
        <v>2</v>
      </c>
      <c r="Q1211" t="s">
        <v>2273</v>
      </c>
      <c r="R1211" t="s">
        <v>1298</v>
      </c>
      <c r="S12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(1208,'CUMPLE','CUMPLE','CUMPLE','CUMPLE',true,2013,'541','-','ACREDITADO','2022-02-25 21:42:35.22039+00','2022-02-25 21:42:35.22039+00','20602769543','X3I715',67,2);</v>
      </c>
    </row>
    <row r="1212" spans="1:19" x14ac:dyDescent="0.25">
      <c r="A1212">
        <v>1209</v>
      </c>
      <c r="B1212" t="s">
        <v>2216</v>
      </c>
      <c r="C1212" t="s">
        <v>2216</v>
      </c>
      <c r="D1212" t="s">
        <v>2216</v>
      </c>
      <c r="E1212" t="s">
        <v>2216</v>
      </c>
      <c r="F1212" t="s">
        <v>1303</v>
      </c>
      <c r="G1212">
        <v>2014</v>
      </c>
      <c r="H1212">
        <v>528</v>
      </c>
      <c r="I1212" t="s">
        <v>2383</v>
      </c>
      <c r="J1212" t="s">
        <v>2215</v>
      </c>
      <c r="K1212" t="s">
        <v>1304</v>
      </c>
      <c r="L1212" t="s">
        <v>1304</v>
      </c>
      <c r="M1212">
        <v>20602769543</v>
      </c>
      <c r="N1212" t="s">
        <v>1209</v>
      </c>
      <c r="O1212" s="6">
        <f>VLOOKUP(Tabla1[[#This Row],[route_name]],[1]route!$A:$D,2,FALSE)</f>
        <v>67</v>
      </c>
      <c r="P1212" s="6">
        <f>VLOOKUP(Tabla1[[#This Row],[TYPE_NAME]],type!B:G,6,FALSE)</f>
        <v>2</v>
      </c>
      <c r="Q1212" t="s">
        <v>2273</v>
      </c>
      <c r="R1212" t="s">
        <v>1298</v>
      </c>
      <c r="S12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(1209,'CUMPLE','CUMPLE','CUMPLE','CUMPLE',true,2014,'528','-','ACREDITADO','2022-02-25 21:42:35.22039+00','2022-02-25 21:42:35.22039+00','20602769543','V7G636',67,2);</v>
      </c>
    </row>
    <row r="1213" spans="1:19" x14ac:dyDescent="0.25">
      <c r="A1213">
        <v>1210</v>
      </c>
      <c r="B1213" t="s">
        <v>2216</v>
      </c>
      <c r="C1213" t="s">
        <v>2216</v>
      </c>
      <c r="D1213" t="s">
        <v>2216</v>
      </c>
      <c r="E1213" t="s">
        <v>2216</v>
      </c>
      <c r="F1213" t="s">
        <v>1303</v>
      </c>
      <c r="G1213">
        <v>2016</v>
      </c>
      <c r="H1213">
        <v>542</v>
      </c>
      <c r="I1213" t="s">
        <v>2383</v>
      </c>
      <c r="J1213" t="s">
        <v>2215</v>
      </c>
      <c r="K1213" t="s">
        <v>1304</v>
      </c>
      <c r="L1213" t="s">
        <v>1304</v>
      </c>
      <c r="M1213">
        <v>20602769543</v>
      </c>
      <c r="N1213" t="s">
        <v>1210</v>
      </c>
      <c r="O1213" s="6">
        <f>VLOOKUP(Tabla1[[#This Row],[route_name]],[1]route!$A:$D,2,FALSE)</f>
        <v>67</v>
      </c>
      <c r="P1213" s="6">
        <f>VLOOKUP(Tabla1[[#This Row],[TYPE_NAME]],type!B:G,6,FALSE)</f>
        <v>3</v>
      </c>
      <c r="Q1213" t="s">
        <v>2273</v>
      </c>
      <c r="R1213" t="s">
        <v>1300</v>
      </c>
      <c r="S12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(1210,'CUMPLE','CUMPLE','CUMPLE','CUMPLE',true,2016,'542','-','ACREDITADO','2022-02-25 21:42:35.22039+00','2022-02-25 21:42:35.22039+00','20602769543','Z6H831',67,3);</v>
      </c>
    </row>
    <row r="1214" spans="1:19" x14ac:dyDescent="0.25">
      <c r="A1214">
        <v>1211</v>
      </c>
      <c r="B1214" t="s">
        <v>2216</v>
      </c>
      <c r="C1214" t="s">
        <v>2216</v>
      </c>
      <c r="D1214" t="s">
        <v>2216</v>
      </c>
      <c r="E1214" t="s">
        <v>2216</v>
      </c>
      <c r="F1214" t="s">
        <v>1303</v>
      </c>
      <c r="G1214">
        <v>2013</v>
      </c>
      <c r="H1214">
        <v>526</v>
      </c>
      <c r="I1214" t="s">
        <v>2383</v>
      </c>
      <c r="J1214" t="s">
        <v>2215</v>
      </c>
      <c r="K1214" t="s">
        <v>1304</v>
      </c>
      <c r="L1214" t="s">
        <v>1304</v>
      </c>
      <c r="M1214">
        <v>20602769543</v>
      </c>
      <c r="N1214" t="s">
        <v>1211</v>
      </c>
      <c r="O1214" s="6">
        <f>VLOOKUP(Tabla1[[#This Row],[route_name]],[1]route!$A:$D,2,FALSE)</f>
        <v>67</v>
      </c>
      <c r="P1214" s="6">
        <f>VLOOKUP(Tabla1[[#This Row],[TYPE_NAME]],type!B:G,6,FALSE)</f>
        <v>3</v>
      </c>
      <c r="Q1214" t="s">
        <v>2273</v>
      </c>
      <c r="R1214" t="s">
        <v>1300</v>
      </c>
      <c r="S12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(1211,'CUMPLE','CUMPLE','CUMPLE','CUMPLE',true,2013,'526','-','ACREDITADO','2022-02-25 21:42:35.22039+00','2022-02-25 21:42:35.22039+00','20602769543','V6I714',67,3);</v>
      </c>
    </row>
    <row r="1215" spans="1:19" x14ac:dyDescent="0.25">
      <c r="A1215">
        <v>1212</v>
      </c>
      <c r="B1215" t="s">
        <v>2216</v>
      </c>
      <c r="C1215" t="s">
        <v>2216</v>
      </c>
      <c r="D1215" t="s">
        <v>2216</v>
      </c>
      <c r="E1215" t="s">
        <v>2216</v>
      </c>
      <c r="F1215" t="s">
        <v>1303</v>
      </c>
      <c r="G1215">
        <v>2011</v>
      </c>
      <c r="H1215">
        <v>1131</v>
      </c>
      <c r="I1215" t="s">
        <v>2383</v>
      </c>
      <c r="J1215" t="s">
        <v>2215</v>
      </c>
      <c r="K1215" t="s">
        <v>1304</v>
      </c>
      <c r="L1215" t="s">
        <v>1304</v>
      </c>
      <c r="M1215">
        <v>20602769543</v>
      </c>
      <c r="N1215" t="s">
        <v>1212</v>
      </c>
      <c r="O1215" s="6">
        <f>VLOOKUP(Tabla1[[#This Row],[route_name]],[1]route!$A:$D,2,FALSE)</f>
        <v>67</v>
      </c>
      <c r="P1215" s="6">
        <f>VLOOKUP(Tabla1[[#This Row],[TYPE_NAME]],type!B:G,6,FALSE)</f>
        <v>4</v>
      </c>
      <c r="Q1215" t="s">
        <v>2273</v>
      </c>
      <c r="R1215" t="s">
        <v>1299</v>
      </c>
      <c r="S12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(1212,'CUMPLE','CUMPLE','CUMPLE','CUMPLE',true,2011,'1131','-','ACREDITADO','2022-02-25 21:42:35.22039+00','2022-02-25 21:42:35.22039+00','20602769543','V4G965',67,4);</v>
      </c>
    </row>
    <row r="1216" spans="1:19" x14ac:dyDescent="0.25">
      <c r="A1216">
        <v>1213</v>
      </c>
      <c r="B1216" t="s">
        <v>2216</v>
      </c>
      <c r="C1216" t="s">
        <v>2216</v>
      </c>
      <c r="D1216" t="s">
        <v>2216</v>
      </c>
      <c r="E1216" t="s">
        <v>2216</v>
      </c>
      <c r="F1216" t="s">
        <v>1303</v>
      </c>
      <c r="G1216">
        <v>2011</v>
      </c>
      <c r="H1216">
        <v>524</v>
      </c>
      <c r="I1216" t="s">
        <v>2383</v>
      </c>
      <c r="J1216" t="s">
        <v>2215</v>
      </c>
      <c r="K1216" t="s">
        <v>1304</v>
      </c>
      <c r="L1216" t="s">
        <v>1304</v>
      </c>
      <c r="M1216">
        <v>20602769543</v>
      </c>
      <c r="N1216" t="s">
        <v>1213</v>
      </c>
      <c r="O1216" s="6">
        <f>VLOOKUP(Tabla1[[#This Row],[route_name]],[1]route!$A:$D,2,FALSE)</f>
        <v>67</v>
      </c>
      <c r="P1216" s="6">
        <f>VLOOKUP(Tabla1[[#This Row],[TYPE_NAME]],type!B:G,6,FALSE)</f>
        <v>3</v>
      </c>
      <c r="Q1216" t="s">
        <v>2273</v>
      </c>
      <c r="R1216" t="s">
        <v>1300</v>
      </c>
      <c r="S12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(1213,'CUMPLE','CUMPLE','CUMPLE','CUMPLE',true,2011,'524','-','ACREDITADO','2022-02-25 21:42:35.22039+00','2022-02-25 21:42:35.22039+00','20602769543','V4K960',67,3);</v>
      </c>
    </row>
    <row r="1217" spans="1:19" x14ac:dyDescent="0.25">
      <c r="A1217">
        <v>1214</v>
      </c>
      <c r="B1217" t="s">
        <v>2216</v>
      </c>
      <c r="C1217" t="s">
        <v>2216</v>
      </c>
      <c r="D1217" t="s">
        <v>2216</v>
      </c>
      <c r="E1217" t="s">
        <v>2216</v>
      </c>
      <c r="F1217" t="s">
        <v>1303</v>
      </c>
      <c r="G1217">
        <v>2008</v>
      </c>
      <c r="H1217">
        <v>523</v>
      </c>
      <c r="I1217" t="s">
        <v>2383</v>
      </c>
      <c r="J1217" t="s">
        <v>2215</v>
      </c>
      <c r="K1217" t="s">
        <v>1304</v>
      </c>
      <c r="L1217" t="s">
        <v>1304</v>
      </c>
      <c r="M1217">
        <v>20602769543</v>
      </c>
      <c r="N1217" t="s">
        <v>1214</v>
      </c>
      <c r="O1217" s="6">
        <f>VLOOKUP(Tabla1[[#This Row],[route_name]],[1]route!$A:$D,2,FALSE)</f>
        <v>67</v>
      </c>
      <c r="P1217" s="6">
        <f>VLOOKUP(Tabla1[[#This Row],[TYPE_NAME]],type!B:G,6,FALSE)</f>
        <v>3</v>
      </c>
      <c r="Q1217" t="s">
        <v>2273</v>
      </c>
      <c r="R1217" t="s">
        <v>1300</v>
      </c>
      <c r="S12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(1214,'CUMPLE','CUMPLE','CUMPLE','CUMPLE',true,2008,'523','-','ACREDITADO','2022-02-25 21:42:35.22039+00','2022-02-25 21:42:35.22039+00','20602769543','V3J354',67,3);</v>
      </c>
    </row>
    <row r="1218" spans="1:19" x14ac:dyDescent="0.25">
      <c r="A1218">
        <v>1215</v>
      </c>
      <c r="B1218" t="s">
        <v>2216</v>
      </c>
      <c r="C1218" t="s">
        <v>2216</v>
      </c>
      <c r="D1218" t="s">
        <v>2216</v>
      </c>
      <c r="E1218" t="s">
        <v>2216</v>
      </c>
      <c r="F1218" t="s">
        <v>1303</v>
      </c>
      <c r="G1218">
        <v>2014</v>
      </c>
      <c r="H1218">
        <v>532</v>
      </c>
      <c r="I1218" t="s">
        <v>2383</v>
      </c>
      <c r="J1218" t="s">
        <v>2215</v>
      </c>
      <c r="K1218" t="s">
        <v>1304</v>
      </c>
      <c r="L1218" t="s">
        <v>1304</v>
      </c>
      <c r="M1218">
        <v>20602769543</v>
      </c>
      <c r="N1218" t="s">
        <v>1215</v>
      </c>
      <c r="O1218" s="6">
        <f>VLOOKUP(Tabla1[[#This Row],[route_name]],[1]route!$A:$D,2,FALSE)</f>
        <v>67</v>
      </c>
      <c r="P1218" s="6">
        <f>VLOOKUP(Tabla1[[#This Row],[TYPE_NAME]],type!B:G,6,FALSE)</f>
        <v>2</v>
      </c>
      <c r="Q1218" t="s">
        <v>2273</v>
      </c>
      <c r="R1218" t="s">
        <v>1298</v>
      </c>
      <c r="S12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(1215,'CUMPLE','CUMPLE','CUMPLE','CUMPLE',true,2014,'532','-','ACREDITADO','2022-02-25 21:42:35.22039+00','2022-02-25 21:42:35.22039+00','20602769543','V8D806',67,2);</v>
      </c>
    </row>
    <row r="1219" spans="1:19" x14ac:dyDescent="0.25">
      <c r="A1219">
        <v>1216</v>
      </c>
      <c r="B1219" t="s">
        <v>2216</v>
      </c>
      <c r="C1219" t="s">
        <v>2216</v>
      </c>
      <c r="D1219" t="s">
        <v>2216</v>
      </c>
      <c r="E1219" t="s">
        <v>2216</v>
      </c>
      <c r="F1219" t="s">
        <v>1303</v>
      </c>
      <c r="G1219">
        <v>2012</v>
      </c>
      <c r="H1219">
        <v>555</v>
      </c>
      <c r="I1219" t="s">
        <v>2383</v>
      </c>
      <c r="J1219" t="s">
        <v>2215</v>
      </c>
      <c r="K1219" t="s">
        <v>1304</v>
      </c>
      <c r="L1219" t="s">
        <v>1304</v>
      </c>
      <c r="M1219">
        <v>20602769543</v>
      </c>
      <c r="N1219" t="s">
        <v>1216</v>
      </c>
      <c r="O1219" s="6">
        <f>VLOOKUP(Tabla1[[#This Row],[route_name]],[1]route!$A:$D,2,FALSE)</f>
        <v>68</v>
      </c>
      <c r="P1219" s="6">
        <f>VLOOKUP(Tabla1[[#This Row],[TYPE_NAME]],type!B:G,6,FALSE)</f>
        <v>4</v>
      </c>
      <c r="Q1219" t="s">
        <v>2274</v>
      </c>
      <c r="R1219" t="s">
        <v>1299</v>
      </c>
      <c r="S12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(1216,'CUMPLE','CUMPLE','CUMPLE','CUMPLE',true,2012,'555','-','ACREDITADO','2022-02-25 21:42:35.22039+00','2022-02-25 21:42:35.22039+00','20602769543','V8E801',68,4);</v>
      </c>
    </row>
    <row r="1220" spans="1:19" x14ac:dyDescent="0.25">
      <c r="A1220">
        <v>1217</v>
      </c>
      <c r="B1220" t="s">
        <v>2216</v>
      </c>
      <c r="C1220" t="s">
        <v>2216</v>
      </c>
      <c r="D1220" t="s">
        <v>2216</v>
      </c>
      <c r="E1220" t="s">
        <v>2216</v>
      </c>
      <c r="F1220" t="s">
        <v>1303</v>
      </c>
      <c r="G1220">
        <v>2010</v>
      </c>
      <c r="H1220">
        <v>1051</v>
      </c>
      <c r="I1220" t="s">
        <v>2383</v>
      </c>
      <c r="J1220" t="s">
        <v>2215</v>
      </c>
      <c r="K1220" t="s">
        <v>1304</v>
      </c>
      <c r="L1220" t="s">
        <v>1304</v>
      </c>
      <c r="M1220">
        <v>20602769543</v>
      </c>
      <c r="N1220" t="s">
        <v>1217</v>
      </c>
      <c r="O1220" s="6">
        <f>VLOOKUP(Tabla1[[#This Row],[route_name]],[1]route!$A:$D,2,FALSE)</f>
        <v>68</v>
      </c>
      <c r="P1220" s="6">
        <f>VLOOKUP(Tabla1[[#This Row],[TYPE_NAME]],type!B:G,6,FALSE)</f>
        <v>1</v>
      </c>
      <c r="Q1220" t="s">
        <v>2274</v>
      </c>
      <c r="R1220" t="s">
        <v>1297</v>
      </c>
      <c r="S12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(1217,'CUMPLE','CUMPLE','CUMPLE','CUMPLE',true,2010,'1051','-','ACREDITADO','2022-02-25 21:42:35.22039+00','2022-02-25 21:42:35.22039+00','20602769543','B2N734',68,1);</v>
      </c>
    </row>
    <row r="1221" spans="1:19" x14ac:dyDescent="0.25">
      <c r="A1221">
        <v>1218</v>
      </c>
      <c r="B1221" t="s">
        <v>2216</v>
      </c>
      <c r="C1221" t="s">
        <v>2216</v>
      </c>
      <c r="D1221" t="s">
        <v>2216</v>
      </c>
      <c r="E1221" t="s">
        <v>2216</v>
      </c>
      <c r="F1221" t="s">
        <v>1303</v>
      </c>
      <c r="G1221">
        <v>2014</v>
      </c>
      <c r="H1221">
        <v>556</v>
      </c>
      <c r="I1221" t="s">
        <v>2383</v>
      </c>
      <c r="J1221" t="s">
        <v>2215</v>
      </c>
      <c r="K1221" t="s">
        <v>1304</v>
      </c>
      <c r="L1221" t="s">
        <v>1304</v>
      </c>
      <c r="M1221">
        <v>20602769543</v>
      </c>
      <c r="N1221" t="s">
        <v>1218</v>
      </c>
      <c r="O1221" s="6">
        <f>VLOOKUP(Tabla1[[#This Row],[route_name]],[1]route!$A:$D,2,FALSE)</f>
        <v>68</v>
      </c>
      <c r="P1221" s="6">
        <f>VLOOKUP(Tabla1[[#This Row],[TYPE_NAME]],type!B:G,6,FALSE)</f>
        <v>3</v>
      </c>
      <c r="Q1221" t="s">
        <v>2274</v>
      </c>
      <c r="R1221" t="s">
        <v>1300</v>
      </c>
      <c r="S12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(1218,'CUMPLE','CUMPLE','CUMPLE','CUMPLE',true,2014,'556','-','ACREDITADO','2022-02-25 21:42:35.22039+00','2022-02-25 21:42:35.22039+00','20602769543','ARA785',68,3);</v>
      </c>
    </row>
    <row r="1222" spans="1:19" x14ac:dyDescent="0.25">
      <c r="A1222">
        <v>1219</v>
      </c>
      <c r="B1222" t="s">
        <v>2216</v>
      </c>
      <c r="C1222" t="s">
        <v>2216</v>
      </c>
      <c r="D1222" t="s">
        <v>2216</v>
      </c>
      <c r="E1222" t="s">
        <v>2216</v>
      </c>
      <c r="F1222" t="s">
        <v>1303</v>
      </c>
      <c r="G1222">
        <v>2014</v>
      </c>
      <c r="H1222">
        <v>1050</v>
      </c>
      <c r="I1222" t="s">
        <v>2383</v>
      </c>
      <c r="J1222" t="s">
        <v>2215</v>
      </c>
      <c r="K1222" t="s">
        <v>1304</v>
      </c>
      <c r="L1222" t="s">
        <v>1304</v>
      </c>
      <c r="M1222">
        <v>20602769543</v>
      </c>
      <c r="N1222" t="s">
        <v>1219</v>
      </c>
      <c r="O1222" s="6">
        <f>VLOOKUP(Tabla1[[#This Row],[route_name]],[1]route!$A:$D,2,FALSE)</f>
        <v>68</v>
      </c>
      <c r="P1222" s="6">
        <f>VLOOKUP(Tabla1[[#This Row],[TYPE_NAME]],type!B:G,6,FALSE)</f>
        <v>3</v>
      </c>
      <c r="Q1222" t="s">
        <v>2274</v>
      </c>
      <c r="R1222" t="s">
        <v>1300</v>
      </c>
      <c r="S12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(1219,'CUMPLE','CUMPLE','CUMPLE','CUMPLE',true,2014,'1050','-','ACREDITADO','2022-02-25 21:42:35.22039+00','2022-02-25 21:42:35.22039+00','20602769543','V7H865',68,3);</v>
      </c>
    </row>
    <row r="1223" spans="1:19" x14ac:dyDescent="0.25">
      <c r="A1223">
        <v>1220</v>
      </c>
      <c r="B1223" t="s">
        <v>2216</v>
      </c>
      <c r="C1223" t="s">
        <v>2216</v>
      </c>
      <c r="D1223" t="s">
        <v>2216</v>
      </c>
      <c r="E1223" t="s">
        <v>2216</v>
      </c>
      <c r="F1223" t="s">
        <v>1303</v>
      </c>
      <c r="G1223">
        <v>2014</v>
      </c>
      <c r="H1223">
        <v>557</v>
      </c>
      <c r="I1223" t="s">
        <v>2383</v>
      </c>
      <c r="J1223" t="s">
        <v>2215</v>
      </c>
      <c r="K1223" t="s">
        <v>1304</v>
      </c>
      <c r="L1223" t="s">
        <v>1304</v>
      </c>
      <c r="M1223">
        <v>20602769543</v>
      </c>
      <c r="N1223" t="s">
        <v>1220</v>
      </c>
      <c r="O1223" s="6">
        <f>VLOOKUP(Tabla1[[#This Row],[route_name]],[1]route!$A:$D,2,FALSE)</f>
        <v>68</v>
      </c>
      <c r="P1223" s="6">
        <f>VLOOKUP(Tabla1[[#This Row],[TYPE_NAME]],type!B:G,6,FALSE)</f>
        <v>3</v>
      </c>
      <c r="Q1223" t="s">
        <v>2274</v>
      </c>
      <c r="R1223" t="s">
        <v>1300</v>
      </c>
      <c r="S12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(1220,'CUMPLE','CUMPLE','CUMPLE','CUMPLE',true,2014,'557','-','ACREDITADO','2022-02-25 21:42:35.22039+00','2022-02-25 21:42:35.22039+00','20602769543','V7I856',68,3);</v>
      </c>
    </row>
    <row r="1224" spans="1:19" x14ac:dyDescent="0.25">
      <c r="A1224">
        <v>1221</v>
      </c>
      <c r="B1224" t="s">
        <v>2216</v>
      </c>
      <c r="C1224" t="s">
        <v>2216</v>
      </c>
      <c r="D1224" t="s">
        <v>2216</v>
      </c>
      <c r="E1224" t="s">
        <v>2216</v>
      </c>
      <c r="F1224" t="s">
        <v>1303</v>
      </c>
      <c r="G1224">
        <v>2011</v>
      </c>
      <c r="H1224">
        <v>558</v>
      </c>
      <c r="I1224" t="s">
        <v>2383</v>
      </c>
      <c r="J1224" t="s">
        <v>2215</v>
      </c>
      <c r="K1224" t="s">
        <v>1304</v>
      </c>
      <c r="L1224" t="s">
        <v>1304</v>
      </c>
      <c r="M1224">
        <v>20602769543</v>
      </c>
      <c r="N1224" t="s">
        <v>1221</v>
      </c>
      <c r="O1224" s="6">
        <f>VLOOKUP(Tabla1[[#This Row],[route_name]],[1]route!$A:$D,2,FALSE)</f>
        <v>68</v>
      </c>
      <c r="P1224" s="6">
        <f>VLOOKUP(Tabla1[[#This Row],[TYPE_NAME]],type!B:G,6,FALSE)</f>
        <v>1</v>
      </c>
      <c r="Q1224" t="s">
        <v>2274</v>
      </c>
      <c r="R1224" t="s">
        <v>1297</v>
      </c>
      <c r="S12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(1221,'CUMPLE','CUMPLE','CUMPLE','CUMPLE',true,2011,'558','-','ACREDITADO','2022-02-25 21:42:35.22039+00','2022-02-25 21:42:35.22039+00','20602769543','X1S773',68,1);</v>
      </c>
    </row>
    <row r="1225" spans="1:19" x14ac:dyDescent="0.25">
      <c r="A1225">
        <v>1222</v>
      </c>
      <c r="B1225" t="s">
        <v>2216</v>
      </c>
      <c r="C1225" t="s">
        <v>2216</v>
      </c>
      <c r="D1225" t="s">
        <v>2216</v>
      </c>
      <c r="E1225" t="s">
        <v>2216</v>
      </c>
      <c r="F1225" t="s">
        <v>1303</v>
      </c>
      <c r="G1225">
        <v>2011</v>
      </c>
      <c r="H1225">
        <v>559</v>
      </c>
      <c r="I1225" t="s">
        <v>2383</v>
      </c>
      <c r="J1225" t="s">
        <v>2215</v>
      </c>
      <c r="K1225" t="s">
        <v>1304</v>
      </c>
      <c r="L1225" t="s">
        <v>1304</v>
      </c>
      <c r="M1225">
        <v>20602769543</v>
      </c>
      <c r="N1225" t="s">
        <v>1222</v>
      </c>
      <c r="O1225" s="6">
        <f>VLOOKUP(Tabla1[[#This Row],[route_name]],[1]route!$A:$D,2,FALSE)</f>
        <v>68</v>
      </c>
      <c r="P1225" s="6">
        <f>VLOOKUP(Tabla1[[#This Row],[TYPE_NAME]],type!B:G,6,FALSE)</f>
        <v>3</v>
      </c>
      <c r="Q1225" t="s">
        <v>2274</v>
      </c>
      <c r="R1225" t="s">
        <v>1300</v>
      </c>
      <c r="S12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(1222,'CUMPLE','CUMPLE','CUMPLE','CUMPLE',true,2011,'559','-','ACREDITADO','2022-02-25 21:42:35.22039+00','2022-02-25 21:42:35.22039+00','20602769543','X2M798',68,3);</v>
      </c>
    </row>
    <row r="1226" spans="1:19" x14ac:dyDescent="0.25">
      <c r="A1226">
        <v>1223</v>
      </c>
      <c r="B1226" t="s">
        <v>2216</v>
      </c>
      <c r="C1226" t="s">
        <v>2216</v>
      </c>
      <c r="D1226" t="s">
        <v>2216</v>
      </c>
      <c r="E1226" t="s">
        <v>2216</v>
      </c>
      <c r="F1226" t="s">
        <v>1303</v>
      </c>
      <c r="G1226">
        <v>2014</v>
      </c>
      <c r="H1226">
        <v>560</v>
      </c>
      <c r="I1226" t="s">
        <v>2383</v>
      </c>
      <c r="J1226" t="s">
        <v>2215</v>
      </c>
      <c r="K1226" t="s">
        <v>1304</v>
      </c>
      <c r="L1226" t="s">
        <v>1304</v>
      </c>
      <c r="M1226">
        <v>20602769543</v>
      </c>
      <c r="N1226" t="s">
        <v>1223</v>
      </c>
      <c r="O1226" s="6">
        <f>VLOOKUP(Tabla1[[#This Row],[route_name]],[1]route!$A:$D,2,FALSE)</f>
        <v>68</v>
      </c>
      <c r="P1226" s="6">
        <f>VLOOKUP(Tabla1[[#This Row],[TYPE_NAME]],type!B:G,6,FALSE)</f>
        <v>2</v>
      </c>
      <c r="Q1226" t="s">
        <v>2274</v>
      </c>
      <c r="R1226" t="s">
        <v>1298</v>
      </c>
      <c r="S12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(1223,'CUMPLE','CUMPLE','CUMPLE','CUMPLE',true,2014,'560','-','ACREDITADO','2022-02-25 21:42:35.22039+00','2022-02-25 21:42:35.22039+00','20602769543','V7T788',68,2);</v>
      </c>
    </row>
    <row r="1227" spans="1:19" x14ac:dyDescent="0.25">
      <c r="A1227">
        <v>1224</v>
      </c>
      <c r="B1227" t="s">
        <v>2216</v>
      </c>
      <c r="C1227" t="s">
        <v>2216</v>
      </c>
      <c r="D1227" t="s">
        <v>2216</v>
      </c>
      <c r="E1227" t="s">
        <v>2216</v>
      </c>
      <c r="F1227" t="s">
        <v>1303</v>
      </c>
      <c r="G1227">
        <v>2013</v>
      </c>
      <c r="H1227">
        <v>562</v>
      </c>
      <c r="I1227" t="s">
        <v>2383</v>
      </c>
      <c r="J1227" t="s">
        <v>2215</v>
      </c>
      <c r="K1227" t="s">
        <v>1304</v>
      </c>
      <c r="L1227" t="s">
        <v>1304</v>
      </c>
      <c r="M1227">
        <v>20602769543</v>
      </c>
      <c r="N1227" t="s">
        <v>1224</v>
      </c>
      <c r="O1227" s="6">
        <f>VLOOKUP(Tabla1[[#This Row],[route_name]],[1]route!$A:$D,2,FALSE)</f>
        <v>68</v>
      </c>
      <c r="P1227" s="6">
        <f>VLOOKUP(Tabla1[[#This Row],[TYPE_NAME]],type!B:G,6,FALSE)</f>
        <v>1</v>
      </c>
      <c r="Q1227" t="s">
        <v>2274</v>
      </c>
      <c r="R1227" t="s">
        <v>1297</v>
      </c>
      <c r="S12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(1224,'CUMPLE','CUMPLE','CUMPLE','CUMPLE',true,2013,'562','-','ACREDITADO','2022-02-25 21:42:35.22039+00','2022-02-25 21:42:35.22039+00','20602769543','V6F829',68,1);</v>
      </c>
    </row>
    <row r="1228" spans="1:19" x14ac:dyDescent="0.25">
      <c r="A1228">
        <v>1225</v>
      </c>
      <c r="B1228" t="s">
        <v>2216</v>
      </c>
      <c r="C1228" t="s">
        <v>2216</v>
      </c>
      <c r="D1228" t="s">
        <v>2216</v>
      </c>
      <c r="E1228" t="s">
        <v>2216</v>
      </c>
      <c r="F1228" t="s">
        <v>1303</v>
      </c>
      <c r="G1228">
        <v>2010</v>
      </c>
      <c r="H1228">
        <v>563</v>
      </c>
      <c r="I1228" t="s">
        <v>2383</v>
      </c>
      <c r="J1228" t="s">
        <v>2215</v>
      </c>
      <c r="K1228" t="s">
        <v>1304</v>
      </c>
      <c r="L1228" t="s">
        <v>1304</v>
      </c>
      <c r="M1228">
        <v>20602769543</v>
      </c>
      <c r="N1228" t="s">
        <v>1225</v>
      </c>
      <c r="O1228" s="6">
        <f>VLOOKUP(Tabla1[[#This Row],[route_name]],[1]route!$A:$D,2,FALSE)</f>
        <v>68</v>
      </c>
      <c r="P1228" s="6">
        <f>VLOOKUP(Tabla1[[#This Row],[TYPE_NAME]],type!B:G,6,FALSE)</f>
        <v>1</v>
      </c>
      <c r="Q1228" t="s">
        <v>2274</v>
      </c>
      <c r="R1228" t="s">
        <v>1297</v>
      </c>
      <c r="S12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(1225,'CUMPLE','CUMPLE','CUMPLE','CUMPLE',true,2010,'563','-','ACREDITADO','2022-02-25 21:42:35.22039+00','2022-02-25 21:42:35.22039+00','20602769543','A3S702',68,1);</v>
      </c>
    </row>
    <row r="1229" spans="1:19" x14ac:dyDescent="0.25">
      <c r="A1229">
        <v>1226</v>
      </c>
      <c r="B1229" t="s">
        <v>2216</v>
      </c>
      <c r="C1229" t="s">
        <v>2216</v>
      </c>
      <c r="D1229" t="s">
        <v>2216</v>
      </c>
      <c r="E1229" t="s">
        <v>2216</v>
      </c>
      <c r="F1229" t="s">
        <v>1303</v>
      </c>
      <c r="G1229">
        <v>2013</v>
      </c>
      <c r="H1229">
        <v>564</v>
      </c>
      <c r="I1229" t="s">
        <v>2383</v>
      </c>
      <c r="J1229" t="s">
        <v>2215</v>
      </c>
      <c r="K1229" t="s">
        <v>1304</v>
      </c>
      <c r="L1229" t="s">
        <v>1304</v>
      </c>
      <c r="M1229">
        <v>20602769543</v>
      </c>
      <c r="N1229" t="s">
        <v>1226</v>
      </c>
      <c r="O1229" s="6">
        <f>VLOOKUP(Tabla1[[#This Row],[route_name]],[1]route!$A:$D,2,FALSE)</f>
        <v>68</v>
      </c>
      <c r="P1229" s="6">
        <f>VLOOKUP(Tabla1[[#This Row],[TYPE_NAME]],type!B:G,6,FALSE)</f>
        <v>1</v>
      </c>
      <c r="Q1229" t="s">
        <v>2274</v>
      </c>
      <c r="R1229" t="s">
        <v>1297</v>
      </c>
      <c r="S12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(1226,'CUMPLE','CUMPLE','CUMPLE','CUMPLE',true,2013,'564','-','ACREDITADO','2022-02-25 21:42:35.22039+00','2022-02-25 21:42:35.22039+00','20602769543','V5Y743',68,1);</v>
      </c>
    </row>
    <row r="1230" spans="1:19" x14ac:dyDescent="0.25">
      <c r="A1230">
        <v>1227</v>
      </c>
      <c r="B1230" t="s">
        <v>2216</v>
      </c>
      <c r="C1230" t="s">
        <v>2216</v>
      </c>
      <c r="D1230" t="s">
        <v>2216</v>
      </c>
      <c r="E1230" t="s">
        <v>2216</v>
      </c>
      <c r="F1230" t="s">
        <v>1303</v>
      </c>
      <c r="G1230">
        <v>2013</v>
      </c>
      <c r="H1230">
        <v>565</v>
      </c>
      <c r="I1230" t="s">
        <v>2383</v>
      </c>
      <c r="J1230" t="s">
        <v>2215</v>
      </c>
      <c r="K1230" t="s">
        <v>1304</v>
      </c>
      <c r="L1230" t="s">
        <v>1304</v>
      </c>
      <c r="M1230">
        <v>20602769543</v>
      </c>
      <c r="N1230" t="s">
        <v>1227</v>
      </c>
      <c r="O1230" s="6">
        <f>VLOOKUP(Tabla1[[#This Row],[route_name]],[1]route!$A:$D,2,FALSE)</f>
        <v>68</v>
      </c>
      <c r="P1230" s="6">
        <f>VLOOKUP(Tabla1[[#This Row],[TYPE_NAME]],type!B:G,6,FALSE)</f>
        <v>4</v>
      </c>
      <c r="Q1230" t="s">
        <v>2274</v>
      </c>
      <c r="R1230" t="s">
        <v>1299</v>
      </c>
      <c r="S12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(1227,'CUMPLE','CUMPLE','CUMPLE','CUMPLE',true,2013,'565','-','ACREDITADO','2022-02-25 21:42:35.22039+00','2022-02-25 21:42:35.22039+00','20602769543','F2F409',68,4);</v>
      </c>
    </row>
    <row r="1231" spans="1:19" x14ac:dyDescent="0.25">
      <c r="A1231">
        <v>1228</v>
      </c>
      <c r="B1231" t="s">
        <v>2216</v>
      </c>
      <c r="C1231" t="s">
        <v>2216</v>
      </c>
      <c r="D1231" t="s">
        <v>2216</v>
      </c>
      <c r="E1231" t="s">
        <v>2216</v>
      </c>
      <c r="F1231" t="s">
        <v>1303</v>
      </c>
      <c r="G1231">
        <v>2009</v>
      </c>
      <c r="H1231">
        <v>566</v>
      </c>
      <c r="I1231" t="s">
        <v>2383</v>
      </c>
      <c r="J1231" t="s">
        <v>2215</v>
      </c>
      <c r="K1231" t="s">
        <v>1304</v>
      </c>
      <c r="L1231" t="s">
        <v>1304</v>
      </c>
      <c r="M1231">
        <v>20602769543</v>
      </c>
      <c r="N1231" t="s">
        <v>1228</v>
      </c>
      <c r="O1231" s="6">
        <f>VLOOKUP(Tabla1[[#This Row],[route_name]],[1]route!$A:$D,2,FALSE)</f>
        <v>68</v>
      </c>
      <c r="P1231" s="6">
        <f>VLOOKUP(Tabla1[[#This Row],[TYPE_NAME]],type!B:G,6,FALSE)</f>
        <v>1</v>
      </c>
      <c r="Q1231" t="s">
        <v>2274</v>
      </c>
      <c r="R1231" t="s">
        <v>1297</v>
      </c>
      <c r="S12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(1228,'CUMPLE','CUMPLE','CUMPLE','CUMPLE',true,2009,'566','-','ACREDITADO','2022-02-25 21:42:35.22039+00','2022-02-25 21:42:35.22039+00','20602769543','B0A729',68,1);</v>
      </c>
    </row>
    <row r="1232" spans="1:19" x14ac:dyDescent="0.25">
      <c r="A1232">
        <v>1229</v>
      </c>
      <c r="B1232" t="s">
        <v>2216</v>
      </c>
      <c r="C1232" t="s">
        <v>2216</v>
      </c>
      <c r="D1232" t="s">
        <v>2216</v>
      </c>
      <c r="E1232" t="s">
        <v>2216</v>
      </c>
      <c r="F1232" t="s">
        <v>1303</v>
      </c>
      <c r="G1232">
        <v>2009</v>
      </c>
      <c r="H1232">
        <v>567</v>
      </c>
      <c r="I1232" t="s">
        <v>2383</v>
      </c>
      <c r="J1232" t="s">
        <v>2215</v>
      </c>
      <c r="K1232" t="s">
        <v>1304</v>
      </c>
      <c r="L1232" t="s">
        <v>1304</v>
      </c>
      <c r="M1232">
        <v>20602769543</v>
      </c>
      <c r="N1232" t="s">
        <v>1229</v>
      </c>
      <c r="O1232" s="6">
        <f>VLOOKUP(Tabla1[[#This Row],[route_name]],[1]route!$A:$D,2,FALSE)</f>
        <v>68</v>
      </c>
      <c r="P1232" s="6">
        <f>VLOOKUP(Tabla1[[#This Row],[TYPE_NAME]],type!B:G,6,FALSE)</f>
        <v>1</v>
      </c>
      <c r="Q1232" t="s">
        <v>2274</v>
      </c>
      <c r="R1232" t="s">
        <v>1297</v>
      </c>
      <c r="S12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(1229,'CUMPLE','CUMPLE','CUMPLE','CUMPLE',true,2009,'567','-','ACREDITADO','2022-02-25 21:42:35.22039+00','2022-02-25 21:42:35.22039+00','20602769543','A1C711',68,1);</v>
      </c>
    </row>
    <row r="1233" spans="1:19" x14ac:dyDescent="0.25">
      <c r="A1233">
        <v>1230</v>
      </c>
      <c r="B1233" t="s">
        <v>2216</v>
      </c>
      <c r="C1233" t="s">
        <v>2216</v>
      </c>
      <c r="D1233" t="s">
        <v>2216</v>
      </c>
      <c r="E1233" t="s">
        <v>2216</v>
      </c>
      <c r="F1233" t="s">
        <v>1303</v>
      </c>
      <c r="G1233">
        <v>2017</v>
      </c>
      <c r="H1233">
        <v>568</v>
      </c>
      <c r="I1233" t="s">
        <v>2383</v>
      </c>
      <c r="J1233" t="s">
        <v>2215</v>
      </c>
      <c r="K1233" t="s">
        <v>1304</v>
      </c>
      <c r="L1233" t="s">
        <v>1304</v>
      </c>
      <c r="M1233">
        <v>20602769543</v>
      </c>
      <c r="N1233" t="s">
        <v>1230</v>
      </c>
      <c r="O1233" s="6">
        <f>VLOOKUP(Tabla1[[#This Row],[route_name]],[1]route!$A:$D,2,FALSE)</f>
        <v>68</v>
      </c>
      <c r="P1233" s="6">
        <f>VLOOKUP(Tabla1[[#This Row],[TYPE_NAME]],type!B:G,6,FALSE)</f>
        <v>2</v>
      </c>
      <c r="Q1233" t="s">
        <v>2274</v>
      </c>
      <c r="R1233" t="s">
        <v>1298</v>
      </c>
      <c r="S12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(1230,'CUMPLE','CUMPLE','CUMPLE','CUMPLE',true,2017,'568','-','ACREDITADO','2022-02-25 21:42:35.22039+00','2022-02-25 21:42:35.22039+00','20602769543','V9L808',68,2);</v>
      </c>
    </row>
    <row r="1234" spans="1:19" x14ac:dyDescent="0.25">
      <c r="A1234">
        <v>1231</v>
      </c>
      <c r="B1234" t="s">
        <v>2216</v>
      </c>
      <c r="C1234" t="s">
        <v>2216</v>
      </c>
      <c r="D1234" t="s">
        <v>2216</v>
      </c>
      <c r="E1234" t="s">
        <v>2216</v>
      </c>
      <c r="F1234" t="s">
        <v>1303</v>
      </c>
      <c r="G1234">
        <v>2009</v>
      </c>
      <c r="H1234">
        <v>569</v>
      </c>
      <c r="I1234" t="s">
        <v>2383</v>
      </c>
      <c r="J1234" t="s">
        <v>2215</v>
      </c>
      <c r="K1234" t="s">
        <v>1304</v>
      </c>
      <c r="L1234" t="s">
        <v>1304</v>
      </c>
      <c r="M1234">
        <v>20602769543</v>
      </c>
      <c r="N1234" t="s">
        <v>1231</v>
      </c>
      <c r="O1234" s="6">
        <f>VLOOKUP(Tabla1[[#This Row],[route_name]],[1]route!$A:$D,2,FALSE)</f>
        <v>68</v>
      </c>
      <c r="P1234" s="6">
        <f>VLOOKUP(Tabla1[[#This Row],[TYPE_NAME]],type!B:G,6,FALSE)</f>
        <v>1</v>
      </c>
      <c r="Q1234" t="s">
        <v>2274</v>
      </c>
      <c r="R1234" t="s">
        <v>1297</v>
      </c>
      <c r="S12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(1231,'CUMPLE','CUMPLE','CUMPLE','CUMPLE',true,2009,'569','-','ACREDITADO','2022-02-25 21:42:35.22039+00','2022-02-25 21:42:35.22039+00','20602769543','A1C714',68,1);</v>
      </c>
    </row>
    <row r="1235" spans="1:19" x14ac:dyDescent="0.25">
      <c r="A1235">
        <v>1232</v>
      </c>
      <c r="B1235" t="s">
        <v>2216</v>
      </c>
      <c r="C1235" t="s">
        <v>2216</v>
      </c>
      <c r="D1235" t="s">
        <v>2216</v>
      </c>
      <c r="E1235" t="s">
        <v>2216</v>
      </c>
      <c r="F1235" t="s">
        <v>1303</v>
      </c>
      <c r="G1235">
        <v>2009</v>
      </c>
      <c r="H1235">
        <v>570</v>
      </c>
      <c r="I1235" t="s">
        <v>2383</v>
      </c>
      <c r="J1235" t="s">
        <v>2215</v>
      </c>
      <c r="K1235" t="s">
        <v>1304</v>
      </c>
      <c r="L1235" t="s">
        <v>1304</v>
      </c>
      <c r="M1235">
        <v>20602769543</v>
      </c>
      <c r="N1235" t="s">
        <v>1232</v>
      </c>
      <c r="O1235" s="6">
        <f>VLOOKUP(Tabla1[[#This Row],[route_name]],[1]route!$A:$D,2,FALSE)</f>
        <v>68</v>
      </c>
      <c r="P1235" s="6">
        <f>VLOOKUP(Tabla1[[#This Row],[TYPE_NAME]],type!B:G,6,FALSE)</f>
        <v>1</v>
      </c>
      <c r="Q1235" t="s">
        <v>2274</v>
      </c>
      <c r="R1235" t="s">
        <v>1297</v>
      </c>
      <c r="S12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(1232,'CUMPLE','CUMPLE','CUMPLE','CUMPLE',true,2009,'570','-','ACREDITADO','2022-02-25 21:42:35.22039+00','2022-02-25 21:42:35.22039+00','20602769543','C9B714',68,1);</v>
      </c>
    </row>
    <row r="1236" spans="1:19" x14ac:dyDescent="0.25">
      <c r="A1236">
        <v>1233</v>
      </c>
      <c r="B1236" t="s">
        <v>2216</v>
      </c>
      <c r="C1236" t="s">
        <v>2216</v>
      </c>
      <c r="D1236" t="s">
        <v>2216</v>
      </c>
      <c r="E1236" t="s">
        <v>2216</v>
      </c>
      <c r="F1236" t="s">
        <v>1303</v>
      </c>
      <c r="G1236">
        <v>2009</v>
      </c>
      <c r="H1236">
        <v>571</v>
      </c>
      <c r="I1236" t="s">
        <v>2383</v>
      </c>
      <c r="J1236" t="s">
        <v>2215</v>
      </c>
      <c r="K1236" t="s">
        <v>1304</v>
      </c>
      <c r="L1236" t="s">
        <v>1304</v>
      </c>
      <c r="M1236">
        <v>20602769543</v>
      </c>
      <c r="N1236" t="s">
        <v>1233</v>
      </c>
      <c r="O1236" s="6">
        <f>VLOOKUP(Tabla1[[#This Row],[route_name]],[1]route!$A:$D,2,FALSE)</f>
        <v>68</v>
      </c>
      <c r="P1236" s="6">
        <f>VLOOKUP(Tabla1[[#This Row],[TYPE_NAME]],type!B:G,6,FALSE)</f>
        <v>1</v>
      </c>
      <c r="Q1236" t="s">
        <v>2274</v>
      </c>
      <c r="R1236" t="s">
        <v>1297</v>
      </c>
      <c r="S12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(1233,'CUMPLE','CUMPLE','CUMPLE','CUMPLE',true,2009,'571','-','ACREDITADO','2022-02-25 21:42:35.22039+00','2022-02-25 21:42:35.22039+00','20602769543','A3B721',68,1);</v>
      </c>
    </row>
    <row r="1237" spans="1:19" x14ac:dyDescent="0.25">
      <c r="A1237">
        <v>1234</v>
      </c>
      <c r="B1237" t="s">
        <v>2216</v>
      </c>
      <c r="C1237" t="s">
        <v>2216</v>
      </c>
      <c r="D1237" t="s">
        <v>2216</v>
      </c>
      <c r="E1237" t="s">
        <v>2216</v>
      </c>
      <c r="F1237" t="s">
        <v>1303</v>
      </c>
      <c r="G1237">
        <v>2009</v>
      </c>
      <c r="H1237">
        <v>572</v>
      </c>
      <c r="I1237" t="s">
        <v>2383</v>
      </c>
      <c r="J1237" t="s">
        <v>2215</v>
      </c>
      <c r="K1237" t="s">
        <v>1304</v>
      </c>
      <c r="L1237" t="s">
        <v>1304</v>
      </c>
      <c r="M1237">
        <v>20602769543</v>
      </c>
      <c r="N1237" t="s">
        <v>1234</v>
      </c>
      <c r="O1237" s="6">
        <f>VLOOKUP(Tabla1[[#This Row],[route_name]],[1]route!$A:$D,2,FALSE)</f>
        <v>68</v>
      </c>
      <c r="P1237" s="6">
        <f>VLOOKUP(Tabla1[[#This Row],[TYPE_NAME]],type!B:G,6,FALSE)</f>
        <v>1</v>
      </c>
      <c r="Q1237" t="s">
        <v>2274</v>
      </c>
      <c r="R1237" t="s">
        <v>1297</v>
      </c>
      <c r="S12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(1234,'CUMPLE','CUMPLE','CUMPLE','CUMPLE',true,2009,'572','-','ACREDITADO','2022-02-25 21:42:35.22039+00','2022-02-25 21:42:35.22039+00','20602769543','B3C729',68,1);</v>
      </c>
    </row>
    <row r="1238" spans="1:19" x14ac:dyDescent="0.25">
      <c r="A1238">
        <v>1235</v>
      </c>
      <c r="B1238" t="s">
        <v>2216</v>
      </c>
      <c r="C1238" t="s">
        <v>2216</v>
      </c>
      <c r="D1238" t="s">
        <v>2216</v>
      </c>
      <c r="E1238" t="s">
        <v>2216</v>
      </c>
      <c r="F1238" t="s">
        <v>1303</v>
      </c>
      <c r="G1238">
        <v>2009</v>
      </c>
      <c r="H1238">
        <v>573</v>
      </c>
      <c r="I1238" t="s">
        <v>2383</v>
      </c>
      <c r="J1238" t="s">
        <v>2215</v>
      </c>
      <c r="K1238" t="s">
        <v>1304</v>
      </c>
      <c r="L1238" t="s">
        <v>1304</v>
      </c>
      <c r="M1238">
        <v>20602769543</v>
      </c>
      <c r="N1238" t="s">
        <v>1235</v>
      </c>
      <c r="O1238" s="6">
        <f>VLOOKUP(Tabla1[[#This Row],[route_name]],[1]route!$A:$D,2,FALSE)</f>
        <v>68</v>
      </c>
      <c r="P1238" s="6">
        <f>VLOOKUP(Tabla1[[#This Row],[TYPE_NAME]],type!B:G,6,FALSE)</f>
        <v>1</v>
      </c>
      <c r="Q1238" t="s">
        <v>2274</v>
      </c>
      <c r="R1238" t="s">
        <v>1297</v>
      </c>
      <c r="S12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(1235,'CUMPLE','CUMPLE','CUMPLE','CUMPLE',true,2009,'573','-','ACREDITADO','2022-02-25 21:42:35.22039+00','2022-02-25 21:42:35.22039+00','20602769543','F4V815',68,1);</v>
      </c>
    </row>
    <row r="1239" spans="1:19" x14ac:dyDescent="0.25">
      <c r="A1239">
        <v>1236</v>
      </c>
      <c r="B1239" t="s">
        <v>2216</v>
      </c>
      <c r="C1239" t="s">
        <v>2216</v>
      </c>
      <c r="D1239" t="s">
        <v>2216</v>
      </c>
      <c r="E1239" t="s">
        <v>2216</v>
      </c>
      <c r="F1239" t="s">
        <v>1303</v>
      </c>
      <c r="G1239">
        <v>2011</v>
      </c>
      <c r="H1239">
        <v>574</v>
      </c>
      <c r="I1239" t="s">
        <v>2383</v>
      </c>
      <c r="J1239" t="s">
        <v>2215</v>
      </c>
      <c r="K1239" t="s">
        <v>1304</v>
      </c>
      <c r="L1239" t="s">
        <v>1304</v>
      </c>
      <c r="M1239">
        <v>20602769543</v>
      </c>
      <c r="N1239" t="s">
        <v>1236</v>
      </c>
      <c r="O1239" s="6">
        <f>VLOOKUP(Tabla1[[#This Row],[route_name]],[1]route!$A:$D,2,FALSE)</f>
        <v>68</v>
      </c>
      <c r="P1239" s="6">
        <f>VLOOKUP(Tabla1[[#This Row],[TYPE_NAME]],type!B:G,6,FALSE)</f>
        <v>1</v>
      </c>
      <c r="Q1239" t="s">
        <v>2274</v>
      </c>
      <c r="R1239" t="s">
        <v>1297</v>
      </c>
      <c r="S12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(1236,'CUMPLE','CUMPLE','CUMPLE','CUMPLE',true,2011,'574','-','ACREDITADO','2022-02-25 21:42:35.22039+00','2022-02-25 21:42:35.22039+00','20602769543','V2V969',68,1);</v>
      </c>
    </row>
    <row r="1240" spans="1:19" x14ac:dyDescent="0.25">
      <c r="A1240">
        <v>1237</v>
      </c>
      <c r="B1240" t="s">
        <v>2216</v>
      </c>
      <c r="C1240" t="s">
        <v>2216</v>
      </c>
      <c r="D1240" t="s">
        <v>2216</v>
      </c>
      <c r="E1240" t="s">
        <v>2216</v>
      </c>
      <c r="F1240" t="s">
        <v>1303</v>
      </c>
      <c r="G1240">
        <v>2009</v>
      </c>
      <c r="H1240">
        <v>575</v>
      </c>
      <c r="I1240" t="s">
        <v>2383</v>
      </c>
      <c r="J1240" t="s">
        <v>2215</v>
      </c>
      <c r="K1240" t="s">
        <v>1304</v>
      </c>
      <c r="L1240" t="s">
        <v>1304</v>
      </c>
      <c r="M1240">
        <v>20602769543</v>
      </c>
      <c r="N1240" t="s">
        <v>1237</v>
      </c>
      <c r="O1240" s="6">
        <f>VLOOKUP(Tabla1[[#This Row],[route_name]],[1]route!$A:$D,2,FALSE)</f>
        <v>68</v>
      </c>
      <c r="P1240" s="6">
        <f>VLOOKUP(Tabla1[[#This Row],[TYPE_NAME]],type!B:G,6,FALSE)</f>
        <v>1</v>
      </c>
      <c r="Q1240" t="s">
        <v>2274</v>
      </c>
      <c r="R1240" t="s">
        <v>1297</v>
      </c>
      <c r="S12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(1237,'CUMPLE','CUMPLE','CUMPLE','CUMPLE',true,2009,'575','-','ACREDITADO','2022-02-25 21:42:35.22039+00','2022-02-25 21:42:35.22039+00','20602769543','A4C737',68,1);</v>
      </c>
    </row>
    <row r="1241" spans="1:19" x14ac:dyDescent="0.25">
      <c r="A1241">
        <v>1238</v>
      </c>
      <c r="B1241" t="s">
        <v>2216</v>
      </c>
      <c r="C1241" t="s">
        <v>2216</v>
      </c>
      <c r="D1241" t="s">
        <v>2216</v>
      </c>
      <c r="E1241" t="s">
        <v>2216</v>
      </c>
      <c r="F1241" t="s">
        <v>1303</v>
      </c>
      <c r="G1241">
        <v>2018</v>
      </c>
      <c r="H1241">
        <v>576</v>
      </c>
      <c r="I1241" t="s">
        <v>2383</v>
      </c>
      <c r="J1241" t="s">
        <v>2215</v>
      </c>
      <c r="K1241" t="s">
        <v>1304</v>
      </c>
      <c r="L1241" t="s">
        <v>1304</v>
      </c>
      <c r="M1241">
        <v>20602769543</v>
      </c>
      <c r="N1241" t="s">
        <v>1238</v>
      </c>
      <c r="O1241" s="6">
        <f>VLOOKUP(Tabla1[[#This Row],[route_name]],[1]route!$A:$D,2,FALSE)</f>
        <v>68</v>
      </c>
      <c r="P1241" s="6">
        <f>VLOOKUP(Tabla1[[#This Row],[TYPE_NAME]],type!B:G,6,FALSE)</f>
        <v>2</v>
      </c>
      <c r="Q1241" t="s">
        <v>2274</v>
      </c>
      <c r="R1241" t="s">
        <v>1298</v>
      </c>
      <c r="S12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(1238,'CUMPLE','CUMPLE','CUMPLE','CUMPLE',true,2018,'576','-','ACREDITADO','2022-02-25 21:42:35.22039+00','2022-02-25 21:42:35.22039+00','20602769543','VDY957',68,2);</v>
      </c>
    </row>
    <row r="1242" spans="1:19" x14ac:dyDescent="0.25">
      <c r="A1242">
        <v>1239</v>
      </c>
      <c r="B1242" t="s">
        <v>2216</v>
      </c>
      <c r="C1242" t="s">
        <v>2216</v>
      </c>
      <c r="D1242" t="s">
        <v>2216</v>
      </c>
      <c r="E1242" t="s">
        <v>2216</v>
      </c>
      <c r="F1242" t="s">
        <v>1303</v>
      </c>
      <c r="G1242">
        <v>2014</v>
      </c>
      <c r="H1242">
        <v>577</v>
      </c>
      <c r="I1242" t="s">
        <v>2383</v>
      </c>
      <c r="J1242" t="s">
        <v>2215</v>
      </c>
      <c r="K1242" t="s">
        <v>1304</v>
      </c>
      <c r="L1242" t="s">
        <v>1304</v>
      </c>
      <c r="M1242">
        <v>20602769543</v>
      </c>
      <c r="N1242" t="s">
        <v>1239</v>
      </c>
      <c r="O1242" s="6">
        <f>VLOOKUP(Tabla1[[#This Row],[route_name]],[1]route!$A:$D,2,FALSE)</f>
        <v>68</v>
      </c>
      <c r="P1242" s="6">
        <f>VLOOKUP(Tabla1[[#This Row],[TYPE_NAME]],type!B:G,6,FALSE)</f>
        <v>2</v>
      </c>
      <c r="Q1242" t="s">
        <v>2274</v>
      </c>
      <c r="R1242" t="s">
        <v>1298</v>
      </c>
      <c r="S12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(1239,'CUMPLE','CUMPLE','CUMPLE','CUMPLE',true,2014,'577','-','ACREDITADO','2022-02-25 21:42:35.22039+00','2022-02-25 21:42:35.22039+00','20602769543','V8S752',68,2);</v>
      </c>
    </row>
    <row r="1243" spans="1:19" x14ac:dyDescent="0.25">
      <c r="A1243">
        <v>1240</v>
      </c>
      <c r="B1243" t="s">
        <v>2216</v>
      </c>
      <c r="C1243" t="s">
        <v>2216</v>
      </c>
      <c r="D1243" t="s">
        <v>2216</v>
      </c>
      <c r="E1243" t="s">
        <v>2216</v>
      </c>
      <c r="F1243" t="s">
        <v>1303</v>
      </c>
      <c r="G1243">
        <v>2012</v>
      </c>
      <c r="H1243">
        <v>1140</v>
      </c>
      <c r="I1243" t="s">
        <v>2383</v>
      </c>
      <c r="J1243" t="s">
        <v>2215</v>
      </c>
      <c r="K1243" t="s">
        <v>1304</v>
      </c>
      <c r="L1243" t="s">
        <v>1304</v>
      </c>
      <c r="M1243">
        <v>20602769543</v>
      </c>
      <c r="N1243" t="s">
        <v>1240</v>
      </c>
      <c r="O1243" s="6">
        <f>VLOOKUP(Tabla1[[#This Row],[route_name]],[1]route!$A:$D,2,FALSE)</f>
        <v>68</v>
      </c>
      <c r="P1243" s="6">
        <f>VLOOKUP(Tabla1[[#This Row],[TYPE_NAME]],type!B:G,6,FALSE)</f>
        <v>3</v>
      </c>
      <c r="Q1243" t="s">
        <v>2274</v>
      </c>
      <c r="R1243" t="s">
        <v>1300</v>
      </c>
      <c r="S12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(1240,'CUMPLE','CUMPLE','CUMPLE','CUMPLE',true,2012,'1140','-','ACREDITADO','2022-02-25 21:42:35.22039+00','2022-02-25 21:42:35.22039+00','20602769543','D8L847',68,3);</v>
      </c>
    </row>
    <row r="1244" spans="1:19" x14ac:dyDescent="0.25">
      <c r="A1244">
        <v>1241</v>
      </c>
      <c r="B1244" t="s">
        <v>2216</v>
      </c>
      <c r="C1244" t="s">
        <v>2216</v>
      </c>
      <c r="D1244" t="s">
        <v>2216</v>
      </c>
      <c r="E1244" t="s">
        <v>2216</v>
      </c>
      <c r="F1244" t="s">
        <v>1303</v>
      </c>
      <c r="G1244">
        <v>2012</v>
      </c>
      <c r="H1244">
        <v>578</v>
      </c>
      <c r="I1244" t="s">
        <v>2383</v>
      </c>
      <c r="J1244" t="s">
        <v>2215</v>
      </c>
      <c r="K1244" t="s">
        <v>1304</v>
      </c>
      <c r="L1244" t="s">
        <v>1304</v>
      </c>
      <c r="M1244">
        <v>20602769543</v>
      </c>
      <c r="N1244" t="s">
        <v>1241</v>
      </c>
      <c r="O1244" s="6">
        <f>VLOOKUP(Tabla1[[#This Row],[route_name]],[1]route!$A:$D,2,FALSE)</f>
        <v>68</v>
      </c>
      <c r="P1244" s="6">
        <f>VLOOKUP(Tabla1[[#This Row],[TYPE_NAME]],type!B:G,6,FALSE)</f>
        <v>3</v>
      </c>
      <c r="Q1244" t="s">
        <v>2274</v>
      </c>
      <c r="R1244" t="s">
        <v>1300</v>
      </c>
      <c r="S12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(1241,'CUMPLE','CUMPLE','CUMPLE','CUMPLE',true,2012,'578','-','ACREDITADO','2022-02-25 21:42:35.22039+00','2022-02-25 21:42:35.22039+00','20602769543','V3X767',68,3);</v>
      </c>
    </row>
    <row r="1245" spans="1:19" x14ac:dyDescent="0.25">
      <c r="A1245">
        <v>1242</v>
      </c>
      <c r="B1245" t="s">
        <v>2216</v>
      </c>
      <c r="C1245" t="s">
        <v>2216</v>
      </c>
      <c r="D1245" t="s">
        <v>2216</v>
      </c>
      <c r="E1245" t="s">
        <v>2216</v>
      </c>
      <c r="F1245" t="s">
        <v>1303</v>
      </c>
      <c r="G1245">
        <v>2010</v>
      </c>
      <c r="H1245">
        <v>579</v>
      </c>
      <c r="I1245" t="s">
        <v>2383</v>
      </c>
      <c r="J1245" t="s">
        <v>2215</v>
      </c>
      <c r="K1245" t="s">
        <v>1304</v>
      </c>
      <c r="L1245" t="s">
        <v>1304</v>
      </c>
      <c r="M1245">
        <v>20602769543</v>
      </c>
      <c r="N1245" t="s">
        <v>1242</v>
      </c>
      <c r="O1245" s="6">
        <f>VLOOKUP(Tabla1[[#This Row],[route_name]],[1]route!$A:$D,2,FALSE)</f>
        <v>68</v>
      </c>
      <c r="P1245" s="6">
        <f>VLOOKUP(Tabla1[[#This Row],[TYPE_NAME]],type!B:G,6,FALSE)</f>
        <v>1</v>
      </c>
      <c r="Q1245" t="s">
        <v>2274</v>
      </c>
      <c r="R1245" t="s">
        <v>1297</v>
      </c>
      <c r="S12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(1242,'CUMPLE','CUMPLE','CUMPLE','CUMPLE',true,2010,'579','-','ACREDITADO','2022-02-25 21:42:35.22039+00','2022-02-25 21:42:35.22039+00','20602769543','V2D965',68,1);</v>
      </c>
    </row>
    <row r="1246" spans="1:19" x14ac:dyDescent="0.25">
      <c r="A1246">
        <v>1243</v>
      </c>
      <c r="B1246" t="s">
        <v>2216</v>
      </c>
      <c r="C1246" t="s">
        <v>2216</v>
      </c>
      <c r="D1246" t="s">
        <v>2216</v>
      </c>
      <c r="E1246" t="s">
        <v>2216</v>
      </c>
      <c r="F1246" t="s">
        <v>1303</v>
      </c>
      <c r="G1246">
        <v>2011</v>
      </c>
      <c r="H1246">
        <v>580</v>
      </c>
      <c r="I1246" t="s">
        <v>2383</v>
      </c>
      <c r="J1246" t="s">
        <v>2215</v>
      </c>
      <c r="K1246" t="s">
        <v>1304</v>
      </c>
      <c r="L1246" t="s">
        <v>1304</v>
      </c>
      <c r="M1246">
        <v>20602769543</v>
      </c>
      <c r="N1246" t="s">
        <v>1243</v>
      </c>
      <c r="O1246" s="6">
        <f>VLOOKUP(Tabla1[[#This Row],[route_name]],[1]route!$A:$D,2,FALSE)</f>
        <v>68</v>
      </c>
      <c r="P1246" s="6">
        <f>VLOOKUP(Tabla1[[#This Row],[TYPE_NAME]],type!B:G,6,FALSE)</f>
        <v>2</v>
      </c>
      <c r="Q1246" t="s">
        <v>2274</v>
      </c>
      <c r="R1246" t="s">
        <v>1298</v>
      </c>
      <c r="S12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(1243,'CUMPLE','CUMPLE','CUMPLE','CUMPLE',true,2011,'580','-','ACREDITADO','2022-02-25 21:42:35.22039+00','2022-02-25 21:42:35.22039+00','20602769543','C3X199',68,2);</v>
      </c>
    </row>
    <row r="1247" spans="1:19" x14ac:dyDescent="0.25">
      <c r="A1247">
        <v>1244</v>
      </c>
      <c r="B1247" t="s">
        <v>2216</v>
      </c>
      <c r="C1247" t="s">
        <v>2216</v>
      </c>
      <c r="D1247" t="s">
        <v>2216</v>
      </c>
      <c r="E1247" t="s">
        <v>2216</v>
      </c>
      <c r="F1247" t="s">
        <v>1303</v>
      </c>
      <c r="G1247">
        <v>2014</v>
      </c>
      <c r="H1247">
        <v>581</v>
      </c>
      <c r="I1247" t="s">
        <v>2383</v>
      </c>
      <c r="J1247" t="s">
        <v>2215</v>
      </c>
      <c r="K1247" t="s">
        <v>1304</v>
      </c>
      <c r="L1247" t="s">
        <v>1304</v>
      </c>
      <c r="M1247">
        <v>20602769543</v>
      </c>
      <c r="N1247" t="s">
        <v>1244</v>
      </c>
      <c r="O1247" s="6">
        <f>VLOOKUP(Tabla1[[#This Row],[route_name]],[1]route!$A:$D,2,FALSE)</f>
        <v>68</v>
      </c>
      <c r="P1247" s="6">
        <f>VLOOKUP(Tabla1[[#This Row],[TYPE_NAME]],type!B:G,6,FALSE)</f>
        <v>4</v>
      </c>
      <c r="Q1247" t="s">
        <v>2274</v>
      </c>
      <c r="R1247" t="s">
        <v>1299</v>
      </c>
      <c r="S12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(1244,'CUMPLE','CUMPLE','CUMPLE','CUMPLE',true,2014,'581','-','ACREDITADO','2022-02-25 21:42:35.22039+00','2022-02-25 21:42:35.22039+00','20602769543','V0U966',68,4);</v>
      </c>
    </row>
    <row r="1248" spans="1:19" x14ac:dyDescent="0.25">
      <c r="A1248">
        <v>1245</v>
      </c>
      <c r="B1248" t="s">
        <v>2216</v>
      </c>
      <c r="C1248" t="s">
        <v>2216</v>
      </c>
      <c r="D1248" t="s">
        <v>2216</v>
      </c>
      <c r="E1248" t="s">
        <v>2216</v>
      </c>
      <c r="F1248" t="s">
        <v>1303</v>
      </c>
      <c r="G1248">
        <v>2011</v>
      </c>
      <c r="H1248">
        <v>582</v>
      </c>
      <c r="I1248" t="s">
        <v>2383</v>
      </c>
      <c r="J1248" t="s">
        <v>2215</v>
      </c>
      <c r="K1248" t="s">
        <v>1304</v>
      </c>
      <c r="L1248" t="s">
        <v>1304</v>
      </c>
      <c r="M1248">
        <v>20602769543</v>
      </c>
      <c r="N1248" t="s">
        <v>1245</v>
      </c>
      <c r="O1248" s="6">
        <f>VLOOKUP(Tabla1[[#This Row],[route_name]],[1]route!$A:$D,2,FALSE)</f>
        <v>68</v>
      </c>
      <c r="P1248" s="6">
        <f>VLOOKUP(Tabla1[[#This Row],[TYPE_NAME]],type!B:G,6,FALSE)</f>
        <v>2</v>
      </c>
      <c r="Q1248" t="s">
        <v>2274</v>
      </c>
      <c r="R1248" t="s">
        <v>1298</v>
      </c>
      <c r="S12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(1245,'CUMPLE','CUMPLE','CUMPLE','CUMPLE',true,2011,'582','-','ACREDITADO','2022-02-25 21:42:35.22039+00','2022-02-25 21:42:35.22039+00','20602769543','B1G744',68,2);</v>
      </c>
    </row>
    <row r="1249" spans="1:19" x14ac:dyDescent="0.25">
      <c r="A1249">
        <v>1246</v>
      </c>
      <c r="B1249" t="s">
        <v>2216</v>
      </c>
      <c r="C1249" t="s">
        <v>2216</v>
      </c>
      <c r="D1249" t="s">
        <v>2216</v>
      </c>
      <c r="E1249" t="s">
        <v>2216</v>
      </c>
      <c r="F1249" t="s">
        <v>1303</v>
      </c>
      <c r="G1249">
        <v>2014</v>
      </c>
      <c r="H1249">
        <v>583</v>
      </c>
      <c r="I1249" t="s">
        <v>2383</v>
      </c>
      <c r="J1249" t="s">
        <v>2215</v>
      </c>
      <c r="K1249" t="s">
        <v>1304</v>
      </c>
      <c r="L1249" t="s">
        <v>1304</v>
      </c>
      <c r="M1249">
        <v>20602769543</v>
      </c>
      <c r="N1249" t="s">
        <v>1246</v>
      </c>
      <c r="O1249" s="6">
        <f>VLOOKUP(Tabla1[[#This Row],[route_name]],[1]route!$A:$D,2,FALSE)</f>
        <v>68</v>
      </c>
      <c r="P1249" s="6">
        <f>VLOOKUP(Tabla1[[#This Row],[TYPE_NAME]],type!B:G,6,FALSE)</f>
        <v>2</v>
      </c>
      <c r="Q1249" t="s">
        <v>2274</v>
      </c>
      <c r="R1249" t="s">
        <v>1298</v>
      </c>
      <c r="S12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(1246,'CUMPLE','CUMPLE','CUMPLE','CUMPLE',true,2014,'583','-','ACREDITADO','2022-02-25 21:42:35.22039+00','2022-02-25 21:42:35.22039+00','20602769543','V7T725',68,2);</v>
      </c>
    </row>
    <row r="1250" spans="1:19" x14ac:dyDescent="0.25">
      <c r="A1250">
        <v>1247</v>
      </c>
      <c r="B1250" t="s">
        <v>2216</v>
      </c>
      <c r="C1250" t="s">
        <v>2216</v>
      </c>
      <c r="D1250" t="s">
        <v>2216</v>
      </c>
      <c r="E1250" t="s">
        <v>2216</v>
      </c>
      <c r="F1250" t="s">
        <v>1303</v>
      </c>
      <c r="G1250">
        <v>2011</v>
      </c>
      <c r="H1250">
        <v>584</v>
      </c>
      <c r="I1250" t="s">
        <v>2383</v>
      </c>
      <c r="J1250" t="s">
        <v>2215</v>
      </c>
      <c r="K1250" t="s">
        <v>1304</v>
      </c>
      <c r="L1250" t="s">
        <v>1304</v>
      </c>
      <c r="M1250">
        <v>20602769543</v>
      </c>
      <c r="N1250" t="s">
        <v>1247</v>
      </c>
      <c r="O1250" s="6">
        <f>VLOOKUP(Tabla1[[#This Row],[route_name]],[1]route!$A:$D,2,FALSE)</f>
        <v>68</v>
      </c>
      <c r="P1250" s="6">
        <f>VLOOKUP(Tabla1[[#This Row],[TYPE_NAME]],type!B:G,6,FALSE)</f>
        <v>3</v>
      </c>
      <c r="Q1250" t="s">
        <v>2274</v>
      </c>
      <c r="R1250" t="s">
        <v>1300</v>
      </c>
      <c r="S12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(1247,'CUMPLE','CUMPLE','CUMPLE','CUMPLE',true,2011,'584','-','ACREDITADO','2022-02-25 21:42:35.22039+00','2022-02-25 21:42:35.22039+00','20602769543','C4D740',68,3);</v>
      </c>
    </row>
    <row r="1251" spans="1:19" x14ac:dyDescent="0.25">
      <c r="A1251">
        <v>1248</v>
      </c>
      <c r="B1251" t="s">
        <v>2216</v>
      </c>
      <c r="C1251" t="s">
        <v>2216</v>
      </c>
      <c r="D1251" t="s">
        <v>2216</v>
      </c>
      <c r="E1251" t="s">
        <v>2216</v>
      </c>
      <c r="F1251" t="s">
        <v>1303</v>
      </c>
      <c r="G1251">
        <v>2017</v>
      </c>
      <c r="H1251">
        <v>585</v>
      </c>
      <c r="I1251" t="s">
        <v>2383</v>
      </c>
      <c r="J1251" t="s">
        <v>2215</v>
      </c>
      <c r="K1251" t="s">
        <v>1304</v>
      </c>
      <c r="L1251" t="s">
        <v>1304</v>
      </c>
      <c r="M1251">
        <v>20602769543</v>
      </c>
      <c r="N1251" t="s">
        <v>1248</v>
      </c>
      <c r="O1251" s="6">
        <f>VLOOKUP(Tabla1[[#This Row],[route_name]],[1]route!$A:$D,2,FALSE)</f>
        <v>68</v>
      </c>
      <c r="P1251" s="6">
        <f>VLOOKUP(Tabla1[[#This Row],[TYPE_NAME]],type!B:G,6,FALSE)</f>
        <v>1</v>
      </c>
      <c r="Q1251" t="s">
        <v>2274</v>
      </c>
      <c r="R1251" t="s">
        <v>1297</v>
      </c>
      <c r="S12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(1248,'CUMPLE','CUMPLE','CUMPLE','CUMPLE',true,2017,'585','-','ACREDITADO','2022-02-25 21:42:35.22039+00','2022-02-25 21:42:35.22039+00','20602769543','V9D881',68,1);</v>
      </c>
    </row>
    <row r="1252" spans="1:19" x14ac:dyDescent="0.25">
      <c r="A1252">
        <v>1249</v>
      </c>
      <c r="B1252" t="s">
        <v>2216</v>
      </c>
      <c r="C1252" t="s">
        <v>2216</v>
      </c>
      <c r="D1252" t="s">
        <v>2216</v>
      </c>
      <c r="E1252" t="s">
        <v>2216</v>
      </c>
      <c r="F1252" t="s">
        <v>1303</v>
      </c>
      <c r="G1252">
        <v>2016</v>
      </c>
      <c r="H1252">
        <v>586</v>
      </c>
      <c r="I1252" t="s">
        <v>2383</v>
      </c>
      <c r="J1252" t="s">
        <v>2215</v>
      </c>
      <c r="K1252" t="s">
        <v>1304</v>
      </c>
      <c r="L1252" t="s">
        <v>1304</v>
      </c>
      <c r="M1252">
        <v>20602769543</v>
      </c>
      <c r="N1252" t="s">
        <v>1249</v>
      </c>
      <c r="O1252" s="6">
        <f>VLOOKUP(Tabla1[[#This Row],[route_name]],[1]route!$A:$D,2,FALSE)</f>
        <v>68</v>
      </c>
      <c r="P1252" s="6">
        <f>VLOOKUP(Tabla1[[#This Row],[TYPE_NAME]],type!B:G,6,FALSE)</f>
        <v>2</v>
      </c>
      <c r="Q1252" t="s">
        <v>2274</v>
      </c>
      <c r="R1252" t="s">
        <v>1298</v>
      </c>
      <c r="S12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(1249,'CUMPLE','CUMPLE','CUMPLE','CUMPLE',true,2016,'586','-','ACREDITADO','2022-02-25 21:42:35.22039+00','2022-02-25 21:42:35.22039+00','20602769543','V9C890',68,2);</v>
      </c>
    </row>
    <row r="1253" spans="1:19" x14ac:dyDescent="0.25">
      <c r="A1253">
        <v>1250</v>
      </c>
      <c r="B1253" t="s">
        <v>2216</v>
      </c>
      <c r="C1253" t="s">
        <v>2216</v>
      </c>
      <c r="D1253" t="s">
        <v>2216</v>
      </c>
      <c r="E1253" t="s">
        <v>2216</v>
      </c>
      <c r="F1253" t="s">
        <v>1303</v>
      </c>
      <c r="G1253">
        <v>2010</v>
      </c>
      <c r="H1253">
        <v>507</v>
      </c>
      <c r="I1253" t="s">
        <v>2383</v>
      </c>
      <c r="J1253" t="s">
        <v>2215</v>
      </c>
      <c r="K1253" t="s">
        <v>1304</v>
      </c>
      <c r="L1253" t="s">
        <v>1304</v>
      </c>
      <c r="M1253">
        <v>20602769543</v>
      </c>
      <c r="N1253" t="s">
        <v>1250</v>
      </c>
      <c r="O1253" s="6">
        <f>VLOOKUP(Tabla1[[#This Row],[route_name]],[1]route!$A:$D,2,FALSE)</f>
        <v>69</v>
      </c>
      <c r="P1253" s="6">
        <f>VLOOKUP(Tabla1[[#This Row],[TYPE_NAME]],type!B:G,6,FALSE)</f>
        <v>1</v>
      </c>
      <c r="Q1253" t="s">
        <v>2275</v>
      </c>
      <c r="R1253" t="s">
        <v>1297</v>
      </c>
      <c r="S12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(1250,'CUMPLE','CUMPLE','CUMPLE','CUMPLE',true,2010,'507','-','ACREDITADO','2022-02-25 21:42:35.22039+00','2022-02-25 21:42:35.22039+00','20602769543','V1K747',69,1);</v>
      </c>
    </row>
    <row r="1254" spans="1:19" x14ac:dyDescent="0.25">
      <c r="A1254">
        <v>1251</v>
      </c>
      <c r="B1254" t="s">
        <v>2216</v>
      </c>
      <c r="C1254" t="s">
        <v>2216</v>
      </c>
      <c r="D1254" t="s">
        <v>2216</v>
      </c>
      <c r="E1254" t="s">
        <v>2216</v>
      </c>
      <c r="F1254" t="s">
        <v>1303</v>
      </c>
      <c r="G1254">
        <v>2016</v>
      </c>
      <c r="H1254">
        <v>508</v>
      </c>
      <c r="I1254" t="s">
        <v>2383</v>
      </c>
      <c r="J1254" t="s">
        <v>2215</v>
      </c>
      <c r="K1254" t="s">
        <v>1304</v>
      </c>
      <c r="L1254" t="s">
        <v>1304</v>
      </c>
      <c r="M1254">
        <v>20602769543</v>
      </c>
      <c r="N1254" t="s">
        <v>1251</v>
      </c>
      <c r="O1254" s="6">
        <f>VLOOKUP(Tabla1[[#This Row],[route_name]],[1]route!$A:$D,2,FALSE)</f>
        <v>69</v>
      </c>
      <c r="P1254" s="6">
        <f>VLOOKUP(Tabla1[[#This Row],[TYPE_NAME]],type!B:G,6,FALSE)</f>
        <v>1</v>
      </c>
      <c r="Q1254" t="s">
        <v>2275</v>
      </c>
      <c r="R1254" t="s">
        <v>1297</v>
      </c>
      <c r="S12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(1251,'CUMPLE','CUMPLE','CUMPLE','CUMPLE',true,2016,'508','-','ACREDITADO','2022-02-25 21:42:35.22039+00','2022-02-25 21:42:35.22039+00','20602769543','V8R918',69,1);</v>
      </c>
    </row>
    <row r="1255" spans="1:19" x14ac:dyDescent="0.25">
      <c r="A1255">
        <v>1252</v>
      </c>
      <c r="B1255" t="s">
        <v>2216</v>
      </c>
      <c r="C1255" t="s">
        <v>2216</v>
      </c>
      <c r="D1255" t="s">
        <v>2216</v>
      </c>
      <c r="E1255" t="s">
        <v>2216</v>
      </c>
      <c r="F1255" t="s">
        <v>1303</v>
      </c>
      <c r="G1255">
        <v>2016</v>
      </c>
      <c r="H1255">
        <v>509</v>
      </c>
      <c r="I1255" t="s">
        <v>2383</v>
      </c>
      <c r="J1255" t="s">
        <v>2215</v>
      </c>
      <c r="K1255" t="s">
        <v>1304</v>
      </c>
      <c r="L1255" t="s">
        <v>1304</v>
      </c>
      <c r="M1255">
        <v>20602769543</v>
      </c>
      <c r="N1255" t="s">
        <v>1252</v>
      </c>
      <c r="O1255" s="6">
        <f>VLOOKUP(Tabla1[[#This Row],[route_name]],[1]route!$A:$D,2,FALSE)</f>
        <v>69</v>
      </c>
      <c r="P1255" s="6">
        <f>VLOOKUP(Tabla1[[#This Row],[TYPE_NAME]],type!B:G,6,FALSE)</f>
        <v>1</v>
      </c>
      <c r="Q1255" t="s">
        <v>2275</v>
      </c>
      <c r="R1255" t="s">
        <v>1297</v>
      </c>
      <c r="S12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(1252,'CUMPLE','CUMPLE','CUMPLE','CUMPLE',true,2016,'509','-','ACREDITADO','2022-02-25 21:42:35.22039+00','2022-02-25 21:42:35.22039+00','20602769543','V8M919',69,1);</v>
      </c>
    </row>
    <row r="1256" spans="1:19" x14ac:dyDescent="0.25">
      <c r="A1256">
        <v>1253</v>
      </c>
      <c r="B1256" t="s">
        <v>2216</v>
      </c>
      <c r="C1256" t="s">
        <v>2216</v>
      </c>
      <c r="D1256" t="s">
        <v>2216</v>
      </c>
      <c r="E1256" t="s">
        <v>2216</v>
      </c>
      <c r="F1256" t="s">
        <v>1303</v>
      </c>
      <c r="G1256">
        <v>2012</v>
      </c>
      <c r="H1256">
        <v>510</v>
      </c>
      <c r="I1256" t="s">
        <v>2383</v>
      </c>
      <c r="J1256" t="s">
        <v>2215</v>
      </c>
      <c r="K1256" t="s">
        <v>1304</v>
      </c>
      <c r="L1256" t="s">
        <v>1304</v>
      </c>
      <c r="M1256">
        <v>20602769543</v>
      </c>
      <c r="N1256" t="s">
        <v>1253</v>
      </c>
      <c r="O1256" s="6">
        <f>VLOOKUP(Tabla1[[#This Row],[route_name]],[1]route!$A:$D,2,FALSE)</f>
        <v>69</v>
      </c>
      <c r="P1256" s="6">
        <f>VLOOKUP(Tabla1[[#This Row],[TYPE_NAME]],type!B:G,6,FALSE)</f>
        <v>1</v>
      </c>
      <c r="Q1256" t="s">
        <v>2275</v>
      </c>
      <c r="R1256" t="s">
        <v>1297</v>
      </c>
      <c r="S12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(1253,'CUMPLE','CUMPLE','CUMPLE','CUMPLE',true,2012,'510','-','ACREDITADO','2022-02-25 21:42:35.22039+00','2022-02-25 21:42:35.22039+00','20602769543','D8F940',69,1);</v>
      </c>
    </row>
    <row r="1257" spans="1:19" x14ac:dyDescent="0.25">
      <c r="A1257">
        <v>1254</v>
      </c>
      <c r="B1257" t="s">
        <v>2216</v>
      </c>
      <c r="C1257" t="s">
        <v>2216</v>
      </c>
      <c r="D1257" t="s">
        <v>2216</v>
      </c>
      <c r="E1257" t="s">
        <v>2216</v>
      </c>
      <c r="F1257" t="s">
        <v>1303</v>
      </c>
      <c r="G1257">
        <v>2010</v>
      </c>
      <c r="H1257">
        <v>1139</v>
      </c>
      <c r="I1257" t="s">
        <v>2383</v>
      </c>
      <c r="J1257" t="s">
        <v>2215</v>
      </c>
      <c r="K1257" t="s">
        <v>1304</v>
      </c>
      <c r="L1257" t="s">
        <v>1304</v>
      </c>
      <c r="M1257">
        <v>20602769543</v>
      </c>
      <c r="N1257" t="s">
        <v>1254</v>
      </c>
      <c r="O1257" s="6">
        <f>VLOOKUP(Tabla1[[#This Row],[route_name]],[1]route!$A:$D,2,FALSE)</f>
        <v>69</v>
      </c>
      <c r="P1257" s="6">
        <f>VLOOKUP(Tabla1[[#This Row],[TYPE_NAME]],type!B:G,6,FALSE)</f>
        <v>1</v>
      </c>
      <c r="Q1257" t="s">
        <v>2275</v>
      </c>
      <c r="R1257" t="s">
        <v>1297</v>
      </c>
      <c r="S12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(1254,'CUMPLE','CUMPLE','CUMPLE','CUMPLE',true,2010,'1139','-','ACREDITADO','2022-02-25 21:42:35.22039+00','2022-02-25 21:42:35.22039+00','20602769543','X1Z967',69,1);</v>
      </c>
    </row>
    <row r="1258" spans="1:19" x14ac:dyDescent="0.25">
      <c r="A1258">
        <v>1255</v>
      </c>
      <c r="B1258" t="s">
        <v>2216</v>
      </c>
      <c r="C1258" t="s">
        <v>2216</v>
      </c>
      <c r="D1258" t="s">
        <v>2216</v>
      </c>
      <c r="E1258" t="s">
        <v>2216</v>
      </c>
      <c r="F1258" t="s">
        <v>1303</v>
      </c>
      <c r="G1258">
        <v>2012</v>
      </c>
      <c r="H1258">
        <v>1138</v>
      </c>
      <c r="I1258" t="s">
        <v>2383</v>
      </c>
      <c r="J1258" t="s">
        <v>2215</v>
      </c>
      <c r="K1258" t="s">
        <v>1304</v>
      </c>
      <c r="L1258" t="s">
        <v>1304</v>
      </c>
      <c r="M1258">
        <v>20602769543</v>
      </c>
      <c r="N1258" t="s">
        <v>1255</v>
      </c>
      <c r="O1258" s="6">
        <f>VLOOKUP(Tabla1[[#This Row],[route_name]],[1]route!$A:$D,2,FALSE)</f>
        <v>69</v>
      </c>
      <c r="P1258" s="6">
        <f>VLOOKUP(Tabla1[[#This Row],[TYPE_NAME]],type!B:G,6,FALSE)</f>
        <v>1</v>
      </c>
      <c r="Q1258" t="s">
        <v>2275</v>
      </c>
      <c r="R1258" t="s">
        <v>1297</v>
      </c>
      <c r="S12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(1255,'CUMPLE','CUMPLE','CUMPLE','CUMPLE',true,2012,'1138','-','ACREDITADO','2022-02-25 21:42:35.22039+00','2022-02-25 21:42:35.22039+00','20602769543','C8K494',69,1);</v>
      </c>
    </row>
    <row r="1259" spans="1:19" x14ac:dyDescent="0.25">
      <c r="A1259">
        <v>1256</v>
      </c>
      <c r="B1259" t="s">
        <v>2216</v>
      </c>
      <c r="C1259" t="s">
        <v>2216</v>
      </c>
      <c r="D1259" t="s">
        <v>2216</v>
      </c>
      <c r="E1259" t="s">
        <v>2216</v>
      </c>
      <c r="F1259" t="s">
        <v>1303</v>
      </c>
      <c r="G1259">
        <v>2017</v>
      </c>
      <c r="H1259">
        <v>511</v>
      </c>
      <c r="I1259" t="s">
        <v>2383</v>
      </c>
      <c r="J1259" t="s">
        <v>2215</v>
      </c>
      <c r="K1259" t="s">
        <v>1304</v>
      </c>
      <c r="L1259" t="s">
        <v>1304</v>
      </c>
      <c r="M1259">
        <v>20602769543</v>
      </c>
      <c r="N1259" t="s">
        <v>1256</v>
      </c>
      <c r="O1259" s="6">
        <f>VLOOKUP(Tabla1[[#This Row],[route_name]],[1]route!$A:$D,2,FALSE)</f>
        <v>69</v>
      </c>
      <c r="P1259" s="6">
        <f>VLOOKUP(Tabla1[[#This Row],[TYPE_NAME]],type!B:G,6,FALSE)</f>
        <v>1</v>
      </c>
      <c r="Q1259" t="s">
        <v>2275</v>
      </c>
      <c r="R1259" t="s">
        <v>1297</v>
      </c>
      <c r="S12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(1256,'CUMPLE','CUMPLE','CUMPLE','CUMPLE',true,2017,'511','-','ACREDITADO','2022-02-25 21:42:35.22039+00','2022-02-25 21:42:35.22039+00','20602769543','V9M774',69,1);</v>
      </c>
    </row>
    <row r="1260" spans="1:19" x14ac:dyDescent="0.25">
      <c r="A1260">
        <v>1257</v>
      </c>
      <c r="B1260" t="s">
        <v>2216</v>
      </c>
      <c r="C1260" t="s">
        <v>2216</v>
      </c>
      <c r="D1260" t="s">
        <v>2216</v>
      </c>
      <c r="E1260" t="s">
        <v>2216</v>
      </c>
      <c r="F1260" t="s">
        <v>1303</v>
      </c>
      <c r="G1260">
        <v>2014</v>
      </c>
      <c r="H1260">
        <v>1049</v>
      </c>
      <c r="I1260" t="s">
        <v>2383</v>
      </c>
      <c r="J1260" t="s">
        <v>2215</v>
      </c>
      <c r="K1260" t="s">
        <v>1304</v>
      </c>
      <c r="L1260" t="s">
        <v>1304</v>
      </c>
      <c r="M1260">
        <v>20602769543</v>
      </c>
      <c r="N1260" t="s">
        <v>1257</v>
      </c>
      <c r="O1260" s="6">
        <f>VLOOKUP(Tabla1[[#This Row],[route_name]],[1]route!$A:$D,2,FALSE)</f>
        <v>69</v>
      </c>
      <c r="P1260" s="6">
        <f>VLOOKUP(Tabla1[[#This Row],[TYPE_NAME]],type!B:G,6,FALSE)</f>
        <v>1</v>
      </c>
      <c r="Q1260" t="s">
        <v>2275</v>
      </c>
      <c r="R1260" t="s">
        <v>1297</v>
      </c>
      <c r="S12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(1257,'CUMPLE','CUMPLE','CUMPLE','CUMPLE',true,2014,'1049','-','ACREDITADO','2022-02-25 21:42:35.22039+00','2022-02-25 21:42:35.22039+00','20602769543','V7C779',69,1);</v>
      </c>
    </row>
    <row r="1261" spans="1:19" x14ac:dyDescent="0.25">
      <c r="A1261">
        <v>1258</v>
      </c>
      <c r="B1261" t="s">
        <v>2216</v>
      </c>
      <c r="C1261" t="s">
        <v>2216</v>
      </c>
      <c r="D1261" t="s">
        <v>2216</v>
      </c>
      <c r="E1261" t="s">
        <v>2216</v>
      </c>
      <c r="F1261" t="s">
        <v>1303</v>
      </c>
      <c r="G1261">
        <v>2011</v>
      </c>
      <c r="H1261">
        <v>512</v>
      </c>
      <c r="I1261" t="s">
        <v>2383</v>
      </c>
      <c r="J1261" t="s">
        <v>2215</v>
      </c>
      <c r="K1261" t="s">
        <v>1304</v>
      </c>
      <c r="L1261" t="s">
        <v>1304</v>
      </c>
      <c r="M1261">
        <v>20602769543</v>
      </c>
      <c r="N1261" t="s">
        <v>1258</v>
      </c>
      <c r="O1261" s="6">
        <f>VLOOKUP(Tabla1[[#This Row],[route_name]],[1]route!$A:$D,2,FALSE)</f>
        <v>69</v>
      </c>
      <c r="P1261" s="6">
        <f>VLOOKUP(Tabla1[[#This Row],[TYPE_NAME]],type!B:G,6,FALSE)</f>
        <v>1</v>
      </c>
      <c r="Q1261" t="s">
        <v>2275</v>
      </c>
      <c r="R1261" t="s">
        <v>1297</v>
      </c>
      <c r="S12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(1258,'CUMPLE','CUMPLE','CUMPLE','CUMPLE',true,2011,'512','-','ACREDITADO','2022-02-25 21:42:35.22039+00','2022-02-25 21:42:35.22039+00','20602769543','V2B756',69,1);</v>
      </c>
    </row>
    <row r="1262" spans="1:19" x14ac:dyDescent="0.25">
      <c r="A1262">
        <v>1259</v>
      </c>
      <c r="B1262" t="s">
        <v>2216</v>
      </c>
      <c r="C1262" t="s">
        <v>2216</v>
      </c>
      <c r="D1262" t="s">
        <v>2216</v>
      </c>
      <c r="E1262" t="s">
        <v>2216</v>
      </c>
      <c r="F1262" t="s">
        <v>1303</v>
      </c>
      <c r="G1262">
        <v>2005</v>
      </c>
      <c r="H1262">
        <v>513</v>
      </c>
      <c r="I1262" t="s">
        <v>2383</v>
      </c>
      <c r="J1262" t="s">
        <v>2215</v>
      </c>
      <c r="K1262" t="s">
        <v>1304</v>
      </c>
      <c r="L1262" t="s">
        <v>1304</v>
      </c>
      <c r="M1262">
        <v>20602769543</v>
      </c>
      <c r="N1262" t="s">
        <v>1259</v>
      </c>
      <c r="O1262" s="6">
        <f>VLOOKUP(Tabla1[[#This Row],[route_name]],[1]route!$A:$D,2,FALSE)</f>
        <v>69</v>
      </c>
      <c r="P1262" s="6">
        <f>VLOOKUP(Tabla1[[#This Row],[TYPE_NAME]],type!B:G,6,FALSE)</f>
        <v>1</v>
      </c>
      <c r="Q1262" t="s">
        <v>2275</v>
      </c>
      <c r="R1262" t="s">
        <v>1297</v>
      </c>
      <c r="S12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(1259,'CUMPLE','CUMPLE','CUMPLE','CUMPLE',true,2005,'513','-','ACREDITADO','2022-02-25 21:42:35.22039+00','2022-02-25 21:42:35.22039+00','20602769543','B1Y966',69,1);</v>
      </c>
    </row>
    <row r="1263" spans="1:19" x14ac:dyDescent="0.25">
      <c r="A1263">
        <v>1260</v>
      </c>
      <c r="B1263" t="s">
        <v>2216</v>
      </c>
      <c r="C1263" t="s">
        <v>2216</v>
      </c>
      <c r="D1263" t="s">
        <v>2216</v>
      </c>
      <c r="E1263" t="s">
        <v>2216</v>
      </c>
      <c r="F1263" t="s">
        <v>1303</v>
      </c>
      <c r="G1263">
        <v>2015</v>
      </c>
      <c r="H1263">
        <v>514</v>
      </c>
      <c r="I1263" t="s">
        <v>2383</v>
      </c>
      <c r="J1263" t="s">
        <v>2215</v>
      </c>
      <c r="K1263" t="s">
        <v>1304</v>
      </c>
      <c r="L1263" t="s">
        <v>1304</v>
      </c>
      <c r="M1263">
        <v>20602769543</v>
      </c>
      <c r="N1263" t="s">
        <v>1260</v>
      </c>
      <c r="O1263" s="6">
        <f>VLOOKUP(Tabla1[[#This Row],[route_name]],[1]route!$A:$D,2,FALSE)</f>
        <v>69</v>
      </c>
      <c r="P1263" s="6">
        <f>VLOOKUP(Tabla1[[#This Row],[TYPE_NAME]],type!B:G,6,FALSE)</f>
        <v>1</v>
      </c>
      <c r="Q1263" t="s">
        <v>2275</v>
      </c>
      <c r="R1263" t="s">
        <v>1297</v>
      </c>
      <c r="S12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(1260,'CUMPLE','CUMPLE','CUMPLE','CUMPLE',true,2015,'514','-','ACREDITADO','2022-02-25 21:42:35.22039+00','2022-02-25 21:42:35.22039+00','20602769543','V8L717',69,1);</v>
      </c>
    </row>
    <row r="1264" spans="1:19" x14ac:dyDescent="0.25">
      <c r="A1264">
        <v>1261</v>
      </c>
      <c r="B1264" t="s">
        <v>2216</v>
      </c>
      <c r="C1264" t="s">
        <v>2216</v>
      </c>
      <c r="D1264" t="s">
        <v>2216</v>
      </c>
      <c r="E1264" t="s">
        <v>2216</v>
      </c>
      <c r="F1264" t="s">
        <v>1303</v>
      </c>
      <c r="G1264">
        <v>2018</v>
      </c>
      <c r="H1264">
        <v>550</v>
      </c>
      <c r="I1264" t="s">
        <v>2383</v>
      </c>
      <c r="J1264" t="s">
        <v>2215</v>
      </c>
      <c r="K1264" t="s">
        <v>1304</v>
      </c>
      <c r="L1264" t="s">
        <v>1304</v>
      </c>
      <c r="M1264">
        <v>20602769543</v>
      </c>
      <c r="N1264" t="s">
        <v>1261</v>
      </c>
      <c r="O1264" s="6">
        <f>VLOOKUP(Tabla1[[#This Row],[route_name]],[1]route!$A:$D,2,FALSE)</f>
        <v>69</v>
      </c>
      <c r="P1264" s="6">
        <f>VLOOKUP(Tabla1[[#This Row],[TYPE_NAME]],type!B:G,6,FALSE)</f>
        <v>1</v>
      </c>
      <c r="Q1264" t="s">
        <v>2275</v>
      </c>
      <c r="R1264" t="s">
        <v>1297</v>
      </c>
      <c r="S12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(1261,'CUMPLE','CUMPLE','CUMPLE','CUMPLE',true,2018,'550','-','ACREDITADO','2022-02-25 21:42:35.22039+00','2022-02-25 21:42:35.22039+00','20602769543','V0M754',69,1);</v>
      </c>
    </row>
    <row r="1265" spans="1:19" x14ac:dyDescent="0.25">
      <c r="A1265">
        <v>1262</v>
      </c>
      <c r="B1265" t="s">
        <v>2216</v>
      </c>
      <c r="C1265" t="s">
        <v>2216</v>
      </c>
      <c r="D1265" t="s">
        <v>2216</v>
      </c>
      <c r="E1265" t="s">
        <v>2216</v>
      </c>
      <c r="F1265" t="s">
        <v>1303</v>
      </c>
      <c r="G1265">
        <v>2013</v>
      </c>
      <c r="H1265">
        <v>1048</v>
      </c>
      <c r="I1265" t="s">
        <v>2383</v>
      </c>
      <c r="J1265" t="s">
        <v>2215</v>
      </c>
      <c r="K1265" t="s">
        <v>1304</v>
      </c>
      <c r="L1265" t="s">
        <v>1304</v>
      </c>
      <c r="M1265">
        <v>20602769543</v>
      </c>
      <c r="N1265" t="s">
        <v>1262</v>
      </c>
      <c r="O1265" s="6">
        <f>VLOOKUP(Tabla1[[#This Row],[route_name]],[1]route!$A:$D,2,FALSE)</f>
        <v>69</v>
      </c>
      <c r="P1265" s="6">
        <f>VLOOKUP(Tabla1[[#This Row],[TYPE_NAME]],type!B:G,6,FALSE)</f>
        <v>1</v>
      </c>
      <c r="Q1265" t="s">
        <v>2275</v>
      </c>
      <c r="R1265" t="s">
        <v>1297</v>
      </c>
      <c r="S12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(1262,'CUMPLE','CUMPLE','CUMPLE','CUMPLE',true,2013,'1048','-','ACREDITADO','2022-02-25 21:42:35.22039+00','2022-02-25 21:42:35.22039+00','20602769543','V5P907',69,1);</v>
      </c>
    </row>
    <row r="1266" spans="1:19" x14ac:dyDescent="0.25">
      <c r="A1266">
        <v>1263</v>
      </c>
      <c r="B1266" t="s">
        <v>2216</v>
      </c>
      <c r="C1266" t="s">
        <v>2216</v>
      </c>
      <c r="D1266" t="s">
        <v>2216</v>
      </c>
      <c r="E1266" t="s">
        <v>2216</v>
      </c>
      <c r="F1266" t="s">
        <v>1303</v>
      </c>
      <c r="G1266">
        <v>2011</v>
      </c>
      <c r="H1266">
        <v>1047</v>
      </c>
      <c r="I1266" t="s">
        <v>2383</v>
      </c>
      <c r="J1266" t="s">
        <v>2215</v>
      </c>
      <c r="K1266" t="s">
        <v>1304</v>
      </c>
      <c r="L1266" t="s">
        <v>1304</v>
      </c>
      <c r="M1266">
        <v>20602769543</v>
      </c>
      <c r="N1266" t="s">
        <v>1263</v>
      </c>
      <c r="O1266" s="6">
        <f>VLOOKUP(Tabla1[[#This Row],[route_name]],[1]route!$A:$D,2,FALSE)</f>
        <v>69</v>
      </c>
      <c r="P1266" s="6">
        <f>VLOOKUP(Tabla1[[#This Row],[TYPE_NAME]],type!B:G,6,FALSE)</f>
        <v>1</v>
      </c>
      <c r="Q1266" t="s">
        <v>2275</v>
      </c>
      <c r="R1266" t="s">
        <v>1297</v>
      </c>
      <c r="S12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(1263,'CUMPLE','CUMPLE','CUMPLE','CUMPLE',true,2011,'1047','-','ACREDITADO','2022-02-25 21:42:35.22039+00','2022-02-25 21:42:35.22039+00','20602769543','V2Y240',69,1);</v>
      </c>
    </row>
    <row r="1267" spans="1:19" x14ac:dyDescent="0.25">
      <c r="A1267">
        <v>1264</v>
      </c>
      <c r="B1267" t="s">
        <v>2216</v>
      </c>
      <c r="C1267" t="s">
        <v>2216</v>
      </c>
      <c r="D1267" t="s">
        <v>2216</v>
      </c>
      <c r="E1267" t="s">
        <v>2216</v>
      </c>
      <c r="F1267" t="s">
        <v>1303</v>
      </c>
      <c r="G1267">
        <v>2013</v>
      </c>
      <c r="H1267">
        <v>552</v>
      </c>
      <c r="I1267" t="s">
        <v>2383</v>
      </c>
      <c r="J1267" t="s">
        <v>2215</v>
      </c>
      <c r="K1267" t="s">
        <v>1304</v>
      </c>
      <c r="L1267" t="s">
        <v>1304</v>
      </c>
      <c r="M1267">
        <v>20602769543</v>
      </c>
      <c r="N1267" t="s">
        <v>1264</v>
      </c>
      <c r="O1267" s="6">
        <f>VLOOKUP(Tabla1[[#This Row],[route_name]],[1]route!$A:$D,2,FALSE)</f>
        <v>69</v>
      </c>
      <c r="P1267" s="6">
        <f>VLOOKUP(Tabla1[[#This Row],[TYPE_NAME]],type!B:G,6,FALSE)</f>
        <v>1</v>
      </c>
      <c r="Q1267" t="s">
        <v>2275</v>
      </c>
      <c r="R1267" t="s">
        <v>1297</v>
      </c>
      <c r="S12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(1264,'CUMPLE','CUMPLE','CUMPLE','CUMPLE',true,2013,'552','-','ACREDITADO','2022-02-25 21:42:35.22039+00','2022-02-25 21:42:35.22039+00','20602769543','F3V928',69,1);</v>
      </c>
    </row>
    <row r="1268" spans="1:19" x14ac:dyDescent="0.25">
      <c r="A1268">
        <v>1265</v>
      </c>
      <c r="B1268" t="s">
        <v>2216</v>
      </c>
      <c r="C1268" t="s">
        <v>2216</v>
      </c>
      <c r="D1268" t="s">
        <v>2216</v>
      </c>
      <c r="E1268" t="s">
        <v>2216</v>
      </c>
      <c r="F1268" t="s">
        <v>1303</v>
      </c>
      <c r="G1268">
        <v>2018</v>
      </c>
      <c r="H1268">
        <v>553</v>
      </c>
      <c r="I1268" t="s">
        <v>2383</v>
      </c>
      <c r="J1268" t="s">
        <v>2215</v>
      </c>
      <c r="K1268" t="s">
        <v>1304</v>
      </c>
      <c r="L1268" t="s">
        <v>1304</v>
      </c>
      <c r="M1268">
        <v>20602769543</v>
      </c>
      <c r="N1268" t="s">
        <v>1265</v>
      </c>
      <c r="O1268" s="6">
        <f>VLOOKUP(Tabla1[[#This Row],[route_name]],[1]route!$A:$D,2,FALSE)</f>
        <v>69</v>
      </c>
      <c r="P1268" s="6">
        <f>VLOOKUP(Tabla1[[#This Row],[TYPE_NAME]],type!B:G,6,FALSE)</f>
        <v>1</v>
      </c>
      <c r="Q1268" t="s">
        <v>2275</v>
      </c>
      <c r="R1268" t="s">
        <v>1297</v>
      </c>
      <c r="S12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(1265,'CUMPLE','CUMPLE','CUMPLE','CUMPLE',true,2018,'553','-','ACREDITADO','2022-02-25 21:42:35.22039+00','2022-02-25 21:42:35.22039+00','20602769543','BAN873',69,1);</v>
      </c>
    </row>
    <row r="1269" spans="1:19" x14ac:dyDescent="0.25">
      <c r="A1269">
        <v>1266</v>
      </c>
      <c r="B1269" t="s">
        <v>2216</v>
      </c>
      <c r="C1269" t="s">
        <v>2216</v>
      </c>
      <c r="D1269" t="s">
        <v>2216</v>
      </c>
      <c r="E1269" t="s">
        <v>2216</v>
      </c>
      <c r="F1269" t="s">
        <v>1303</v>
      </c>
      <c r="G1269">
        <v>2017</v>
      </c>
      <c r="H1269">
        <v>1046</v>
      </c>
      <c r="I1269" t="s">
        <v>2383</v>
      </c>
      <c r="J1269" t="s">
        <v>2215</v>
      </c>
      <c r="K1269" t="s">
        <v>1304</v>
      </c>
      <c r="L1269" t="s">
        <v>1304</v>
      </c>
      <c r="M1269">
        <v>20602769543</v>
      </c>
      <c r="N1269" t="s">
        <v>1266</v>
      </c>
      <c r="O1269" s="6">
        <f>VLOOKUP(Tabla1[[#This Row],[route_name]],[1]route!$A:$D,2,FALSE)</f>
        <v>69</v>
      </c>
      <c r="P1269" s="6">
        <f>VLOOKUP(Tabla1[[#This Row],[TYPE_NAME]],type!B:G,6,FALSE)</f>
        <v>1</v>
      </c>
      <c r="Q1269" t="s">
        <v>2275</v>
      </c>
      <c r="R1269" t="s">
        <v>1297</v>
      </c>
      <c r="S12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(1266,'CUMPLE','CUMPLE','CUMPLE','CUMPLE',true,2017,'1046','-','ACREDITADO','2022-02-25 21:42:35.22039+00','2022-02-25 21:42:35.22039+00','20602769543','V9I724',69,1);</v>
      </c>
    </row>
    <row r="1270" spans="1:19" x14ac:dyDescent="0.25">
      <c r="A1270">
        <v>1267</v>
      </c>
      <c r="B1270" t="s">
        <v>2216</v>
      </c>
      <c r="C1270" t="s">
        <v>2216</v>
      </c>
      <c r="D1270" t="s">
        <v>2216</v>
      </c>
      <c r="E1270" t="s">
        <v>2216</v>
      </c>
      <c r="F1270" t="s">
        <v>1303</v>
      </c>
      <c r="G1270">
        <v>2013</v>
      </c>
      <c r="H1270">
        <v>548</v>
      </c>
      <c r="I1270" t="s">
        <v>2383</v>
      </c>
      <c r="J1270" t="s">
        <v>2215</v>
      </c>
      <c r="K1270" t="s">
        <v>1304</v>
      </c>
      <c r="L1270" t="s">
        <v>1304</v>
      </c>
      <c r="M1270">
        <v>20602769543</v>
      </c>
      <c r="N1270" t="s">
        <v>1267</v>
      </c>
      <c r="O1270" s="6">
        <f>VLOOKUP(Tabla1[[#This Row],[route_name]],[1]route!$A:$D,2,FALSE)</f>
        <v>70</v>
      </c>
      <c r="P1270" s="6">
        <f>VLOOKUP(Tabla1[[#This Row],[TYPE_NAME]],type!B:G,6,FALSE)</f>
        <v>1</v>
      </c>
      <c r="Q1270" t="s">
        <v>2276</v>
      </c>
      <c r="R1270" t="s">
        <v>1297</v>
      </c>
      <c r="S12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(1267,'CUMPLE','CUMPLE','CUMPLE','CUMPLE',true,2013,'548','-','ACREDITADO','2022-02-25 21:42:35.22039+00','2022-02-25 21:42:35.22039+00','20602769543','V6D866',70,1);</v>
      </c>
    </row>
    <row r="1271" spans="1:19" x14ac:dyDescent="0.25">
      <c r="A1271">
        <v>1268</v>
      </c>
      <c r="B1271" t="s">
        <v>2216</v>
      </c>
      <c r="C1271" t="s">
        <v>2216</v>
      </c>
      <c r="D1271" t="s">
        <v>2216</v>
      </c>
      <c r="E1271" t="s">
        <v>2216</v>
      </c>
      <c r="F1271" t="s">
        <v>1303</v>
      </c>
      <c r="G1271">
        <v>2017</v>
      </c>
      <c r="H1271">
        <v>544</v>
      </c>
      <c r="I1271" t="s">
        <v>2383</v>
      </c>
      <c r="J1271" t="s">
        <v>2215</v>
      </c>
      <c r="K1271" t="s">
        <v>1304</v>
      </c>
      <c r="L1271" t="s">
        <v>1304</v>
      </c>
      <c r="M1271">
        <v>20602769543</v>
      </c>
      <c r="N1271" t="s">
        <v>1268</v>
      </c>
      <c r="O1271" s="6">
        <f>VLOOKUP(Tabla1[[#This Row],[route_name]],[1]route!$A:$D,2,FALSE)</f>
        <v>70</v>
      </c>
      <c r="P1271" s="6">
        <f>VLOOKUP(Tabla1[[#This Row],[TYPE_NAME]],type!B:G,6,FALSE)</f>
        <v>1</v>
      </c>
      <c r="Q1271" t="s">
        <v>2276</v>
      </c>
      <c r="R1271" t="s">
        <v>1297</v>
      </c>
      <c r="S12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(1268,'CUMPLE','CUMPLE','CUMPLE','CUMPLE',true,2017,'544','-','ACREDITADO','2022-02-25 21:42:35.22039+00','2022-02-25 21:42:35.22039+00','20602769543','AYL818',70,1);</v>
      </c>
    </row>
    <row r="1272" spans="1:19" x14ac:dyDescent="0.25">
      <c r="A1272">
        <v>1269</v>
      </c>
      <c r="B1272" t="s">
        <v>2216</v>
      </c>
      <c r="C1272" t="s">
        <v>2216</v>
      </c>
      <c r="D1272" t="s">
        <v>2216</v>
      </c>
      <c r="E1272" t="s">
        <v>2216</v>
      </c>
      <c r="F1272" t="s">
        <v>1303</v>
      </c>
      <c r="G1272">
        <v>2009</v>
      </c>
      <c r="H1272">
        <v>546</v>
      </c>
      <c r="I1272" t="s">
        <v>2383</v>
      </c>
      <c r="J1272" t="s">
        <v>2215</v>
      </c>
      <c r="K1272" t="s">
        <v>1304</v>
      </c>
      <c r="L1272" t="s">
        <v>1304</v>
      </c>
      <c r="M1272">
        <v>20602769543</v>
      </c>
      <c r="N1272" t="s">
        <v>1269</v>
      </c>
      <c r="O1272" s="6">
        <f>VLOOKUP(Tabla1[[#This Row],[route_name]],[1]route!$A:$D,2,FALSE)</f>
        <v>70</v>
      </c>
      <c r="P1272" s="6">
        <f>VLOOKUP(Tabla1[[#This Row],[TYPE_NAME]],type!B:G,6,FALSE)</f>
        <v>1</v>
      </c>
      <c r="Q1272" t="s">
        <v>2276</v>
      </c>
      <c r="R1272" t="s">
        <v>1297</v>
      </c>
      <c r="S12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(1269,'CUMPLE','CUMPLE','CUMPLE','CUMPLE',true,2009,'546','-','ACREDITADO','2022-02-25 21:42:35.22039+00','2022-02-25 21:42:35.22039+00','20602769543','F1C742',70,1);</v>
      </c>
    </row>
    <row r="1273" spans="1:19" x14ac:dyDescent="0.25">
      <c r="A1273">
        <v>1270</v>
      </c>
      <c r="B1273" t="s">
        <v>2216</v>
      </c>
      <c r="C1273" t="s">
        <v>2216</v>
      </c>
      <c r="D1273" t="s">
        <v>2216</v>
      </c>
      <c r="E1273" t="s">
        <v>2216</v>
      </c>
      <c r="F1273" t="s">
        <v>1303</v>
      </c>
      <c r="G1273">
        <v>2009</v>
      </c>
      <c r="H1273">
        <v>545</v>
      </c>
      <c r="I1273" t="s">
        <v>2383</v>
      </c>
      <c r="J1273" t="s">
        <v>2215</v>
      </c>
      <c r="K1273" t="s">
        <v>1304</v>
      </c>
      <c r="L1273" t="s">
        <v>1304</v>
      </c>
      <c r="M1273">
        <v>20602769543</v>
      </c>
      <c r="N1273" t="s">
        <v>1270</v>
      </c>
      <c r="O1273" s="6">
        <f>VLOOKUP(Tabla1[[#This Row],[route_name]],[1]route!$A:$D,2,FALSE)</f>
        <v>70</v>
      </c>
      <c r="P1273" s="6">
        <f>VLOOKUP(Tabla1[[#This Row],[TYPE_NAME]],type!B:G,6,FALSE)</f>
        <v>1</v>
      </c>
      <c r="Q1273" t="s">
        <v>2276</v>
      </c>
      <c r="R1273" t="s">
        <v>1297</v>
      </c>
      <c r="S12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(1270,'CUMPLE','CUMPLE','CUMPLE','CUMPLE',true,2009,'545','-','ACREDITADO','2022-02-25 21:42:35.22039+00','2022-02-25 21:42:35.22039+00','20602769543','D2S724',70,1);</v>
      </c>
    </row>
    <row r="1274" spans="1:19" x14ac:dyDescent="0.25">
      <c r="A1274">
        <v>1271</v>
      </c>
      <c r="B1274" t="s">
        <v>2216</v>
      </c>
      <c r="C1274" t="s">
        <v>2216</v>
      </c>
      <c r="D1274" t="s">
        <v>2216</v>
      </c>
      <c r="E1274" t="s">
        <v>2216</v>
      </c>
      <c r="F1274" t="s">
        <v>1303</v>
      </c>
      <c r="G1274">
        <v>2010</v>
      </c>
      <c r="H1274">
        <v>543</v>
      </c>
      <c r="I1274" t="s">
        <v>2383</v>
      </c>
      <c r="J1274" t="s">
        <v>2215</v>
      </c>
      <c r="K1274" t="s">
        <v>1304</v>
      </c>
      <c r="L1274" t="s">
        <v>1304</v>
      </c>
      <c r="M1274">
        <v>20602769543</v>
      </c>
      <c r="N1274" t="s">
        <v>1271</v>
      </c>
      <c r="O1274" s="6">
        <f>VLOOKUP(Tabla1[[#This Row],[route_name]],[1]route!$A:$D,2,FALSE)</f>
        <v>70</v>
      </c>
      <c r="P1274" s="6">
        <f>VLOOKUP(Tabla1[[#This Row],[TYPE_NAME]],type!B:G,6,FALSE)</f>
        <v>1</v>
      </c>
      <c r="Q1274" t="s">
        <v>2276</v>
      </c>
      <c r="R1274" t="s">
        <v>1297</v>
      </c>
      <c r="S12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(1271,'CUMPLE','CUMPLE','CUMPLE','CUMPLE',true,2010,'543','-','ACREDITADO','2022-02-25 21:42:35.22039+00','2022-02-25 21:42:35.22039+00','20602769543','A5J965',70,1);</v>
      </c>
    </row>
    <row r="1275" spans="1:19" x14ac:dyDescent="0.25">
      <c r="A1275">
        <v>1272</v>
      </c>
      <c r="B1275" t="s">
        <v>2216</v>
      </c>
      <c r="C1275" t="s">
        <v>2216</v>
      </c>
      <c r="D1275" t="s">
        <v>2216</v>
      </c>
      <c r="E1275" t="s">
        <v>2216</v>
      </c>
      <c r="F1275" t="s">
        <v>1303</v>
      </c>
      <c r="G1275">
        <v>2011</v>
      </c>
      <c r="H1275">
        <v>1045</v>
      </c>
      <c r="I1275" t="s">
        <v>2383</v>
      </c>
      <c r="J1275" t="s">
        <v>2215</v>
      </c>
      <c r="K1275" t="s">
        <v>1304</v>
      </c>
      <c r="L1275" t="s">
        <v>1304</v>
      </c>
      <c r="M1275">
        <v>20602769543</v>
      </c>
      <c r="N1275" t="s">
        <v>1272</v>
      </c>
      <c r="O1275" s="6">
        <f>VLOOKUP(Tabla1[[#This Row],[route_name]],[1]route!$A:$D,2,FALSE)</f>
        <v>70</v>
      </c>
      <c r="P1275" s="6">
        <f>VLOOKUP(Tabla1[[#This Row],[TYPE_NAME]],type!B:G,6,FALSE)</f>
        <v>1</v>
      </c>
      <c r="Q1275" t="s">
        <v>2276</v>
      </c>
      <c r="R1275" t="s">
        <v>1297</v>
      </c>
      <c r="S12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(1272,'CUMPLE','CUMPLE','CUMPLE','CUMPLE',true,2011,'1045','-','ACREDITADO','2022-02-25 21:42:35.22039+00','2022-02-25 21:42:35.22039+00','20602769543','V3O726',70,1);</v>
      </c>
    </row>
    <row r="1276" spans="1:19" x14ac:dyDescent="0.25">
      <c r="A1276">
        <v>1273</v>
      </c>
      <c r="B1276" t="s">
        <v>2216</v>
      </c>
      <c r="C1276" t="s">
        <v>2216</v>
      </c>
      <c r="D1276" t="s">
        <v>2216</v>
      </c>
      <c r="E1276" t="s">
        <v>2216</v>
      </c>
      <c r="F1276" t="s">
        <v>1303</v>
      </c>
      <c r="G1276">
        <v>2016</v>
      </c>
      <c r="H1276">
        <v>1137</v>
      </c>
      <c r="I1276" t="s">
        <v>2383</v>
      </c>
      <c r="J1276" t="s">
        <v>2215</v>
      </c>
      <c r="K1276" t="s">
        <v>1304</v>
      </c>
      <c r="L1276" t="s">
        <v>1304</v>
      </c>
      <c r="M1276">
        <v>20602769543</v>
      </c>
      <c r="N1276" t="s">
        <v>1273</v>
      </c>
      <c r="O1276" s="6">
        <f>VLOOKUP(Tabla1[[#This Row],[route_name]],[1]route!$A:$D,2,FALSE)</f>
        <v>70</v>
      </c>
      <c r="P1276" s="6">
        <f>VLOOKUP(Tabla1[[#This Row],[TYPE_NAME]],type!B:G,6,FALSE)</f>
        <v>1</v>
      </c>
      <c r="Q1276" t="s">
        <v>2276</v>
      </c>
      <c r="R1276" t="s">
        <v>1297</v>
      </c>
      <c r="S12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(1273,'CUMPLE','CUMPLE','CUMPLE','CUMPLE',true,2016,'1137','-','ACREDITADO','2022-02-25 21:42:35.22039+00','2022-02-25 21:42:35.22039+00','20602769543','V8W716',70,1);</v>
      </c>
    </row>
    <row r="1277" spans="1:19" x14ac:dyDescent="0.25">
      <c r="A1277">
        <v>1274</v>
      </c>
      <c r="B1277" t="s">
        <v>2216</v>
      </c>
      <c r="C1277" t="s">
        <v>2216</v>
      </c>
      <c r="D1277" t="s">
        <v>2216</v>
      </c>
      <c r="E1277" t="s">
        <v>2216</v>
      </c>
      <c r="F1277" t="s">
        <v>1303</v>
      </c>
      <c r="G1277">
        <v>2015</v>
      </c>
      <c r="H1277">
        <v>549</v>
      </c>
      <c r="I1277" t="s">
        <v>2383</v>
      </c>
      <c r="J1277" t="s">
        <v>2215</v>
      </c>
      <c r="K1277" t="s">
        <v>1304</v>
      </c>
      <c r="L1277" t="s">
        <v>1304</v>
      </c>
      <c r="M1277">
        <v>20602769543</v>
      </c>
      <c r="N1277" t="s">
        <v>1274</v>
      </c>
      <c r="O1277" s="6">
        <f>VLOOKUP(Tabla1[[#This Row],[route_name]],[1]route!$A:$D,2,FALSE)</f>
        <v>70</v>
      </c>
      <c r="P1277" s="6">
        <f>VLOOKUP(Tabla1[[#This Row],[TYPE_NAME]],type!B:G,6,FALSE)</f>
        <v>1</v>
      </c>
      <c r="Q1277" t="s">
        <v>2276</v>
      </c>
      <c r="R1277" t="s">
        <v>1297</v>
      </c>
      <c r="S12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(1274,'CUMPLE','CUMPLE','CUMPLE','CUMPLE',true,2015,'549','-','ACREDITADO','2022-02-25 21:42:35.22039+00','2022-02-25 21:42:35.22039+00','20602769543','V8S716',70,1);</v>
      </c>
    </row>
    <row r="1278" spans="1:19" x14ac:dyDescent="0.25">
      <c r="A1278">
        <v>1275</v>
      </c>
      <c r="B1278" t="s">
        <v>2216</v>
      </c>
      <c r="C1278" t="s">
        <v>2216</v>
      </c>
      <c r="D1278" t="s">
        <v>2216</v>
      </c>
      <c r="E1278" t="s">
        <v>2216</v>
      </c>
      <c r="F1278" t="s">
        <v>1303</v>
      </c>
      <c r="G1278">
        <v>2019</v>
      </c>
      <c r="H1278">
        <v>1044</v>
      </c>
      <c r="I1278" t="s">
        <v>2383</v>
      </c>
      <c r="J1278" t="s">
        <v>2215</v>
      </c>
      <c r="K1278" t="s">
        <v>1304</v>
      </c>
      <c r="L1278" t="s">
        <v>1304</v>
      </c>
      <c r="M1278">
        <v>20602769543</v>
      </c>
      <c r="N1278" t="s">
        <v>1275</v>
      </c>
      <c r="O1278" s="6">
        <f>VLOOKUP(Tabla1[[#This Row],[route_name]],[1]route!$A:$D,2,FALSE)</f>
        <v>70</v>
      </c>
      <c r="P1278" s="6">
        <f>VLOOKUP(Tabla1[[#This Row],[TYPE_NAME]],type!B:G,6,FALSE)</f>
        <v>1</v>
      </c>
      <c r="Q1278" t="s">
        <v>2276</v>
      </c>
      <c r="R1278" t="s">
        <v>1297</v>
      </c>
      <c r="S12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(1275,'CUMPLE','CUMPLE','CUMPLE','CUMPLE',true,2019,'1044','-','ACREDITADO','2022-02-25 21:42:35.22039+00','2022-02-25 21:42:35.22039+00','20602769543','BAY795',70,1);</v>
      </c>
    </row>
    <row r="1279" spans="1:19" x14ac:dyDescent="0.25">
      <c r="A1279">
        <v>1276</v>
      </c>
      <c r="B1279" t="s">
        <v>2216</v>
      </c>
      <c r="C1279" t="s">
        <v>2216</v>
      </c>
      <c r="D1279" t="s">
        <v>2216</v>
      </c>
      <c r="E1279" t="s">
        <v>2216</v>
      </c>
      <c r="F1279" t="s">
        <v>1303</v>
      </c>
      <c r="G1279">
        <v>2017</v>
      </c>
      <c r="H1279">
        <v>551</v>
      </c>
      <c r="I1279" t="s">
        <v>2383</v>
      </c>
      <c r="J1279" t="s">
        <v>2215</v>
      </c>
      <c r="K1279" t="s">
        <v>1304</v>
      </c>
      <c r="L1279" t="s">
        <v>1304</v>
      </c>
      <c r="M1279">
        <v>20602769543</v>
      </c>
      <c r="N1279" t="s">
        <v>1276</v>
      </c>
      <c r="O1279" s="6">
        <f>VLOOKUP(Tabla1[[#This Row],[route_name]],[1]route!$A:$D,2,FALSE)</f>
        <v>70</v>
      </c>
      <c r="P1279" s="6">
        <f>VLOOKUP(Tabla1[[#This Row],[TYPE_NAME]],type!B:G,6,FALSE)</f>
        <v>1</v>
      </c>
      <c r="Q1279" t="s">
        <v>2276</v>
      </c>
      <c r="R1279" t="s">
        <v>1297</v>
      </c>
      <c r="S12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(1276,'CUMPLE','CUMPLE','CUMPLE','CUMPLE',true,2017,'551','-','ACREDITADO','2022-02-25 21:42:35.22039+00','2022-02-25 21:42:35.22039+00','20602769543','V9M786',70,1);</v>
      </c>
    </row>
    <row r="1280" spans="1:19" x14ac:dyDescent="0.25">
      <c r="A1280">
        <v>1277</v>
      </c>
      <c r="B1280" t="s">
        <v>2216</v>
      </c>
      <c r="C1280" t="s">
        <v>2216</v>
      </c>
      <c r="D1280" t="s">
        <v>2216</v>
      </c>
      <c r="E1280" t="s">
        <v>2216</v>
      </c>
      <c r="F1280" t="s">
        <v>1303</v>
      </c>
      <c r="G1280">
        <v>2018</v>
      </c>
      <c r="H1280">
        <v>515</v>
      </c>
      <c r="I1280" t="s">
        <v>2383</v>
      </c>
      <c r="J1280" t="s">
        <v>2215</v>
      </c>
      <c r="K1280" t="s">
        <v>1304</v>
      </c>
      <c r="L1280" t="s">
        <v>1304</v>
      </c>
      <c r="M1280">
        <v>20602769543</v>
      </c>
      <c r="N1280" t="s">
        <v>1277</v>
      </c>
      <c r="O1280" s="6">
        <f>VLOOKUP(Tabla1[[#This Row],[route_name]],[1]route!$A:$D,2,FALSE)</f>
        <v>70</v>
      </c>
      <c r="P1280" s="6">
        <f>VLOOKUP(Tabla1[[#This Row],[TYPE_NAME]],type!B:G,6,FALSE)</f>
        <v>1</v>
      </c>
      <c r="Q1280" t="s">
        <v>2276</v>
      </c>
      <c r="R1280" t="s">
        <v>1297</v>
      </c>
      <c r="S12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(1277,'CUMPLE','CUMPLE','CUMPLE','CUMPLE',true,2018,'515','-','ACREDITADO','2022-02-25 21:42:35.22039+00','2022-02-25 21:42:35.22039+00','20602769543','V9Y825',70,1);</v>
      </c>
    </row>
    <row r="1281" spans="1:19" x14ac:dyDescent="0.25">
      <c r="A1281">
        <v>1278</v>
      </c>
      <c r="B1281" t="s">
        <v>2216</v>
      </c>
      <c r="C1281" t="s">
        <v>2216</v>
      </c>
      <c r="D1281" t="s">
        <v>2216</v>
      </c>
      <c r="E1281" t="s">
        <v>2216</v>
      </c>
      <c r="F1281" t="s">
        <v>1303</v>
      </c>
      <c r="G1281">
        <v>2013</v>
      </c>
      <c r="H1281">
        <v>547</v>
      </c>
      <c r="I1281" t="s">
        <v>2383</v>
      </c>
      <c r="J1281" t="s">
        <v>2215</v>
      </c>
      <c r="K1281" t="s">
        <v>1304</v>
      </c>
      <c r="L1281" t="s">
        <v>1304</v>
      </c>
      <c r="M1281">
        <v>20602769543</v>
      </c>
      <c r="N1281" t="s">
        <v>1278</v>
      </c>
      <c r="O1281" s="6">
        <f>VLOOKUP(Tabla1[[#This Row],[route_name]],[1]route!$A:$D,2,FALSE)</f>
        <v>70</v>
      </c>
      <c r="P1281" s="6">
        <f>VLOOKUP(Tabla1[[#This Row],[TYPE_NAME]],type!B:G,6,FALSE)</f>
        <v>1</v>
      </c>
      <c r="Q1281" t="s">
        <v>2276</v>
      </c>
      <c r="R1281" t="s">
        <v>1297</v>
      </c>
      <c r="S12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(1278,'CUMPLE','CUMPLE','CUMPLE','CUMPLE',true,2013,'547','-','ACREDITADO','2022-02-25 21:42:35.22039+00','2022-02-25 21:42:35.22039+00','20602769543','F9W740',70,1);</v>
      </c>
    </row>
    <row r="1282" spans="1:19" x14ac:dyDescent="0.25">
      <c r="A1282">
        <v>1279</v>
      </c>
      <c r="B1282" t="s">
        <v>2216</v>
      </c>
      <c r="C1282" t="s">
        <v>2216</v>
      </c>
      <c r="D1282" t="s">
        <v>2216</v>
      </c>
      <c r="E1282" t="s">
        <v>2216</v>
      </c>
      <c r="F1282" t="s">
        <v>1303</v>
      </c>
      <c r="G1282">
        <v>2010</v>
      </c>
      <c r="H1282">
        <v>1136</v>
      </c>
      <c r="I1282" t="s">
        <v>2278</v>
      </c>
      <c r="J1282" t="s">
        <v>2215</v>
      </c>
      <c r="K1282" t="s">
        <v>1304</v>
      </c>
      <c r="L1282" t="s">
        <v>1304</v>
      </c>
      <c r="M1282">
        <v>20602769543</v>
      </c>
      <c r="N1282" t="s">
        <v>1279</v>
      </c>
      <c r="O1282" s="6">
        <f>VLOOKUP(Tabla1[[#This Row],[route_name]],[1]route!$A:$D,2,FALSE)</f>
        <v>70</v>
      </c>
      <c r="P1282" s="6">
        <f>VLOOKUP(Tabla1[[#This Row],[TYPE_NAME]],type!B:G,6,FALSE)</f>
        <v>1</v>
      </c>
      <c r="Q1282" t="s">
        <v>2276</v>
      </c>
      <c r="R1282" t="s">
        <v>1297</v>
      </c>
      <c r="S12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(1279,'CUMPLE','CUMPLE','CUMPLE','CUMPLE',true,2010,'1136','SUBSANADO/ACRED. JULIO 2021','ACREDITADO','2022-02-25 21:42:35.22039+00','2022-02-25 21:42:35.22039+00','20602769543','X1Q742',70,1);</v>
      </c>
    </row>
    <row r="1283" spans="1:19" x14ac:dyDescent="0.25">
      <c r="A1283">
        <v>1280</v>
      </c>
      <c r="B1283" t="s">
        <v>2216</v>
      </c>
      <c r="C1283" t="s">
        <v>2216</v>
      </c>
      <c r="D1283" t="s">
        <v>2216</v>
      </c>
      <c r="E1283" t="s">
        <v>2216</v>
      </c>
      <c r="F1283" t="s">
        <v>1303</v>
      </c>
      <c r="G1283">
        <v>2018</v>
      </c>
      <c r="H1283">
        <v>1043</v>
      </c>
      <c r="I1283" t="s">
        <v>2279</v>
      </c>
      <c r="J1283" t="s">
        <v>2215</v>
      </c>
      <c r="K1283" t="s">
        <v>1304</v>
      </c>
      <c r="L1283" t="s">
        <v>1304</v>
      </c>
      <c r="M1283">
        <v>20602769543</v>
      </c>
      <c r="N1283" t="s">
        <v>1280</v>
      </c>
      <c r="O1283" s="6">
        <f>VLOOKUP(Tabla1[[#This Row],[route_name]],[1]route!$A:$D,2,FALSE)</f>
        <v>4</v>
      </c>
      <c r="P1283" s="6">
        <f>VLOOKUP(Tabla1[[#This Row],[TYPE_NAME]],type!B:G,6,FALSE)</f>
        <v>1</v>
      </c>
      <c r="Q1283" t="s">
        <v>2277</v>
      </c>
      <c r="R1283" t="s">
        <v>1297</v>
      </c>
      <c r="S12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(1280,'CUMPLE','CUMPLE','CUMPLE','CUMPLE',true,2018,'1043','SUBSANADO/ACRED. ABRIL 2021','ACREDITADO','2022-02-25 21:42:35.22039+00','2022-02-25 21:42:35.22039+00','20602769543','V9V708',4,1);</v>
      </c>
    </row>
    <row r="1284" spans="1:19" x14ac:dyDescent="0.25">
      <c r="A1284">
        <v>1281</v>
      </c>
      <c r="B1284" t="s">
        <v>2216</v>
      </c>
      <c r="C1284" t="s">
        <v>2216</v>
      </c>
      <c r="D1284" t="s">
        <v>2216</v>
      </c>
      <c r="E1284" t="s">
        <v>2216</v>
      </c>
      <c r="F1284" t="s">
        <v>1303</v>
      </c>
      <c r="G1284">
        <v>2009</v>
      </c>
      <c r="H1284">
        <v>1135</v>
      </c>
      <c r="I1284" t="s">
        <v>2280</v>
      </c>
      <c r="J1284" t="s">
        <v>2215</v>
      </c>
      <c r="K1284" t="s">
        <v>1304</v>
      </c>
      <c r="L1284" t="s">
        <v>1304</v>
      </c>
      <c r="M1284">
        <v>20602769543</v>
      </c>
      <c r="N1284" t="s">
        <v>1281</v>
      </c>
      <c r="O1284" s="6">
        <f>VLOOKUP(Tabla1[[#This Row],[route_name]],[1]route!$A:$D,2,FALSE)</f>
        <v>4</v>
      </c>
      <c r="P1284" s="6">
        <f>VLOOKUP(Tabla1[[#This Row],[TYPE_NAME]],type!B:G,6,FALSE)</f>
        <v>1</v>
      </c>
      <c r="Q1284" t="s">
        <v>2277</v>
      </c>
      <c r="R1284" t="s">
        <v>1297</v>
      </c>
      <c r="S12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(1281,'CUMPLE','CUMPLE','CUMPLE','CUMPLE',true,2009,'1135','INCORPORADO MEDIANTE EXP. 4524-2021 DEL 15.01.2021/SUBSANADO/ACRED. JULIO 2021','ACREDITADO','2022-02-25 21:42:35.22039+00','2022-02-25 21:42:35.22039+00','20602769543','D8Y759',4,1);</v>
      </c>
    </row>
    <row r="1285" spans="1:19" x14ac:dyDescent="0.25">
      <c r="A1285">
        <v>1282</v>
      </c>
      <c r="B1285" t="s">
        <v>2216</v>
      </c>
      <c r="C1285" t="s">
        <v>2216</v>
      </c>
      <c r="D1285" t="s">
        <v>2216</v>
      </c>
      <c r="E1285" t="s">
        <v>2216</v>
      </c>
      <c r="F1285" t="s">
        <v>1303</v>
      </c>
      <c r="G1285">
        <v>2018</v>
      </c>
      <c r="H1285">
        <v>1056</v>
      </c>
      <c r="I1285" t="s">
        <v>2281</v>
      </c>
      <c r="J1285" t="s">
        <v>2215</v>
      </c>
      <c r="K1285" t="s">
        <v>1304</v>
      </c>
      <c r="L1285" t="s">
        <v>1304</v>
      </c>
      <c r="M1285">
        <v>20602769543</v>
      </c>
      <c r="N1285" t="s">
        <v>1282</v>
      </c>
      <c r="O1285" s="6">
        <f>VLOOKUP(Tabla1[[#This Row],[route_name]],[1]route!$A:$D,2,FALSE)</f>
        <v>4</v>
      </c>
      <c r="P1285" s="6">
        <f>VLOOKUP(Tabla1[[#This Row],[TYPE_NAME]],type!B:G,6,FALSE)</f>
        <v>2</v>
      </c>
      <c r="Q1285" t="s">
        <v>2277</v>
      </c>
      <c r="R1285" t="s">
        <v>1298</v>
      </c>
      <c r="S12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(1282,'CUMPLE','CUMPLE','CUMPLE','CUMPLE',true,2018,'1056','INCORPORADO MEDIANTE EXP. 4524-2021 DEL 15.01.2021/ACRED. ABRIL 2021','ACREDITADO','2022-02-25 21:42:35.22039+00','2022-02-25 21:42:35.22039+00','20602769543','V0E775',4,2);</v>
      </c>
    </row>
    <row r="1286" spans="1:19" x14ac:dyDescent="0.25">
      <c r="A1286">
        <v>1283</v>
      </c>
      <c r="B1286" t="s">
        <v>2216</v>
      </c>
      <c r="C1286" t="s">
        <v>2216</v>
      </c>
      <c r="D1286" t="s">
        <v>2216</v>
      </c>
      <c r="E1286" t="s">
        <v>2216</v>
      </c>
      <c r="F1286" t="s">
        <v>1303</v>
      </c>
      <c r="G1286">
        <v>2019</v>
      </c>
      <c r="H1286">
        <v>1058</v>
      </c>
      <c r="I1286" t="s">
        <v>2281</v>
      </c>
      <c r="J1286" t="s">
        <v>2215</v>
      </c>
      <c r="K1286" t="s">
        <v>1304</v>
      </c>
      <c r="L1286" t="s">
        <v>1304</v>
      </c>
      <c r="M1286">
        <v>20602769543</v>
      </c>
      <c r="N1286" t="s">
        <v>1283</v>
      </c>
      <c r="O1286" s="6">
        <f>VLOOKUP(Tabla1[[#This Row],[route_name]],[1]route!$A:$D,2,FALSE)</f>
        <v>4</v>
      </c>
      <c r="P1286" s="6">
        <f>VLOOKUP(Tabla1[[#This Row],[TYPE_NAME]],type!B:G,6,FALSE)</f>
        <v>2</v>
      </c>
      <c r="Q1286" t="s">
        <v>2277</v>
      </c>
      <c r="R1286" t="s">
        <v>1298</v>
      </c>
      <c r="S12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(1283,'CUMPLE','CUMPLE','CUMPLE','CUMPLE',true,2019,'1058','INCORPORADO MEDIANTE EXP. 4524-2021 DEL 15.01.2021/ACRED. ABRIL 2021','ACREDITADO','2022-02-25 21:42:35.22039+00','2022-02-25 21:42:35.22039+00','20602769543','BBZ881',4,2);</v>
      </c>
    </row>
    <row r="1287" spans="1:19" x14ac:dyDescent="0.25">
      <c r="A1287">
        <v>1284</v>
      </c>
      <c r="B1287" t="s">
        <v>2216</v>
      </c>
      <c r="C1287" t="s">
        <v>2216</v>
      </c>
      <c r="D1287" t="s">
        <v>2216</v>
      </c>
      <c r="E1287" t="s">
        <v>2216</v>
      </c>
      <c r="F1287" t="s">
        <v>1303</v>
      </c>
      <c r="G1287">
        <v>2019</v>
      </c>
      <c r="H1287">
        <v>1057</v>
      </c>
      <c r="I1287" t="s">
        <v>2281</v>
      </c>
      <c r="J1287" t="s">
        <v>2215</v>
      </c>
      <c r="K1287" t="s">
        <v>1304</v>
      </c>
      <c r="L1287" t="s">
        <v>1304</v>
      </c>
      <c r="M1287">
        <v>20602769543</v>
      </c>
      <c r="N1287" t="s">
        <v>1284</v>
      </c>
      <c r="O1287" s="6">
        <f>VLOOKUP(Tabla1[[#This Row],[route_name]],[1]route!$A:$D,2,FALSE)</f>
        <v>4</v>
      </c>
      <c r="P1287" s="6">
        <f>VLOOKUP(Tabla1[[#This Row],[TYPE_NAME]],type!B:G,6,FALSE)</f>
        <v>2</v>
      </c>
      <c r="Q1287" t="s">
        <v>2277</v>
      </c>
      <c r="R1287" t="s">
        <v>1298</v>
      </c>
      <c r="S12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(1284,'CUMPLE','CUMPLE','CUMPLE','CUMPLE',true,2019,'1057','INCORPORADO MEDIANTE EXP. 4524-2021 DEL 15.01.2021/ACRED. ABRIL 2021','ACREDITADO','2022-02-25 21:42:35.22039+00','2022-02-25 21:42:35.22039+00','20602769543','BBL869',4,2);</v>
      </c>
    </row>
    <row r="1288" spans="1:19" x14ac:dyDescent="0.25">
      <c r="A1288">
        <v>1285</v>
      </c>
      <c r="B1288" t="s">
        <v>2216</v>
      </c>
      <c r="C1288" t="s">
        <v>2216</v>
      </c>
      <c r="D1288" t="s">
        <v>2216</v>
      </c>
      <c r="E1288" t="s">
        <v>2216</v>
      </c>
      <c r="F1288" t="s">
        <v>1303</v>
      </c>
      <c r="G1288">
        <v>2019</v>
      </c>
      <c r="H1288">
        <v>1059</v>
      </c>
      <c r="I1288" t="s">
        <v>2281</v>
      </c>
      <c r="J1288" t="s">
        <v>2215</v>
      </c>
      <c r="K1288" t="s">
        <v>1304</v>
      </c>
      <c r="L1288" t="s">
        <v>1304</v>
      </c>
      <c r="M1288">
        <v>20602769543</v>
      </c>
      <c r="N1288" t="s">
        <v>1285</v>
      </c>
      <c r="O1288" s="6">
        <f>VLOOKUP(Tabla1[[#This Row],[route_name]],[1]route!$A:$D,2,FALSE)</f>
        <v>4</v>
      </c>
      <c r="P1288" s="6">
        <f>VLOOKUP(Tabla1[[#This Row],[TYPE_NAME]],type!B:G,6,FALSE)</f>
        <v>2</v>
      </c>
      <c r="Q1288" t="s">
        <v>2277</v>
      </c>
      <c r="R1288" t="s">
        <v>1298</v>
      </c>
      <c r="S12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(1285,'CUMPLE','CUMPLE','CUMPLE','CUMPLE',true,2019,'1059','INCORPORADO MEDIANTE EXP. 4524-2021 DEL 15.01.2021/ACRED. ABRIL 2021','ACREDITADO','2022-02-25 21:42:35.22039+00','2022-02-25 21:42:35.22039+00','20602769543','BCC702',4,2);</v>
      </c>
    </row>
    <row r="1289" spans="1:19" x14ac:dyDescent="0.25">
      <c r="A1289">
        <v>1286</v>
      </c>
      <c r="B1289" t="s">
        <v>2216</v>
      </c>
      <c r="C1289" t="s">
        <v>2216</v>
      </c>
      <c r="D1289" t="s">
        <v>2216</v>
      </c>
      <c r="E1289" t="s">
        <v>2216</v>
      </c>
      <c r="F1289" t="s">
        <v>1303</v>
      </c>
      <c r="G1289">
        <v>2018</v>
      </c>
      <c r="H1289">
        <v>1060</v>
      </c>
      <c r="I1289" t="s">
        <v>2281</v>
      </c>
      <c r="J1289" t="s">
        <v>2215</v>
      </c>
      <c r="K1289" t="s">
        <v>1304</v>
      </c>
      <c r="L1289" t="s">
        <v>1304</v>
      </c>
      <c r="M1289">
        <v>20602769543</v>
      </c>
      <c r="N1289" t="s">
        <v>1286</v>
      </c>
      <c r="O1289" s="6">
        <f>VLOOKUP(Tabla1[[#This Row],[route_name]],[1]route!$A:$D,2,FALSE)</f>
        <v>4</v>
      </c>
      <c r="P1289" s="6">
        <f>VLOOKUP(Tabla1[[#This Row],[TYPE_NAME]],type!B:G,6,FALSE)</f>
        <v>1</v>
      </c>
      <c r="Q1289" t="s">
        <v>2277</v>
      </c>
      <c r="R1289" t="s">
        <v>1297</v>
      </c>
      <c r="S12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(1286,'CUMPLE','CUMPLE','CUMPLE','CUMPLE',true,2018,'1060','INCORPORADO MEDIANTE EXP. 4524-2021 DEL 15.01.2021/ACRED. ABRIL 2021','ACREDITADO','2022-02-25 21:42:35.22039+00','2022-02-25 21:42:35.22039+00','20602769543','BCD910',4,1);</v>
      </c>
    </row>
    <row r="1290" spans="1:19" x14ac:dyDescent="0.25">
      <c r="A1290">
        <v>1287</v>
      </c>
      <c r="B1290" t="s">
        <v>2216</v>
      </c>
      <c r="C1290" t="s">
        <v>2216</v>
      </c>
      <c r="D1290" t="s">
        <v>2216</v>
      </c>
      <c r="E1290" t="s">
        <v>2216</v>
      </c>
      <c r="F1290" t="s">
        <v>1303</v>
      </c>
      <c r="G1290">
        <v>2019</v>
      </c>
      <c r="H1290">
        <v>1062</v>
      </c>
      <c r="I1290" t="s">
        <v>2281</v>
      </c>
      <c r="J1290" t="s">
        <v>2215</v>
      </c>
      <c r="K1290" t="s">
        <v>1304</v>
      </c>
      <c r="L1290" t="s">
        <v>1304</v>
      </c>
      <c r="M1290">
        <v>20602769543</v>
      </c>
      <c r="N1290" t="s">
        <v>1287</v>
      </c>
      <c r="O1290" s="6">
        <f>VLOOKUP(Tabla1[[#This Row],[route_name]],[1]route!$A:$D,2,FALSE)</f>
        <v>4</v>
      </c>
      <c r="P1290" s="6">
        <f>VLOOKUP(Tabla1[[#This Row],[TYPE_NAME]],type!B:G,6,FALSE)</f>
        <v>1</v>
      </c>
      <c r="Q1290" t="s">
        <v>2277</v>
      </c>
      <c r="R1290" t="s">
        <v>1297</v>
      </c>
      <c r="S12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(1287,'CUMPLE','CUMPLE','CUMPLE','CUMPLE',true,2019,'1062','INCORPORADO MEDIANTE EXP. 4524-2021 DEL 15.01.2021/ACRED. ABRIL 2021','ACREDITADO','2022-02-25 21:42:35.22039+00','2022-02-25 21:42:35.22039+00','20602769543','V0N888',4,1);</v>
      </c>
    </row>
    <row r="1291" spans="1:19" x14ac:dyDescent="0.25">
      <c r="A1291">
        <v>1288</v>
      </c>
      <c r="B1291" t="s">
        <v>2216</v>
      </c>
      <c r="C1291" t="s">
        <v>2216</v>
      </c>
      <c r="D1291" t="s">
        <v>2216</v>
      </c>
      <c r="E1291" t="s">
        <v>2216</v>
      </c>
      <c r="F1291" t="s">
        <v>1303</v>
      </c>
      <c r="G1291">
        <v>2014</v>
      </c>
      <c r="H1291">
        <v>1066</v>
      </c>
      <c r="I1291" t="s">
        <v>2281</v>
      </c>
      <c r="J1291" t="s">
        <v>2215</v>
      </c>
      <c r="K1291" t="s">
        <v>1304</v>
      </c>
      <c r="L1291" t="s">
        <v>1304</v>
      </c>
      <c r="M1291">
        <v>20602769543</v>
      </c>
      <c r="N1291" t="s">
        <v>1288</v>
      </c>
      <c r="O1291" s="6">
        <f>VLOOKUP(Tabla1[[#This Row],[route_name]],[1]route!$A:$D,2,FALSE)</f>
        <v>4</v>
      </c>
      <c r="P1291" s="6">
        <f>VLOOKUP(Tabla1[[#This Row],[TYPE_NAME]],type!B:G,6,FALSE)</f>
        <v>1</v>
      </c>
      <c r="Q1291" t="s">
        <v>2277</v>
      </c>
      <c r="R1291" t="s">
        <v>1297</v>
      </c>
      <c r="S12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(1288,'CUMPLE','CUMPLE','CUMPLE','CUMPLE',true,2014,'1066','INCORPORADO MEDIANTE EXP. 4524-2021 DEL 15.01.2021/ACRED. ABRIL 2021','ACREDITADO','2022-02-25 21:42:35.22039+00','2022-02-25 21:42:35.22039+00','20602769543','V7V922',4,1);</v>
      </c>
    </row>
    <row r="1292" spans="1:19" x14ac:dyDescent="0.25">
      <c r="A1292">
        <v>1289</v>
      </c>
      <c r="B1292" t="s">
        <v>2216</v>
      </c>
      <c r="C1292" t="s">
        <v>2216</v>
      </c>
      <c r="D1292" t="s">
        <v>2216</v>
      </c>
      <c r="E1292" t="s">
        <v>2216</v>
      </c>
      <c r="F1292" t="s">
        <v>1303</v>
      </c>
      <c r="G1292">
        <v>2009</v>
      </c>
      <c r="H1292">
        <v>1133</v>
      </c>
      <c r="I1292" t="s">
        <v>2280</v>
      </c>
      <c r="J1292" t="s">
        <v>2215</v>
      </c>
      <c r="K1292" t="s">
        <v>1304</v>
      </c>
      <c r="L1292" t="s">
        <v>1304</v>
      </c>
      <c r="M1292">
        <v>20602769543</v>
      </c>
      <c r="N1292" t="s">
        <v>1289</v>
      </c>
      <c r="O1292" s="6">
        <f>VLOOKUP(Tabla1[[#This Row],[route_name]],[1]route!$A:$D,2,FALSE)</f>
        <v>4</v>
      </c>
      <c r="P1292" s="6">
        <f>VLOOKUP(Tabla1[[#This Row],[TYPE_NAME]],type!B:G,6,FALSE)</f>
        <v>1</v>
      </c>
      <c r="Q1292" t="s">
        <v>2277</v>
      </c>
      <c r="R1292" t="s">
        <v>1297</v>
      </c>
      <c r="S12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(1289,'CUMPLE','CUMPLE','CUMPLE','CUMPLE',true,2009,'1133','INCORPORADO MEDIANTE EXP. 4524-2021 DEL 15.01.2021/SUBSANADO/ACRED. JULIO 2021','ACREDITADO','2022-02-25 21:42:35.22039+00','2022-02-25 21:42:35.22039+00','20602769543','B0Z747',4,1);</v>
      </c>
    </row>
    <row r="1293" spans="1:19" x14ac:dyDescent="0.25">
      <c r="A1293">
        <v>1290</v>
      </c>
      <c r="B1293" t="s">
        <v>2216</v>
      </c>
      <c r="C1293" t="s">
        <v>2216</v>
      </c>
      <c r="D1293" t="s">
        <v>2216</v>
      </c>
      <c r="E1293" t="s">
        <v>2216</v>
      </c>
      <c r="F1293" t="s">
        <v>1303</v>
      </c>
      <c r="G1293">
        <v>2017</v>
      </c>
      <c r="H1293">
        <v>1061</v>
      </c>
      <c r="I1293" t="s">
        <v>2281</v>
      </c>
      <c r="J1293" t="s">
        <v>2215</v>
      </c>
      <c r="K1293" t="s">
        <v>1304</v>
      </c>
      <c r="L1293" t="s">
        <v>1304</v>
      </c>
      <c r="M1293">
        <v>20602769543</v>
      </c>
      <c r="N1293" t="s">
        <v>1290</v>
      </c>
      <c r="O1293" s="6">
        <f>VLOOKUP(Tabla1[[#This Row],[route_name]],[1]route!$A:$D,2,FALSE)</f>
        <v>4</v>
      </c>
      <c r="P1293" s="6">
        <f>VLOOKUP(Tabla1[[#This Row],[TYPE_NAME]],type!B:G,6,FALSE)</f>
        <v>1</v>
      </c>
      <c r="Q1293" t="s">
        <v>2277</v>
      </c>
      <c r="R1293" t="s">
        <v>1297</v>
      </c>
      <c r="S12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(1290,'CUMPLE','CUMPLE','CUMPLE','CUMPLE',true,2017,'1061','INCORPORADO MEDIANTE EXP. 4524-2021 DEL 15.01.2021/ACRED. ABRIL 2021','ACREDITADO','2022-02-25 21:42:35.22039+00','2022-02-25 21:42:35.22039+00','20602769543','V0Z911',4,1);</v>
      </c>
    </row>
    <row r="1294" spans="1:19" x14ac:dyDescent="0.25">
      <c r="A1294">
        <v>1291</v>
      </c>
      <c r="B1294" t="s">
        <v>2216</v>
      </c>
      <c r="C1294" t="s">
        <v>2216</v>
      </c>
      <c r="D1294" t="s">
        <v>2216</v>
      </c>
      <c r="E1294" t="s">
        <v>2216</v>
      </c>
      <c r="F1294" t="s">
        <v>1303</v>
      </c>
      <c r="G1294">
        <v>2019</v>
      </c>
      <c r="H1294">
        <v>1063</v>
      </c>
      <c r="I1294" t="s">
        <v>2281</v>
      </c>
      <c r="J1294" t="s">
        <v>2215</v>
      </c>
      <c r="K1294" t="s">
        <v>1304</v>
      </c>
      <c r="L1294" t="s">
        <v>1304</v>
      </c>
      <c r="M1294">
        <v>20602769543</v>
      </c>
      <c r="N1294" t="s">
        <v>1291</v>
      </c>
      <c r="O1294" s="6">
        <f>VLOOKUP(Tabla1[[#This Row],[route_name]],[1]route!$A:$D,2,FALSE)</f>
        <v>4</v>
      </c>
      <c r="P1294" s="6">
        <f>VLOOKUP(Tabla1[[#This Row],[TYPE_NAME]],type!B:G,6,FALSE)</f>
        <v>1</v>
      </c>
      <c r="Q1294" t="s">
        <v>2277</v>
      </c>
      <c r="R1294" t="s">
        <v>1297</v>
      </c>
      <c r="S12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(1291,'CUMPLE','CUMPLE','CUMPLE','CUMPLE',true,2019,'1063','INCORPORADO MEDIANTE EXP. 4524-2021 DEL 15.01.2021/ACRED. ABRIL 2021','ACREDITADO','2022-02-25 21:42:35.22039+00','2022-02-25 21:42:35.22039+00','20602769543','VAE864',4,1);</v>
      </c>
    </row>
    <row r="1295" spans="1:19" x14ac:dyDescent="0.25">
      <c r="A1295">
        <v>1292</v>
      </c>
      <c r="B1295" t="s">
        <v>2216</v>
      </c>
      <c r="C1295" t="s">
        <v>2216</v>
      </c>
      <c r="D1295" t="s">
        <v>2216</v>
      </c>
      <c r="E1295" t="s">
        <v>2216</v>
      </c>
      <c r="F1295" t="s">
        <v>1303</v>
      </c>
      <c r="G1295">
        <v>2019</v>
      </c>
      <c r="H1295">
        <v>1134</v>
      </c>
      <c r="I1295" t="s">
        <v>2280</v>
      </c>
      <c r="J1295" t="s">
        <v>2215</v>
      </c>
      <c r="K1295" t="s">
        <v>1304</v>
      </c>
      <c r="L1295" t="s">
        <v>1304</v>
      </c>
      <c r="M1295">
        <v>20602769543</v>
      </c>
      <c r="N1295" t="s">
        <v>1292</v>
      </c>
      <c r="O1295" s="6">
        <f>VLOOKUP(Tabla1[[#This Row],[route_name]],[1]route!$A:$D,2,FALSE)</f>
        <v>4</v>
      </c>
      <c r="P1295" s="6">
        <f>VLOOKUP(Tabla1[[#This Row],[TYPE_NAME]],type!B:G,6,FALSE)</f>
        <v>2</v>
      </c>
      <c r="Q1295" t="s">
        <v>2277</v>
      </c>
      <c r="R1295" t="s">
        <v>1298</v>
      </c>
      <c r="S12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(1292,'CUMPLE','CUMPLE','CUMPLE','CUMPLE',true,2019,'1134','INCORPORADO MEDIANTE EXP. 4524-2021 DEL 15.01.2021/SUBSANADO/ACRED. JULIO 2021','ACREDITADO','2022-02-25 21:42:35.22039+00','2022-02-25 21:42:35.22039+00','20602769543','V0O094',4,2);</v>
      </c>
    </row>
    <row r="1296" spans="1:19" x14ac:dyDescent="0.25">
      <c r="A1296">
        <v>1293</v>
      </c>
      <c r="B1296" t="s">
        <v>2216</v>
      </c>
      <c r="C1296" t="s">
        <v>2216</v>
      </c>
      <c r="D1296" t="s">
        <v>2216</v>
      </c>
      <c r="E1296" t="s">
        <v>2216</v>
      </c>
      <c r="F1296" t="s">
        <v>1303</v>
      </c>
      <c r="G1296">
        <v>2010</v>
      </c>
      <c r="H1296">
        <v>1067</v>
      </c>
      <c r="I1296" t="s">
        <v>2281</v>
      </c>
      <c r="J1296" t="s">
        <v>2215</v>
      </c>
      <c r="K1296" t="s">
        <v>1304</v>
      </c>
      <c r="L1296" t="s">
        <v>1304</v>
      </c>
      <c r="M1296">
        <v>20602769543</v>
      </c>
      <c r="N1296" t="s">
        <v>1293</v>
      </c>
      <c r="O1296" s="6">
        <f>VLOOKUP(Tabla1[[#This Row],[route_name]],[1]route!$A:$D,2,FALSE)</f>
        <v>4</v>
      </c>
      <c r="P1296" s="6">
        <f>VLOOKUP(Tabla1[[#This Row],[TYPE_NAME]],type!B:G,6,FALSE)</f>
        <v>1</v>
      </c>
      <c r="Q1296" t="s">
        <v>2277</v>
      </c>
      <c r="R1296" t="s">
        <v>1297</v>
      </c>
      <c r="S12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(1293,'CUMPLE','CUMPLE','CUMPLE','CUMPLE',true,2010,'1067','INCORPORADO MEDIANTE EXP. 4524-2021 DEL 15.01.2021/ACRED. ABRIL 2021','ACREDITADO','2022-02-25 21:42:35.22039+00','2022-02-25 21:42:35.22039+00','20602769543','A4E726',4,1);</v>
      </c>
    </row>
    <row r="1297" spans="1:19" x14ac:dyDescent="0.25">
      <c r="A1297">
        <v>1294</v>
      </c>
      <c r="B1297" t="s">
        <v>2216</v>
      </c>
      <c r="C1297" t="s">
        <v>2216</v>
      </c>
      <c r="D1297" t="s">
        <v>2216</v>
      </c>
      <c r="E1297" t="s">
        <v>2216</v>
      </c>
      <c r="F1297" t="s">
        <v>1303</v>
      </c>
      <c r="G1297">
        <v>2011</v>
      </c>
      <c r="H1297">
        <v>1064</v>
      </c>
      <c r="I1297" t="s">
        <v>2281</v>
      </c>
      <c r="J1297" t="s">
        <v>2215</v>
      </c>
      <c r="K1297" t="s">
        <v>1304</v>
      </c>
      <c r="L1297" t="s">
        <v>1304</v>
      </c>
      <c r="M1297">
        <v>20602769543</v>
      </c>
      <c r="N1297" t="s">
        <v>1294</v>
      </c>
      <c r="O1297" s="6">
        <f>VLOOKUP(Tabla1[[#This Row],[route_name]],[1]route!$A:$D,2,FALSE)</f>
        <v>4</v>
      </c>
      <c r="P1297" s="6">
        <f>VLOOKUP(Tabla1[[#This Row],[TYPE_NAME]],type!B:G,6,FALSE)</f>
        <v>4</v>
      </c>
      <c r="Q1297" t="s">
        <v>2277</v>
      </c>
      <c r="R1297" t="s">
        <v>1299</v>
      </c>
      <c r="S12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(1294,'CUMPLE','CUMPLE','CUMPLE','CUMPLE',true,2011,'1064','INCORPORADO MEDIANTE EXP. 4524-2021 DEL 15.01.2021/ACRED. ABRIL 2021','ACREDITADO','2022-02-25 21:42:35.22039+00','2022-02-25 21:42:35.22039+00','20602769543','V2V582',4,4);</v>
      </c>
    </row>
    <row r="1298" spans="1:19" x14ac:dyDescent="0.25">
      <c r="A1298">
        <v>1295</v>
      </c>
      <c r="B1298" t="s">
        <v>2216</v>
      </c>
      <c r="C1298" t="s">
        <v>2216</v>
      </c>
      <c r="D1298" t="s">
        <v>2216</v>
      </c>
      <c r="E1298" t="s">
        <v>2216</v>
      </c>
      <c r="F1298" t="s">
        <v>1303</v>
      </c>
      <c r="G1298">
        <v>2019</v>
      </c>
      <c r="H1298">
        <v>1065</v>
      </c>
      <c r="I1298" t="s">
        <v>2281</v>
      </c>
      <c r="J1298" t="s">
        <v>2215</v>
      </c>
      <c r="K1298" t="s">
        <v>1304</v>
      </c>
      <c r="L1298" t="s">
        <v>1304</v>
      </c>
      <c r="M1298">
        <v>20602769543</v>
      </c>
      <c r="N1298" t="s">
        <v>1295</v>
      </c>
      <c r="O1298" s="6">
        <f>VLOOKUP(Tabla1[[#This Row],[route_name]],[1]route!$A:$D,2,FALSE)</f>
        <v>4</v>
      </c>
      <c r="P1298" s="6">
        <f>VLOOKUP(Tabla1[[#This Row],[TYPE_NAME]],type!B:G,6,FALSE)</f>
        <v>2</v>
      </c>
      <c r="Q1298" t="s">
        <v>2277</v>
      </c>
      <c r="R1298" t="s">
        <v>1298</v>
      </c>
      <c r="S12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(1295,'CUMPLE','CUMPLE','CUMPLE','CUMPLE',true,2019,'1065','INCORPORADO MEDIANTE EXP. 4524-2021 DEL 15.01.2021/ACRED. ABRIL 2021','ACREDITADO','2022-02-25 21:42:35.22039+00','2022-02-25 21:42:35.22039+00','20602769543','BBB810',4,2);</v>
      </c>
    </row>
    <row r="1299" spans="1:19" x14ac:dyDescent="0.25">
      <c r="A1299">
        <v>1296</v>
      </c>
      <c r="B1299" t="s">
        <v>2216</v>
      </c>
      <c r="C1299" t="s">
        <v>2216</v>
      </c>
      <c r="D1299" t="s">
        <v>2216</v>
      </c>
      <c r="E1299" t="s">
        <v>2284</v>
      </c>
      <c r="F1299" t="s">
        <v>2283</v>
      </c>
      <c r="G1299">
        <v>2017</v>
      </c>
      <c r="H1299">
        <v>0</v>
      </c>
      <c r="I1299" t="s">
        <v>2383</v>
      </c>
      <c r="J1299" t="s">
        <v>2282</v>
      </c>
      <c r="K1299" t="s">
        <v>1304</v>
      </c>
      <c r="L1299" t="s">
        <v>1304</v>
      </c>
      <c r="M1299">
        <v>20603145608</v>
      </c>
      <c r="N1299" t="s">
        <v>1307</v>
      </c>
      <c r="O1299" s="6">
        <f>VLOOKUP(Tabla1[[#This Row],[route_name]],[1]route!$A:$D,2,FALSE)</f>
        <v>3</v>
      </c>
      <c r="P1299" s="6">
        <f>VLOOKUP(Tabla1[[#This Row],[TYPE_NAME]],type!B:G,6,FALSE)</f>
        <v>1</v>
      </c>
      <c r="Q1299" t="s">
        <v>2211</v>
      </c>
      <c r="R1299" t="s">
        <v>1297</v>
      </c>
      <c r="S12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(1296,'CUMPLE','CUMPLE','CUMPLE','NO CUMPLE',false,2017,'0','-','PENDIENTE','2022-02-25 21:42:35.22039+00','2022-02-25 21:42:35.22039+00','20603145608','V9R895',3,1);</v>
      </c>
    </row>
    <row r="1300" spans="1:19" x14ac:dyDescent="0.25">
      <c r="A1300">
        <v>1297</v>
      </c>
      <c r="B1300" t="s">
        <v>2284</v>
      </c>
      <c r="C1300" t="s">
        <v>2216</v>
      </c>
      <c r="D1300" t="s">
        <v>2216</v>
      </c>
      <c r="E1300" t="s">
        <v>2216</v>
      </c>
      <c r="F1300" t="s">
        <v>2283</v>
      </c>
      <c r="G1300">
        <v>2011</v>
      </c>
      <c r="H1300">
        <v>0</v>
      </c>
      <c r="I1300" t="s">
        <v>2383</v>
      </c>
      <c r="J1300" t="s">
        <v>2282</v>
      </c>
      <c r="K1300" t="s">
        <v>1304</v>
      </c>
      <c r="L1300" t="s">
        <v>1304</v>
      </c>
      <c r="M1300">
        <v>20603145608</v>
      </c>
      <c r="N1300" t="s">
        <v>1308</v>
      </c>
      <c r="O1300" s="6">
        <f>VLOOKUP(Tabla1[[#This Row],[route_name]],[1]route!$A:$D,2,FALSE)</f>
        <v>3</v>
      </c>
      <c r="P1300" s="6">
        <f>VLOOKUP(Tabla1[[#This Row],[TYPE_NAME]],type!B:G,6,FALSE)</f>
        <v>1</v>
      </c>
      <c r="Q1300" t="s">
        <v>2211</v>
      </c>
      <c r="R1300" t="s">
        <v>1297</v>
      </c>
      <c r="S13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(1297,'NO CUMPLE','CUMPLE','CUMPLE','CUMPLE',false,2011,'0','-','PENDIENTE','2022-02-25 21:42:35.22039+00','2022-02-25 21:42:35.22039+00','20603145608','B1F762',3,1);</v>
      </c>
    </row>
    <row r="1301" spans="1:19" x14ac:dyDescent="0.25">
      <c r="A1301">
        <v>1298</v>
      </c>
      <c r="B1301" t="s">
        <v>2284</v>
      </c>
      <c r="C1301" t="s">
        <v>2216</v>
      </c>
      <c r="D1301" t="s">
        <v>2216</v>
      </c>
      <c r="E1301" t="s">
        <v>2216</v>
      </c>
      <c r="F1301" t="s">
        <v>2283</v>
      </c>
      <c r="G1301">
        <v>2011</v>
      </c>
      <c r="H1301">
        <v>0</v>
      </c>
      <c r="I1301" t="s">
        <v>2383</v>
      </c>
      <c r="J1301" t="s">
        <v>2282</v>
      </c>
      <c r="K1301" t="s">
        <v>1304</v>
      </c>
      <c r="L1301" t="s">
        <v>1304</v>
      </c>
      <c r="M1301">
        <v>20603145608</v>
      </c>
      <c r="N1301" t="s">
        <v>1309</v>
      </c>
      <c r="O1301" s="6">
        <f>VLOOKUP(Tabla1[[#This Row],[route_name]],[1]route!$A:$D,2,FALSE)</f>
        <v>3</v>
      </c>
      <c r="P1301" s="6">
        <f>VLOOKUP(Tabla1[[#This Row],[TYPE_NAME]],type!B:G,6,FALSE)</f>
        <v>1</v>
      </c>
      <c r="Q1301" t="s">
        <v>2211</v>
      </c>
      <c r="R1301" t="s">
        <v>1297</v>
      </c>
      <c r="S13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(1298,'NO CUMPLE','CUMPLE','CUMPLE','CUMPLE',false,2011,'0','-','PENDIENTE','2022-02-25 21:42:35.22039+00','2022-02-25 21:42:35.22039+00','20603145608','X4L960',3,1);</v>
      </c>
    </row>
    <row r="1302" spans="1:19" x14ac:dyDescent="0.25">
      <c r="A1302">
        <v>1299</v>
      </c>
      <c r="B1302" t="s">
        <v>2216</v>
      </c>
      <c r="C1302" t="s">
        <v>2216</v>
      </c>
      <c r="D1302" t="s">
        <v>2216</v>
      </c>
      <c r="E1302" t="s">
        <v>2284</v>
      </c>
      <c r="F1302" t="s">
        <v>2283</v>
      </c>
      <c r="G1302">
        <v>2017</v>
      </c>
      <c r="H1302">
        <v>0</v>
      </c>
      <c r="I1302" t="s">
        <v>2383</v>
      </c>
      <c r="J1302" t="s">
        <v>2282</v>
      </c>
      <c r="K1302" t="s">
        <v>1304</v>
      </c>
      <c r="L1302" t="s">
        <v>1304</v>
      </c>
      <c r="M1302">
        <v>20603145608</v>
      </c>
      <c r="N1302" t="s">
        <v>1310</v>
      </c>
      <c r="O1302" s="6">
        <f>VLOOKUP(Tabla1[[#This Row],[route_name]],[1]route!$A:$D,2,FALSE)</f>
        <v>3</v>
      </c>
      <c r="P1302" s="6">
        <f>VLOOKUP(Tabla1[[#This Row],[TYPE_NAME]],type!B:G,6,FALSE)</f>
        <v>1</v>
      </c>
      <c r="Q1302" t="s">
        <v>2211</v>
      </c>
      <c r="R1302" t="s">
        <v>1297</v>
      </c>
      <c r="S13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(1299,'CUMPLE','CUMPLE','CUMPLE','NO CUMPLE',false,2017,'0','-','PENDIENTE','2022-02-25 21:42:35.22039+00','2022-02-25 21:42:35.22039+00','20603145608','V9O872',3,1);</v>
      </c>
    </row>
    <row r="1303" spans="1:19" x14ac:dyDescent="0.25">
      <c r="A1303">
        <v>1300</v>
      </c>
      <c r="B1303" t="s">
        <v>2284</v>
      </c>
      <c r="C1303" t="s">
        <v>2216</v>
      </c>
      <c r="D1303" t="s">
        <v>2216</v>
      </c>
      <c r="E1303" t="s">
        <v>2216</v>
      </c>
      <c r="F1303" t="s">
        <v>2283</v>
      </c>
      <c r="G1303">
        <v>2013</v>
      </c>
      <c r="H1303">
        <v>0</v>
      </c>
      <c r="I1303" t="s">
        <v>2383</v>
      </c>
      <c r="J1303" t="s">
        <v>2282</v>
      </c>
      <c r="K1303" t="s">
        <v>1304</v>
      </c>
      <c r="L1303" t="s">
        <v>1304</v>
      </c>
      <c r="M1303">
        <v>20603145608</v>
      </c>
      <c r="N1303" t="s">
        <v>1311</v>
      </c>
      <c r="O1303" s="6">
        <f>VLOOKUP(Tabla1[[#This Row],[route_name]],[1]route!$A:$D,2,FALSE)</f>
        <v>3</v>
      </c>
      <c r="P1303" s="6">
        <f>VLOOKUP(Tabla1[[#This Row],[TYPE_NAME]],type!B:G,6,FALSE)</f>
        <v>1</v>
      </c>
      <c r="Q1303" t="s">
        <v>2211</v>
      </c>
      <c r="R1303" t="s">
        <v>1297</v>
      </c>
      <c r="S13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(1300,'NO CUMPLE','CUMPLE','CUMPLE','CUMPLE',false,2013,'0','-','PENDIENTE','2022-02-25 21:42:35.22039+00','2022-02-25 21:42:35.22039+00','20603145608','X3M728',3,1);</v>
      </c>
    </row>
    <row r="1304" spans="1:19" x14ac:dyDescent="0.25">
      <c r="A1304">
        <v>1301</v>
      </c>
      <c r="B1304" t="s">
        <v>2284</v>
      </c>
      <c r="C1304" t="s">
        <v>2216</v>
      </c>
      <c r="D1304" t="s">
        <v>2216</v>
      </c>
      <c r="E1304" t="s">
        <v>2216</v>
      </c>
      <c r="F1304" t="s">
        <v>2283</v>
      </c>
      <c r="G1304">
        <v>2015</v>
      </c>
      <c r="H1304">
        <v>0</v>
      </c>
      <c r="I1304" t="s">
        <v>2383</v>
      </c>
      <c r="J1304" t="s">
        <v>2282</v>
      </c>
      <c r="K1304" t="s">
        <v>1304</v>
      </c>
      <c r="L1304" t="s">
        <v>1304</v>
      </c>
      <c r="M1304">
        <v>20603145608</v>
      </c>
      <c r="N1304" t="s">
        <v>1312</v>
      </c>
      <c r="O1304" s="6">
        <f>VLOOKUP(Tabla1[[#This Row],[route_name]],[1]route!$A:$D,2,FALSE)</f>
        <v>3</v>
      </c>
      <c r="P1304" s="6">
        <f>VLOOKUP(Tabla1[[#This Row],[TYPE_NAME]],type!B:G,6,FALSE)</f>
        <v>1</v>
      </c>
      <c r="Q1304" t="s">
        <v>2211</v>
      </c>
      <c r="R1304" t="s">
        <v>1297</v>
      </c>
      <c r="S13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(1301,'NO CUMPLE','CUMPLE','CUMPLE','CUMPLE',false,2015,'0','-','PENDIENTE','2022-02-25 21:42:35.22039+00','2022-02-25 21:42:35.22039+00','20603145608','V0F962',3,1);</v>
      </c>
    </row>
    <row r="1305" spans="1:19" x14ac:dyDescent="0.25">
      <c r="A1305">
        <v>1302</v>
      </c>
      <c r="B1305" t="s">
        <v>2216</v>
      </c>
      <c r="C1305" t="s">
        <v>2216</v>
      </c>
      <c r="D1305" t="s">
        <v>2216</v>
      </c>
      <c r="E1305" t="s">
        <v>2284</v>
      </c>
      <c r="F1305" t="s">
        <v>2283</v>
      </c>
      <c r="G1305">
        <v>2016</v>
      </c>
      <c r="H1305">
        <v>0</v>
      </c>
      <c r="I1305" t="s">
        <v>2383</v>
      </c>
      <c r="J1305" t="s">
        <v>2282</v>
      </c>
      <c r="K1305" t="s">
        <v>1304</v>
      </c>
      <c r="L1305" t="s">
        <v>1304</v>
      </c>
      <c r="M1305">
        <v>20603145608</v>
      </c>
      <c r="N1305" t="s">
        <v>1313</v>
      </c>
      <c r="O1305" s="6">
        <f>VLOOKUP(Tabla1[[#This Row],[route_name]],[1]route!$A:$D,2,FALSE)</f>
        <v>3</v>
      </c>
      <c r="P1305" s="6">
        <f>VLOOKUP(Tabla1[[#This Row],[TYPE_NAME]],type!B:G,6,FALSE)</f>
        <v>1</v>
      </c>
      <c r="Q1305" t="s">
        <v>2211</v>
      </c>
      <c r="R1305" t="s">
        <v>1297</v>
      </c>
      <c r="S13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(1302,'CUMPLE','CUMPLE','CUMPLE','NO CUMPLE',false,2016,'0','-','PENDIENTE','2022-02-25 21:42:35.22039+00','2022-02-25 21:42:35.22039+00','20603145608','Z6H862',3,1);</v>
      </c>
    </row>
    <row r="1306" spans="1:19" x14ac:dyDescent="0.25">
      <c r="A1306">
        <v>1303</v>
      </c>
      <c r="B1306" t="s">
        <v>2284</v>
      </c>
      <c r="C1306" t="s">
        <v>2216</v>
      </c>
      <c r="D1306" t="s">
        <v>2216</v>
      </c>
      <c r="E1306" t="s">
        <v>2216</v>
      </c>
      <c r="F1306" t="s">
        <v>2283</v>
      </c>
      <c r="G1306">
        <v>2018</v>
      </c>
      <c r="H1306">
        <v>0</v>
      </c>
      <c r="I1306" t="s">
        <v>2383</v>
      </c>
      <c r="J1306" t="s">
        <v>2282</v>
      </c>
      <c r="K1306" t="s">
        <v>1304</v>
      </c>
      <c r="L1306" t="s">
        <v>1304</v>
      </c>
      <c r="M1306">
        <v>20603145608</v>
      </c>
      <c r="N1306" t="s">
        <v>1314</v>
      </c>
      <c r="O1306" s="6">
        <f>VLOOKUP(Tabla1[[#This Row],[route_name]],[1]route!$A:$D,2,FALSE)</f>
        <v>3</v>
      </c>
      <c r="P1306" s="6">
        <f>VLOOKUP(Tabla1[[#This Row],[TYPE_NAME]],type!B:G,6,FALSE)</f>
        <v>1</v>
      </c>
      <c r="Q1306" t="s">
        <v>2211</v>
      </c>
      <c r="R1306" t="s">
        <v>1297</v>
      </c>
      <c r="S13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(1303,'NO CUMPLE','CUMPLE','CUMPLE','CUMPLE',false,2018,'0','-','PENDIENTE','2022-02-25 21:42:35.22039+00','2022-02-25 21:42:35.22039+00','20603145608','V0D773',3,1);</v>
      </c>
    </row>
    <row r="1307" spans="1:19" x14ac:dyDescent="0.25">
      <c r="A1307">
        <v>1304</v>
      </c>
      <c r="B1307" t="s">
        <v>2284</v>
      </c>
      <c r="C1307" t="s">
        <v>2216</v>
      </c>
      <c r="D1307" t="s">
        <v>2216</v>
      </c>
      <c r="E1307" t="s">
        <v>2216</v>
      </c>
      <c r="F1307" t="s">
        <v>2283</v>
      </c>
      <c r="G1307">
        <v>2017</v>
      </c>
      <c r="H1307">
        <v>0</v>
      </c>
      <c r="I1307" t="s">
        <v>2383</v>
      </c>
      <c r="J1307" t="s">
        <v>2282</v>
      </c>
      <c r="K1307" t="s">
        <v>1304</v>
      </c>
      <c r="L1307" t="s">
        <v>1304</v>
      </c>
      <c r="M1307">
        <v>20603145608</v>
      </c>
      <c r="N1307" t="s">
        <v>1315</v>
      </c>
      <c r="O1307" s="6">
        <f>VLOOKUP(Tabla1[[#This Row],[route_name]],[1]route!$A:$D,2,FALSE)</f>
        <v>3</v>
      </c>
      <c r="P1307" s="6">
        <f>VLOOKUP(Tabla1[[#This Row],[TYPE_NAME]],type!B:G,6,FALSE)</f>
        <v>1</v>
      </c>
      <c r="Q1307" t="s">
        <v>2211</v>
      </c>
      <c r="R1307" t="s">
        <v>1297</v>
      </c>
      <c r="S13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(1304,'NO CUMPLE','CUMPLE','CUMPLE','CUMPLE',false,2017,'0','-','PENDIENTE','2022-02-25 21:42:35.22039+00','2022-02-25 21:42:35.22039+00','20603145608','V9V721',3,1);</v>
      </c>
    </row>
    <row r="1308" spans="1:19" x14ac:dyDescent="0.25">
      <c r="A1308">
        <v>1305</v>
      </c>
      <c r="B1308" t="s">
        <v>2216</v>
      </c>
      <c r="C1308" t="s">
        <v>2216</v>
      </c>
      <c r="D1308" t="s">
        <v>2216</v>
      </c>
      <c r="E1308" t="s">
        <v>2284</v>
      </c>
      <c r="F1308" t="s">
        <v>2283</v>
      </c>
      <c r="G1308">
        <v>2018</v>
      </c>
      <c r="H1308">
        <v>0</v>
      </c>
      <c r="I1308" t="s">
        <v>2383</v>
      </c>
      <c r="J1308" t="s">
        <v>2282</v>
      </c>
      <c r="K1308" t="s">
        <v>1304</v>
      </c>
      <c r="L1308" t="s">
        <v>1304</v>
      </c>
      <c r="M1308">
        <v>20603145608</v>
      </c>
      <c r="N1308" t="s">
        <v>1316</v>
      </c>
      <c r="O1308" s="6">
        <f>VLOOKUP(Tabla1[[#This Row],[route_name]],[1]route!$A:$D,2,FALSE)</f>
        <v>3</v>
      </c>
      <c r="P1308" s="6">
        <f>VLOOKUP(Tabla1[[#This Row],[TYPE_NAME]],type!B:G,6,FALSE)</f>
        <v>1</v>
      </c>
      <c r="Q1308" t="s">
        <v>2211</v>
      </c>
      <c r="R1308" t="s">
        <v>1297</v>
      </c>
      <c r="S13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(1305,'CUMPLE','CUMPLE','CUMPLE','NO CUMPLE',false,2018,'0','-','PENDIENTE','2022-02-25 21:42:35.22039+00','2022-02-25 21:42:35.22039+00','20603145608','V0D724',3,1);</v>
      </c>
    </row>
    <row r="1309" spans="1:19" x14ac:dyDescent="0.25">
      <c r="A1309">
        <v>1306</v>
      </c>
      <c r="B1309" t="s">
        <v>2284</v>
      </c>
      <c r="C1309" t="s">
        <v>2216</v>
      </c>
      <c r="D1309" t="s">
        <v>2216</v>
      </c>
      <c r="E1309" t="s">
        <v>2216</v>
      </c>
      <c r="F1309" t="s">
        <v>2283</v>
      </c>
      <c r="G1309">
        <v>2017</v>
      </c>
      <c r="H1309">
        <v>0</v>
      </c>
      <c r="I1309" t="s">
        <v>2383</v>
      </c>
      <c r="J1309" t="s">
        <v>2282</v>
      </c>
      <c r="K1309" t="s">
        <v>1304</v>
      </c>
      <c r="L1309" t="s">
        <v>1304</v>
      </c>
      <c r="M1309">
        <v>20603145608</v>
      </c>
      <c r="N1309" t="s">
        <v>1317</v>
      </c>
      <c r="O1309" s="6">
        <f>VLOOKUP(Tabla1[[#This Row],[route_name]],[1]route!$A:$D,2,FALSE)</f>
        <v>3</v>
      </c>
      <c r="P1309" s="6">
        <f>VLOOKUP(Tabla1[[#This Row],[TYPE_NAME]],type!B:G,6,FALSE)</f>
        <v>1</v>
      </c>
      <c r="Q1309" t="s">
        <v>2211</v>
      </c>
      <c r="R1309" t="s">
        <v>1297</v>
      </c>
      <c r="S13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(1306,'NO CUMPLE','CUMPLE','CUMPLE','CUMPLE',false,2017,'0','-','PENDIENTE','2022-02-25 21:42:35.22039+00','2022-02-25 21:42:35.22039+00','20603145608','V9R929',3,1);</v>
      </c>
    </row>
    <row r="1310" spans="1:19" x14ac:dyDescent="0.25">
      <c r="A1310">
        <v>1307</v>
      </c>
      <c r="B1310" t="s">
        <v>2216</v>
      </c>
      <c r="C1310" t="s">
        <v>2216</v>
      </c>
      <c r="D1310" t="s">
        <v>2216</v>
      </c>
      <c r="E1310" t="s">
        <v>2284</v>
      </c>
      <c r="F1310" t="s">
        <v>2283</v>
      </c>
      <c r="G1310">
        <v>2014</v>
      </c>
      <c r="H1310">
        <v>0</v>
      </c>
      <c r="I1310" t="s">
        <v>2383</v>
      </c>
      <c r="J1310" t="s">
        <v>2282</v>
      </c>
      <c r="K1310" t="s">
        <v>1304</v>
      </c>
      <c r="L1310" t="s">
        <v>1304</v>
      </c>
      <c r="M1310">
        <v>20603145608</v>
      </c>
      <c r="N1310" t="s">
        <v>1318</v>
      </c>
      <c r="O1310" s="6">
        <f>VLOOKUP(Tabla1[[#This Row],[route_name]],[1]route!$A:$D,2,FALSE)</f>
        <v>3</v>
      </c>
      <c r="P1310" s="6">
        <f>VLOOKUP(Tabla1[[#This Row],[TYPE_NAME]],type!B:G,6,FALSE)</f>
        <v>1</v>
      </c>
      <c r="Q1310" t="s">
        <v>2211</v>
      </c>
      <c r="R1310" t="s">
        <v>1297</v>
      </c>
      <c r="S13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(1307,'CUMPLE','CUMPLE','CUMPLE','NO CUMPLE',false,2014,'0','-','PENDIENTE','2022-02-25 21:42:35.22039+00','2022-02-25 21:42:35.22039+00','20603145608','V7N765',3,1);</v>
      </c>
    </row>
    <row r="1311" spans="1:19" x14ac:dyDescent="0.25">
      <c r="A1311">
        <v>1308</v>
      </c>
      <c r="B1311" t="s">
        <v>2216</v>
      </c>
      <c r="C1311" t="s">
        <v>2216</v>
      </c>
      <c r="D1311" t="s">
        <v>2216</v>
      </c>
      <c r="E1311" t="s">
        <v>2284</v>
      </c>
      <c r="F1311" t="s">
        <v>2283</v>
      </c>
      <c r="G1311">
        <v>2017</v>
      </c>
      <c r="H1311">
        <v>0</v>
      </c>
      <c r="I1311" t="s">
        <v>2383</v>
      </c>
      <c r="J1311" t="s">
        <v>2282</v>
      </c>
      <c r="K1311" t="s">
        <v>1304</v>
      </c>
      <c r="L1311" t="s">
        <v>1304</v>
      </c>
      <c r="M1311">
        <v>20603145608</v>
      </c>
      <c r="N1311" t="s">
        <v>1319</v>
      </c>
      <c r="O1311" s="6">
        <f>VLOOKUP(Tabla1[[#This Row],[route_name]],[1]route!$A:$D,2,FALSE)</f>
        <v>3</v>
      </c>
      <c r="P1311" s="6">
        <f>VLOOKUP(Tabla1[[#This Row],[TYPE_NAME]],type!B:G,6,FALSE)</f>
        <v>1</v>
      </c>
      <c r="Q1311" t="s">
        <v>2211</v>
      </c>
      <c r="R1311" t="s">
        <v>1297</v>
      </c>
      <c r="S13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(1308,'CUMPLE','CUMPLE','CUMPLE','NO CUMPLE',false,2017,'0','-','PENDIENTE','2022-02-25 21:42:35.22039+00','2022-02-25 21:42:35.22039+00','20603145608','V9R813',3,1);</v>
      </c>
    </row>
    <row r="1312" spans="1:19" x14ac:dyDescent="0.25">
      <c r="A1312">
        <v>1309</v>
      </c>
      <c r="B1312" t="s">
        <v>2284</v>
      </c>
      <c r="C1312" t="s">
        <v>2216</v>
      </c>
      <c r="D1312" t="s">
        <v>2216</v>
      </c>
      <c r="E1312" t="s">
        <v>2216</v>
      </c>
      <c r="F1312" t="s">
        <v>2283</v>
      </c>
      <c r="G1312">
        <v>2013</v>
      </c>
      <c r="H1312">
        <v>0</v>
      </c>
      <c r="I1312" t="s">
        <v>2383</v>
      </c>
      <c r="J1312" t="s">
        <v>2282</v>
      </c>
      <c r="K1312" t="s">
        <v>1304</v>
      </c>
      <c r="L1312" t="s">
        <v>1304</v>
      </c>
      <c r="M1312">
        <v>20603145608</v>
      </c>
      <c r="N1312" t="s">
        <v>1320</v>
      </c>
      <c r="O1312" s="6">
        <f>VLOOKUP(Tabla1[[#This Row],[route_name]],[1]route!$A:$D,2,FALSE)</f>
        <v>3</v>
      </c>
      <c r="P1312" s="6">
        <f>VLOOKUP(Tabla1[[#This Row],[TYPE_NAME]],type!B:G,6,FALSE)</f>
        <v>1</v>
      </c>
      <c r="Q1312" t="s">
        <v>2211</v>
      </c>
      <c r="R1312" t="s">
        <v>1297</v>
      </c>
      <c r="S13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(1309,'NO CUMPLE','CUMPLE','CUMPLE','CUMPLE',false,2013,'0','-','PENDIENTE','2022-02-25 21:42:35.22039+00','2022-02-25 21:42:35.22039+00','20603145608','D9Q752',3,1);</v>
      </c>
    </row>
    <row r="1313" spans="1:19" x14ac:dyDescent="0.25">
      <c r="A1313">
        <v>1310</v>
      </c>
      <c r="B1313" t="s">
        <v>2284</v>
      </c>
      <c r="C1313" t="s">
        <v>2216</v>
      </c>
      <c r="D1313" t="s">
        <v>2216</v>
      </c>
      <c r="E1313" t="s">
        <v>2284</v>
      </c>
      <c r="F1313" t="s">
        <v>2283</v>
      </c>
      <c r="G1313">
        <v>2011</v>
      </c>
      <c r="H1313">
        <v>0</v>
      </c>
      <c r="I1313" t="s">
        <v>2383</v>
      </c>
      <c r="J1313" t="s">
        <v>2282</v>
      </c>
      <c r="K1313" t="s">
        <v>1304</v>
      </c>
      <c r="L1313" t="s">
        <v>1304</v>
      </c>
      <c r="M1313">
        <v>20603145608</v>
      </c>
      <c r="N1313" t="s">
        <v>1321</v>
      </c>
      <c r="O1313" s="6">
        <f>VLOOKUP(Tabla1[[#This Row],[route_name]],[1]route!$A:$D,2,FALSE)</f>
        <v>1</v>
      </c>
      <c r="P1313" s="6">
        <f>VLOOKUP(Tabla1[[#This Row],[TYPE_NAME]],type!B:G,6,FALSE)</f>
        <v>1</v>
      </c>
      <c r="Q1313" t="s">
        <v>2212</v>
      </c>
      <c r="R1313" t="s">
        <v>1297</v>
      </c>
      <c r="S13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(1310,'NO CUMPLE','CUMPLE','CUMPLE','NO CUMPLE',false,2011,'0','-','PENDIENTE','2022-02-25 21:42:35.22039+00','2022-02-25 21:42:35.22039+00','20603145608','B2X781',1,1);</v>
      </c>
    </row>
    <row r="1314" spans="1:19" x14ac:dyDescent="0.25">
      <c r="A1314">
        <v>1311</v>
      </c>
      <c r="B1314" t="s">
        <v>2216</v>
      </c>
      <c r="C1314" t="s">
        <v>2216</v>
      </c>
      <c r="D1314" t="s">
        <v>2216</v>
      </c>
      <c r="E1314" t="s">
        <v>2284</v>
      </c>
      <c r="F1314" t="s">
        <v>2283</v>
      </c>
      <c r="G1314">
        <v>2011</v>
      </c>
      <c r="H1314">
        <v>0</v>
      </c>
      <c r="I1314" t="s">
        <v>2383</v>
      </c>
      <c r="J1314" t="s">
        <v>2282</v>
      </c>
      <c r="K1314" t="s">
        <v>1304</v>
      </c>
      <c r="L1314" t="s">
        <v>1304</v>
      </c>
      <c r="M1314">
        <v>20603145608</v>
      </c>
      <c r="N1314" t="s">
        <v>1322</v>
      </c>
      <c r="O1314" s="6">
        <f>VLOOKUP(Tabla1[[#This Row],[route_name]],[1]route!$A:$D,2,FALSE)</f>
        <v>1</v>
      </c>
      <c r="P1314" s="6">
        <f>VLOOKUP(Tabla1[[#This Row],[TYPE_NAME]],type!B:G,6,FALSE)</f>
        <v>1</v>
      </c>
      <c r="Q1314" t="s">
        <v>2212</v>
      </c>
      <c r="R1314" t="s">
        <v>1297</v>
      </c>
      <c r="S13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(1311,'CUMPLE','CUMPLE','CUMPLE','NO CUMPLE',false,2011,'0','-','PENDIENTE','2022-02-25 21:42:35.22039+00','2022-02-25 21:42:35.22039+00','20603145608','V3F790',1,1);</v>
      </c>
    </row>
    <row r="1315" spans="1:19" x14ac:dyDescent="0.25">
      <c r="A1315">
        <v>1312</v>
      </c>
      <c r="B1315" t="s">
        <v>2284</v>
      </c>
      <c r="C1315" t="s">
        <v>2216</v>
      </c>
      <c r="D1315" t="s">
        <v>2216</v>
      </c>
      <c r="E1315" t="s">
        <v>2284</v>
      </c>
      <c r="F1315" t="s">
        <v>2283</v>
      </c>
      <c r="G1315">
        <v>2011</v>
      </c>
      <c r="H1315">
        <v>0</v>
      </c>
      <c r="I1315" t="s">
        <v>2383</v>
      </c>
      <c r="J1315" t="s">
        <v>2282</v>
      </c>
      <c r="K1315" t="s">
        <v>1304</v>
      </c>
      <c r="L1315" t="s">
        <v>1304</v>
      </c>
      <c r="M1315">
        <v>20603145608</v>
      </c>
      <c r="N1315" t="s">
        <v>1323</v>
      </c>
      <c r="O1315" s="6">
        <f>VLOOKUP(Tabla1[[#This Row],[route_name]],[1]route!$A:$D,2,FALSE)</f>
        <v>1</v>
      </c>
      <c r="P1315" s="6">
        <f>VLOOKUP(Tabla1[[#This Row],[TYPE_NAME]],type!B:G,6,FALSE)</f>
        <v>1</v>
      </c>
      <c r="Q1315" t="s">
        <v>2212</v>
      </c>
      <c r="R1315" t="s">
        <v>1297</v>
      </c>
      <c r="S13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(1312,'NO CUMPLE','CUMPLE','CUMPLE','NO CUMPLE',false,2011,'0','-','PENDIENTE','2022-02-25 21:42:35.22039+00','2022-02-25 21:42:35.22039+00','20603145608','X1R767',1,1);</v>
      </c>
    </row>
    <row r="1316" spans="1:19" x14ac:dyDescent="0.25">
      <c r="A1316">
        <v>1313</v>
      </c>
      <c r="B1316" t="s">
        <v>2284</v>
      </c>
      <c r="C1316" t="s">
        <v>2216</v>
      </c>
      <c r="D1316" t="s">
        <v>2216</v>
      </c>
      <c r="E1316" t="s">
        <v>2284</v>
      </c>
      <c r="F1316" t="s">
        <v>2283</v>
      </c>
      <c r="G1316">
        <v>2013</v>
      </c>
      <c r="H1316">
        <v>0</v>
      </c>
      <c r="I1316" t="s">
        <v>2383</v>
      </c>
      <c r="J1316" t="s">
        <v>2282</v>
      </c>
      <c r="K1316" t="s">
        <v>1304</v>
      </c>
      <c r="L1316" t="s">
        <v>1304</v>
      </c>
      <c r="M1316">
        <v>20603145608</v>
      </c>
      <c r="N1316" t="s">
        <v>1324</v>
      </c>
      <c r="O1316" s="6">
        <f>VLOOKUP(Tabla1[[#This Row],[route_name]],[1]route!$A:$D,2,FALSE)</f>
        <v>1</v>
      </c>
      <c r="P1316" s="6">
        <f>VLOOKUP(Tabla1[[#This Row],[TYPE_NAME]],type!B:G,6,FALSE)</f>
        <v>1</v>
      </c>
      <c r="Q1316" t="s">
        <v>2212</v>
      </c>
      <c r="R1316" t="s">
        <v>1297</v>
      </c>
      <c r="S13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(1313,'NO CUMPLE','CUMPLE','CUMPLE','NO CUMPLE',false,2013,'0','-','PENDIENTE','2022-02-25 21:42:35.22039+00','2022-02-25 21:42:35.22039+00','20603145608','C4M960',1,1);</v>
      </c>
    </row>
    <row r="1317" spans="1:19" x14ac:dyDescent="0.25">
      <c r="A1317">
        <v>1314</v>
      </c>
      <c r="B1317" t="s">
        <v>2284</v>
      </c>
      <c r="C1317" t="s">
        <v>2216</v>
      </c>
      <c r="D1317" t="s">
        <v>2216</v>
      </c>
      <c r="E1317" t="s">
        <v>2284</v>
      </c>
      <c r="F1317" t="s">
        <v>2283</v>
      </c>
      <c r="G1317">
        <v>2010</v>
      </c>
      <c r="H1317">
        <v>0</v>
      </c>
      <c r="I1317" t="s">
        <v>2383</v>
      </c>
      <c r="J1317" t="s">
        <v>2282</v>
      </c>
      <c r="K1317" t="s">
        <v>1304</v>
      </c>
      <c r="L1317" t="s">
        <v>1304</v>
      </c>
      <c r="M1317">
        <v>20603145608</v>
      </c>
      <c r="N1317" t="s">
        <v>1325</v>
      </c>
      <c r="O1317" s="6">
        <f>VLOOKUP(Tabla1[[#This Row],[route_name]],[1]route!$A:$D,2,FALSE)</f>
        <v>1</v>
      </c>
      <c r="P1317" s="6">
        <f>VLOOKUP(Tabla1[[#This Row],[TYPE_NAME]],type!B:G,6,FALSE)</f>
        <v>1</v>
      </c>
      <c r="Q1317" t="s">
        <v>2212</v>
      </c>
      <c r="R1317" t="s">
        <v>1297</v>
      </c>
      <c r="S13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(1314,'NO CUMPLE','CUMPLE','CUMPLE','NO CUMPLE',false,2010,'0','-','PENDIENTE','2022-02-25 21:42:35.22039+00','2022-02-25 21:42:35.22039+00','20603145608','V1Q757',1,1);</v>
      </c>
    </row>
    <row r="1318" spans="1:19" x14ac:dyDescent="0.25">
      <c r="A1318">
        <v>1315</v>
      </c>
      <c r="B1318" t="s">
        <v>2284</v>
      </c>
      <c r="C1318" t="s">
        <v>2216</v>
      </c>
      <c r="D1318" t="s">
        <v>2216</v>
      </c>
      <c r="E1318" t="s">
        <v>2284</v>
      </c>
      <c r="F1318" t="s">
        <v>2283</v>
      </c>
      <c r="G1318">
        <v>2015</v>
      </c>
      <c r="H1318">
        <v>0</v>
      </c>
      <c r="I1318" t="s">
        <v>2383</v>
      </c>
      <c r="J1318" t="s">
        <v>2282</v>
      </c>
      <c r="K1318" t="s">
        <v>1304</v>
      </c>
      <c r="L1318" t="s">
        <v>1304</v>
      </c>
      <c r="M1318">
        <v>20603145608</v>
      </c>
      <c r="N1318" t="s">
        <v>1326</v>
      </c>
      <c r="O1318" s="6">
        <f>VLOOKUP(Tabla1[[#This Row],[route_name]],[1]route!$A:$D,2,FALSE)</f>
        <v>1</v>
      </c>
      <c r="P1318" s="6">
        <f>VLOOKUP(Tabla1[[#This Row],[TYPE_NAME]],type!B:G,6,FALSE)</f>
        <v>1</v>
      </c>
      <c r="Q1318" t="s">
        <v>2212</v>
      </c>
      <c r="R1318" t="s">
        <v>1297</v>
      </c>
      <c r="S13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(1315,'NO CUMPLE','CUMPLE','CUMPLE','NO CUMPLE',false,2015,'0','-','PENDIENTE','2022-02-25 21:42:35.22039+00','2022-02-25 21:42:35.22039+00','20603145608','VBG957',1,1);</v>
      </c>
    </row>
    <row r="1319" spans="1:19" x14ac:dyDescent="0.25">
      <c r="A1319">
        <v>1316</v>
      </c>
      <c r="B1319" t="s">
        <v>2284</v>
      </c>
      <c r="C1319" t="s">
        <v>2216</v>
      </c>
      <c r="D1319" t="s">
        <v>2216</v>
      </c>
      <c r="E1319" t="s">
        <v>2284</v>
      </c>
      <c r="F1319" t="s">
        <v>2283</v>
      </c>
      <c r="G1319">
        <v>2015</v>
      </c>
      <c r="H1319">
        <v>0</v>
      </c>
      <c r="I1319" t="s">
        <v>2383</v>
      </c>
      <c r="J1319" t="s">
        <v>2282</v>
      </c>
      <c r="K1319" t="s">
        <v>1304</v>
      </c>
      <c r="L1319" t="s">
        <v>1304</v>
      </c>
      <c r="M1319">
        <v>20603145608</v>
      </c>
      <c r="N1319" t="s">
        <v>1327</v>
      </c>
      <c r="O1319" s="6">
        <f>VLOOKUP(Tabla1[[#This Row],[route_name]],[1]route!$A:$D,2,FALSE)</f>
        <v>1</v>
      </c>
      <c r="P1319" s="6">
        <f>VLOOKUP(Tabla1[[#This Row],[TYPE_NAME]],type!B:G,6,FALSE)</f>
        <v>1</v>
      </c>
      <c r="Q1319" t="s">
        <v>2212</v>
      </c>
      <c r="R1319" t="s">
        <v>1297</v>
      </c>
      <c r="S13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(1316,'NO CUMPLE','CUMPLE','CUMPLE','NO CUMPLE',false,2015,'0','-','PENDIENTE','2022-02-25 21:42:35.22039+00','2022-02-25 21:42:35.22039+00','20603145608','V8S921',1,1);</v>
      </c>
    </row>
    <row r="1320" spans="1:19" x14ac:dyDescent="0.25">
      <c r="A1320">
        <v>1317</v>
      </c>
      <c r="B1320" t="s">
        <v>2284</v>
      </c>
      <c r="C1320" t="s">
        <v>2216</v>
      </c>
      <c r="D1320" t="s">
        <v>2216</v>
      </c>
      <c r="E1320" t="s">
        <v>2216</v>
      </c>
      <c r="F1320" t="s">
        <v>2283</v>
      </c>
      <c r="G1320">
        <v>2016</v>
      </c>
      <c r="H1320">
        <v>0</v>
      </c>
      <c r="I1320" t="s">
        <v>2383</v>
      </c>
      <c r="J1320" t="s">
        <v>2282</v>
      </c>
      <c r="K1320" t="s">
        <v>1304</v>
      </c>
      <c r="L1320" t="s">
        <v>1304</v>
      </c>
      <c r="M1320">
        <v>20603145608</v>
      </c>
      <c r="N1320" t="s">
        <v>1328</v>
      </c>
      <c r="O1320" s="6">
        <f>VLOOKUP(Tabla1[[#This Row],[route_name]],[1]route!$A:$D,2,FALSE)</f>
        <v>1</v>
      </c>
      <c r="P1320" s="6">
        <f>VLOOKUP(Tabla1[[#This Row],[TYPE_NAME]],type!B:G,6,FALSE)</f>
        <v>1</v>
      </c>
      <c r="Q1320" t="s">
        <v>2212</v>
      </c>
      <c r="R1320" t="s">
        <v>1297</v>
      </c>
      <c r="S13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(1317,'NO CUMPLE','CUMPLE','CUMPLE','CUMPLE',false,2016,'0','-','PENDIENTE','2022-02-25 21:42:35.22039+00','2022-02-25 21:42:35.22039+00','20603145608','AUK749',1,1);</v>
      </c>
    </row>
    <row r="1321" spans="1:19" x14ac:dyDescent="0.25">
      <c r="A1321">
        <v>1318</v>
      </c>
      <c r="B1321" t="s">
        <v>2216</v>
      </c>
      <c r="C1321" t="s">
        <v>2216</v>
      </c>
      <c r="D1321" t="s">
        <v>2216</v>
      </c>
      <c r="E1321" t="s">
        <v>2284</v>
      </c>
      <c r="F1321" t="s">
        <v>2283</v>
      </c>
      <c r="G1321">
        <v>2017</v>
      </c>
      <c r="H1321">
        <v>0</v>
      </c>
      <c r="I1321" t="s">
        <v>2383</v>
      </c>
      <c r="J1321" t="s">
        <v>2282</v>
      </c>
      <c r="K1321" t="s">
        <v>1304</v>
      </c>
      <c r="L1321" t="s">
        <v>1304</v>
      </c>
      <c r="M1321">
        <v>20603145608</v>
      </c>
      <c r="N1321" t="s">
        <v>1329</v>
      </c>
      <c r="O1321" s="6">
        <f>VLOOKUP(Tabla1[[#This Row],[route_name]],[1]route!$A:$D,2,FALSE)</f>
        <v>1</v>
      </c>
      <c r="P1321" s="6">
        <f>VLOOKUP(Tabla1[[#This Row],[TYPE_NAME]],type!B:G,6,FALSE)</f>
        <v>1</v>
      </c>
      <c r="Q1321" t="s">
        <v>2212</v>
      </c>
      <c r="R1321" t="s">
        <v>1297</v>
      </c>
      <c r="S13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(1318,'CUMPLE','CUMPLE','CUMPLE','NO CUMPLE',false,2017,'0','-','PENDIENTE','2022-02-25 21:42:35.22039+00','2022-02-25 21:42:35.22039+00','20603145608','V9P849',1,1);</v>
      </c>
    </row>
    <row r="1322" spans="1:19" x14ac:dyDescent="0.25">
      <c r="A1322">
        <v>1319</v>
      </c>
      <c r="B1322" t="s">
        <v>2216</v>
      </c>
      <c r="C1322" t="s">
        <v>2216</v>
      </c>
      <c r="D1322" t="s">
        <v>2216</v>
      </c>
      <c r="E1322" t="s">
        <v>2284</v>
      </c>
      <c r="F1322" t="s">
        <v>2283</v>
      </c>
      <c r="G1322">
        <v>2017</v>
      </c>
      <c r="H1322">
        <v>0</v>
      </c>
      <c r="I1322" t="s">
        <v>2383</v>
      </c>
      <c r="J1322" t="s">
        <v>2282</v>
      </c>
      <c r="K1322" t="s">
        <v>1304</v>
      </c>
      <c r="L1322" t="s">
        <v>1304</v>
      </c>
      <c r="M1322">
        <v>20603145608</v>
      </c>
      <c r="N1322" t="s">
        <v>1330</v>
      </c>
      <c r="O1322" s="6">
        <f>VLOOKUP(Tabla1[[#This Row],[route_name]],[1]route!$A:$D,2,FALSE)</f>
        <v>1</v>
      </c>
      <c r="P1322" s="6">
        <f>VLOOKUP(Tabla1[[#This Row],[TYPE_NAME]],type!B:G,6,FALSE)</f>
        <v>1</v>
      </c>
      <c r="Q1322" t="s">
        <v>2212</v>
      </c>
      <c r="R1322" t="s">
        <v>1297</v>
      </c>
      <c r="S13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(1319,'CUMPLE','CUMPLE','CUMPLE','NO CUMPLE',false,2017,'0','-','PENDIENTE','2022-02-25 21:42:35.22039+00','2022-02-25 21:42:35.22039+00','20603145608','V0K710',1,1);</v>
      </c>
    </row>
    <row r="1323" spans="1:19" x14ac:dyDescent="0.25">
      <c r="A1323">
        <v>1320</v>
      </c>
      <c r="B1323" t="s">
        <v>2284</v>
      </c>
      <c r="C1323" t="s">
        <v>2216</v>
      </c>
      <c r="D1323" t="s">
        <v>2216</v>
      </c>
      <c r="E1323" t="s">
        <v>2216</v>
      </c>
      <c r="F1323" t="s">
        <v>2283</v>
      </c>
      <c r="G1323">
        <v>2011</v>
      </c>
      <c r="H1323">
        <v>0</v>
      </c>
      <c r="I1323" t="s">
        <v>2383</v>
      </c>
      <c r="J1323" t="s">
        <v>2282</v>
      </c>
      <c r="K1323" t="s">
        <v>1304</v>
      </c>
      <c r="L1323" t="s">
        <v>1304</v>
      </c>
      <c r="M1323">
        <v>20603145608</v>
      </c>
      <c r="N1323" t="s">
        <v>1331</v>
      </c>
      <c r="O1323" s="6">
        <f>VLOOKUP(Tabla1[[#This Row],[route_name]],[1]route!$A:$D,2,FALSE)</f>
        <v>1</v>
      </c>
      <c r="P1323" s="6">
        <f>VLOOKUP(Tabla1[[#This Row],[TYPE_NAME]],type!B:G,6,FALSE)</f>
        <v>1</v>
      </c>
      <c r="Q1323" t="s">
        <v>2212</v>
      </c>
      <c r="R1323" t="s">
        <v>1297</v>
      </c>
      <c r="S13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(1320,'NO CUMPLE','CUMPLE','CUMPLE','CUMPLE',false,2011,'0','-','PENDIENTE','2022-02-25 21:42:35.22039+00','2022-02-25 21:42:35.22039+00','20603145608','X1Q764',1,1);</v>
      </c>
    </row>
    <row r="1324" spans="1:19" x14ac:dyDescent="0.25">
      <c r="A1324">
        <v>1321</v>
      </c>
      <c r="B1324" t="s">
        <v>2284</v>
      </c>
      <c r="C1324" t="s">
        <v>2216</v>
      </c>
      <c r="D1324" t="s">
        <v>2216</v>
      </c>
      <c r="E1324" t="s">
        <v>2216</v>
      </c>
      <c r="F1324" t="s">
        <v>2283</v>
      </c>
      <c r="G1324">
        <v>2011</v>
      </c>
      <c r="H1324">
        <v>0</v>
      </c>
      <c r="I1324" t="s">
        <v>2383</v>
      </c>
      <c r="J1324" t="s">
        <v>2282</v>
      </c>
      <c r="K1324" t="s">
        <v>1304</v>
      </c>
      <c r="L1324" t="s">
        <v>1304</v>
      </c>
      <c r="M1324">
        <v>20603145608</v>
      </c>
      <c r="N1324" t="s">
        <v>1332</v>
      </c>
      <c r="O1324" s="6">
        <f>VLOOKUP(Tabla1[[#This Row],[route_name]],[1]route!$A:$D,2,FALSE)</f>
        <v>1</v>
      </c>
      <c r="P1324" s="6">
        <f>VLOOKUP(Tabla1[[#This Row],[TYPE_NAME]],type!B:G,6,FALSE)</f>
        <v>1</v>
      </c>
      <c r="Q1324" t="s">
        <v>2212</v>
      </c>
      <c r="R1324" t="s">
        <v>1297</v>
      </c>
      <c r="S13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(1321,'NO CUMPLE','CUMPLE','CUMPLE','CUMPLE',false,2011,'0','-','PENDIENTE','2022-02-25 21:42:35.22039+00','2022-02-25 21:42:35.22039+00','20603145608','V2W101',1,1);</v>
      </c>
    </row>
    <row r="1325" spans="1:19" x14ac:dyDescent="0.25">
      <c r="A1325">
        <v>1322</v>
      </c>
      <c r="B1325" t="s">
        <v>2284</v>
      </c>
      <c r="C1325" t="s">
        <v>2216</v>
      </c>
      <c r="D1325" t="s">
        <v>2216</v>
      </c>
      <c r="E1325" t="s">
        <v>2216</v>
      </c>
      <c r="F1325" t="s">
        <v>2283</v>
      </c>
      <c r="G1325">
        <v>2014</v>
      </c>
      <c r="H1325">
        <v>0</v>
      </c>
      <c r="I1325" t="s">
        <v>2383</v>
      </c>
      <c r="J1325" t="s">
        <v>2282</v>
      </c>
      <c r="K1325" t="s">
        <v>1304</v>
      </c>
      <c r="L1325" t="s">
        <v>1304</v>
      </c>
      <c r="M1325">
        <v>20603145608</v>
      </c>
      <c r="N1325" t="s">
        <v>1333</v>
      </c>
      <c r="O1325" s="6">
        <f>VLOOKUP(Tabla1[[#This Row],[route_name]],[1]route!$A:$D,2,FALSE)</f>
        <v>1</v>
      </c>
      <c r="P1325" s="6">
        <f>VLOOKUP(Tabla1[[#This Row],[TYPE_NAME]],type!B:G,6,FALSE)</f>
        <v>1</v>
      </c>
      <c r="Q1325" t="s">
        <v>2212</v>
      </c>
      <c r="R1325" t="s">
        <v>1297</v>
      </c>
      <c r="S13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(1322,'NO CUMPLE','CUMPLE','CUMPLE','CUMPLE',false,2014,'0','-','PENDIENTE','2022-02-25 21:42:35.22039+00','2022-02-25 21:42:35.22039+00','20603145608','V8R951',1,1);</v>
      </c>
    </row>
    <row r="1326" spans="1:19" x14ac:dyDescent="0.25">
      <c r="A1326">
        <v>1323</v>
      </c>
      <c r="B1326" t="s">
        <v>2284</v>
      </c>
      <c r="C1326" t="s">
        <v>2216</v>
      </c>
      <c r="D1326" t="s">
        <v>2216</v>
      </c>
      <c r="E1326" t="s">
        <v>2216</v>
      </c>
      <c r="F1326" t="s">
        <v>2283</v>
      </c>
      <c r="G1326">
        <v>2011</v>
      </c>
      <c r="H1326">
        <v>0</v>
      </c>
      <c r="I1326" t="s">
        <v>2383</v>
      </c>
      <c r="J1326" t="s">
        <v>2282</v>
      </c>
      <c r="K1326" t="s">
        <v>1304</v>
      </c>
      <c r="L1326" t="s">
        <v>1304</v>
      </c>
      <c r="M1326">
        <v>20603145608</v>
      </c>
      <c r="N1326" t="s">
        <v>1334</v>
      </c>
      <c r="O1326" s="6">
        <f>VLOOKUP(Tabla1[[#This Row],[route_name]],[1]route!$A:$D,2,FALSE)</f>
        <v>1</v>
      </c>
      <c r="P1326" s="6">
        <f>VLOOKUP(Tabla1[[#This Row],[TYPE_NAME]],type!B:G,6,FALSE)</f>
        <v>1</v>
      </c>
      <c r="Q1326" t="s">
        <v>2212</v>
      </c>
      <c r="R1326" t="s">
        <v>1297</v>
      </c>
      <c r="S13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(1323,'NO CUMPLE','CUMPLE','CUMPLE','CUMPLE',false,2011,'0','-','PENDIENTE','2022-02-25 21:42:35.22039+00','2022-02-25 21:42:35.22039+00','20603145608','V2S968',1,1);</v>
      </c>
    </row>
    <row r="1327" spans="1:19" x14ac:dyDescent="0.25">
      <c r="A1327">
        <v>1324</v>
      </c>
      <c r="B1327" t="s">
        <v>2284</v>
      </c>
      <c r="C1327" t="s">
        <v>2216</v>
      </c>
      <c r="D1327" t="s">
        <v>2216</v>
      </c>
      <c r="E1327" t="s">
        <v>2216</v>
      </c>
      <c r="F1327" t="s">
        <v>2283</v>
      </c>
      <c r="G1327">
        <v>2011</v>
      </c>
      <c r="H1327">
        <v>0</v>
      </c>
      <c r="I1327" t="s">
        <v>2383</v>
      </c>
      <c r="J1327" t="s">
        <v>2282</v>
      </c>
      <c r="K1327" t="s">
        <v>1304</v>
      </c>
      <c r="L1327" t="s">
        <v>1304</v>
      </c>
      <c r="M1327">
        <v>20603145608</v>
      </c>
      <c r="N1327" t="s">
        <v>1335</v>
      </c>
      <c r="O1327" s="6">
        <f>VLOOKUP(Tabla1[[#This Row],[route_name]],[1]route!$A:$D,2,FALSE)</f>
        <v>1</v>
      </c>
      <c r="P1327" s="6">
        <f>VLOOKUP(Tabla1[[#This Row],[TYPE_NAME]],type!B:G,6,FALSE)</f>
        <v>1</v>
      </c>
      <c r="Q1327" t="s">
        <v>2212</v>
      </c>
      <c r="R1327" t="s">
        <v>1297</v>
      </c>
      <c r="S13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(1324,'NO CUMPLE','CUMPLE','CUMPLE','CUMPLE',false,2011,'0','-','PENDIENTE','2022-02-25 21:42:35.22039+00','2022-02-25 21:42:35.22039+00','20603145608','B7Z967',1,1);</v>
      </c>
    </row>
    <row r="1328" spans="1:19" x14ac:dyDescent="0.25">
      <c r="A1328">
        <v>1325</v>
      </c>
      <c r="B1328" t="s">
        <v>2216</v>
      </c>
      <c r="C1328" t="s">
        <v>2216</v>
      </c>
      <c r="D1328" t="s">
        <v>2216</v>
      </c>
      <c r="E1328" t="s">
        <v>2284</v>
      </c>
      <c r="F1328" t="s">
        <v>2283</v>
      </c>
      <c r="G1328">
        <v>2009</v>
      </c>
      <c r="H1328">
        <v>0</v>
      </c>
      <c r="I1328" t="s">
        <v>2383</v>
      </c>
      <c r="J1328" t="s">
        <v>2282</v>
      </c>
      <c r="K1328" t="s">
        <v>1304</v>
      </c>
      <c r="L1328" t="s">
        <v>1304</v>
      </c>
      <c r="M1328">
        <v>20603145608</v>
      </c>
      <c r="N1328" t="s">
        <v>1336</v>
      </c>
      <c r="O1328" s="6">
        <f>VLOOKUP(Tabla1[[#This Row],[route_name]],[1]route!$A:$D,2,FALSE)</f>
        <v>1</v>
      </c>
      <c r="P1328" s="6">
        <f>VLOOKUP(Tabla1[[#This Row],[TYPE_NAME]],type!B:G,6,FALSE)</f>
        <v>1</v>
      </c>
      <c r="Q1328" t="s">
        <v>2212</v>
      </c>
      <c r="R1328" t="s">
        <v>1297</v>
      </c>
      <c r="S13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(1325,'CUMPLE','CUMPLE','CUMPLE','NO CUMPLE',false,2009,'0','-','PENDIENTE','2022-02-25 21:42:35.22039+00','2022-02-25 21:42:35.22039+00','20603145608','V3Y023',1,1);</v>
      </c>
    </row>
    <row r="1329" spans="1:19" x14ac:dyDescent="0.25">
      <c r="A1329">
        <v>1326</v>
      </c>
      <c r="B1329" t="s">
        <v>2284</v>
      </c>
      <c r="C1329" t="s">
        <v>2216</v>
      </c>
      <c r="D1329" t="s">
        <v>2216</v>
      </c>
      <c r="E1329" t="s">
        <v>2284</v>
      </c>
      <c r="F1329" t="s">
        <v>2283</v>
      </c>
      <c r="G1329">
        <v>2011</v>
      </c>
      <c r="H1329">
        <v>0</v>
      </c>
      <c r="I1329" t="s">
        <v>2383</v>
      </c>
      <c r="J1329" t="s">
        <v>2282</v>
      </c>
      <c r="K1329" t="s">
        <v>1304</v>
      </c>
      <c r="L1329" t="s">
        <v>1304</v>
      </c>
      <c r="M1329">
        <v>20603145608</v>
      </c>
      <c r="N1329" t="s">
        <v>1337</v>
      </c>
      <c r="O1329" s="6">
        <f>VLOOKUP(Tabla1[[#This Row],[route_name]],[1]route!$A:$D,2,FALSE)</f>
        <v>1</v>
      </c>
      <c r="P1329" s="6">
        <f>VLOOKUP(Tabla1[[#This Row],[TYPE_NAME]],type!B:G,6,FALSE)</f>
        <v>1</v>
      </c>
      <c r="Q1329" t="s">
        <v>2212</v>
      </c>
      <c r="R1329" t="s">
        <v>1297</v>
      </c>
      <c r="S13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(1326,'NO CUMPLE','CUMPLE','CUMPLE','NO CUMPLE',false,2011,'0','-','PENDIENTE','2022-02-25 21:42:35.22039+00','2022-02-25 21:42:35.22039+00','20603145608','X5D967',1,1);</v>
      </c>
    </row>
    <row r="1330" spans="1:19" x14ac:dyDescent="0.25">
      <c r="A1330">
        <v>1327</v>
      </c>
      <c r="B1330" t="s">
        <v>2284</v>
      </c>
      <c r="C1330" t="s">
        <v>2216</v>
      </c>
      <c r="D1330" t="s">
        <v>2216</v>
      </c>
      <c r="E1330" t="s">
        <v>2216</v>
      </c>
      <c r="F1330" t="s">
        <v>2283</v>
      </c>
      <c r="G1330">
        <v>2009</v>
      </c>
      <c r="H1330">
        <v>0</v>
      </c>
      <c r="I1330" t="s">
        <v>2383</v>
      </c>
      <c r="J1330" t="s">
        <v>2282</v>
      </c>
      <c r="K1330" t="s">
        <v>1304</v>
      </c>
      <c r="L1330" t="s">
        <v>1304</v>
      </c>
      <c r="M1330">
        <v>20603145608</v>
      </c>
      <c r="N1330" t="s">
        <v>1338</v>
      </c>
      <c r="O1330" s="6">
        <f>VLOOKUP(Tabla1[[#This Row],[route_name]],[1]route!$A:$D,2,FALSE)</f>
        <v>1</v>
      </c>
      <c r="P1330" s="6">
        <f>VLOOKUP(Tabla1[[#This Row],[TYPE_NAME]],type!B:G,6,FALSE)</f>
        <v>1</v>
      </c>
      <c r="Q1330" t="s">
        <v>2212</v>
      </c>
      <c r="R1330" t="s">
        <v>1297</v>
      </c>
      <c r="S13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(1327,'NO CUMPLE','CUMPLE','CUMPLE','CUMPLE',false,2009,'0','-','PENDIENTE','2022-02-25 21:42:35.22039+00','2022-02-25 21:42:35.22039+00','20603145608','F7B415',1,1);</v>
      </c>
    </row>
    <row r="1331" spans="1:19" x14ac:dyDescent="0.25">
      <c r="A1331">
        <v>1328</v>
      </c>
      <c r="B1331" t="s">
        <v>2284</v>
      </c>
      <c r="C1331" t="s">
        <v>2216</v>
      </c>
      <c r="D1331" t="s">
        <v>2216</v>
      </c>
      <c r="E1331" t="s">
        <v>2216</v>
      </c>
      <c r="F1331" t="s">
        <v>2283</v>
      </c>
      <c r="G1331">
        <v>2013</v>
      </c>
      <c r="H1331">
        <v>0</v>
      </c>
      <c r="I1331" t="s">
        <v>2383</v>
      </c>
      <c r="J1331" t="s">
        <v>2282</v>
      </c>
      <c r="K1331" t="s">
        <v>1304</v>
      </c>
      <c r="L1331" t="s">
        <v>1304</v>
      </c>
      <c r="M1331">
        <v>20603145608</v>
      </c>
      <c r="N1331" t="s">
        <v>1339</v>
      </c>
      <c r="O1331" s="6">
        <f>VLOOKUP(Tabla1[[#This Row],[route_name]],[1]route!$A:$D,2,FALSE)</f>
        <v>1</v>
      </c>
      <c r="P1331" s="6">
        <f>VLOOKUP(Tabla1[[#This Row],[TYPE_NAME]],type!B:G,6,FALSE)</f>
        <v>1</v>
      </c>
      <c r="Q1331" t="s">
        <v>2212</v>
      </c>
      <c r="R1331" t="s">
        <v>1297</v>
      </c>
      <c r="S13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(1328,'NO CUMPLE','CUMPLE','CUMPLE','CUMPLE',false,2013,'0','-','PENDIENTE','2022-02-25 21:42:35.22039+00','2022-02-25 21:42:35.22039+00','20603145608','X3G887',1,1);</v>
      </c>
    </row>
    <row r="1332" spans="1:19" x14ac:dyDescent="0.25">
      <c r="A1332">
        <v>1329</v>
      </c>
      <c r="B1332" t="s">
        <v>2284</v>
      </c>
      <c r="C1332" t="s">
        <v>2216</v>
      </c>
      <c r="D1332" t="s">
        <v>2216</v>
      </c>
      <c r="E1332" t="s">
        <v>2284</v>
      </c>
      <c r="F1332" t="s">
        <v>2283</v>
      </c>
      <c r="G1332">
        <v>2012</v>
      </c>
      <c r="H1332">
        <v>0</v>
      </c>
      <c r="I1332" t="s">
        <v>2383</v>
      </c>
      <c r="J1332" t="s">
        <v>2282</v>
      </c>
      <c r="K1332" t="s">
        <v>1304</v>
      </c>
      <c r="L1332" t="s">
        <v>1304</v>
      </c>
      <c r="M1332">
        <v>20603145608</v>
      </c>
      <c r="N1332" t="s">
        <v>1340</v>
      </c>
      <c r="O1332" s="6">
        <f>VLOOKUP(Tabla1[[#This Row],[route_name]],[1]route!$A:$D,2,FALSE)</f>
        <v>1</v>
      </c>
      <c r="P1332" s="6">
        <f>VLOOKUP(Tabla1[[#This Row],[TYPE_NAME]],type!B:G,6,FALSE)</f>
        <v>1</v>
      </c>
      <c r="Q1332" t="s">
        <v>2212</v>
      </c>
      <c r="R1332" t="s">
        <v>1297</v>
      </c>
      <c r="S13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(1329,'NO CUMPLE','CUMPLE','CUMPLE','NO CUMPLE',false,2012,'0','-','PENDIENTE','2022-02-25 21:42:35.22039+00','2022-02-25 21:42:35.22039+00','20603145608','C0J121',1,1);</v>
      </c>
    </row>
    <row r="1333" spans="1:19" x14ac:dyDescent="0.25">
      <c r="A1333">
        <v>1330</v>
      </c>
      <c r="B1333" t="s">
        <v>2216</v>
      </c>
      <c r="C1333" t="s">
        <v>2216</v>
      </c>
      <c r="D1333" t="s">
        <v>2216</v>
      </c>
      <c r="E1333" t="s">
        <v>2284</v>
      </c>
      <c r="F1333" t="s">
        <v>2283</v>
      </c>
      <c r="G1333">
        <v>2017</v>
      </c>
      <c r="H1333">
        <v>0</v>
      </c>
      <c r="I1333" t="s">
        <v>2383</v>
      </c>
      <c r="J1333" t="s">
        <v>2282</v>
      </c>
      <c r="K1333" t="s">
        <v>1304</v>
      </c>
      <c r="L1333" t="s">
        <v>1304</v>
      </c>
      <c r="M1333">
        <v>20603145608</v>
      </c>
      <c r="N1333" t="s">
        <v>1341</v>
      </c>
      <c r="O1333" s="6">
        <f>VLOOKUP(Tabla1[[#This Row],[route_name]],[1]route!$A:$D,2,FALSE)</f>
        <v>2</v>
      </c>
      <c r="P1333" s="6">
        <f>VLOOKUP(Tabla1[[#This Row],[TYPE_NAME]],type!B:G,6,FALSE)</f>
        <v>1</v>
      </c>
      <c r="Q1333" t="s">
        <v>2213</v>
      </c>
      <c r="R1333" t="s">
        <v>1297</v>
      </c>
      <c r="S13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(1330,'CUMPLE','CUMPLE','CUMPLE','NO CUMPLE',false,2017,'0','-','PENDIENTE','2022-02-25 21:42:35.22039+00','2022-02-25 21:42:35.22039+00','20603145608','V9J812',2,1);</v>
      </c>
    </row>
    <row r="1334" spans="1:19" x14ac:dyDescent="0.25">
      <c r="A1334">
        <v>1331</v>
      </c>
      <c r="B1334" t="s">
        <v>2284</v>
      </c>
      <c r="C1334" t="s">
        <v>2216</v>
      </c>
      <c r="D1334" t="s">
        <v>2216</v>
      </c>
      <c r="E1334" t="s">
        <v>2216</v>
      </c>
      <c r="F1334" t="s">
        <v>2283</v>
      </c>
      <c r="G1334">
        <v>2012</v>
      </c>
      <c r="H1334">
        <v>0</v>
      </c>
      <c r="I1334" t="s">
        <v>2383</v>
      </c>
      <c r="J1334" t="s">
        <v>2282</v>
      </c>
      <c r="K1334" t="s">
        <v>1304</v>
      </c>
      <c r="L1334" t="s">
        <v>1304</v>
      </c>
      <c r="M1334">
        <v>20603145608</v>
      </c>
      <c r="N1334" t="s">
        <v>1342</v>
      </c>
      <c r="O1334" s="6">
        <f>VLOOKUP(Tabla1[[#This Row],[route_name]],[1]route!$A:$D,2,FALSE)</f>
        <v>2</v>
      </c>
      <c r="P1334" s="6">
        <f>VLOOKUP(Tabla1[[#This Row],[TYPE_NAME]],type!B:G,6,FALSE)</f>
        <v>1</v>
      </c>
      <c r="Q1334" t="s">
        <v>2213</v>
      </c>
      <c r="R1334" t="s">
        <v>1297</v>
      </c>
      <c r="S13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(1331,'NO CUMPLE','CUMPLE','CUMPLE','CUMPLE',false,2012,'0','-','PENDIENTE','2022-02-25 21:42:35.22039+00','2022-02-25 21:42:35.22039+00','20603145608','X2S720',2,1);</v>
      </c>
    </row>
    <row r="1335" spans="1:19" x14ac:dyDescent="0.25">
      <c r="A1335">
        <v>1332</v>
      </c>
      <c r="B1335" t="s">
        <v>2284</v>
      </c>
      <c r="C1335" t="s">
        <v>2216</v>
      </c>
      <c r="D1335" t="s">
        <v>2216</v>
      </c>
      <c r="E1335" t="s">
        <v>2284</v>
      </c>
      <c r="F1335" t="s">
        <v>2283</v>
      </c>
      <c r="G1335">
        <v>2013</v>
      </c>
      <c r="H1335">
        <v>0</v>
      </c>
      <c r="I1335" t="s">
        <v>2383</v>
      </c>
      <c r="J1335" t="s">
        <v>2282</v>
      </c>
      <c r="K1335" t="s">
        <v>1304</v>
      </c>
      <c r="L1335" t="s">
        <v>1304</v>
      </c>
      <c r="M1335">
        <v>20603145608</v>
      </c>
      <c r="N1335" t="s">
        <v>1343</v>
      </c>
      <c r="O1335" s="6">
        <f>VLOOKUP(Tabla1[[#This Row],[route_name]],[1]route!$A:$D,2,FALSE)</f>
        <v>2</v>
      </c>
      <c r="P1335" s="6">
        <f>VLOOKUP(Tabla1[[#This Row],[TYPE_NAME]],type!B:G,6,FALSE)</f>
        <v>1</v>
      </c>
      <c r="Q1335" t="s">
        <v>2213</v>
      </c>
      <c r="R1335" t="s">
        <v>1297</v>
      </c>
      <c r="S13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(1332,'NO CUMPLE','CUMPLE','CUMPLE','NO CUMPLE',false,2013,'0','-','PENDIENTE','2022-02-25 21:42:35.22039+00','2022-02-25 21:42:35.22039+00','20603145608','V5O361',2,1);</v>
      </c>
    </row>
    <row r="1336" spans="1:19" x14ac:dyDescent="0.25">
      <c r="A1336">
        <v>1333</v>
      </c>
      <c r="B1336" t="s">
        <v>2284</v>
      </c>
      <c r="C1336" t="s">
        <v>2216</v>
      </c>
      <c r="D1336" t="s">
        <v>2216</v>
      </c>
      <c r="E1336" t="s">
        <v>2216</v>
      </c>
      <c r="F1336" t="s">
        <v>2283</v>
      </c>
      <c r="G1336">
        <v>2014</v>
      </c>
      <c r="H1336">
        <v>0</v>
      </c>
      <c r="I1336" t="s">
        <v>2383</v>
      </c>
      <c r="J1336" t="s">
        <v>2282</v>
      </c>
      <c r="K1336" t="s">
        <v>1304</v>
      </c>
      <c r="L1336" t="s">
        <v>1304</v>
      </c>
      <c r="M1336">
        <v>20603145608</v>
      </c>
      <c r="N1336" t="s">
        <v>1344</v>
      </c>
      <c r="O1336" s="6">
        <f>VLOOKUP(Tabla1[[#This Row],[route_name]],[1]route!$A:$D,2,FALSE)</f>
        <v>2</v>
      </c>
      <c r="P1336" s="6">
        <f>VLOOKUP(Tabla1[[#This Row],[TYPE_NAME]],type!B:G,6,FALSE)</f>
        <v>1</v>
      </c>
      <c r="Q1336" t="s">
        <v>2213</v>
      </c>
      <c r="R1336" t="s">
        <v>1297</v>
      </c>
      <c r="S13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(1333,'NO CUMPLE','CUMPLE','CUMPLE','CUMPLE',false,2014,'0','-','PENDIENTE','2022-02-25 21:42:35.22039+00','2022-02-25 21:42:35.22039+00','20603145608','V9A957',2,1);</v>
      </c>
    </row>
    <row r="1337" spans="1:19" x14ac:dyDescent="0.25">
      <c r="A1337">
        <v>1334</v>
      </c>
      <c r="B1337" t="s">
        <v>2216</v>
      </c>
      <c r="C1337" t="s">
        <v>2216</v>
      </c>
      <c r="D1337" t="s">
        <v>2216</v>
      </c>
      <c r="E1337" t="s">
        <v>2284</v>
      </c>
      <c r="F1337" t="s">
        <v>2283</v>
      </c>
      <c r="G1337">
        <v>2010</v>
      </c>
      <c r="H1337">
        <v>0</v>
      </c>
      <c r="I1337" t="s">
        <v>2383</v>
      </c>
      <c r="J1337" t="s">
        <v>2282</v>
      </c>
      <c r="K1337" t="s">
        <v>1304</v>
      </c>
      <c r="L1337" t="s">
        <v>1304</v>
      </c>
      <c r="M1337">
        <v>20603145608</v>
      </c>
      <c r="N1337" t="s">
        <v>1345</v>
      </c>
      <c r="O1337" s="6">
        <f>VLOOKUP(Tabla1[[#This Row],[route_name]],[1]route!$A:$D,2,FALSE)</f>
        <v>2</v>
      </c>
      <c r="P1337" s="6">
        <f>VLOOKUP(Tabla1[[#This Row],[TYPE_NAME]],type!B:G,6,FALSE)</f>
        <v>1</v>
      </c>
      <c r="Q1337" t="s">
        <v>2213</v>
      </c>
      <c r="R1337" t="s">
        <v>1297</v>
      </c>
      <c r="S13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(1334,'CUMPLE','CUMPLE','CUMPLE','NO CUMPLE',false,2010,'0','-','PENDIENTE','2022-02-25 21:42:35.22039+00','2022-02-25 21:42:35.22039+00','20603145608','X1L711',2,1);</v>
      </c>
    </row>
    <row r="1338" spans="1:19" x14ac:dyDescent="0.25">
      <c r="A1338">
        <v>1335</v>
      </c>
      <c r="B1338" t="s">
        <v>2284</v>
      </c>
      <c r="C1338" t="s">
        <v>2216</v>
      </c>
      <c r="D1338" t="s">
        <v>2216</v>
      </c>
      <c r="E1338" t="s">
        <v>2284</v>
      </c>
      <c r="F1338" t="s">
        <v>2283</v>
      </c>
      <c r="G1338">
        <v>2013</v>
      </c>
      <c r="H1338">
        <v>0</v>
      </c>
      <c r="I1338" t="s">
        <v>2383</v>
      </c>
      <c r="J1338" t="s">
        <v>2282</v>
      </c>
      <c r="K1338" t="s">
        <v>1304</v>
      </c>
      <c r="L1338" t="s">
        <v>1304</v>
      </c>
      <c r="M1338">
        <v>20603145608</v>
      </c>
      <c r="N1338" t="s">
        <v>1346</v>
      </c>
      <c r="O1338" s="6">
        <f>VLOOKUP(Tabla1[[#This Row],[route_name]],[1]route!$A:$D,2,FALSE)</f>
        <v>2</v>
      </c>
      <c r="P1338" s="6">
        <f>VLOOKUP(Tabla1[[#This Row],[TYPE_NAME]],type!B:G,6,FALSE)</f>
        <v>1</v>
      </c>
      <c r="Q1338" t="s">
        <v>2213</v>
      </c>
      <c r="R1338" t="s">
        <v>1297</v>
      </c>
      <c r="S13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(1335,'NO CUMPLE','CUMPLE','CUMPLE','NO CUMPLE',false,2013,'0','-','PENDIENTE','2022-02-25 21:42:35.22039+00','2022-02-25 21:42:35.22039+00','20603145608','V6K787',2,1);</v>
      </c>
    </row>
    <row r="1339" spans="1:19" x14ac:dyDescent="0.25">
      <c r="A1339">
        <v>1336</v>
      </c>
      <c r="B1339" t="s">
        <v>2284</v>
      </c>
      <c r="C1339" t="s">
        <v>2216</v>
      </c>
      <c r="D1339" t="s">
        <v>2216</v>
      </c>
      <c r="E1339" t="s">
        <v>2216</v>
      </c>
      <c r="F1339" t="s">
        <v>2283</v>
      </c>
      <c r="G1339">
        <v>2012</v>
      </c>
      <c r="H1339">
        <v>0</v>
      </c>
      <c r="I1339" t="s">
        <v>2383</v>
      </c>
      <c r="J1339" t="s">
        <v>2282</v>
      </c>
      <c r="K1339" t="s">
        <v>1304</v>
      </c>
      <c r="L1339" t="s">
        <v>1304</v>
      </c>
      <c r="M1339">
        <v>20603145608</v>
      </c>
      <c r="N1339" t="s">
        <v>1347</v>
      </c>
      <c r="O1339" s="6">
        <f>VLOOKUP(Tabla1[[#This Row],[route_name]],[1]route!$A:$D,2,FALSE)</f>
        <v>2</v>
      </c>
      <c r="P1339" s="6">
        <f>VLOOKUP(Tabla1[[#This Row],[TYPE_NAME]],type!B:G,6,FALSE)</f>
        <v>1</v>
      </c>
      <c r="Q1339" t="s">
        <v>2213</v>
      </c>
      <c r="R1339" t="s">
        <v>1297</v>
      </c>
      <c r="S13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(1336,'NO CUMPLE','CUMPLE','CUMPLE','CUMPLE',false,2012,'0','-','PENDIENTE','2022-02-25 21:42:35.22039+00','2022-02-25 21:42:35.22039+00','20603145608','V6R969',2,1);</v>
      </c>
    </row>
    <row r="1340" spans="1:19" x14ac:dyDescent="0.25">
      <c r="A1340">
        <v>1337</v>
      </c>
      <c r="B1340" t="s">
        <v>2216</v>
      </c>
      <c r="C1340" t="s">
        <v>2216</v>
      </c>
      <c r="D1340" t="s">
        <v>2216</v>
      </c>
      <c r="E1340" t="s">
        <v>2284</v>
      </c>
      <c r="F1340" t="s">
        <v>2283</v>
      </c>
      <c r="G1340">
        <v>2018</v>
      </c>
      <c r="H1340">
        <v>0</v>
      </c>
      <c r="I1340" t="s">
        <v>2383</v>
      </c>
      <c r="J1340" t="s">
        <v>2282</v>
      </c>
      <c r="K1340" t="s">
        <v>1304</v>
      </c>
      <c r="L1340" t="s">
        <v>1304</v>
      </c>
      <c r="M1340">
        <v>20603145608</v>
      </c>
      <c r="N1340" t="s">
        <v>1348</v>
      </c>
      <c r="O1340" s="6">
        <f>VLOOKUP(Tabla1[[#This Row],[route_name]],[1]route!$A:$D,2,FALSE)</f>
        <v>2</v>
      </c>
      <c r="P1340" s="6">
        <f>VLOOKUP(Tabla1[[#This Row],[TYPE_NAME]],type!B:G,6,FALSE)</f>
        <v>1</v>
      </c>
      <c r="Q1340" t="s">
        <v>2213</v>
      </c>
      <c r="R1340" t="s">
        <v>1297</v>
      </c>
      <c r="S13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(1337,'CUMPLE','CUMPLE','CUMPLE','NO CUMPLE',false,2018,'0','-','PENDIENTE','2022-02-25 21:42:35.22039+00','2022-02-25 21:42:35.22039+00','20603145608','V0D827',2,1);</v>
      </c>
    </row>
    <row r="1341" spans="1:19" x14ac:dyDescent="0.25">
      <c r="A1341">
        <v>1338</v>
      </c>
      <c r="B1341" t="s">
        <v>2284</v>
      </c>
      <c r="C1341" t="s">
        <v>2216</v>
      </c>
      <c r="D1341" t="s">
        <v>2216</v>
      </c>
      <c r="E1341" t="s">
        <v>2284</v>
      </c>
      <c r="F1341" t="s">
        <v>2283</v>
      </c>
      <c r="G1341">
        <v>2014</v>
      </c>
      <c r="H1341">
        <v>0</v>
      </c>
      <c r="I1341" t="s">
        <v>2383</v>
      </c>
      <c r="J1341" t="s">
        <v>2282</v>
      </c>
      <c r="K1341" t="s">
        <v>1304</v>
      </c>
      <c r="L1341" t="s">
        <v>1304</v>
      </c>
      <c r="M1341">
        <v>20603145608</v>
      </c>
      <c r="N1341" t="s">
        <v>1349</v>
      </c>
      <c r="O1341" s="6">
        <f>VLOOKUP(Tabla1[[#This Row],[route_name]],[1]route!$A:$D,2,FALSE)</f>
        <v>2</v>
      </c>
      <c r="P1341" s="6">
        <f>VLOOKUP(Tabla1[[#This Row],[TYPE_NAME]],type!B:G,6,FALSE)</f>
        <v>1</v>
      </c>
      <c r="Q1341" t="s">
        <v>2213</v>
      </c>
      <c r="R1341" t="s">
        <v>1297</v>
      </c>
      <c r="S13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(1338,'NO CUMPLE','CUMPLE','CUMPLE','NO CUMPLE',false,2014,'0','-','PENDIENTE','2022-02-25 21:42:35.22039+00','2022-02-25 21:42:35.22039+00','20603145608','X3M837',2,1);</v>
      </c>
    </row>
    <row r="1342" spans="1:19" x14ac:dyDescent="0.25">
      <c r="A1342">
        <v>1339</v>
      </c>
      <c r="B1342" t="s">
        <v>2284</v>
      </c>
      <c r="C1342" t="s">
        <v>2216</v>
      </c>
      <c r="D1342" t="s">
        <v>2216</v>
      </c>
      <c r="E1342" t="s">
        <v>2284</v>
      </c>
      <c r="F1342" t="s">
        <v>2283</v>
      </c>
      <c r="G1342">
        <v>2008</v>
      </c>
      <c r="H1342">
        <v>0</v>
      </c>
      <c r="I1342" t="s">
        <v>2383</v>
      </c>
      <c r="J1342" t="s">
        <v>2282</v>
      </c>
      <c r="K1342" t="s">
        <v>1304</v>
      </c>
      <c r="L1342" t="s">
        <v>1304</v>
      </c>
      <c r="M1342">
        <v>20603145608</v>
      </c>
      <c r="N1342" t="s">
        <v>1350</v>
      </c>
      <c r="O1342" s="6">
        <f>VLOOKUP(Tabla1[[#This Row],[route_name]],[1]route!$A:$D,2,FALSE)</f>
        <v>2</v>
      </c>
      <c r="P1342" s="6">
        <f>VLOOKUP(Tabla1[[#This Row],[TYPE_NAME]],type!B:G,6,FALSE)</f>
        <v>1</v>
      </c>
      <c r="Q1342" t="s">
        <v>2213</v>
      </c>
      <c r="R1342" t="s">
        <v>1297</v>
      </c>
      <c r="S13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(1339,'NO CUMPLE','CUMPLE','CUMPLE','NO CUMPLE',false,2008,'0','-','PENDIENTE','2022-02-25 21:42:35.22039+00','2022-02-25 21:42:35.22039+00','20603145608','B3Q797',2,1);</v>
      </c>
    </row>
    <row r="1343" spans="1:19" x14ac:dyDescent="0.25">
      <c r="A1343">
        <v>1340</v>
      </c>
      <c r="B1343" t="s">
        <v>2284</v>
      </c>
      <c r="C1343" t="s">
        <v>2216</v>
      </c>
      <c r="D1343" t="s">
        <v>2216</v>
      </c>
      <c r="E1343" t="s">
        <v>2284</v>
      </c>
      <c r="F1343" t="s">
        <v>2283</v>
      </c>
      <c r="G1343">
        <v>2013</v>
      </c>
      <c r="H1343">
        <v>0</v>
      </c>
      <c r="I1343" t="s">
        <v>2383</v>
      </c>
      <c r="J1343" t="s">
        <v>2282</v>
      </c>
      <c r="K1343" t="s">
        <v>1304</v>
      </c>
      <c r="L1343" t="s">
        <v>1304</v>
      </c>
      <c r="M1343">
        <v>20603145608</v>
      </c>
      <c r="N1343" t="s">
        <v>1351</v>
      </c>
      <c r="O1343" s="6">
        <f>VLOOKUP(Tabla1[[#This Row],[route_name]],[1]route!$A:$D,2,FALSE)</f>
        <v>2</v>
      </c>
      <c r="P1343" s="6">
        <f>VLOOKUP(Tabla1[[#This Row],[TYPE_NAME]],type!B:G,6,FALSE)</f>
        <v>1</v>
      </c>
      <c r="Q1343" t="s">
        <v>2213</v>
      </c>
      <c r="R1343" t="s">
        <v>1297</v>
      </c>
      <c r="S13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(1340,'NO CUMPLE','CUMPLE','CUMPLE','NO CUMPLE',false,2013,'0','-','PENDIENTE','2022-02-25 21:42:35.22039+00','2022-02-25 21:42:35.22039+00','20603145608','V5R705',2,1);</v>
      </c>
    </row>
    <row r="1344" spans="1:19" x14ac:dyDescent="0.25">
      <c r="A1344">
        <v>1341</v>
      </c>
      <c r="B1344" t="s">
        <v>2284</v>
      </c>
      <c r="C1344" t="s">
        <v>2216</v>
      </c>
      <c r="D1344" t="s">
        <v>2216</v>
      </c>
      <c r="E1344" t="s">
        <v>2284</v>
      </c>
      <c r="F1344" t="s">
        <v>2283</v>
      </c>
      <c r="G1344">
        <v>2011</v>
      </c>
      <c r="H1344">
        <v>0</v>
      </c>
      <c r="I1344" t="s">
        <v>2383</v>
      </c>
      <c r="J1344" t="s">
        <v>2282</v>
      </c>
      <c r="K1344" t="s">
        <v>1304</v>
      </c>
      <c r="L1344" t="s">
        <v>1304</v>
      </c>
      <c r="M1344">
        <v>20603145608</v>
      </c>
      <c r="N1344" t="s">
        <v>1352</v>
      </c>
      <c r="O1344" s="6">
        <f>VLOOKUP(Tabla1[[#This Row],[route_name]],[1]route!$A:$D,2,FALSE)</f>
        <v>2</v>
      </c>
      <c r="P1344" s="6">
        <f>VLOOKUP(Tabla1[[#This Row],[TYPE_NAME]],type!B:G,6,FALSE)</f>
        <v>1</v>
      </c>
      <c r="Q1344" t="s">
        <v>2213</v>
      </c>
      <c r="R1344" t="s">
        <v>1297</v>
      </c>
      <c r="S13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(1341,'NO CUMPLE','CUMPLE','CUMPLE','NO CUMPLE',false,2011,'0','-','PENDIENTE','2022-02-25 21:42:35.22039+00','2022-02-25 21:42:35.22039+00','20603145608','X1M770',2,1);</v>
      </c>
    </row>
    <row r="1345" spans="1:19" x14ac:dyDescent="0.25">
      <c r="A1345">
        <v>1342</v>
      </c>
      <c r="B1345" t="s">
        <v>2216</v>
      </c>
      <c r="C1345" t="s">
        <v>2216</v>
      </c>
      <c r="D1345" t="s">
        <v>2216</v>
      </c>
      <c r="E1345" t="s">
        <v>2284</v>
      </c>
      <c r="F1345" t="s">
        <v>2283</v>
      </c>
      <c r="G1345">
        <v>2010</v>
      </c>
      <c r="H1345">
        <v>0</v>
      </c>
      <c r="I1345" t="s">
        <v>2383</v>
      </c>
      <c r="J1345" t="s">
        <v>2282</v>
      </c>
      <c r="K1345" t="s">
        <v>1304</v>
      </c>
      <c r="L1345" t="s">
        <v>1304</v>
      </c>
      <c r="M1345">
        <v>20603145608</v>
      </c>
      <c r="N1345" t="s">
        <v>1353</v>
      </c>
      <c r="O1345" s="6">
        <f>VLOOKUP(Tabla1[[#This Row],[route_name]],[1]route!$A:$D,2,FALSE)</f>
        <v>2</v>
      </c>
      <c r="P1345" s="6">
        <f>VLOOKUP(Tabla1[[#This Row],[TYPE_NAME]],type!B:G,6,FALSE)</f>
        <v>1</v>
      </c>
      <c r="Q1345" t="s">
        <v>2213</v>
      </c>
      <c r="R1345" t="s">
        <v>1297</v>
      </c>
      <c r="S13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(1342,'CUMPLE','CUMPLE','CUMPLE','NO CUMPLE',false,2010,'0','-','PENDIENTE','2022-02-25 21:42:35.22039+00','2022-02-25 21:42:35.22039+00','20603145608','V1S781',2,1);</v>
      </c>
    </row>
    <row r="1346" spans="1:19" x14ac:dyDescent="0.25">
      <c r="A1346">
        <v>1343</v>
      </c>
      <c r="B1346" t="s">
        <v>2216</v>
      </c>
      <c r="C1346" t="s">
        <v>2216</v>
      </c>
      <c r="D1346" t="s">
        <v>2216</v>
      </c>
      <c r="E1346" t="s">
        <v>2284</v>
      </c>
      <c r="F1346" t="s">
        <v>2283</v>
      </c>
      <c r="G1346">
        <v>2011</v>
      </c>
      <c r="H1346">
        <v>0</v>
      </c>
      <c r="I1346" t="s">
        <v>2383</v>
      </c>
      <c r="J1346" t="s">
        <v>2282</v>
      </c>
      <c r="K1346" t="s">
        <v>1304</v>
      </c>
      <c r="L1346" t="s">
        <v>1304</v>
      </c>
      <c r="M1346">
        <v>20603145608</v>
      </c>
      <c r="N1346" t="s">
        <v>1354</v>
      </c>
      <c r="O1346" s="6">
        <f>VLOOKUP(Tabla1[[#This Row],[route_name]],[1]route!$A:$D,2,FALSE)</f>
        <v>2</v>
      </c>
      <c r="P1346" s="6">
        <f>VLOOKUP(Tabla1[[#This Row],[TYPE_NAME]],type!B:G,6,FALSE)</f>
        <v>1</v>
      </c>
      <c r="Q1346" t="s">
        <v>2213</v>
      </c>
      <c r="R1346" t="s">
        <v>1297</v>
      </c>
      <c r="S13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(1343,'CUMPLE','CUMPLE','CUMPLE','NO CUMPLE',false,2011,'0','-','PENDIENTE','2022-02-25 21:42:35.22039+00','2022-02-25 21:42:35.22039+00','20603145608','V1Y779',2,1);</v>
      </c>
    </row>
    <row r="1347" spans="1:19" x14ac:dyDescent="0.25">
      <c r="A1347">
        <v>1344</v>
      </c>
      <c r="B1347" t="s">
        <v>2284</v>
      </c>
      <c r="C1347" t="s">
        <v>2216</v>
      </c>
      <c r="D1347" t="s">
        <v>2216</v>
      </c>
      <c r="E1347" t="s">
        <v>2284</v>
      </c>
      <c r="F1347" t="s">
        <v>2283</v>
      </c>
      <c r="G1347">
        <v>0</v>
      </c>
      <c r="H1347">
        <v>0</v>
      </c>
      <c r="I1347" t="s">
        <v>2383</v>
      </c>
      <c r="J1347" t="s">
        <v>2282</v>
      </c>
      <c r="K1347" t="s">
        <v>1304</v>
      </c>
      <c r="L1347" t="s">
        <v>1304</v>
      </c>
      <c r="M1347">
        <v>20603145608</v>
      </c>
      <c r="N1347" t="s">
        <v>1355</v>
      </c>
      <c r="O1347" s="6">
        <f>VLOOKUP(Tabla1[[#This Row],[route_name]],[1]route!$A:$D,2,FALSE)</f>
        <v>4</v>
      </c>
      <c r="P1347" s="6">
        <f>VLOOKUP(Tabla1[[#This Row],[TYPE_NAME]],type!B:G,6,FALSE)</f>
        <v>1</v>
      </c>
      <c r="Q1347" t="s">
        <v>2277</v>
      </c>
      <c r="R1347" t="s">
        <v>1297</v>
      </c>
      <c r="S13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(1344,'NO CUMPLE','CUMPLE','CUMPLE','NO CUMPLE',false,0,'0','-','PENDIENTE','2022-02-25 21:42:35.22039+00','2022-02-25 21:42:35.22039+00','20603145608','V9R613',4,1);</v>
      </c>
    </row>
    <row r="1348" spans="1:19" x14ac:dyDescent="0.25">
      <c r="A1348">
        <v>1345</v>
      </c>
      <c r="B1348" t="s">
        <v>2284</v>
      </c>
      <c r="C1348" t="s">
        <v>2216</v>
      </c>
      <c r="D1348" t="s">
        <v>2216</v>
      </c>
      <c r="E1348" t="s">
        <v>2284</v>
      </c>
      <c r="F1348" t="s">
        <v>2283</v>
      </c>
      <c r="G1348">
        <v>0</v>
      </c>
      <c r="H1348">
        <v>0</v>
      </c>
      <c r="I1348" t="s">
        <v>2383</v>
      </c>
      <c r="J1348" t="s">
        <v>2282</v>
      </c>
      <c r="K1348" t="s">
        <v>1304</v>
      </c>
      <c r="L1348" t="s">
        <v>1304</v>
      </c>
      <c r="M1348">
        <v>20603145608</v>
      </c>
      <c r="N1348" t="s">
        <v>1356</v>
      </c>
      <c r="O1348" s="6">
        <f>VLOOKUP(Tabla1[[#This Row],[route_name]],[1]route!$A:$D,2,FALSE)</f>
        <v>4</v>
      </c>
      <c r="P1348" s="6">
        <f>VLOOKUP(Tabla1[[#This Row],[TYPE_NAME]],type!B:G,6,FALSE)</f>
        <v>1</v>
      </c>
      <c r="Q1348" t="s">
        <v>2277</v>
      </c>
      <c r="R1348" t="s">
        <v>1297</v>
      </c>
      <c r="S13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(1345,'NO CUMPLE','CUMPLE','CUMPLE','NO CUMPLE',false,0,'0','-','PENDIENTE','2022-02-25 21:42:35.22039+00','2022-02-25 21:42:35.22039+00','20603145608','V9R985',4,1);</v>
      </c>
    </row>
    <row r="1349" spans="1:19" x14ac:dyDescent="0.25">
      <c r="A1349">
        <v>1346</v>
      </c>
      <c r="B1349" t="s">
        <v>2282</v>
      </c>
      <c r="C1349" t="s">
        <v>2282</v>
      </c>
      <c r="D1349" t="s">
        <v>2282</v>
      </c>
      <c r="E1349" t="s">
        <v>2282</v>
      </c>
      <c r="F1349" t="s">
        <v>2283</v>
      </c>
      <c r="G1349">
        <v>2011</v>
      </c>
      <c r="H1349">
        <v>0</v>
      </c>
      <c r="I1349" t="s">
        <v>2383</v>
      </c>
      <c r="J1349" t="s">
        <v>2282</v>
      </c>
      <c r="K1349" t="s">
        <v>1304</v>
      </c>
      <c r="L1349" t="s">
        <v>1304</v>
      </c>
      <c r="M1349">
        <v>20603145608</v>
      </c>
      <c r="N1349" t="s">
        <v>1357</v>
      </c>
      <c r="O1349" s="6">
        <f>VLOOKUP(Tabla1[[#This Row],[route_name]],[1]route!$A:$D,2,FALSE)</f>
        <v>71</v>
      </c>
      <c r="P1349" s="6">
        <f>VLOOKUP(Tabla1[[#This Row],[TYPE_NAME]],type!B:G,6,FALSE)</f>
        <v>1</v>
      </c>
      <c r="Q1349" t="s">
        <v>2282</v>
      </c>
      <c r="R1349" t="s">
        <v>1297</v>
      </c>
      <c r="S13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(1346,'PENDIENTE','PENDIENTE','PENDIENTE','PENDIENTE',false,2011,'0','-','PENDIENTE','2022-02-25 21:42:35.22039+00','2022-02-25 21:42:35.22039+00','20603145608','A0I775',71,1);</v>
      </c>
    </row>
    <row r="1350" spans="1:19" x14ac:dyDescent="0.25">
      <c r="A1350">
        <v>1347</v>
      </c>
      <c r="B1350" t="s">
        <v>2282</v>
      </c>
      <c r="C1350" t="s">
        <v>2282</v>
      </c>
      <c r="D1350" t="s">
        <v>2282</v>
      </c>
      <c r="E1350" t="s">
        <v>2282</v>
      </c>
      <c r="F1350" t="s">
        <v>2283</v>
      </c>
      <c r="G1350">
        <v>2010</v>
      </c>
      <c r="H1350">
        <v>0</v>
      </c>
      <c r="I1350" t="s">
        <v>2383</v>
      </c>
      <c r="J1350" t="s">
        <v>2282</v>
      </c>
      <c r="K1350" t="s">
        <v>1304</v>
      </c>
      <c r="L1350" t="s">
        <v>1304</v>
      </c>
      <c r="M1350">
        <v>20603145608</v>
      </c>
      <c r="N1350" t="s">
        <v>1358</v>
      </c>
      <c r="O1350" s="6">
        <f>VLOOKUP(Tabla1[[#This Row],[route_name]],[1]route!$A:$D,2,FALSE)</f>
        <v>71</v>
      </c>
      <c r="P1350" s="6">
        <f>VLOOKUP(Tabla1[[#This Row],[TYPE_NAME]],type!B:G,6,FALSE)</f>
        <v>1</v>
      </c>
      <c r="Q1350" t="s">
        <v>2282</v>
      </c>
      <c r="R1350" t="s">
        <v>1297</v>
      </c>
      <c r="S13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(1347,'PENDIENTE','PENDIENTE','PENDIENTE','PENDIENTE',false,2010,'0','-','PENDIENTE','2022-02-25 21:42:35.22039+00','2022-02-25 21:42:35.22039+00','20603145608','A0O963',71,1);</v>
      </c>
    </row>
    <row r="1351" spans="1:19" x14ac:dyDescent="0.25">
      <c r="A1351">
        <v>1348</v>
      </c>
      <c r="B1351" t="s">
        <v>2282</v>
      </c>
      <c r="C1351" t="s">
        <v>2282</v>
      </c>
      <c r="D1351" t="s">
        <v>2282</v>
      </c>
      <c r="E1351" t="s">
        <v>2282</v>
      </c>
      <c r="F1351" t="s">
        <v>2283</v>
      </c>
      <c r="G1351">
        <v>2010</v>
      </c>
      <c r="H1351">
        <v>0</v>
      </c>
      <c r="I1351" t="s">
        <v>2383</v>
      </c>
      <c r="J1351" t="s">
        <v>2282</v>
      </c>
      <c r="K1351" t="s">
        <v>1304</v>
      </c>
      <c r="L1351" t="s">
        <v>1304</v>
      </c>
      <c r="M1351">
        <v>20603145608</v>
      </c>
      <c r="N1351" t="s">
        <v>1359</v>
      </c>
      <c r="O1351" s="6">
        <f>VLOOKUP(Tabla1[[#This Row],[route_name]],[1]route!$A:$D,2,FALSE)</f>
        <v>71</v>
      </c>
      <c r="P1351" s="6">
        <f>VLOOKUP(Tabla1[[#This Row],[TYPE_NAME]],type!B:G,6,FALSE)</f>
        <v>1</v>
      </c>
      <c r="Q1351" t="s">
        <v>2282</v>
      </c>
      <c r="R1351" t="s">
        <v>1297</v>
      </c>
      <c r="S13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(1348,'PENDIENTE','PENDIENTE','PENDIENTE','PENDIENTE',false,2010,'0','-','PENDIENTE','2022-02-25 21:42:35.22039+00','2022-02-25 21:42:35.22039+00','20603145608','A0Z746',71,1);</v>
      </c>
    </row>
    <row r="1352" spans="1:19" x14ac:dyDescent="0.25">
      <c r="A1352">
        <v>1349</v>
      </c>
      <c r="B1352" t="s">
        <v>2282</v>
      </c>
      <c r="C1352" t="s">
        <v>2282</v>
      </c>
      <c r="D1352" t="s">
        <v>2282</v>
      </c>
      <c r="E1352" t="s">
        <v>2282</v>
      </c>
      <c r="F1352" t="s">
        <v>2283</v>
      </c>
      <c r="G1352">
        <v>2009</v>
      </c>
      <c r="H1352">
        <v>0</v>
      </c>
      <c r="I1352" t="s">
        <v>2383</v>
      </c>
      <c r="J1352" t="s">
        <v>2282</v>
      </c>
      <c r="K1352" t="s">
        <v>1304</v>
      </c>
      <c r="L1352" t="s">
        <v>1304</v>
      </c>
      <c r="M1352">
        <v>20603145608</v>
      </c>
      <c r="N1352" t="s">
        <v>1360</v>
      </c>
      <c r="O1352" s="6">
        <f>VLOOKUP(Tabla1[[#This Row],[route_name]],[1]route!$A:$D,2,FALSE)</f>
        <v>71</v>
      </c>
      <c r="P1352" s="6">
        <f>VLOOKUP(Tabla1[[#This Row],[TYPE_NAME]],type!B:G,6,FALSE)</f>
        <v>1</v>
      </c>
      <c r="Q1352" t="s">
        <v>2282</v>
      </c>
      <c r="R1352" t="s">
        <v>1297</v>
      </c>
      <c r="S13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(1349,'PENDIENTE','PENDIENTE','PENDIENTE','PENDIENTE',false,2009,'0','-','PENDIENTE','2022-02-25 21:42:35.22039+00','2022-02-25 21:42:35.22039+00','20603145608','A1C725',71,1);</v>
      </c>
    </row>
    <row r="1353" spans="1:19" x14ac:dyDescent="0.25">
      <c r="A1353">
        <v>1350</v>
      </c>
      <c r="B1353" t="s">
        <v>2282</v>
      </c>
      <c r="C1353" t="s">
        <v>2282</v>
      </c>
      <c r="D1353" t="s">
        <v>2282</v>
      </c>
      <c r="E1353" t="s">
        <v>2282</v>
      </c>
      <c r="F1353" t="s">
        <v>2283</v>
      </c>
      <c r="G1353">
        <v>2009</v>
      </c>
      <c r="H1353">
        <v>0</v>
      </c>
      <c r="I1353" t="s">
        <v>2383</v>
      </c>
      <c r="J1353" t="s">
        <v>2282</v>
      </c>
      <c r="K1353" t="s">
        <v>1304</v>
      </c>
      <c r="L1353" t="s">
        <v>1304</v>
      </c>
      <c r="M1353">
        <v>20603145608</v>
      </c>
      <c r="N1353" t="s">
        <v>1361</v>
      </c>
      <c r="O1353" s="6">
        <f>VLOOKUP(Tabla1[[#This Row],[route_name]],[1]route!$A:$D,2,FALSE)</f>
        <v>71</v>
      </c>
      <c r="P1353" s="6">
        <f>VLOOKUP(Tabla1[[#This Row],[TYPE_NAME]],type!B:G,6,FALSE)</f>
        <v>1</v>
      </c>
      <c r="Q1353" t="s">
        <v>2282</v>
      </c>
      <c r="R1353" t="s">
        <v>1297</v>
      </c>
      <c r="S13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(1350,'PENDIENTE','PENDIENTE','PENDIENTE','PENDIENTE',false,2009,'0','-','PENDIENTE','2022-02-25 21:42:35.22039+00','2022-02-25 21:42:35.22039+00','20603145608','A1C735',71,1);</v>
      </c>
    </row>
    <row r="1354" spans="1:19" x14ac:dyDescent="0.25">
      <c r="A1354">
        <v>1351</v>
      </c>
      <c r="B1354" t="s">
        <v>2282</v>
      </c>
      <c r="C1354" t="s">
        <v>2282</v>
      </c>
      <c r="D1354" t="s">
        <v>2282</v>
      </c>
      <c r="E1354" t="s">
        <v>2282</v>
      </c>
      <c r="F1354" t="s">
        <v>2283</v>
      </c>
      <c r="G1354">
        <v>2009</v>
      </c>
      <c r="H1354">
        <v>0</v>
      </c>
      <c r="I1354" t="s">
        <v>2383</v>
      </c>
      <c r="J1354" t="s">
        <v>2282</v>
      </c>
      <c r="K1354" t="s">
        <v>1304</v>
      </c>
      <c r="L1354" t="s">
        <v>1304</v>
      </c>
      <c r="M1354">
        <v>20603145608</v>
      </c>
      <c r="N1354" t="s">
        <v>1362</v>
      </c>
      <c r="O1354" s="6">
        <f>VLOOKUP(Tabla1[[#This Row],[route_name]],[1]route!$A:$D,2,FALSE)</f>
        <v>71</v>
      </c>
      <c r="P1354" s="6">
        <f>VLOOKUP(Tabla1[[#This Row],[TYPE_NAME]],type!B:G,6,FALSE)</f>
        <v>1</v>
      </c>
      <c r="Q1354" t="s">
        <v>2282</v>
      </c>
      <c r="R1354" t="s">
        <v>1297</v>
      </c>
      <c r="S13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(1351,'PENDIENTE','PENDIENTE','PENDIENTE','PENDIENTE',false,2009,'0','-','PENDIENTE','2022-02-25 21:42:35.22039+00','2022-02-25 21:42:35.22039+00','20603145608','A1O734',71,1);</v>
      </c>
    </row>
    <row r="1355" spans="1:19" x14ac:dyDescent="0.25">
      <c r="A1355">
        <v>1352</v>
      </c>
      <c r="B1355" t="s">
        <v>2282</v>
      </c>
      <c r="C1355" t="s">
        <v>2282</v>
      </c>
      <c r="D1355" t="s">
        <v>2282</v>
      </c>
      <c r="E1355" t="s">
        <v>2282</v>
      </c>
      <c r="F1355" t="s">
        <v>2283</v>
      </c>
      <c r="G1355">
        <v>2009</v>
      </c>
      <c r="H1355">
        <v>0</v>
      </c>
      <c r="I1355" t="s">
        <v>2383</v>
      </c>
      <c r="J1355" t="s">
        <v>2282</v>
      </c>
      <c r="K1355" t="s">
        <v>1304</v>
      </c>
      <c r="L1355" t="s">
        <v>1304</v>
      </c>
      <c r="M1355">
        <v>20603145608</v>
      </c>
      <c r="N1355" t="s">
        <v>1363</v>
      </c>
      <c r="O1355" s="6">
        <f>VLOOKUP(Tabla1[[#This Row],[route_name]],[1]route!$A:$D,2,FALSE)</f>
        <v>71</v>
      </c>
      <c r="P1355" s="6">
        <f>VLOOKUP(Tabla1[[#This Row],[TYPE_NAME]],type!B:G,6,FALSE)</f>
        <v>1</v>
      </c>
      <c r="Q1355" t="s">
        <v>2282</v>
      </c>
      <c r="R1355" t="s">
        <v>1297</v>
      </c>
      <c r="S13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(1352,'PENDIENTE','PENDIENTE','PENDIENTE','PENDIENTE',false,2009,'0','-','PENDIENTE','2022-02-25 21:42:35.22039+00','2022-02-25 21:42:35.22039+00','20603145608','A2Q756',71,1);</v>
      </c>
    </row>
    <row r="1356" spans="1:19" x14ac:dyDescent="0.25">
      <c r="A1356">
        <v>1353</v>
      </c>
      <c r="B1356" t="s">
        <v>2282</v>
      </c>
      <c r="C1356" t="s">
        <v>2282</v>
      </c>
      <c r="D1356" t="s">
        <v>2282</v>
      </c>
      <c r="E1356" t="s">
        <v>2282</v>
      </c>
      <c r="F1356" t="s">
        <v>2283</v>
      </c>
      <c r="G1356">
        <v>2010</v>
      </c>
      <c r="H1356">
        <v>0</v>
      </c>
      <c r="I1356" t="s">
        <v>2383</v>
      </c>
      <c r="J1356" t="s">
        <v>2282</v>
      </c>
      <c r="K1356" t="s">
        <v>1304</v>
      </c>
      <c r="L1356" t="s">
        <v>1304</v>
      </c>
      <c r="M1356">
        <v>20603145608</v>
      </c>
      <c r="N1356" t="s">
        <v>1364</v>
      </c>
      <c r="O1356" s="6">
        <f>VLOOKUP(Tabla1[[#This Row],[route_name]],[1]route!$A:$D,2,FALSE)</f>
        <v>71</v>
      </c>
      <c r="P1356" s="6">
        <f>VLOOKUP(Tabla1[[#This Row],[TYPE_NAME]],type!B:G,6,FALSE)</f>
        <v>1</v>
      </c>
      <c r="Q1356" t="s">
        <v>2282</v>
      </c>
      <c r="R1356" t="s">
        <v>1297</v>
      </c>
      <c r="S13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(1353,'PENDIENTE','PENDIENTE','PENDIENTE','PENDIENTE',false,2010,'0','-','PENDIENTE','2022-02-25 21:42:35.22039+00','2022-02-25 21:42:35.22039+00','20603145608','A2Y743',71,1);</v>
      </c>
    </row>
    <row r="1357" spans="1:19" x14ac:dyDescent="0.25">
      <c r="A1357">
        <v>1354</v>
      </c>
      <c r="B1357" t="s">
        <v>2282</v>
      </c>
      <c r="C1357" t="s">
        <v>2282</v>
      </c>
      <c r="D1357" t="s">
        <v>2282</v>
      </c>
      <c r="E1357" t="s">
        <v>2282</v>
      </c>
      <c r="F1357" t="s">
        <v>2283</v>
      </c>
      <c r="G1357">
        <v>2010</v>
      </c>
      <c r="H1357">
        <v>0</v>
      </c>
      <c r="I1357" t="s">
        <v>2383</v>
      </c>
      <c r="J1357" t="s">
        <v>2282</v>
      </c>
      <c r="K1357" t="s">
        <v>1304</v>
      </c>
      <c r="L1357" t="s">
        <v>1304</v>
      </c>
      <c r="M1357">
        <v>20603145608</v>
      </c>
      <c r="N1357" t="s">
        <v>1365</v>
      </c>
      <c r="O1357" s="6">
        <f>VLOOKUP(Tabla1[[#This Row],[route_name]],[1]route!$A:$D,2,FALSE)</f>
        <v>71</v>
      </c>
      <c r="P1357" s="6">
        <f>VLOOKUP(Tabla1[[#This Row],[TYPE_NAME]],type!B:G,6,FALSE)</f>
        <v>1</v>
      </c>
      <c r="Q1357" t="s">
        <v>2282</v>
      </c>
      <c r="R1357" t="s">
        <v>1297</v>
      </c>
      <c r="S13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(1354,'PENDIENTE','PENDIENTE','PENDIENTE','PENDIENTE',false,2010,'0','-','PENDIENTE','2022-02-25 21:42:35.22039+00','2022-02-25 21:42:35.22039+00','20603145608','A3S732',71,1);</v>
      </c>
    </row>
    <row r="1358" spans="1:19" x14ac:dyDescent="0.25">
      <c r="A1358">
        <v>1355</v>
      </c>
      <c r="B1358" t="s">
        <v>2282</v>
      </c>
      <c r="C1358" t="s">
        <v>2282</v>
      </c>
      <c r="D1358" t="s">
        <v>2282</v>
      </c>
      <c r="E1358" t="s">
        <v>2282</v>
      </c>
      <c r="F1358" t="s">
        <v>2283</v>
      </c>
      <c r="G1358">
        <v>2006</v>
      </c>
      <c r="H1358">
        <v>0</v>
      </c>
      <c r="I1358" t="s">
        <v>2383</v>
      </c>
      <c r="J1358" t="s">
        <v>2282</v>
      </c>
      <c r="K1358" t="s">
        <v>1304</v>
      </c>
      <c r="L1358" t="s">
        <v>1304</v>
      </c>
      <c r="M1358">
        <v>20603145608</v>
      </c>
      <c r="N1358" t="s">
        <v>1366</v>
      </c>
      <c r="O1358" s="6">
        <f>VLOOKUP(Tabla1[[#This Row],[route_name]],[1]route!$A:$D,2,FALSE)</f>
        <v>71</v>
      </c>
      <c r="P1358" s="6">
        <f>VLOOKUP(Tabla1[[#This Row],[TYPE_NAME]],type!B:G,6,FALSE)</f>
        <v>1</v>
      </c>
      <c r="Q1358" t="s">
        <v>2282</v>
      </c>
      <c r="R1358" t="s">
        <v>1297</v>
      </c>
      <c r="S13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(1355,'PENDIENTE','PENDIENTE','PENDIENTE','PENDIENTE',false,2006,'0','-','PENDIENTE','2022-02-25 21:42:35.22039+00','2022-02-25 21:42:35.22039+00','20603145608','A5P707',71,1);</v>
      </c>
    </row>
    <row r="1359" spans="1:19" x14ac:dyDescent="0.25">
      <c r="A1359">
        <v>1356</v>
      </c>
      <c r="B1359" t="s">
        <v>2282</v>
      </c>
      <c r="C1359" t="s">
        <v>2282</v>
      </c>
      <c r="D1359" t="s">
        <v>2282</v>
      </c>
      <c r="E1359" t="s">
        <v>2282</v>
      </c>
      <c r="F1359" t="s">
        <v>2283</v>
      </c>
      <c r="G1359">
        <v>2010</v>
      </c>
      <c r="H1359">
        <v>0</v>
      </c>
      <c r="I1359" t="s">
        <v>2383</v>
      </c>
      <c r="J1359" t="s">
        <v>2282</v>
      </c>
      <c r="K1359" t="s">
        <v>1304</v>
      </c>
      <c r="L1359" t="s">
        <v>1304</v>
      </c>
      <c r="M1359">
        <v>20603145608</v>
      </c>
      <c r="N1359" t="s">
        <v>1367</v>
      </c>
      <c r="O1359" s="6">
        <f>VLOOKUP(Tabla1[[#This Row],[route_name]],[1]route!$A:$D,2,FALSE)</f>
        <v>71</v>
      </c>
      <c r="P1359" s="6">
        <f>VLOOKUP(Tabla1[[#This Row],[TYPE_NAME]],type!B:G,6,FALSE)</f>
        <v>1</v>
      </c>
      <c r="Q1359" t="s">
        <v>2282</v>
      </c>
      <c r="R1359" t="s">
        <v>1297</v>
      </c>
      <c r="S13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(1356,'PENDIENTE','PENDIENTE','PENDIENTE','PENDIENTE',false,2010,'0','-','PENDIENTE','2022-02-25 21:42:35.22039+00','2022-02-25 21:42:35.22039+00','20603145608','A5V777',71,1);</v>
      </c>
    </row>
    <row r="1360" spans="1:19" x14ac:dyDescent="0.25">
      <c r="A1360">
        <v>1357</v>
      </c>
      <c r="B1360" t="s">
        <v>2282</v>
      </c>
      <c r="C1360" t="s">
        <v>2282</v>
      </c>
      <c r="D1360" t="s">
        <v>2282</v>
      </c>
      <c r="E1360" t="s">
        <v>2282</v>
      </c>
      <c r="F1360" t="s">
        <v>2283</v>
      </c>
      <c r="G1360">
        <v>2010</v>
      </c>
      <c r="H1360">
        <v>0</v>
      </c>
      <c r="I1360" t="s">
        <v>2383</v>
      </c>
      <c r="J1360" t="s">
        <v>2282</v>
      </c>
      <c r="K1360" t="s">
        <v>1304</v>
      </c>
      <c r="L1360" t="s">
        <v>1304</v>
      </c>
      <c r="M1360">
        <v>20603145608</v>
      </c>
      <c r="N1360" t="s">
        <v>1368</v>
      </c>
      <c r="O1360" s="6">
        <f>VLOOKUP(Tabla1[[#This Row],[route_name]],[1]route!$A:$D,2,FALSE)</f>
        <v>71</v>
      </c>
      <c r="P1360" s="6">
        <f>VLOOKUP(Tabla1[[#This Row],[TYPE_NAME]],type!B:G,6,FALSE)</f>
        <v>1</v>
      </c>
      <c r="Q1360" t="s">
        <v>2282</v>
      </c>
      <c r="R1360" t="s">
        <v>1297</v>
      </c>
      <c r="S13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(1357,'PENDIENTE','PENDIENTE','PENDIENTE','PENDIENTE',false,2010,'0','-','PENDIENTE','2022-02-25 21:42:35.22039+00','2022-02-25 21:42:35.22039+00','20603145608','A6V950',71,1);</v>
      </c>
    </row>
    <row r="1361" spans="1:19" x14ac:dyDescent="0.25">
      <c r="A1361">
        <v>1358</v>
      </c>
      <c r="B1361" t="s">
        <v>2282</v>
      </c>
      <c r="C1361" t="s">
        <v>2282</v>
      </c>
      <c r="D1361" t="s">
        <v>2282</v>
      </c>
      <c r="E1361" t="s">
        <v>2282</v>
      </c>
      <c r="F1361" t="s">
        <v>2283</v>
      </c>
      <c r="G1361">
        <v>2009</v>
      </c>
      <c r="H1361">
        <v>0</v>
      </c>
      <c r="I1361" t="s">
        <v>2383</v>
      </c>
      <c r="J1361" t="s">
        <v>2282</v>
      </c>
      <c r="K1361" t="s">
        <v>1304</v>
      </c>
      <c r="L1361" t="s">
        <v>1304</v>
      </c>
      <c r="M1361">
        <v>20603145608</v>
      </c>
      <c r="N1361" t="s">
        <v>1369</v>
      </c>
      <c r="O1361" s="6">
        <f>VLOOKUP(Tabla1[[#This Row],[route_name]],[1]route!$A:$D,2,FALSE)</f>
        <v>71</v>
      </c>
      <c r="P1361" s="6">
        <f>VLOOKUP(Tabla1[[#This Row],[TYPE_NAME]],type!B:G,6,FALSE)</f>
        <v>1</v>
      </c>
      <c r="Q1361" t="s">
        <v>2282</v>
      </c>
      <c r="R1361" t="s">
        <v>1297</v>
      </c>
      <c r="S13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(1358,'PENDIENTE','PENDIENTE','PENDIENTE','PENDIENTE',false,2009,'0','-','PENDIENTE','2022-02-25 21:42:35.22039+00','2022-02-25 21:42:35.22039+00','20603145608','A7D795',71,1);</v>
      </c>
    </row>
    <row r="1362" spans="1:19" x14ac:dyDescent="0.25">
      <c r="A1362">
        <v>1359</v>
      </c>
      <c r="B1362" t="s">
        <v>2282</v>
      </c>
      <c r="C1362" t="s">
        <v>2282</v>
      </c>
      <c r="D1362" t="s">
        <v>2282</v>
      </c>
      <c r="E1362" t="s">
        <v>2282</v>
      </c>
      <c r="F1362" t="s">
        <v>2283</v>
      </c>
      <c r="G1362">
        <v>2009</v>
      </c>
      <c r="H1362">
        <v>0</v>
      </c>
      <c r="I1362" t="s">
        <v>2383</v>
      </c>
      <c r="J1362" t="s">
        <v>2282</v>
      </c>
      <c r="K1362" t="s">
        <v>1304</v>
      </c>
      <c r="L1362" t="s">
        <v>1304</v>
      </c>
      <c r="M1362">
        <v>20603145608</v>
      </c>
      <c r="N1362" t="s">
        <v>1370</v>
      </c>
      <c r="O1362" s="6">
        <f>VLOOKUP(Tabla1[[#This Row],[route_name]],[1]route!$A:$D,2,FALSE)</f>
        <v>71</v>
      </c>
      <c r="P1362" s="6">
        <f>VLOOKUP(Tabla1[[#This Row],[TYPE_NAME]],type!B:G,6,FALSE)</f>
        <v>1</v>
      </c>
      <c r="Q1362" t="s">
        <v>2282</v>
      </c>
      <c r="R1362" t="s">
        <v>1297</v>
      </c>
      <c r="S13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(1359,'PENDIENTE','PENDIENTE','PENDIENTE','PENDIENTE',false,2009,'0','-','PENDIENTE','2022-02-25 21:42:35.22039+00','2022-02-25 21:42:35.22039+00','20603145608','A8G746',71,1);</v>
      </c>
    </row>
    <row r="1363" spans="1:19" x14ac:dyDescent="0.25">
      <c r="A1363">
        <v>1360</v>
      </c>
      <c r="B1363" t="s">
        <v>2282</v>
      </c>
      <c r="C1363" t="s">
        <v>2282</v>
      </c>
      <c r="D1363" t="s">
        <v>2282</v>
      </c>
      <c r="E1363" t="s">
        <v>2282</v>
      </c>
      <c r="F1363" t="s">
        <v>2283</v>
      </c>
      <c r="G1363">
        <v>2013</v>
      </c>
      <c r="H1363">
        <v>0</v>
      </c>
      <c r="I1363" t="s">
        <v>2383</v>
      </c>
      <c r="J1363" t="s">
        <v>2282</v>
      </c>
      <c r="K1363" t="s">
        <v>1304</v>
      </c>
      <c r="L1363" t="s">
        <v>1304</v>
      </c>
      <c r="M1363">
        <v>20603145608</v>
      </c>
      <c r="N1363" t="s">
        <v>1371</v>
      </c>
      <c r="O1363" s="6">
        <f>VLOOKUP(Tabla1[[#This Row],[route_name]],[1]route!$A:$D,2,FALSE)</f>
        <v>71</v>
      </c>
      <c r="P1363" s="6">
        <f>VLOOKUP(Tabla1[[#This Row],[TYPE_NAME]],type!B:G,6,FALSE)</f>
        <v>5</v>
      </c>
      <c r="Q1363" t="s">
        <v>2282</v>
      </c>
      <c r="R1363" t="s">
        <v>1301</v>
      </c>
      <c r="S13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(1360,'PENDIENTE','PENDIENTE','PENDIENTE','PENDIENTE',false,2013,'0','-','PENDIENTE','2022-02-25 21:42:35.22039+00','2022-02-25 21:42:35.22039+00','20603145608','AAP278',71,5);</v>
      </c>
    </row>
    <row r="1364" spans="1:19" x14ac:dyDescent="0.25">
      <c r="A1364">
        <v>1361</v>
      </c>
      <c r="B1364" t="s">
        <v>2282</v>
      </c>
      <c r="C1364" t="s">
        <v>2282</v>
      </c>
      <c r="D1364" t="s">
        <v>2282</v>
      </c>
      <c r="E1364" t="s">
        <v>2282</v>
      </c>
      <c r="F1364" t="s">
        <v>2283</v>
      </c>
      <c r="G1364">
        <v>2012</v>
      </c>
      <c r="H1364">
        <v>0</v>
      </c>
      <c r="I1364" t="s">
        <v>2383</v>
      </c>
      <c r="J1364" t="s">
        <v>2282</v>
      </c>
      <c r="K1364" t="s">
        <v>1304</v>
      </c>
      <c r="L1364" t="s">
        <v>1304</v>
      </c>
      <c r="M1364">
        <v>20603145608</v>
      </c>
      <c r="N1364" t="s">
        <v>1372</v>
      </c>
      <c r="O1364" s="6">
        <f>VLOOKUP(Tabla1[[#This Row],[route_name]],[1]route!$A:$D,2,FALSE)</f>
        <v>71</v>
      </c>
      <c r="P1364" s="6">
        <f>VLOOKUP(Tabla1[[#This Row],[TYPE_NAME]],type!B:G,6,FALSE)</f>
        <v>1</v>
      </c>
      <c r="Q1364" t="s">
        <v>2282</v>
      </c>
      <c r="R1364" t="s">
        <v>1297</v>
      </c>
      <c r="S13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(1361,'PENDIENTE','PENDIENTE','PENDIENTE','PENDIENTE',false,2012,'0','-','PENDIENTE','2022-02-25 21:42:35.22039+00','2022-02-25 21:42:35.22039+00','20603145608','AJB880',71,1);</v>
      </c>
    </row>
    <row r="1365" spans="1:19" x14ac:dyDescent="0.25">
      <c r="A1365">
        <v>1362</v>
      </c>
      <c r="B1365" t="s">
        <v>2282</v>
      </c>
      <c r="C1365" t="s">
        <v>2282</v>
      </c>
      <c r="D1365" t="s">
        <v>2282</v>
      </c>
      <c r="E1365" t="s">
        <v>2282</v>
      </c>
      <c r="F1365" t="s">
        <v>2283</v>
      </c>
      <c r="G1365">
        <v>2015</v>
      </c>
      <c r="H1365">
        <v>0</v>
      </c>
      <c r="I1365" t="s">
        <v>2383</v>
      </c>
      <c r="J1365" t="s">
        <v>2282</v>
      </c>
      <c r="K1365" t="s">
        <v>1304</v>
      </c>
      <c r="L1365" t="s">
        <v>1304</v>
      </c>
      <c r="M1365">
        <v>20603145608</v>
      </c>
      <c r="N1365" t="s">
        <v>1373</v>
      </c>
      <c r="O1365" s="6">
        <f>VLOOKUP(Tabla1[[#This Row],[route_name]],[1]route!$A:$D,2,FALSE)</f>
        <v>71</v>
      </c>
      <c r="P1365" s="6">
        <f>VLOOKUP(Tabla1[[#This Row],[TYPE_NAME]],type!B:G,6,FALSE)</f>
        <v>1</v>
      </c>
      <c r="Q1365" t="s">
        <v>2282</v>
      </c>
      <c r="R1365" t="s">
        <v>1297</v>
      </c>
      <c r="S13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(1362,'PENDIENTE','PENDIENTE','PENDIENTE','PENDIENTE',false,2015,'0','-','PENDIENTE','2022-02-25 21:42:35.22039+00','2022-02-25 21:42:35.22039+00','20603145608','AKB867',71,1);</v>
      </c>
    </row>
    <row r="1366" spans="1:19" x14ac:dyDescent="0.25">
      <c r="A1366">
        <v>1363</v>
      </c>
      <c r="B1366" t="s">
        <v>2282</v>
      </c>
      <c r="C1366" t="s">
        <v>2282</v>
      </c>
      <c r="D1366" t="s">
        <v>2282</v>
      </c>
      <c r="E1366" t="s">
        <v>2282</v>
      </c>
      <c r="F1366" t="s">
        <v>2283</v>
      </c>
      <c r="G1366">
        <v>2015</v>
      </c>
      <c r="H1366">
        <v>0</v>
      </c>
      <c r="I1366" t="s">
        <v>2383</v>
      </c>
      <c r="J1366" t="s">
        <v>2282</v>
      </c>
      <c r="K1366" t="s">
        <v>1304</v>
      </c>
      <c r="L1366" t="s">
        <v>1304</v>
      </c>
      <c r="M1366">
        <v>20603145608</v>
      </c>
      <c r="N1366" t="s">
        <v>1374</v>
      </c>
      <c r="O1366" s="6">
        <f>VLOOKUP(Tabla1[[#This Row],[route_name]],[1]route!$A:$D,2,FALSE)</f>
        <v>71</v>
      </c>
      <c r="P1366" s="6">
        <f>VLOOKUP(Tabla1[[#This Row],[TYPE_NAME]],type!B:G,6,FALSE)</f>
        <v>1</v>
      </c>
      <c r="Q1366" t="s">
        <v>2282</v>
      </c>
      <c r="R1366" t="s">
        <v>1297</v>
      </c>
      <c r="S13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(1363,'PENDIENTE','PENDIENTE','PENDIENTE','PENDIENTE',false,2015,'0','-','PENDIENTE','2022-02-25 21:42:35.22039+00','2022-02-25 21:42:35.22039+00','20603145608','ALW834',71,1);</v>
      </c>
    </row>
    <row r="1367" spans="1:19" x14ac:dyDescent="0.25">
      <c r="A1367">
        <v>1364</v>
      </c>
      <c r="B1367" t="s">
        <v>2282</v>
      </c>
      <c r="C1367" t="s">
        <v>2282</v>
      </c>
      <c r="D1367" t="s">
        <v>2282</v>
      </c>
      <c r="E1367" t="s">
        <v>2282</v>
      </c>
      <c r="F1367" t="s">
        <v>2283</v>
      </c>
      <c r="G1367">
        <v>2016</v>
      </c>
      <c r="H1367">
        <v>0</v>
      </c>
      <c r="I1367" t="s">
        <v>2383</v>
      </c>
      <c r="J1367" t="s">
        <v>2282</v>
      </c>
      <c r="K1367" t="s">
        <v>1304</v>
      </c>
      <c r="L1367" t="s">
        <v>1304</v>
      </c>
      <c r="M1367">
        <v>20603145608</v>
      </c>
      <c r="N1367" t="s">
        <v>1375</v>
      </c>
      <c r="O1367" s="6">
        <f>VLOOKUP(Tabla1[[#This Row],[route_name]],[1]route!$A:$D,2,FALSE)</f>
        <v>71</v>
      </c>
      <c r="P1367" s="6">
        <f>VLOOKUP(Tabla1[[#This Row],[TYPE_NAME]],type!B:G,6,FALSE)</f>
        <v>1</v>
      </c>
      <c r="Q1367" t="s">
        <v>2282</v>
      </c>
      <c r="R1367" t="s">
        <v>1297</v>
      </c>
      <c r="S13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(1364,'PENDIENTE','PENDIENTE','PENDIENTE','PENDIENTE',false,2016,'0','-','PENDIENTE','2022-02-25 21:42:35.22039+00','2022-02-25 21:42:35.22039+00','20603145608','ANJ708',71,1);</v>
      </c>
    </row>
    <row r="1368" spans="1:19" x14ac:dyDescent="0.25">
      <c r="A1368">
        <v>1365</v>
      </c>
      <c r="B1368" t="s">
        <v>2282</v>
      </c>
      <c r="C1368" t="s">
        <v>2282</v>
      </c>
      <c r="D1368" t="s">
        <v>2282</v>
      </c>
      <c r="E1368" t="s">
        <v>2282</v>
      </c>
      <c r="F1368" t="s">
        <v>2283</v>
      </c>
      <c r="G1368">
        <v>2016</v>
      </c>
      <c r="H1368">
        <v>0</v>
      </c>
      <c r="I1368" t="s">
        <v>2383</v>
      </c>
      <c r="J1368" t="s">
        <v>2282</v>
      </c>
      <c r="K1368" t="s">
        <v>1304</v>
      </c>
      <c r="L1368" t="s">
        <v>1304</v>
      </c>
      <c r="M1368">
        <v>20603145608</v>
      </c>
      <c r="N1368" t="s">
        <v>1376</v>
      </c>
      <c r="O1368" s="6">
        <f>VLOOKUP(Tabla1[[#This Row],[route_name]],[1]route!$A:$D,2,FALSE)</f>
        <v>71</v>
      </c>
      <c r="P1368" s="6">
        <f>VLOOKUP(Tabla1[[#This Row],[TYPE_NAME]],type!B:G,6,FALSE)</f>
        <v>1</v>
      </c>
      <c r="Q1368" t="s">
        <v>2282</v>
      </c>
      <c r="R1368" t="s">
        <v>1297</v>
      </c>
      <c r="S13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(1365,'PENDIENTE','PENDIENTE','PENDIENTE','PENDIENTE',false,2016,'0','-','PENDIENTE','2022-02-25 21:42:35.22039+00','2022-02-25 21:42:35.22039+00','20603145608','ARN929',71,1);</v>
      </c>
    </row>
    <row r="1369" spans="1:19" x14ac:dyDescent="0.25">
      <c r="A1369">
        <v>1366</v>
      </c>
      <c r="B1369" t="s">
        <v>2282</v>
      </c>
      <c r="C1369" t="s">
        <v>2282</v>
      </c>
      <c r="D1369" t="s">
        <v>2282</v>
      </c>
      <c r="E1369" t="s">
        <v>2282</v>
      </c>
      <c r="F1369" t="s">
        <v>2283</v>
      </c>
      <c r="G1369">
        <v>2017</v>
      </c>
      <c r="H1369">
        <v>0</v>
      </c>
      <c r="I1369" t="s">
        <v>2383</v>
      </c>
      <c r="J1369" t="s">
        <v>2282</v>
      </c>
      <c r="K1369" t="s">
        <v>1304</v>
      </c>
      <c r="L1369" t="s">
        <v>1304</v>
      </c>
      <c r="M1369">
        <v>20603145608</v>
      </c>
      <c r="N1369" t="s">
        <v>1377</v>
      </c>
      <c r="O1369" s="6">
        <f>VLOOKUP(Tabla1[[#This Row],[route_name]],[1]route!$A:$D,2,FALSE)</f>
        <v>71</v>
      </c>
      <c r="P1369" s="6">
        <f>VLOOKUP(Tabla1[[#This Row],[TYPE_NAME]],type!B:G,6,FALSE)</f>
        <v>1</v>
      </c>
      <c r="Q1369" t="s">
        <v>2282</v>
      </c>
      <c r="R1369" t="s">
        <v>1297</v>
      </c>
      <c r="S13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(1366,'PENDIENTE','PENDIENTE','PENDIENTE','PENDIENTE',false,2017,'0','-','PENDIENTE','2022-02-25 21:42:35.22039+00','2022-02-25 21:42:35.22039+00','20603145608','AXN838',71,1);</v>
      </c>
    </row>
    <row r="1370" spans="1:19" x14ac:dyDescent="0.25">
      <c r="A1370">
        <v>1367</v>
      </c>
      <c r="B1370" t="s">
        <v>2282</v>
      </c>
      <c r="C1370" t="s">
        <v>2282</v>
      </c>
      <c r="D1370" t="s">
        <v>2282</v>
      </c>
      <c r="E1370" t="s">
        <v>2282</v>
      </c>
      <c r="F1370" t="s">
        <v>2283</v>
      </c>
      <c r="G1370">
        <v>2009</v>
      </c>
      <c r="H1370">
        <v>0</v>
      </c>
      <c r="I1370" t="s">
        <v>2383</v>
      </c>
      <c r="J1370" t="s">
        <v>2282</v>
      </c>
      <c r="K1370" t="s">
        <v>1304</v>
      </c>
      <c r="L1370" t="s">
        <v>1304</v>
      </c>
      <c r="M1370">
        <v>20603145608</v>
      </c>
      <c r="N1370" t="s">
        <v>1378</v>
      </c>
      <c r="O1370" s="6">
        <f>VLOOKUP(Tabla1[[#This Row],[route_name]],[1]route!$A:$D,2,FALSE)</f>
        <v>71</v>
      </c>
      <c r="P1370" s="6">
        <f>VLOOKUP(Tabla1[[#This Row],[TYPE_NAME]],type!B:G,6,FALSE)</f>
        <v>1</v>
      </c>
      <c r="Q1370" t="s">
        <v>2282</v>
      </c>
      <c r="R1370" t="s">
        <v>1297</v>
      </c>
      <c r="S13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(1367,'PENDIENTE','PENDIENTE','PENDIENTE','PENDIENTE',false,2009,'0','-','PENDIENTE','2022-02-25 21:42:35.22039+00','2022-02-25 21:42:35.22039+00','20603145608','B0H965',71,1);</v>
      </c>
    </row>
    <row r="1371" spans="1:19" x14ac:dyDescent="0.25">
      <c r="A1371">
        <v>1368</v>
      </c>
      <c r="B1371" t="s">
        <v>2282</v>
      </c>
      <c r="C1371" t="s">
        <v>2282</v>
      </c>
      <c r="D1371" t="s">
        <v>2282</v>
      </c>
      <c r="E1371" t="s">
        <v>2282</v>
      </c>
      <c r="F1371" t="s">
        <v>2283</v>
      </c>
      <c r="G1371">
        <v>2009</v>
      </c>
      <c r="H1371">
        <v>0</v>
      </c>
      <c r="I1371" t="s">
        <v>2383</v>
      </c>
      <c r="J1371" t="s">
        <v>2282</v>
      </c>
      <c r="K1371" t="s">
        <v>1304</v>
      </c>
      <c r="L1371" t="s">
        <v>1304</v>
      </c>
      <c r="M1371">
        <v>20603145608</v>
      </c>
      <c r="N1371" t="s">
        <v>1379</v>
      </c>
      <c r="O1371" s="6">
        <f>VLOOKUP(Tabla1[[#This Row],[route_name]],[1]route!$A:$D,2,FALSE)</f>
        <v>71</v>
      </c>
      <c r="P1371" s="6">
        <f>VLOOKUP(Tabla1[[#This Row],[TYPE_NAME]],type!B:G,6,FALSE)</f>
        <v>1</v>
      </c>
      <c r="Q1371" t="s">
        <v>2282</v>
      </c>
      <c r="R1371" t="s">
        <v>1297</v>
      </c>
      <c r="S13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(1368,'PENDIENTE','PENDIENTE','PENDIENTE','PENDIENTE',false,2009,'0','-','PENDIENTE','2022-02-25 21:42:35.22039+00','2022-02-25 21:42:35.22039+00','20603145608','B0K710',71,1);</v>
      </c>
    </row>
    <row r="1372" spans="1:19" x14ac:dyDescent="0.25">
      <c r="A1372">
        <v>1369</v>
      </c>
      <c r="B1372" t="s">
        <v>2282</v>
      </c>
      <c r="C1372" t="s">
        <v>2282</v>
      </c>
      <c r="D1372" t="s">
        <v>2282</v>
      </c>
      <c r="E1372" t="s">
        <v>2282</v>
      </c>
      <c r="F1372" t="s">
        <v>2283</v>
      </c>
      <c r="G1372">
        <v>2011</v>
      </c>
      <c r="H1372">
        <v>0</v>
      </c>
      <c r="I1372" t="s">
        <v>2383</v>
      </c>
      <c r="J1372" t="s">
        <v>2282</v>
      </c>
      <c r="K1372" t="s">
        <v>1304</v>
      </c>
      <c r="L1372" t="s">
        <v>1304</v>
      </c>
      <c r="M1372">
        <v>20603145608</v>
      </c>
      <c r="N1372" t="s">
        <v>1380</v>
      </c>
      <c r="O1372" s="6">
        <f>VLOOKUP(Tabla1[[#This Row],[route_name]],[1]route!$A:$D,2,FALSE)</f>
        <v>71</v>
      </c>
      <c r="P1372" s="6">
        <f>VLOOKUP(Tabla1[[#This Row],[TYPE_NAME]],type!B:G,6,FALSE)</f>
        <v>1</v>
      </c>
      <c r="Q1372" t="s">
        <v>2282</v>
      </c>
      <c r="R1372" t="s">
        <v>1297</v>
      </c>
      <c r="S13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(1369,'PENDIENTE','PENDIENTE','PENDIENTE','PENDIENTE',false,2011,'0','-','PENDIENTE','2022-02-25 21:42:35.22039+00','2022-02-25 21:42:35.22039+00','20603145608','B1Q793',71,1);</v>
      </c>
    </row>
    <row r="1373" spans="1:19" x14ac:dyDescent="0.25">
      <c r="A1373">
        <v>1370</v>
      </c>
      <c r="B1373" t="s">
        <v>2282</v>
      </c>
      <c r="C1373" t="s">
        <v>2282</v>
      </c>
      <c r="D1373" t="s">
        <v>2282</v>
      </c>
      <c r="E1373" t="s">
        <v>2282</v>
      </c>
      <c r="F1373" t="s">
        <v>2283</v>
      </c>
      <c r="G1373">
        <v>2011</v>
      </c>
      <c r="H1373">
        <v>0</v>
      </c>
      <c r="I1373" t="s">
        <v>2383</v>
      </c>
      <c r="J1373" t="s">
        <v>2282</v>
      </c>
      <c r="K1373" t="s">
        <v>1304</v>
      </c>
      <c r="L1373" t="s">
        <v>1304</v>
      </c>
      <c r="M1373">
        <v>20603145608</v>
      </c>
      <c r="N1373" t="s">
        <v>1381</v>
      </c>
      <c r="O1373" s="6">
        <f>VLOOKUP(Tabla1[[#This Row],[route_name]],[1]route!$A:$D,2,FALSE)</f>
        <v>71</v>
      </c>
      <c r="P1373" s="6">
        <f>VLOOKUP(Tabla1[[#This Row],[TYPE_NAME]],type!B:G,6,FALSE)</f>
        <v>1</v>
      </c>
      <c r="Q1373" t="s">
        <v>2282</v>
      </c>
      <c r="R1373" t="s">
        <v>1297</v>
      </c>
      <c r="S13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(1370,'PENDIENTE','PENDIENTE','PENDIENTE','PENDIENTE',false,2011,'0','-','PENDIENTE','2022-02-25 21:42:35.22039+00','2022-02-25 21:42:35.22039+00','20603145608','B1R781',71,1);</v>
      </c>
    </row>
    <row r="1374" spans="1:19" x14ac:dyDescent="0.25">
      <c r="A1374">
        <v>1371</v>
      </c>
      <c r="B1374" t="s">
        <v>2282</v>
      </c>
      <c r="C1374" t="s">
        <v>2282</v>
      </c>
      <c r="D1374" t="s">
        <v>2282</v>
      </c>
      <c r="E1374" t="s">
        <v>2282</v>
      </c>
      <c r="F1374" t="s">
        <v>2283</v>
      </c>
      <c r="G1374">
        <v>2011</v>
      </c>
      <c r="H1374">
        <v>0</v>
      </c>
      <c r="I1374" t="s">
        <v>2383</v>
      </c>
      <c r="J1374" t="s">
        <v>2282</v>
      </c>
      <c r="K1374" t="s">
        <v>1304</v>
      </c>
      <c r="L1374" t="s">
        <v>1304</v>
      </c>
      <c r="M1374">
        <v>20603145608</v>
      </c>
      <c r="N1374" t="s">
        <v>1382</v>
      </c>
      <c r="O1374" s="6">
        <f>VLOOKUP(Tabla1[[#This Row],[route_name]],[1]route!$A:$D,2,FALSE)</f>
        <v>71</v>
      </c>
      <c r="P1374" s="6">
        <f>VLOOKUP(Tabla1[[#This Row],[TYPE_NAME]],type!B:G,6,FALSE)</f>
        <v>1</v>
      </c>
      <c r="Q1374" t="s">
        <v>2282</v>
      </c>
      <c r="R1374" t="s">
        <v>1297</v>
      </c>
      <c r="S13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(1371,'PENDIENTE','PENDIENTE','PENDIENTE','PENDIENTE',false,2011,'0','-','PENDIENTE','2022-02-25 21:42:35.22039+00','2022-02-25 21:42:35.22039+00','20603145608','B1Y711',71,1);</v>
      </c>
    </row>
    <row r="1375" spans="1:19" x14ac:dyDescent="0.25">
      <c r="A1375">
        <v>1372</v>
      </c>
      <c r="B1375" t="s">
        <v>2282</v>
      </c>
      <c r="C1375" t="s">
        <v>2282</v>
      </c>
      <c r="D1375" t="s">
        <v>2282</v>
      </c>
      <c r="E1375" t="s">
        <v>2282</v>
      </c>
      <c r="F1375" t="s">
        <v>2283</v>
      </c>
      <c r="G1375">
        <v>2009</v>
      </c>
      <c r="H1375">
        <v>0</v>
      </c>
      <c r="I1375" t="s">
        <v>2383</v>
      </c>
      <c r="J1375" t="s">
        <v>2282</v>
      </c>
      <c r="K1375" t="s">
        <v>1304</v>
      </c>
      <c r="L1375" t="s">
        <v>1304</v>
      </c>
      <c r="M1375">
        <v>20603145608</v>
      </c>
      <c r="N1375" t="s">
        <v>1383</v>
      </c>
      <c r="O1375" s="6">
        <f>VLOOKUP(Tabla1[[#This Row],[route_name]],[1]route!$A:$D,2,FALSE)</f>
        <v>71</v>
      </c>
      <c r="P1375" s="6">
        <f>VLOOKUP(Tabla1[[#This Row],[TYPE_NAME]],type!B:G,6,FALSE)</f>
        <v>1</v>
      </c>
      <c r="Q1375" t="s">
        <v>2282</v>
      </c>
      <c r="R1375" t="s">
        <v>1297</v>
      </c>
      <c r="S13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(1372,'PENDIENTE','PENDIENTE','PENDIENTE','PENDIENTE',false,2009,'0','-','PENDIENTE','2022-02-25 21:42:35.22039+00','2022-02-25 21:42:35.22039+00','20603145608','C2B771',71,1);</v>
      </c>
    </row>
    <row r="1376" spans="1:19" x14ac:dyDescent="0.25">
      <c r="A1376">
        <v>1373</v>
      </c>
      <c r="B1376" t="s">
        <v>2282</v>
      </c>
      <c r="C1376" t="s">
        <v>2282</v>
      </c>
      <c r="D1376" t="s">
        <v>2282</v>
      </c>
      <c r="E1376" t="s">
        <v>2282</v>
      </c>
      <c r="F1376" t="s">
        <v>2283</v>
      </c>
      <c r="G1376">
        <v>2008</v>
      </c>
      <c r="H1376">
        <v>0</v>
      </c>
      <c r="I1376" t="s">
        <v>2383</v>
      </c>
      <c r="J1376" t="s">
        <v>2282</v>
      </c>
      <c r="K1376" t="s">
        <v>1304</v>
      </c>
      <c r="L1376" t="s">
        <v>1304</v>
      </c>
      <c r="M1376">
        <v>20603145608</v>
      </c>
      <c r="N1376" t="s">
        <v>1384</v>
      </c>
      <c r="O1376" s="6">
        <f>VLOOKUP(Tabla1[[#This Row],[route_name]],[1]route!$A:$D,2,FALSE)</f>
        <v>71</v>
      </c>
      <c r="P1376" s="6">
        <f>VLOOKUP(Tabla1[[#This Row],[TYPE_NAME]],type!B:G,6,FALSE)</f>
        <v>1</v>
      </c>
      <c r="Q1376" t="s">
        <v>2282</v>
      </c>
      <c r="R1376" t="s">
        <v>1297</v>
      </c>
      <c r="S13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(1373,'PENDIENTE','PENDIENTE','PENDIENTE','PENDIENTE',false,2008,'0','-','PENDIENTE','2022-02-25 21:42:35.22039+00','2022-02-25 21:42:35.22039+00','20603145608','C6V098',71,1);</v>
      </c>
    </row>
    <row r="1377" spans="1:19" x14ac:dyDescent="0.25">
      <c r="A1377">
        <v>1374</v>
      </c>
      <c r="B1377" t="s">
        <v>2282</v>
      </c>
      <c r="C1377" t="s">
        <v>2282</v>
      </c>
      <c r="D1377" t="s">
        <v>2282</v>
      </c>
      <c r="E1377" t="s">
        <v>2282</v>
      </c>
      <c r="F1377" t="s">
        <v>2283</v>
      </c>
      <c r="G1377">
        <v>2009</v>
      </c>
      <c r="H1377">
        <v>0</v>
      </c>
      <c r="I1377" t="s">
        <v>2383</v>
      </c>
      <c r="J1377" t="s">
        <v>2282</v>
      </c>
      <c r="K1377" t="s">
        <v>1304</v>
      </c>
      <c r="L1377" t="s">
        <v>1304</v>
      </c>
      <c r="M1377">
        <v>20603145608</v>
      </c>
      <c r="N1377" t="s">
        <v>1385</v>
      </c>
      <c r="O1377" s="6">
        <f>VLOOKUP(Tabla1[[#This Row],[route_name]],[1]route!$A:$D,2,FALSE)</f>
        <v>71</v>
      </c>
      <c r="P1377" s="6">
        <f>VLOOKUP(Tabla1[[#This Row],[TYPE_NAME]],type!B:G,6,FALSE)</f>
        <v>1</v>
      </c>
      <c r="Q1377" t="s">
        <v>2282</v>
      </c>
      <c r="R1377" t="s">
        <v>1297</v>
      </c>
      <c r="S13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(1374,'PENDIENTE','PENDIENTE','PENDIENTE','PENDIENTE',false,2009,'0','-','PENDIENTE','2022-02-25 21:42:35.22039+00','2022-02-25 21:42:35.22039+00','20603145608','D4C796',71,1);</v>
      </c>
    </row>
    <row r="1378" spans="1:19" x14ac:dyDescent="0.25">
      <c r="A1378">
        <v>1375</v>
      </c>
      <c r="B1378" t="s">
        <v>2282</v>
      </c>
      <c r="C1378" t="s">
        <v>2282</v>
      </c>
      <c r="D1378" t="s">
        <v>2282</v>
      </c>
      <c r="E1378" t="s">
        <v>2282</v>
      </c>
      <c r="F1378" t="s">
        <v>2283</v>
      </c>
      <c r="G1378">
        <v>2008</v>
      </c>
      <c r="H1378">
        <v>0</v>
      </c>
      <c r="I1378" t="s">
        <v>2383</v>
      </c>
      <c r="J1378" t="s">
        <v>2282</v>
      </c>
      <c r="K1378" t="s">
        <v>1304</v>
      </c>
      <c r="L1378" t="s">
        <v>1304</v>
      </c>
      <c r="M1378">
        <v>20603145608</v>
      </c>
      <c r="N1378" t="s">
        <v>1386</v>
      </c>
      <c r="O1378" s="6">
        <f>VLOOKUP(Tabla1[[#This Row],[route_name]],[1]route!$A:$D,2,FALSE)</f>
        <v>71</v>
      </c>
      <c r="P1378" s="6">
        <f>VLOOKUP(Tabla1[[#This Row],[TYPE_NAME]],type!B:G,6,FALSE)</f>
        <v>1</v>
      </c>
      <c r="Q1378" t="s">
        <v>2282</v>
      </c>
      <c r="R1378" t="s">
        <v>1297</v>
      </c>
      <c r="S13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(1375,'PENDIENTE','PENDIENTE','PENDIENTE','PENDIENTE',false,2008,'0','-','PENDIENTE','2022-02-25 21:42:35.22039+00','2022-02-25 21:42:35.22039+00','20603145608','D6Y818',71,1);</v>
      </c>
    </row>
    <row r="1379" spans="1:19" x14ac:dyDescent="0.25">
      <c r="A1379">
        <v>1376</v>
      </c>
      <c r="B1379" t="s">
        <v>2282</v>
      </c>
      <c r="C1379" t="s">
        <v>2282</v>
      </c>
      <c r="D1379" t="s">
        <v>2282</v>
      </c>
      <c r="E1379" t="s">
        <v>2282</v>
      </c>
      <c r="F1379" t="s">
        <v>2283</v>
      </c>
      <c r="G1379">
        <v>2008</v>
      </c>
      <c r="H1379">
        <v>0</v>
      </c>
      <c r="I1379" t="s">
        <v>2383</v>
      </c>
      <c r="J1379" t="s">
        <v>2282</v>
      </c>
      <c r="K1379" t="s">
        <v>1304</v>
      </c>
      <c r="L1379" t="s">
        <v>1304</v>
      </c>
      <c r="M1379">
        <v>20603145608</v>
      </c>
      <c r="N1379" t="s">
        <v>1387</v>
      </c>
      <c r="O1379" s="6">
        <f>VLOOKUP(Tabla1[[#This Row],[route_name]],[1]route!$A:$D,2,FALSE)</f>
        <v>71</v>
      </c>
      <c r="P1379" s="6">
        <f>VLOOKUP(Tabla1[[#This Row],[TYPE_NAME]],type!B:G,6,FALSE)</f>
        <v>1</v>
      </c>
      <c r="Q1379" t="s">
        <v>2282</v>
      </c>
      <c r="R1379" t="s">
        <v>1297</v>
      </c>
      <c r="S13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(1376,'PENDIENTE','PENDIENTE','PENDIENTE','PENDIENTE',false,2008,'0','-','PENDIENTE','2022-02-25 21:42:35.22039+00','2022-02-25 21:42:35.22039+00','20603145608','F1K426',71,1);</v>
      </c>
    </row>
    <row r="1380" spans="1:19" x14ac:dyDescent="0.25">
      <c r="A1380">
        <v>1377</v>
      </c>
      <c r="B1380" t="s">
        <v>2282</v>
      </c>
      <c r="C1380" t="s">
        <v>2282</v>
      </c>
      <c r="D1380" t="s">
        <v>2282</v>
      </c>
      <c r="E1380" t="s">
        <v>2282</v>
      </c>
      <c r="F1380" t="s">
        <v>2283</v>
      </c>
      <c r="G1380">
        <v>2013</v>
      </c>
      <c r="H1380">
        <v>0</v>
      </c>
      <c r="I1380" t="s">
        <v>2383</v>
      </c>
      <c r="J1380" t="s">
        <v>2282</v>
      </c>
      <c r="K1380" t="s">
        <v>1304</v>
      </c>
      <c r="L1380" t="s">
        <v>1304</v>
      </c>
      <c r="M1380">
        <v>20603145608</v>
      </c>
      <c r="N1380" t="s">
        <v>1388</v>
      </c>
      <c r="O1380" s="6">
        <f>VLOOKUP(Tabla1[[#This Row],[route_name]],[1]route!$A:$D,2,FALSE)</f>
        <v>71</v>
      </c>
      <c r="P1380" s="6">
        <f>VLOOKUP(Tabla1[[#This Row],[TYPE_NAME]],type!B:G,6,FALSE)</f>
        <v>1</v>
      </c>
      <c r="Q1380" t="s">
        <v>2282</v>
      </c>
      <c r="R1380" t="s">
        <v>1297</v>
      </c>
      <c r="S13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(1377,'PENDIENTE','PENDIENTE','PENDIENTE','PENDIENTE',false,2013,'0','-','PENDIENTE','2022-02-25 21:42:35.22039+00','2022-02-25 21:42:35.22039+00','20603145608','F3H406',71,1);</v>
      </c>
    </row>
    <row r="1381" spans="1:19" x14ac:dyDescent="0.25">
      <c r="A1381">
        <v>1378</v>
      </c>
      <c r="B1381" t="s">
        <v>2282</v>
      </c>
      <c r="C1381" t="s">
        <v>2282</v>
      </c>
      <c r="D1381" t="s">
        <v>2282</v>
      </c>
      <c r="E1381" t="s">
        <v>2282</v>
      </c>
      <c r="F1381" t="s">
        <v>2283</v>
      </c>
      <c r="G1381">
        <v>2007</v>
      </c>
      <c r="H1381">
        <v>0</v>
      </c>
      <c r="I1381" t="s">
        <v>2383</v>
      </c>
      <c r="J1381" t="s">
        <v>2282</v>
      </c>
      <c r="K1381" t="s">
        <v>1304</v>
      </c>
      <c r="L1381" t="s">
        <v>1304</v>
      </c>
      <c r="M1381">
        <v>20603145608</v>
      </c>
      <c r="N1381" t="s">
        <v>1389</v>
      </c>
      <c r="O1381" s="6">
        <f>VLOOKUP(Tabla1[[#This Row],[route_name]],[1]route!$A:$D,2,FALSE)</f>
        <v>71</v>
      </c>
      <c r="P1381" s="6">
        <f>VLOOKUP(Tabla1[[#This Row],[TYPE_NAME]],type!B:G,6,FALSE)</f>
        <v>1</v>
      </c>
      <c r="Q1381" t="s">
        <v>2282</v>
      </c>
      <c r="R1381" t="s">
        <v>1297</v>
      </c>
      <c r="S13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(1378,'PENDIENTE','PENDIENTE','PENDIENTE','PENDIENTE',false,2007,'0','-','PENDIENTE','2022-02-25 21:42:35.22039+00','2022-02-25 21:42:35.22039+00','20603145608','F5B432',71,1);</v>
      </c>
    </row>
    <row r="1382" spans="1:19" x14ac:dyDescent="0.25">
      <c r="A1382">
        <v>1379</v>
      </c>
      <c r="B1382" t="s">
        <v>2282</v>
      </c>
      <c r="C1382" t="s">
        <v>2282</v>
      </c>
      <c r="D1382" t="s">
        <v>2282</v>
      </c>
      <c r="E1382" t="s">
        <v>2282</v>
      </c>
      <c r="F1382" t="s">
        <v>2283</v>
      </c>
      <c r="G1382">
        <v>2007</v>
      </c>
      <c r="H1382">
        <v>0</v>
      </c>
      <c r="I1382" t="s">
        <v>2383</v>
      </c>
      <c r="J1382" t="s">
        <v>2282</v>
      </c>
      <c r="K1382" t="s">
        <v>1304</v>
      </c>
      <c r="L1382" t="s">
        <v>1304</v>
      </c>
      <c r="M1382">
        <v>20603145608</v>
      </c>
      <c r="N1382" t="s">
        <v>1390</v>
      </c>
      <c r="O1382" s="6">
        <f>VLOOKUP(Tabla1[[#This Row],[route_name]],[1]route!$A:$D,2,FALSE)</f>
        <v>71</v>
      </c>
      <c r="P1382" s="6">
        <f>VLOOKUP(Tabla1[[#This Row],[TYPE_NAME]],type!B:G,6,FALSE)</f>
        <v>1</v>
      </c>
      <c r="Q1382" t="s">
        <v>2282</v>
      </c>
      <c r="R1382" t="s">
        <v>1297</v>
      </c>
      <c r="S13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(1379,'PENDIENTE','PENDIENTE','PENDIENTE','PENDIENTE',false,2007,'0','-','PENDIENTE','2022-02-25 21:42:35.22039+00','2022-02-25 21:42:35.22039+00','20603145608','F5D663',71,1);</v>
      </c>
    </row>
    <row r="1383" spans="1:19" x14ac:dyDescent="0.25">
      <c r="A1383">
        <v>1380</v>
      </c>
      <c r="B1383" t="s">
        <v>2282</v>
      </c>
      <c r="C1383" t="s">
        <v>2282</v>
      </c>
      <c r="D1383" t="s">
        <v>2282</v>
      </c>
      <c r="E1383" t="s">
        <v>2282</v>
      </c>
      <c r="F1383" t="s">
        <v>2283</v>
      </c>
      <c r="G1383">
        <v>2012</v>
      </c>
      <c r="H1383">
        <v>0</v>
      </c>
      <c r="I1383" t="s">
        <v>2383</v>
      </c>
      <c r="J1383" t="s">
        <v>2282</v>
      </c>
      <c r="K1383" t="s">
        <v>1304</v>
      </c>
      <c r="L1383" t="s">
        <v>1304</v>
      </c>
      <c r="M1383">
        <v>20603145608</v>
      </c>
      <c r="N1383" t="s">
        <v>1391</v>
      </c>
      <c r="O1383" s="6">
        <f>VLOOKUP(Tabla1[[#This Row],[route_name]],[1]route!$A:$D,2,FALSE)</f>
        <v>71</v>
      </c>
      <c r="P1383" s="6">
        <f>VLOOKUP(Tabla1[[#This Row],[TYPE_NAME]],type!B:G,6,FALSE)</f>
        <v>1</v>
      </c>
      <c r="Q1383" t="s">
        <v>2282</v>
      </c>
      <c r="R1383" t="s">
        <v>1297</v>
      </c>
      <c r="S13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(1380,'PENDIENTE','PENDIENTE','PENDIENTE','PENDIENTE',false,2012,'0','-','PENDIENTE','2022-02-25 21:42:35.22039+00','2022-02-25 21:42:35.22039+00','20603145608','P2E710',71,1);</v>
      </c>
    </row>
    <row r="1384" spans="1:19" x14ac:dyDescent="0.25">
      <c r="A1384">
        <v>1381</v>
      </c>
      <c r="B1384" t="s">
        <v>2282</v>
      </c>
      <c r="C1384" t="s">
        <v>2282</v>
      </c>
      <c r="D1384" t="s">
        <v>2282</v>
      </c>
      <c r="E1384" t="s">
        <v>2282</v>
      </c>
      <c r="F1384" t="s">
        <v>2283</v>
      </c>
      <c r="G1384">
        <v>2017</v>
      </c>
      <c r="H1384">
        <v>0</v>
      </c>
      <c r="I1384" t="s">
        <v>2383</v>
      </c>
      <c r="J1384" t="s">
        <v>2282</v>
      </c>
      <c r="K1384" t="s">
        <v>1304</v>
      </c>
      <c r="L1384" t="s">
        <v>1304</v>
      </c>
      <c r="M1384">
        <v>20603145608</v>
      </c>
      <c r="N1384" t="s">
        <v>1392</v>
      </c>
      <c r="O1384" s="6">
        <f>VLOOKUP(Tabla1[[#This Row],[route_name]],[1]route!$A:$D,2,FALSE)</f>
        <v>71</v>
      </c>
      <c r="P1384" s="6">
        <f>VLOOKUP(Tabla1[[#This Row],[TYPE_NAME]],type!B:G,6,FALSE)</f>
        <v>1</v>
      </c>
      <c r="Q1384" t="s">
        <v>2282</v>
      </c>
      <c r="R1384" t="s">
        <v>1297</v>
      </c>
      <c r="S13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(1381,'PENDIENTE','PENDIENTE','PENDIENTE','PENDIENTE',false,2017,'0','-','PENDIENTE','2022-02-25 21:42:35.22039+00','2022-02-25 21:42:35.22039+00','20603145608','V0C870',71,1);</v>
      </c>
    </row>
    <row r="1385" spans="1:19" x14ac:dyDescent="0.25">
      <c r="A1385">
        <v>1382</v>
      </c>
      <c r="B1385" t="s">
        <v>2282</v>
      </c>
      <c r="C1385" t="s">
        <v>2282</v>
      </c>
      <c r="D1385" t="s">
        <v>2282</v>
      </c>
      <c r="E1385" t="s">
        <v>2282</v>
      </c>
      <c r="F1385" t="s">
        <v>2283</v>
      </c>
      <c r="G1385">
        <v>2017</v>
      </c>
      <c r="H1385">
        <v>0</v>
      </c>
      <c r="I1385" t="s">
        <v>2383</v>
      </c>
      <c r="J1385" t="s">
        <v>2282</v>
      </c>
      <c r="K1385" t="s">
        <v>1304</v>
      </c>
      <c r="L1385" t="s">
        <v>1304</v>
      </c>
      <c r="M1385">
        <v>20603145608</v>
      </c>
      <c r="N1385" t="s">
        <v>1393</v>
      </c>
      <c r="O1385" s="6">
        <f>VLOOKUP(Tabla1[[#This Row],[route_name]],[1]route!$A:$D,2,FALSE)</f>
        <v>71</v>
      </c>
      <c r="P1385" s="6">
        <f>VLOOKUP(Tabla1[[#This Row],[TYPE_NAME]],type!B:G,6,FALSE)</f>
        <v>1</v>
      </c>
      <c r="Q1385" t="s">
        <v>2282</v>
      </c>
      <c r="R1385" t="s">
        <v>1297</v>
      </c>
      <c r="S13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(1382,'PENDIENTE','PENDIENTE','PENDIENTE','PENDIENTE',false,2017,'0','-','PENDIENTE','2022-02-25 21:42:35.22039+00','2022-02-25 21:42:35.22039+00','20603145608','V0G770',71,1);</v>
      </c>
    </row>
    <row r="1386" spans="1:19" x14ac:dyDescent="0.25">
      <c r="A1386">
        <v>1383</v>
      </c>
      <c r="B1386" t="s">
        <v>2282</v>
      </c>
      <c r="C1386" t="s">
        <v>2282</v>
      </c>
      <c r="D1386" t="s">
        <v>2282</v>
      </c>
      <c r="E1386" t="s">
        <v>2282</v>
      </c>
      <c r="F1386" t="s">
        <v>2283</v>
      </c>
      <c r="G1386">
        <v>2014</v>
      </c>
      <c r="H1386">
        <v>0</v>
      </c>
      <c r="I1386" t="s">
        <v>2383</v>
      </c>
      <c r="J1386" t="s">
        <v>2282</v>
      </c>
      <c r="K1386" t="s">
        <v>1304</v>
      </c>
      <c r="L1386" t="s">
        <v>1304</v>
      </c>
      <c r="M1386">
        <v>20603145608</v>
      </c>
      <c r="N1386" t="s">
        <v>1394</v>
      </c>
      <c r="O1386" s="6">
        <f>VLOOKUP(Tabla1[[#This Row],[route_name]],[1]route!$A:$D,2,FALSE)</f>
        <v>71</v>
      </c>
      <c r="P1386" s="6">
        <f>VLOOKUP(Tabla1[[#This Row],[TYPE_NAME]],type!B:G,6,FALSE)</f>
        <v>1</v>
      </c>
      <c r="Q1386" t="s">
        <v>2282</v>
      </c>
      <c r="R1386" t="s">
        <v>1297</v>
      </c>
      <c r="S13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(1383,'PENDIENTE','PENDIENTE','PENDIENTE','PENDIENTE',false,2014,'0','-','PENDIENTE','2022-02-25 21:42:35.22039+00','2022-02-25 21:42:35.22039+00','20603145608','V0G950',71,1);</v>
      </c>
    </row>
    <row r="1387" spans="1:19" x14ac:dyDescent="0.25">
      <c r="A1387">
        <v>1384</v>
      </c>
      <c r="B1387" t="s">
        <v>2282</v>
      </c>
      <c r="C1387" t="s">
        <v>2282</v>
      </c>
      <c r="D1387" t="s">
        <v>2282</v>
      </c>
      <c r="E1387" t="s">
        <v>2282</v>
      </c>
      <c r="F1387" t="s">
        <v>2283</v>
      </c>
      <c r="G1387">
        <v>2019</v>
      </c>
      <c r="H1387">
        <v>0</v>
      </c>
      <c r="I1387" t="s">
        <v>2383</v>
      </c>
      <c r="J1387" t="s">
        <v>2282</v>
      </c>
      <c r="K1387" t="s">
        <v>1304</v>
      </c>
      <c r="L1387" t="s">
        <v>1304</v>
      </c>
      <c r="M1387">
        <v>20603145608</v>
      </c>
      <c r="N1387" t="s">
        <v>1395</v>
      </c>
      <c r="O1387" s="6">
        <f>VLOOKUP(Tabla1[[#This Row],[route_name]],[1]route!$A:$D,2,FALSE)</f>
        <v>71</v>
      </c>
      <c r="P1387" s="6">
        <f>VLOOKUP(Tabla1[[#This Row],[TYPE_NAME]],type!B:G,6,FALSE)</f>
        <v>1</v>
      </c>
      <c r="Q1387" t="s">
        <v>2282</v>
      </c>
      <c r="R1387" t="s">
        <v>1297</v>
      </c>
      <c r="S13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(1384,'PENDIENTE','PENDIENTE','PENDIENTE','PENDIENTE',false,2019,'0','-','PENDIENTE','2022-02-25 21:42:35.22039+00','2022-02-25 21:42:35.22039+00','20603145608','V0N854',71,1);</v>
      </c>
    </row>
    <row r="1388" spans="1:19" x14ac:dyDescent="0.25">
      <c r="A1388">
        <v>1385</v>
      </c>
      <c r="B1388" t="s">
        <v>2282</v>
      </c>
      <c r="C1388" t="s">
        <v>2282</v>
      </c>
      <c r="D1388" t="s">
        <v>2282</v>
      </c>
      <c r="E1388" t="s">
        <v>2282</v>
      </c>
      <c r="F1388" t="s">
        <v>2283</v>
      </c>
      <c r="G1388">
        <v>2009</v>
      </c>
      <c r="H1388">
        <v>0</v>
      </c>
      <c r="I1388" t="s">
        <v>2383</v>
      </c>
      <c r="J1388" t="s">
        <v>2282</v>
      </c>
      <c r="K1388" t="s">
        <v>1304</v>
      </c>
      <c r="L1388" t="s">
        <v>1304</v>
      </c>
      <c r="M1388">
        <v>20603145608</v>
      </c>
      <c r="N1388" t="s">
        <v>1396</v>
      </c>
      <c r="O1388" s="6">
        <f>VLOOKUP(Tabla1[[#This Row],[route_name]],[1]route!$A:$D,2,FALSE)</f>
        <v>71</v>
      </c>
      <c r="P1388" s="6">
        <f>VLOOKUP(Tabla1[[#This Row],[TYPE_NAME]],type!B:G,6,FALSE)</f>
        <v>1</v>
      </c>
      <c r="Q1388" t="s">
        <v>2282</v>
      </c>
      <c r="R1388" t="s">
        <v>1297</v>
      </c>
      <c r="S13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(1385,'PENDIENTE','PENDIENTE','PENDIENTE','PENDIENTE',false,2009,'0','-','PENDIENTE','2022-02-25 21:42:35.22039+00','2022-02-25 21:42:35.22039+00','20603145608','V1A719',71,1);</v>
      </c>
    </row>
    <row r="1389" spans="1:19" x14ac:dyDescent="0.25">
      <c r="A1389">
        <v>1386</v>
      </c>
      <c r="B1389" t="s">
        <v>2282</v>
      </c>
      <c r="C1389" t="s">
        <v>2282</v>
      </c>
      <c r="D1389" t="s">
        <v>2282</v>
      </c>
      <c r="E1389" t="s">
        <v>2282</v>
      </c>
      <c r="F1389" t="s">
        <v>2283</v>
      </c>
      <c r="G1389">
        <v>2009</v>
      </c>
      <c r="H1389">
        <v>0</v>
      </c>
      <c r="I1389" t="s">
        <v>2383</v>
      </c>
      <c r="J1389" t="s">
        <v>2282</v>
      </c>
      <c r="K1389" t="s">
        <v>1304</v>
      </c>
      <c r="L1389" t="s">
        <v>1304</v>
      </c>
      <c r="M1389">
        <v>20603145608</v>
      </c>
      <c r="N1389" t="s">
        <v>1397</v>
      </c>
      <c r="O1389" s="6">
        <f>VLOOKUP(Tabla1[[#This Row],[route_name]],[1]route!$A:$D,2,FALSE)</f>
        <v>71</v>
      </c>
      <c r="P1389" s="6">
        <f>VLOOKUP(Tabla1[[#This Row],[TYPE_NAME]],type!B:G,6,FALSE)</f>
        <v>1</v>
      </c>
      <c r="Q1389" t="s">
        <v>2282</v>
      </c>
      <c r="R1389" t="s">
        <v>1297</v>
      </c>
      <c r="S13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(1386,'PENDIENTE','PENDIENTE','PENDIENTE','PENDIENTE',false,2009,'0','-','PENDIENTE','2022-02-25 21:42:35.22039+00','2022-02-25 21:42:35.22039+00','20603145608','V1E724',71,1);</v>
      </c>
    </row>
    <row r="1390" spans="1:19" x14ac:dyDescent="0.25">
      <c r="A1390">
        <v>1387</v>
      </c>
      <c r="B1390" t="s">
        <v>2282</v>
      </c>
      <c r="C1390" t="s">
        <v>2282</v>
      </c>
      <c r="D1390" t="s">
        <v>2282</v>
      </c>
      <c r="E1390" t="s">
        <v>2282</v>
      </c>
      <c r="F1390" t="s">
        <v>2283</v>
      </c>
      <c r="G1390">
        <v>2010</v>
      </c>
      <c r="H1390">
        <v>0</v>
      </c>
      <c r="I1390" t="s">
        <v>2383</v>
      </c>
      <c r="J1390" t="s">
        <v>2282</v>
      </c>
      <c r="K1390" t="s">
        <v>1304</v>
      </c>
      <c r="L1390" t="s">
        <v>1304</v>
      </c>
      <c r="M1390">
        <v>20603145608</v>
      </c>
      <c r="N1390" t="s">
        <v>1398</v>
      </c>
      <c r="O1390" s="6">
        <f>VLOOKUP(Tabla1[[#This Row],[route_name]],[1]route!$A:$D,2,FALSE)</f>
        <v>71</v>
      </c>
      <c r="P1390" s="6">
        <f>VLOOKUP(Tabla1[[#This Row],[TYPE_NAME]],type!B:G,6,FALSE)</f>
        <v>1</v>
      </c>
      <c r="Q1390" t="s">
        <v>2282</v>
      </c>
      <c r="R1390" t="s">
        <v>1297</v>
      </c>
      <c r="S13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(1387,'PENDIENTE','PENDIENTE','PENDIENTE','PENDIENTE',false,2010,'0','-','PENDIENTE','2022-02-25 21:42:35.22039+00','2022-02-25 21:42:35.22039+00','20603145608','V1G728',71,1);</v>
      </c>
    </row>
    <row r="1391" spans="1:19" x14ac:dyDescent="0.25">
      <c r="A1391">
        <v>1388</v>
      </c>
      <c r="B1391" t="s">
        <v>2282</v>
      </c>
      <c r="C1391" t="s">
        <v>2282</v>
      </c>
      <c r="D1391" t="s">
        <v>2282</v>
      </c>
      <c r="E1391" t="s">
        <v>2282</v>
      </c>
      <c r="F1391" t="s">
        <v>2283</v>
      </c>
      <c r="G1391">
        <v>2008</v>
      </c>
      <c r="H1391">
        <v>0</v>
      </c>
      <c r="I1391" t="s">
        <v>2383</v>
      </c>
      <c r="J1391" t="s">
        <v>2282</v>
      </c>
      <c r="K1391" t="s">
        <v>1304</v>
      </c>
      <c r="L1391" t="s">
        <v>1304</v>
      </c>
      <c r="M1391">
        <v>20603145608</v>
      </c>
      <c r="N1391" t="s">
        <v>1399</v>
      </c>
      <c r="O1391" s="6">
        <f>VLOOKUP(Tabla1[[#This Row],[route_name]],[1]route!$A:$D,2,FALSE)</f>
        <v>71</v>
      </c>
      <c r="P1391" s="6">
        <f>VLOOKUP(Tabla1[[#This Row],[TYPE_NAME]],type!B:G,6,FALSE)</f>
        <v>6</v>
      </c>
      <c r="Q1391" t="s">
        <v>2282</v>
      </c>
      <c r="R1391" t="s">
        <v>1302</v>
      </c>
      <c r="S13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(1388,'PENDIENTE','PENDIENTE','PENDIENTE','PENDIENTE',false,2008,'0','-','PENDIENTE','2022-02-25 21:42:35.22039+00','2022-02-25 21:42:35.22039+00','20603145608','V1Z737',71,6);</v>
      </c>
    </row>
    <row r="1392" spans="1:19" x14ac:dyDescent="0.25">
      <c r="A1392">
        <v>1389</v>
      </c>
      <c r="B1392" t="s">
        <v>2282</v>
      </c>
      <c r="C1392" t="s">
        <v>2282</v>
      </c>
      <c r="D1392" t="s">
        <v>2282</v>
      </c>
      <c r="E1392" t="s">
        <v>2282</v>
      </c>
      <c r="F1392" t="s">
        <v>2283</v>
      </c>
      <c r="G1392">
        <v>2010</v>
      </c>
      <c r="H1392">
        <v>0</v>
      </c>
      <c r="I1392" t="s">
        <v>2383</v>
      </c>
      <c r="J1392" t="s">
        <v>2282</v>
      </c>
      <c r="K1392" t="s">
        <v>1304</v>
      </c>
      <c r="L1392" t="s">
        <v>1304</v>
      </c>
      <c r="M1392">
        <v>20603145608</v>
      </c>
      <c r="N1392" t="s">
        <v>1400</v>
      </c>
      <c r="O1392" s="6">
        <f>VLOOKUP(Tabla1[[#This Row],[route_name]],[1]route!$A:$D,2,FALSE)</f>
        <v>71</v>
      </c>
      <c r="P1392" s="6">
        <f>VLOOKUP(Tabla1[[#This Row],[TYPE_NAME]],type!B:G,6,FALSE)</f>
        <v>1</v>
      </c>
      <c r="Q1392" t="s">
        <v>2282</v>
      </c>
      <c r="R1392" t="s">
        <v>1297</v>
      </c>
      <c r="S13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(1389,'PENDIENTE','PENDIENTE','PENDIENTE','PENDIENTE',false,2010,'0','-','PENDIENTE','2022-02-25 21:42:35.22039+00','2022-02-25 21:42:35.22039+00','20603145608','V3A501',71,1);</v>
      </c>
    </row>
    <row r="1393" spans="1:19" x14ac:dyDescent="0.25">
      <c r="A1393">
        <v>1390</v>
      </c>
      <c r="B1393" t="s">
        <v>2282</v>
      </c>
      <c r="C1393" t="s">
        <v>2282</v>
      </c>
      <c r="D1393" t="s">
        <v>2282</v>
      </c>
      <c r="E1393" t="s">
        <v>2282</v>
      </c>
      <c r="F1393" t="s">
        <v>2283</v>
      </c>
      <c r="G1393">
        <v>2011</v>
      </c>
      <c r="H1393">
        <v>0</v>
      </c>
      <c r="I1393" t="s">
        <v>2383</v>
      </c>
      <c r="J1393" t="s">
        <v>2282</v>
      </c>
      <c r="K1393" t="s">
        <v>1304</v>
      </c>
      <c r="L1393" t="s">
        <v>1304</v>
      </c>
      <c r="M1393">
        <v>20603145608</v>
      </c>
      <c r="N1393" t="s">
        <v>1401</v>
      </c>
      <c r="O1393" s="6">
        <f>VLOOKUP(Tabla1[[#This Row],[route_name]],[1]route!$A:$D,2,FALSE)</f>
        <v>71</v>
      </c>
      <c r="P1393" s="6">
        <f>VLOOKUP(Tabla1[[#This Row],[TYPE_NAME]],type!B:G,6,FALSE)</f>
        <v>1</v>
      </c>
      <c r="Q1393" t="s">
        <v>2282</v>
      </c>
      <c r="R1393" t="s">
        <v>1297</v>
      </c>
      <c r="S13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(1390,'PENDIENTE','PENDIENTE','PENDIENTE','PENDIENTE',false,2011,'0','-','PENDIENTE','2022-02-25 21:42:35.22039+00','2022-02-25 21:42:35.22039+00','20603145608','V3B736',71,1);</v>
      </c>
    </row>
    <row r="1394" spans="1:19" x14ac:dyDescent="0.25">
      <c r="A1394">
        <v>1391</v>
      </c>
      <c r="B1394" t="s">
        <v>2282</v>
      </c>
      <c r="C1394" t="s">
        <v>2282</v>
      </c>
      <c r="D1394" t="s">
        <v>2282</v>
      </c>
      <c r="E1394" t="s">
        <v>2282</v>
      </c>
      <c r="F1394" t="s">
        <v>2283</v>
      </c>
      <c r="G1394">
        <v>2010</v>
      </c>
      <c r="H1394">
        <v>0</v>
      </c>
      <c r="I1394" t="s">
        <v>2383</v>
      </c>
      <c r="J1394" t="s">
        <v>2282</v>
      </c>
      <c r="K1394" t="s">
        <v>1304</v>
      </c>
      <c r="L1394" t="s">
        <v>1304</v>
      </c>
      <c r="M1394">
        <v>20603145608</v>
      </c>
      <c r="N1394" t="s">
        <v>1402</v>
      </c>
      <c r="O1394" s="6">
        <f>VLOOKUP(Tabla1[[#This Row],[route_name]],[1]route!$A:$D,2,FALSE)</f>
        <v>71</v>
      </c>
      <c r="P1394" s="6">
        <f>VLOOKUP(Tabla1[[#This Row],[TYPE_NAME]],type!B:G,6,FALSE)</f>
        <v>1</v>
      </c>
      <c r="Q1394" t="s">
        <v>2282</v>
      </c>
      <c r="R1394" t="s">
        <v>1297</v>
      </c>
      <c r="S13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(1391,'PENDIENTE','PENDIENTE','PENDIENTE','PENDIENTE',false,2010,'0','-','PENDIENTE','2022-02-25 21:42:35.22039+00','2022-02-25 21:42:35.22039+00','20603145608','V3I966',71,1);</v>
      </c>
    </row>
    <row r="1395" spans="1:19" x14ac:dyDescent="0.25">
      <c r="A1395">
        <v>1392</v>
      </c>
      <c r="B1395" t="s">
        <v>2282</v>
      </c>
      <c r="C1395" t="s">
        <v>2282</v>
      </c>
      <c r="D1395" t="s">
        <v>2282</v>
      </c>
      <c r="E1395" t="s">
        <v>2282</v>
      </c>
      <c r="F1395" t="s">
        <v>2283</v>
      </c>
      <c r="G1395">
        <v>2009</v>
      </c>
      <c r="H1395">
        <v>0</v>
      </c>
      <c r="I1395" t="s">
        <v>2383</v>
      </c>
      <c r="J1395" t="s">
        <v>2282</v>
      </c>
      <c r="K1395" t="s">
        <v>1304</v>
      </c>
      <c r="L1395" t="s">
        <v>1304</v>
      </c>
      <c r="M1395">
        <v>20603145608</v>
      </c>
      <c r="N1395" t="s">
        <v>1403</v>
      </c>
      <c r="O1395" s="6">
        <f>VLOOKUP(Tabla1[[#This Row],[route_name]],[1]route!$A:$D,2,FALSE)</f>
        <v>71</v>
      </c>
      <c r="P1395" s="6">
        <f>VLOOKUP(Tabla1[[#This Row],[TYPE_NAME]],type!B:G,6,FALSE)</f>
        <v>1</v>
      </c>
      <c r="Q1395" t="s">
        <v>2282</v>
      </c>
      <c r="R1395" t="s">
        <v>1297</v>
      </c>
      <c r="S13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(1392,'PENDIENTE','PENDIENTE','PENDIENTE','PENDIENTE',false,2009,'0','-','PENDIENTE','2022-02-25 21:42:35.22039+00','2022-02-25 21:42:35.22039+00','20603145608','V3T742',71,1);</v>
      </c>
    </row>
    <row r="1396" spans="1:19" x14ac:dyDescent="0.25">
      <c r="A1396">
        <v>1393</v>
      </c>
      <c r="B1396" t="s">
        <v>2282</v>
      </c>
      <c r="C1396" t="s">
        <v>2282</v>
      </c>
      <c r="D1396" t="s">
        <v>2282</v>
      </c>
      <c r="E1396" t="s">
        <v>2282</v>
      </c>
      <c r="F1396" t="s">
        <v>2283</v>
      </c>
      <c r="G1396">
        <v>2013</v>
      </c>
      <c r="H1396">
        <v>0</v>
      </c>
      <c r="I1396" t="s">
        <v>2383</v>
      </c>
      <c r="J1396" t="s">
        <v>2282</v>
      </c>
      <c r="K1396" t="s">
        <v>1304</v>
      </c>
      <c r="L1396" t="s">
        <v>1304</v>
      </c>
      <c r="M1396">
        <v>20603145608</v>
      </c>
      <c r="N1396" t="s">
        <v>1404</v>
      </c>
      <c r="O1396" s="6">
        <f>VLOOKUP(Tabla1[[#This Row],[route_name]],[1]route!$A:$D,2,FALSE)</f>
        <v>71</v>
      </c>
      <c r="P1396" s="6">
        <f>VLOOKUP(Tabla1[[#This Row],[TYPE_NAME]],type!B:G,6,FALSE)</f>
        <v>1</v>
      </c>
      <c r="Q1396" t="s">
        <v>2282</v>
      </c>
      <c r="R1396" t="s">
        <v>1297</v>
      </c>
      <c r="S13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(1393,'PENDIENTE','PENDIENTE','PENDIENTE','PENDIENTE',false,2013,'0','-','PENDIENTE','2022-02-25 21:42:35.22039+00','2022-02-25 21:42:35.22039+00','20603145608','V5O750',71,1);</v>
      </c>
    </row>
    <row r="1397" spans="1:19" x14ac:dyDescent="0.25">
      <c r="A1397">
        <v>1394</v>
      </c>
      <c r="B1397" t="s">
        <v>2282</v>
      </c>
      <c r="C1397" t="s">
        <v>2282</v>
      </c>
      <c r="D1397" t="s">
        <v>2282</v>
      </c>
      <c r="E1397" t="s">
        <v>2282</v>
      </c>
      <c r="F1397" t="s">
        <v>2283</v>
      </c>
      <c r="G1397">
        <v>2012</v>
      </c>
      <c r="H1397">
        <v>0</v>
      </c>
      <c r="I1397" t="s">
        <v>2383</v>
      </c>
      <c r="J1397" t="s">
        <v>2282</v>
      </c>
      <c r="K1397" t="s">
        <v>1304</v>
      </c>
      <c r="L1397" t="s">
        <v>1304</v>
      </c>
      <c r="M1397">
        <v>20603145608</v>
      </c>
      <c r="N1397" t="s">
        <v>1405</v>
      </c>
      <c r="O1397" s="6">
        <f>VLOOKUP(Tabla1[[#This Row],[route_name]],[1]route!$A:$D,2,FALSE)</f>
        <v>71</v>
      </c>
      <c r="P1397" s="6">
        <f>VLOOKUP(Tabla1[[#This Row],[TYPE_NAME]],type!B:G,6,FALSE)</f>
        <v>1</v>
      </c>
      <c r="Q1397" t="s">
        <v>2282</v>
      </c>
      <c r="R1397" t="s">
        <v>1297</v>
      </c>
      <c r="S13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(1394,'PENDIENTE','PENDIENTE','PENDIENTE','PENDIENTE',false,2012,'0','-','PENDIENTE','2022-02-25 21:42:35.22039+00','2022-02-25 21:42:35.22039+00','20603145608','V6M964',71,1);</v>
      </c>
    </row>
    <row r="1398" spans="1:19" x14ac:dyDescent="0.25">
      <c r="A1398">
        <v>1395</v>
      </c>
      <c r="B1398" t="s">
        <v>2282</v>
      </c>
      <c r="C1398" t="s">
        <v>2282</v>
      </c>
      <c r="D1398" t="s">
        <v>2282</v>
      </c>
      <c r="E1398" t="s">
        <v>2282</v>
      </c>
      <c r="F1398" t="s">
        <v>2283</v>
      </c>
      <c r="G1398">
        <v>2013</v>
      </c>
      <c r="H1398">
        <v>0</v>
      </c>
      <c r="I1398" t="s">
        <v>2383</v>
      </c>
      <c r="J1398" t="s">
        <v>2282</v>
      </c>
      <c r="K1398" t="s">
        <v>1304</v>
      </c>
      <c r="L1398" t="s">
        <v>1304</v>
      </c>
      <c r="M1398">
        <v>20603145608</v>
      </c>
      <c r="N1398" t="s">
        <v>1406</v>
      </c>
      <c r="O1398" s="6">
        <f>VLOOKUP(Tabla1[[#This Row],[route_name]],[1]route!$A:$D,2,FALSE)</f>
        <v>71</v>
      </c>
      <c r="P1398" s="6">
        <f>VLOOKUP(Tabla1[[#This Row],[TYPE_NAME]],type!B:G,6,FALSE)</f>
        <v>1</v>
      </c>
      <c r="Q1398" t="s">
        <v>2282</v>
      </c>
      <c r="R1398" t="s">
        <v>1297</v>
      </c>
      <c r="S13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(1395,'PENDIENTE','PENDIENTE','PENDIENTE','PENDIENTE',false,2013,'0','-','PENDIENTE','2022-02-25 21:42:35.22039+00','2022-02-25 21:42:35.22039+00','20603145608','V6Q878',71,1);</v>
      </c>
    </row>
    <row r="1399" spans="1:19" x14ac:dyDescent="0.25">
      <c r="A1399">
        <v>1396</v>
      </c>
      <c r="B1399" t="s">
        <v>2282</v>
      </c>
      <c r="C1399" t="s">
        <v>2282</v>
      </c>
      <c r="D1399" t="s">
        <v>2282</v>
      </c>
      <c r="E1399" t="s">
        <v>2282</v>
      </c>
      <c r="F1399" t="s">
        <v>2283</v>
      </c>
      <c r="G1399">
        <v>2014</v>
      </c>
      <c r="H1399">
        <v>0</v>
      </c>
      <c r="I1399" t="s">
        <v>2383</v>
      </c>
      <c r="J1399" t="s">
        <v>2282</v>
      </c>
      <c r="K1399" t="s">
        <v>1304</v>
      </c>
      <c r="L1399" t="s">
        <v>1304</v>
      </c>
      <c r="M1399">
        <v>20603145608</v>
      </c>
      <c r="N1399" t="s">
        <v>1407</v>
      </c>
      <c r="O1399" s="6">
        <f>VLOOKUP(Tabla1[[#This Row],[route_name]],[1]route!$A:$D,2,FALSE)</f>
        <v>71</v>
      </c>
      <c r="P1399" s="6">
        <f>VLOOKUP(Tabla1[[#This Row],[TYPE_NAME]],type!B:G,6,FALSE)</f>
        <v>1</v>
      </c>
      <c r="Q1399" t="s">
        <v>2282</v>
      </c>
      <c r="R1399" t="s">
        <v>1297</v>
      </c>
      <c r="S13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(1396,'PENDIENTE','PENDIENTE','PENDIENTE','PENDIENTE',false,2014,'0','-','PENDIENTE','2022-02-25 21:42:35.22039+00','2022-02-25 21:42:35.22039+00','20603145608','V7E722',71,1);</v>
      </c>
    </row>
    <row r="1400" spans="1:19" x14ac:dyDescent="0.25">
      <c r="A1400">
        <v>1397</v>
      </c>
      <c r="B1400" t="s">
        <v>2282</v>
      </c>
      <c r="C1400" t="s">
        <v>2282</v>
      </c>
      <c r="D1400" t="s">
        <v>2282</v>
      </c>
      <c r="E1400" t="s">
        <v>2282</v>
      </c>
      <c r="F1400" t="s">
        <v>2283</v>
      </c>
      <c r="G1400">
        <v>2014</v>
      </c>
      <c r="H1400">
        <v>0</v>
      </c>
      <c r="I1400" t="s">
        <v>2383</v>
      </c>
      <c r="J1400" t="s">
        <v>2282</v>
      </c>
      <c r="K1400" t="s">
        <v>1304</v>
      </c>
      <c r="L1400" t="s">
        <v>1304</v>
      </c>
      <c r="M1400">
        <v>20603145608</v>
      </c>
      <c r="N1400" t="s">
        <v>1408</v>
      </c>
      <c r="O1400" s="6">
        <f>VLOOKUP(Tabla1[[#This Row],[route_name]],[1]route!$A:$D,2,FALSE)</f>
        <v>71</v>
      </c>
      <c r="P1400" s="6">
        <f>VLOOKUP(Tabla1[[#This Row],[TYPE_NAME]],type!B:G,6,FALSE)</f>
        <v>1</v>
      </c>
      <c r="Q1400" t="s">
        <v>2282</v>
      </c>
      <c r="R1400" t="s">
        <v>1297</v>
      </c>
      <c r="S14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(1397,'PENDIENTE','PENDIENTE','PENDIENTE','PENDIENTE',false,2014,'0','-','PENDIENTE','2022-02-25 21:42:35.22039+00','2022-02-25 21:42:35.22039+00','20603145608','V7I757',71,1);</v>
      </c>
    </row>
    <row r="1401" spans="1:19" x14ac:dyDescent="0.25">
      <c r="A1401">
        <v>1398</v>
      </c>
      <c r="B1401" t="s">
        <v>2282</v>
      </c>
      <c r="C1401" t="s">
        <v>2282</v>
      </c>
      <c r="D1401" t="s">
        <v>2282</v>
      </c>
      <c r="E1401" t="s">
        <v>2282</v>
      </c>
      <c r="F1401" t="s">
        <v>2283</v>
      </c>
      <c r="G1401">
        <v>2014</v>
      </c>
      <c r="H1401">
        <v>0</v>
      </c>
      <c r="I1401" t="s">
        <v>2383</v>
      </c>
      <c r="J1401" t="s">
        <v>2282</v>
      </c>
      <c r="K1401" t="s">
        <v>1304</v>
      </c>
      <c r="L1401" t="s">
        <v>1304</v>
      </c>
      <c r="M1401">
        <v>20603145608</v>
      </c>
      <c r="N1401" t="s">
        <v>1409</v>
      </c>
      <c r="O1401" s="6">
        <f>VLOOKUP(Tabla1[[#This Row],[route_name]],[1]route!$A:$D,2,FALSE)</f>
        <v>71</v>
      </c>
      <c r="P1401" s="6">
        <f>VLOOKUP(Tabla1[[#This Row],[TYPE_NAME]],type!B:G,6,FALSE)</f>
        <v>1</v>
      </c>
      <c r="Q1401" t="s">
        <v>2282</v>
      </c>
      <c r="R1401" t="s">
        <v>1297</v>
      </c>
      <c r="S14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(1398,'PENDIENTE','PENDIENTE','PENDIENTE','PENDIENTE',false,2014,'0','-','PENDIENTE','2022-02-25 21:42:35.22039+00','2022-02-25 21:42:35.22039+00','20603145608','V7W779',71,1);</v>
      </c>
    </row>
    <row r="1402" spans="1:19" x14ac:dyDescent="0.25">
      <c r="A1402">
        <v>1399</v>
      </c>
      <c r="B1402" t="s">
        <v>2282</v>
      </c>
      <c r="C1402" t="s">
        <v>2282</v>
      </c>
      <c r="D1402" t="s">
        <v>2282</v>
      </c>
      <c r="E1402" t="s">
        <v>2282</v>
      </c>
      <c r="F1402" t="s">
        <v>2283</v>
      </c>
      <c r="G1402">
        <v>2011</v>
      </c>
      <c r="H1402">
        <v>0</v>
      </c>
      <c r="I1402" t="s">
        <v>2383</v>
      </c>
      <c r="J1402" t="s">
        <v>2282</v>
      </c>
      <c r="K1402" t="s">
        <v>1304</v>
      </c>
      <c r="L1402" t="s">
        <v>1304</v>
      </c>
      <c r="M1402">
        <v>20603145608</v>
      </c>
      <c r="N1402" t="s">
        <v>1410</v>
      </c>
      <c r="O1402" s="6">
        <f>VLOOKUP(Tabla1[[#This Row],[route_name]],[1]route!$A:$D,2,FALSE)</f>
        <v>71</v>
      </c>
      <c r="P1402" s="6">
        <f>VLOOKUP(Tabla1[[#This Row],[TYPE_NAME]],type!B:G,6,FALSE)</f>
        <v>1</v>
      </c>
      <c r="Q1402" t="s">
        <v>2282</v>
      </c>
      <c r="R1402" t="s">
        <v>1297</v>
      </c>
      <c r="S14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(1399,'PENDIENTE','PENDIENTE','PENDIENTE','PENDIENTE',false,2011,'0','-','PENDIENTE','2022-02-25 21:42:35.22039+00','2022-02-25 21:42:35.22039+00','20603145608','V7X802',71,1);</v>
      </c>
    </row>
    <row r="1403" spans="1:19" x14ac:dyDescent="0.25">
      <c r="A1403">
        <v>1400</v>
      </c>
      <c r="B1403" t="s">
        <v>2282</v>
      </c>
      <c r="C1403" t="s">
        <v>2282</v>
      </c>
      <c r="D1403" t="s">
        <v>2282</v>
      </c>
      <c r="E1403" t="s">
        <v>2282</v>
      </c>
      <c r="F1403" t="s">
        <v>2283</v>
      </c>
      <c r="G1403">
        <v>2014</v>
      </c>
      <c r="H1403">
        <v>0</v>
      </c>
      <c r="I1403" t="s">
        <v>2383</v>
      </c>
      <c r="J1403" t="s">
        <v>2282</v>
      </c>
      <c r="K1403" t="s">
        <v>1304</v>
      </c>
      <c r="L1403" t="s">
        <v>1304</v>
      </c>
      <c r="M1403">
        <v>20603145608</v>
      </c>
      <c r="N1403" t="s">
        <v>1411</v>
      </c>
      <c r="O1403" s="6">
        <f>VLOOKUP(Tabla1[[#This Row],[route_name]],[1]route!$A:$D,2,FALSE)</f>
        <v>71</v>
      </c>
      <c r="P1403" s="6">
        <f>VLOOKUP(Tabla1[[#This Row],[TYPE_NAME]],type!B:G,6,FALSE)</f>
        <v>1</v>
      </c>
      <c r="Q1403" t="s">
        <v>2282</v>
      </c>
      <c r="R1403" t="s">
        <v>1297</v>
      </c>
      <c r="S14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(1400,'PENDIENTE','PENDIENTE','PENDIENTE','PENDIENTE',false,2014,'0','-','PENDIENTE','2022-02-25 21:42:35.22039+00','2022-02-25 21:42:35.22039+00','20603145608','V7Y783',71,1);</v>
      </c>
    </row>
    <row r="1404" spans="1:19" x14ac:dyDescent="0.25">
      <c r="A1404">
        <v>1401</v>
      </c>
      <c r="B1404" t="s">
        <v>2282</v>
      </c>
      <c r="C1404" t="s">
        <v>2282</v>
      </c>
      <c r="D1404" t="s">
        <v>2282</v>
      </c>
      <c r="E1404" t="s">
        <v>2282</v>
      </c>
      <c r="F1404" t="s">
        <v>2283</v>
      </c>
      <c r="G1404">
        <v>2012</v>
      </c>
      <c r="H1404">
        <v>0</v>
      </c>
      <c r="I1404" t="s">
        <v>2383</v>
      </c>
      <c r="J1404" t="s">
        <v>2282</v>
      </c>
      <c r="K1404" t="s">
        <v>1304</v>
      </c>
      <c r="L1404" t="s">
        <v>1304</v>
      </c>
      <c r="M1404">
        <v>20603145608</v>
      </c>
      <c r="N1404" t="s">
        <v>1412</v>
      </c>
      <c r="O1404" s="6">
        <f>VLOOKUP(Tabla1[[#This Row],[route_name]],[1]route!$A:$D,2,FALSE)</f>
        <v>71</v>
      </c>
      <c r="P1404" s="6">
        <f>VLOOKUP(Tabla1[[#This Row],[TYPE_NAME]],type!B:G,6,FALSE)</f>
        <v>1</v>
      </c>
      <c r="Q1404" t="s">
        <v>2282</v>
      </c>
      <c r="R1404" t="s">
        <v>1297</v>
      </c>
      <c r="S14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(1401,'PENDIENTE','PENDIENTE','PENDIENTE','PENDIENTE',false,2012,'0','-','PENDIENTE','2022-02-25 21:42:35.22039+00','2022-02-25 21:42:35.22039+00','20603145608','V8E845',71,1);</v>
      </c>
    </row>
    <row r="1405" spans="1:19" x14ac:dyDescent="0.25">
      <c r="A1405">
        <v>1402</v>
      </c>
      <c r="B1405" t="s">
        <v>2282</v>
      </c>
      <c r="C1405" t="s">
        <v>2282</v>
      </c>
      <c r="D1405" t="s">
        <v>2282</v>
      </c>
      <c r="E1405" t="s">
        <v>2282</v>
      </c>
      <c r="F1405" t="s">
        <v>2283</v>
      </c>
      <c r="G1405">
        <v>2015</v>
      </c>
      <c r="H1405">
        <v>0</v>
      </c>
      <c r="I1405" t="s">
        <v>2383</v>
      </c>
      <c r="J1405" t="s">
        <v>2282</v>
      </c>
      <c r="K1405" t="s">
        <v>1304</v>
      </c>
      <c r="L1405" t="s">
        <v>1304</v>
      </c>
      <c r="M1405">
        <v>20603145608</v>
      </c>
      <c r="N1405" t="s">
        <v>1413</v>
      </c>
      <c r="O1405" s="6">
        <f>VLOOKUP(Tabla1[[#This Row],[route_name]],[1]route!$A:$D,2,FALSE)</f>
        <v>71</v>
      </c>
      <c r="P1405" s="6">
        <f>VLOOKUP(Tabla1[[#This Row],[TYPE_NAME]],type!B:G,6,FALSE)</f>
        <v>1</v>
      </c>
      <c r="Q1405" t="s">
        <v>2282</v>
      </c>
      <c r="R1405" t="s">
        <v>1297</v>
      </c>
      <c r="S14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(1402,'PENDIENTE','PENDIENTE','PENDIENTE','PENDIENTE',false,2015,'0','-','PENDIENTE','2022-02-25 21:42:35.22039+00','2022-02-25 21:42:35.22039+00','20603145608','V8G940',71,1);</v>
      </c>
    </row>
    <row r="1406" spans="1:19" x14ac:dyDescent="0.25">
      <c r="A1406">
        <v>1403</v>
      </c>
      <c r="B1406" t="s">
        <v>2282</v>
      </c>
      <c r="C1406" t="s">
        <v>2282</v>
      </c>
      <c r="D1406" t="s">
        <v>2282</v>
      </c>
      <c r="E1406" t="s">
        <v>2282</v>
      </c>
      <c r="F1406" t="s">
        <v>2283</v>
      </c>
      <c r="G1406">
        <v>2015</v>
      </c>
      <c r="H1406">
        <v>0</v>
      </c>
      <c r="I1406" t="s">
        <v>2383</v>
      </c>
      <c r="J1406" t="s">
        <v>2282</v>
      </c>
      <c r="K1406" t="s">
        <v>1304</v>
      </c>
      <c r="L1406" t="s">
        <v>1304</v>
      </c>
      <c r="M1406">
        <v>20603145608</v>
      </c>
      <c r="N1406" t="s">
        <v>1414</v>
      </c>
      <c r="O1406" s="6">
        <f>VLOOKUP(Tabla1[[#This Row],[route_name]],[1]route!$A:$D,2,FALSE)</f>
        <v>71</v>
      </c>
      <c r="P1406" s="6">
        <f>VLOOKUP(Tabla1[[#This Row],[TYPE_NAME]],type!B:G,6,FALSE)</f>
        <v>1</v>
      </c>
      <c r="Q1406" t="s">
        <v>2282</v>
      </c>
      <c r="R1406" t="s">
        <v>1297</v>
      </c>
      <c r="S14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(1403,'PENDIENTE','PENDIENTE','PENDIENTE','PENDIENTE',false,2015,'0','-','PENDIENTE','2022-02-25 21:42:35.22039+00','2022-02-25 21:42:35.22039+00','20603145608','V8H182',71,1);</v>
      </c>
    </row>
    <row r="1407" spans="1:19" x14ac:dyDescent="0.25">
      <c r="A1407">
        <v>1404</v>
      </c>
      <c r="B1407" t="s">
        <v>2282</v>
      </c>
      <c r="C1407" t="s">
        <v>2282</v>
      </c>
      <c r="D1407" t="s">
        <v>2282</v>
      </c>
      <c r="E1407" t="s">
        <v>2282</v>
      </c>
      <c r="F1407" t="s">
        <v>2283</v>
      </c>
      <c r="G1407">
        <v>2015</v>
      </c>
      <c r="H1407">
        <v>0</v>
      </c>
      <c r="I1407" t="s">
        <v>2383</v>
      </c>
      <c r="J1407" t="s">
        <v>2282</v>
      </c>
      <c r="K1407" t="s">
        <v>1304</v>
      </c>
      <c r="L1407" t="s">
        <v>1304</v>
      </c>
      <c r="M1407">
        <v>20603145608</v>
      </c>
      <c r="N1407" t="s">
        <v>1415</v>
      </c>
      <c r="O1407" s="6">
        <f>VLOOKUP(Tabla1[[#This Row],[route_name]],[1]route!$A:$D,2,FALSE)</f>
        <v>71</v>
      </c>
      <c r="P1407" s="6">
        <f>VLOOKUP(Tabla1[[#This Row],[TYPE_NAME]],type!B:G,6,FALSE)</f>
        <v>1</v>
      </c>
      <c r="Q1407" t="s">
        <v>2282</v>
      </c>
      <c r="R1407" t="s">
        <v>1297</v>
      </c>
      <c r="S14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(1404,'PENDIENTE','PENDIENTE','PENDIENTE','PENDIENTE',false,2015,'0','-','PENDIENTE','2022-02-25 21:42:35.22039+00','2022-02-25 21:42:35.22039+00','20603145608','V8H777',71,1);</v>
      </c>
    </row>
    <row r="1408" spans="1:19" x14ac:dyDescent="0.25">
      <c r="A1408">
        <v>1405</v>
      </c>
      <c r="B1408" t="s">
        <v>2282</v>
      </c>
      <c r="C1408" t="s">
        <v>2282</v>
      </c>
      <c r="D1408" t="s">
        <v>2282</v>
      </c>
      <c r="E1408" t="s">
        <v>2282</v>
      </c>
      <c r="F1408" t="s">
        <v>2283</v>
      </c>
      <c r="G1408">
        <v>2014</v>
      </c>
      <c r="H1408">
        <v>0</v>
      </c>
      <c r="I1408" t="s">
        <v>2383</v>
      </c>
      <c r="J1408" t="s">
        <v>2282</v>
      </c>
      <c r="K1408" t="s">
        <v>1304</v>
      </c>
      <c r="L1408" t="s">
        <v>1304</v>
      </c>
      <c r="M1408">
        <v>20603145608</v>
      </c>
      <c r="N1408" t="s">
        <v>1416</v>
      </c>
      <c r="O1408" s="6">
        <f>VLOOKUP(Tabla1[[#This Row],[route_name]],[1]route!$A:$D,2,FALSE)</f>
        <v>71</v>
      </c>
      <c r="P1408" s="6">
        <f>VLOOKUP(Tabla1[[#This Row],[TYPE_NAME]],type!B:G,6,FALSE)</f>
        <v>1</v>
      </c>
      <c r="Q1408" t="s">
        <v>2282</v>
      </c>
      <c r="R1408" t="s">
        <v>1297</v>
      </c>
      <c r="S14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(1405,'PENDIENTE','PENDIENTE','PENDIENTE','PENDIENTE',false,2014,'0','-','PENDIENTE','2022-02-25 21:42:35.22039+00','2022-02-25 21:42:35.22039+00','20603145608','V8Z955',71,1);</v>
      </c>
    </row>
    <row r="1409" spans="1:19" x14ac:dyDescent="0.25">
      <c r="A1409">
        <v>1406</v>
      </c>
      <c r="B1409" t="s">
        <v>2282</v>
      </c>
      <c r="C1409" t="s">
        <v>2282</v>
      </c>
      <c r="D1409" t="s">
        <v>2282</v>
      </c>
      <c r="E1409" t="s">
        <v>2282</v>
      </c>
      <c r="F1409" t="s">
        <v>2283</v>
      </c>
      <c r="G1409">
        <v>2016</v>
      </c>
      <c r="H1409">
        <v>0</v>
      </c>
      <c r="I1409" t="s">
        <v>2383</v>
      </c>
      <c r="J1409" t="s">
        <v>2282</v>
      </c>
      <c r="K1409" t="s">
        <v>1304</v>
      </c>
      <c r="L1409" t="s">
        <v>1304</v>
      </c>
      <c r="M1409">
        <v>20603145608</v>
      </c>
      <c r="N1409" t="s">
        <v>1417</v>
      </c>
      <c r="O1409" s="6">
        <f>VLOOKUP(Tabla1[[#This Row],[route_name]],[1]route!$A:$D,2,FALSE)</f>
        <v>71</v>
      </c>
      <c r="P1409" s="6">
        <f>VLOOKUP(Tabla1[[#This Row],[TYPE_NAME]],type!B:G,6,FALSE)</f>
        <v>1</v>
      </c>
      <c r="Q1409" t="s">
        <v>2282</v>
      </c>
      <c r="R1409" t="s">
        <v>1297</v>
      </c>
      <c r="S14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(1406,'PENDIENTE','PENDIENTE','PENDIENTE','PENDIENTE',false,2016,'0','-','PENDIENTE','2022-02-25 21:42:35.22039+00','2022-02-25 21:42:35.22039+00','20603145608','V9A887',71,1);</v>
      </c>
    </row>
    <row r="1410" spans="1:19" x14ac:dyDescent="0.25">
      <c r="A1410">
        <v>1407</v>
      </c>
      <c r="B1410" t="s">
        <v>2282</v>
      </c>
      <c r="C1410" t="s">
        <v>2282</v>
      </c>
      <c r="D1410" t="s">
        <v>2282</v>
      </c>
      <c r="E1410" t="s">
        <v>2282</v>
      </c>
      <c r="F1410" t="s">
        <v>2283</v>
      </c>
      <c r="G1410">
        <v>2015</v>
      </c>
      <c r="H1410">
        <v>0</v>
      </c>
      <c r="I1410" t="s">
        <v>2383</v>
      </c>
      <c r="J1410" t="s">
        <v>2282</v>
      </c>
      <c r="K1410" t="s">
        <v>1304</v>
      </c>
      <c r="L1410" t="s">
        <v>1304</v>
      </c>
      <c r="M1410">
        <v>20603145608</v>
      </c>
      <c r="N1410" t="s">
        <v>1418</v>
      </c>
      <c r="O1410" s="6">
        <f>VLOOKUP(Tabla1[[#This Row],[route_name]],[1]route!$A:$D,2,FALSE)</f>
        <v>71</v>
      </c>
      <c r="P1410" s="6">
        <f>VLOOKUP(Tabla1[[#This Row],[TYPE_NAME]],type!B:G,6,FALSE)</f>
        <v>1</v>
      </c>
      <c r="Q1410" t="s">
        <v>2282</v>
      </c>
      <c r="R1410" t="s">
        <v>1297</v>
      </c>
      <c r="S14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(1407,'PENDIENTE','PENDIENTE','PENDIENTE','PENDIENTE',false,2015,'0','-','PENDIENTE','2022-02-25 21:42:35.22039+00','2022-02-25 21:42:35.22039+00','20603145608','V9E811',71,1);</v>
      </c>
    </row>
    <row r="1411" spans="1:19" x14ac:dyDescent="0.25">
      <c r="A1411">
        <v>1408</v>
      </c>
      <c r="B1411" t="s">
        <v>2282</v>
      </c>
      <c r="C1411" t="s">
        <v>2282</v>
      </c>
      <c r="D1411" t="s">
        <v>2282</v>
      </c>
      <c r="E1411" t="s">
        <v>2282</v>
      </c>
      <c r="F1411" t="s">
        <v>2283</v>
      </c>
      <c r="G1411">
        <v>2017</v>
      </c>
      <c r="H1411">
        <v>0</v>
      </c>
      <c r="I1411" t="s">
        <v>2383</v>
      </c>
      <c r="J1411" t="s">
        <v>2282</v>
      </c>
      <c r="K1411" t="s">
        <v>1304</v>
      </c>
      <c r="L1411" t="s">
        <v>1304</v>
      </c>
      <c r="M1411">
        <v>20603145608</v>
      </c>
      <c r="N1411" t="s">
        <v>1419</v>
      </c>
      <c r="O1411" s="6">
        <f>VLOOKUP(Tabla1[[#This Row],[route_name]],[1]route!$A:$D,2,FALSE)</f>
        <v>71</v>
      </c>
      <c r="P1411" s="6">
        <f>VLOOKUP(Tabla1[[#This Row],[TYPE_NAME]],type!B:G,6,FALSE)</f>
        <v>1</v>
      </c>
      <c r="Q1411" t="s">
        <v>2282</v>
      </c>
      <c r="R1411" t="s">
        <v>1297</v>
      </c>
      <c r="S14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(1408,'PENDIENTE','PENDIENTE','PENDIENTE','PENDIENTE',false,2017,'0','-','PENDIENTE','2022-02-25 21:42:35.22039+00','2022-02-25 21:42:35.22039+00','20603145608','V9O932',71,1);</v>
      </c>
    </row>
    <row r="1412" spans="1:19" x14ac:dyDescent="0.25">
      <c r="A1412">
        <v>1409</v>
      </c>
      <c r="B1412" t="s">
        <v>2282</v>
      </c>
      <c r="C1412" t="s">
        <v>2282</v>
      </c>
      <c r="D1412" t="s">
        <v>2282</v>
      </c>
      <c r="E1412" t="s">
        <v>2282</v>
      </c>
      <c r="F1412" t="s">
        <v>2283</v>
      </c>
      <c r="G1412">
        <v>2014</v>
      </c>
      <c r="H1412">
        <v>0</v>
      </c>
      <c r="I1412" t="s">
        <v>2383</v>
      </c>
      <c r="J1412" t="s">
        <v>2282</v>
      </c>
      <c r="K1412" t="s">
        <v>1304</v>
      </c>
      <c r="L1412" t="s">
        <v>1304</v>
      </c>
      <c r="M1412">
        <v>20603145608</v>
      </c>
      <c r="N1412" t="s">
        <v>1420</v>
      </c>
      <c r="O1412" s="6">
        <f>VLOOKUP(Tabla1[[#This Row],[route_name]],[1]route!$A:$D,2,FALSE)</f>
        <v>71</v>
      </c>
      <c r="P1412" s="6">
        <f>VLOOKUP(Tabla1[[#This Row],[TYPE_NAME]],type!B:G,6,FALSE)</f>
        <v>1</v>
      </c>
      <c r="Q1412" t="s">
        <v>2282</v>
      </c>
      <c r="R1412" t="s">
        <v>1297</v>
      </c>
      <c r="S14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(1409,'PENDIENTE','PENDIENTE','PENDIENTE','PENDIENTE',false,2014,'0','-','PENDIENTE','2022-02-25 21:42:35.22039+00','2022-02-25 21:42:35.22039+00','20603145608','V9S965',71,1);</v>
      </c>
    </row>
    <row r="1413" spans="1:19" x14ac:dyDescent="0.25">
      <c r="A1413">
        <v>1410</v>
      </c>
      <c r="B1413" t="s">
        <v>2282</v>
      </c>
      <c r="C1413" t="s">
        <v>2282</v>
      </c>
      <c r="D1413" t="s">
        <v>2282</v>
      </c>
      <c r="E1413" t="s">
        <v>2282</v>
      </c>
      <c r="F1413" t="s">
        <v>2283</v>
      </c>
      <c r="G1413">
        <v>2016</v>
      </c>
      <c r="H1413">
        <v>0</v>
      </c>
      <c r="I1413" t="s">
        <v>2383</v>
      </c>
      <c r="J1413" t="s">
        <v>2282</v>
      </c>
      <c r="K1413" t="s">
        <v>1304</v>
      </c>
      <c r="L1413" t="s">
        <v>1304</v>
      </c>
      <c r="M1413">
        <v>20603145608</v>
      </c>
      <c r="N1413" t="s">
        <v>1421</v>
      </c>
      <c r="O1413" s="6">
        <f>VLOOKUP(Tabla1[[#This Row],[route_name]],[1]route!$A:$D,2,FALSE)</f>
        <v>71</v>
      </c>
      <c r="P1413" s="6">
        <f>VLOOKUP(Tabla1[[#This Row],[TYPE_NAME]],type!B:G,6,FALSE)</f>
        <v>1</v>
      </c>
      <c r="Q1413" t="s">
        <v>2282</v>
      </c>
      <c r="R1413" t="s">
        <v>1297</v>
      </c>
      <c r="S14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(1410,'PENDIENTE','PENDIENTE','PENDIENTE','PENDIENTE',false,2016,'0','-','PENDIENTE','2022-02-25 21:42:35.22039+00','2022-02-25 21:42:35.22039+00','20603145608','V9U857',71,1);</v>
      </c>
    </row>
    <row r="1414" spans="1:19" x14ac:dyDescent="0.25">
      <c r="A1414">
        <v>1411</v>
      </c>
      <c r="B1414" t="s">
        <v>2282</v>
      </c>
      <c r="C1414" t="s">
        <v>2282</v>
      </c>
      <c r="D1414" t="s">
        <v>2282</v>
      </c>
      <c r="E1414" t="s">
        <v>2282</v>
      </c>
      <c r="F1414" t="s">
        <v>2283</v>
      </c>
      <c r="G1414">
        <v>2014</v>
      </c>
      <c r="H1414">
        <v>0</v>
      </c>
      <c r="I1414" t="s">
        <v>2383</v>
      </c>
      <c r="J1414" t="s">
        <v>2282</v>
      </c>
      <c r="K1414" t="s">
        <v>1304</v>
      </c>
      <c r="L1414" t="s">
        <v>1304</v>
      </c>
      <c r="M1414">
        <v>20603145608</v>
      </c>
      <c r="N1414" t="s">
        <v>1422</v>
      </c>
      <c r="O1414" s="6">
        <f>VLOOKUP(Tabla1[[#This Row],[route_name]],[1]route!$A:$D,2,FALSE)</f>
        <v>71</v>
      </c>
      <c r="P1414" s="6">
        <f>VLOOKUP(Tabla1[[#This Row],[TYPE_NAME]],type!B:G,6,FALSE)</f>
        <v>1</v>
      </c>
      <c r="Q1414" t="s">
        <v>2282</v>
      </c>
      <c r="R1414" t="s">
        <v>1297</v>
      </c>
      <c r="S14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(1411,'PENDIENTE','PENDIENTE','PENDIENTE','PENDIENTE',false,2014,'0','-','PENDIENTE','2022-02-25 21:42:35.22039+00','2022-02-25 21:42:35.22039+00','20603145608','V9Z964',71,1);</v>
      </c>
    </row>
    <row r="1415" spans="1:19" x14ac:dyDescent="0.25">
      <c r="A1415">
        <v>1412</v>
      </c>
      <c r="B1415" t="s">
        <v>2282</v>
      </c>
      <c r="C1415" t="s">
        <v>2282</v>
      </c>
      <c r="D1415" t="s">
        <v>2282</v>
      </c>
      <c r="E1415" t="s">
        <v>2282</v>
      </c>
      <c r="F1415" t="s">
        <v>2283</v>
      </c>
      <c r="G1415">
        <v>2020</v>
      </c>
      <c r="H1415">
        <v>0</v>
      </c>
      <c r="I1415" t="s">
        <v>2383</v>
      </c>
      <c r="J1415" t="s">
        <v>2282</v>
      </c>
      <c r="K1415" t="s">
        <v>1304</v>
      </c>
      <c r="L1415" t="s">
        <v>1304</v>
      </c>
      <c r="M1415">
        <v>20603145608</v>
      </c>
      <c r="N1415" t="s">
        <v>1423</v>
      </c>
      <c r="O1415" s="6">
        <f>VLOOKUP(Tabla1[[#This Row],[route_name]],[1]route!$A:$D,2,FALSE)</f>
        <v>71</v>
      </c>
      <c r="P1415" s="6">
        <f>VLOOKUP(Tabla1[[#This Row],[TYPE_NAME]],type!B:G,6,FALSE)</f>
        <v>1</v>
      </c>
      <c r="Q1415" t="s">
        <v>2282</v>
      </c>
      <c r="R1415" t="s">
        <v>1297</v>
      </c>
      <c r="S14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(1412,'PENDIENTE','PENDIENTE','PENDIENTE','PENDIENTE',false,2020,'0','-','PENDIENTE','2022-02-25 21:42:35.22039+00','2022-02-25 21:42:35.22039+00','20603145608','VFJ965',71,1);</v>
      </c>
    </row>
    <row r="1416" spans="1:19" x14ac:dyDescent="0.25">
      <c r="A1416">
        <v>1413</v>
      </c>
      <c r="B1416" t="s">
        <v>2282</v>
      </c>
      <c r="C1416" t="s">
        <v>2282</v>
      </c>
      <c r="D1416" t="s">
        <v>2282</v>
      </c>
      <c r="E1416" t="s">
        <v>2282</v>
      </c>
      <c r="F1416" t="s">
        <v>2283</v>
      </c>
      <c r="G1416">
        <v>2001</v>
      </c>
      <c r="H1416">
        <v>0</v>
      </c>
      <c r="I1416" t="s">
        <v>2383</v>
      </c>
      <c r="J1416" t="s">
        <v>2282</v>
      </c>
      <c r="K1416" t="s">
        <v>1304</v>
      </c>
      <c r="L1416" t="s">
        <v>1304</v>
      </c>
      <c r="M1416">
        <v>20603145608</v>
      </c>
      <c r="N1416" t="s">
        <v>1424</v>
      </c>
      <c r="O1416" s="6">
        <f>VLOOKUP(Tabla1[[#This Row],[route_name]],[1]route!$A:$D,2,FALSE)</f>
        <v>71</v>
      </c>
      <c r="P1416" s="6">
        <f>VLOOKUP(Tabla1[[#This Row],[TYPE_NAME]],type!B:G,6,FALSE)</f>
        <v>1</v>
      </c>
      <c r="Q1416" t="s">
        <v>2282</v>
      </c>
      <c r="R1416" t="s">
        <v>1297</v>
      </c>
      <c r="S14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(1413,'PENDIENTE','PENDIENTE','PENDIENTE','PENDIENTE',false,2001,'0','-','PENDIENTE','2022-02-25 21:42:35.22039+00','2022-02-25 21:42:35.22039+00','20603145608','W1J751',71,1);</v>
      </c>
    </row>
    <row r="1417" spans="1:19" x14ac:dyDescent="0.25">
      <c r="A1417">
        <v>1414</v>
      </c>
      <c r="B1417" t="s">
        <v>2282</v>
      </c>
      <c r="C1417" t="s">
        <v>2282</v>
      </c>
      <c r="D1417" t="s">
        <v>2282</v>
      </c>
      <c r="E1417" t="s">
        <v>2282</v>
      </c>
      <c r="F1417" t="s">
        <v>2283</v>
      </c>
      <c r="G1417">
        <v>2011</v>
      </c>
      <c r="H1417">
        <v>0</v>
      </c>
      <c r="I1417" t="s">
        <v>2383</v>
      </c>
      <c r="J1417" t="s">
        <v>2282</v>
      </c>
      <c r="K1417" t="s">
        <v>1304</v>
      </c>
      <c r="L1417" t="s">
        <v>1304</v>
      </c>
      <c r="M1417">
        <v>20603145608</v>
      </c>
      <c r="N1417" t="s">
        <v>1425</v>
      </c>
      <c r="O1417" s="6">
        <f>VLOOKUP(Tabla1[[#This Row],[route_name]],[1]route!$A:$D,2,FALSE)</f>
        <v>71</v>
      </c>
      <c r="P1417" s="6">
        <f>VLOOKUP(Tabla1[[#This Row],[TYPE_NAME]],type!B:G,6,FALSE)</f>
        <v>1</v>
      </c>
      <c r="Q1417" t="s">
        <v>2282</v>
      </c>
      <c r="R1417" t="s">
        <v>1297</v>
      </c>
      <c r="S14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(1414,'PENDIENTE','PENDIENTE','PENDIENTE','PENDIENTE',false,2011,'0','-','PENDIENTE','2022-02-25 21:42:35.22039+00','2022-02-25 21:42:35.22039+00','20603145608','W1X995',71,1);</v>
      </c>
    </row>
    <row r="1418" spans="1:19" x14ac:dyDescent="0.25">
      <c r="A1418">
        <v>1415</v>
      </c>
      <c r="B1418" t="s">
        <v>2282</v>
      </c>
      <c r="C1418" t="s">
        <v>2282</v>
      </c>
      <c r="D1418" t="s">
        <v>2282</v>
      </c>
      <c r="E1418" t="s">
        <v>2282</v>
      </c>
      <c r="F1418" t="s">
        <v>2283</v>
      </c>
      <c r="G1418">
        <v>2008</v>
      </c>
      <c r="H1418">
        <v>0</v>
      </c>
      <c r="I1418" t="s">
        <v>2383</v>
      </c>
      <c r="J1418" t="s">
        <v>2282</v>
      </c>
      <c r="K1418" t="s">
        <v>1304</v>
      </c>
      <c r="L1418" t="s">
        <v>1304</v>
      </c>
      <c r="M1418">
        <v>20603145608</v>
      </c>
      <c r="N1418" t="s">
        <v>1426</v>
      </c>
      <c r="O1418" s="6">
        <f>VLOOKUP(Tabla1[[#This Row],[route_name]],[1]route!$A:$D,2,FALSE)</f>
        <v>71</v>
      </c>
      <c r="P1418" s="6">
        <f>VLOOKUP(Tabla1[[#This Row],[TYPE_NAME]],type!B:G,6,FALSE)</f>
        <v>1</v>
      </c>
      <c r="Q1418" t="s">
        <v>2282</v>
      </c>
      <c r="R1418" t="s">
        <v>1297</v>
      </c>
      <c r="S14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(1415,'PENDIENTE','PENDIENTE','PENDIENTE','PENDIENTE',false,2008,'0','-','PENDIENTE','2022-02-25 21:42:35.22039+00','2022-02-25 21:42:35.22039+00','20603145608','W2R523',71,1);</v>
      </c>
    </row>
    <row r="1419" spans="1:19" x14ac:dyDescent="0.25">
      <c r="A1419">
        <v>1416</v>
      </c>
      <c r="B1419" t="s">
        <v>2282</v>
      </c>
      <c r="C1419" t="s">
        <v>2282</v>
      </c>
      <c r="D1419" t="s">
        <v>2282</v>
      </c>
      <c r="E1419" t="s">
        <v>2282</v>
      </c>
      <c r="F1419" t="s">
        <v>2283</v>
      </c>
      <c r="G1419">
        <v>2010</v>
      </c>
      <c r="H1419">
        <v>0</v>
      </c>
      <c r="I1419" t="s">
        <v>2383</v>
      </c>
      <c r="J1419" t="s">
        <v>2282</v>
      </c>
      <c r="K1419" t="s">
        <v>1304</v>
      </c>
      <c r="L1419" t="s">
        <v>1304</v>
      </c>
      <c r="M1419">
        <v>20603145608</v>
      </c>
      <c r="N1419" t="s">
        <v>1427</v>
      </c>
      <c r="O1419" s="6">
        <f>VLOOKUP(Tabla1[[#This Row],[route_name]],[1]route!$A:$D,2,FALSE)</f>
        <v>71</v>
      </c>
      <c r="P1419" s="6">
        <f>VLOOKUP(Tabla1[[#This Row],[TYPE_NAME]],type!B:G,6,FALSE)</f>
        <v>1</v>
      </c>
      <c r="Q1419" t="s">
        <v>2282</v>
      </c>
      <c r="R1419" t="s">
        <v>1297</v>
      </c>
      <c r="S14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(1416,'PENDIENTE','PENDIENTE','PENDIENTE','PENDIENTE',false,2010,'0','-','PENDIENTE','2022-02-25 21:42:35.22039+00','2022-02-25 21:42:35.22039+00','20603145608','X1C700',71,1);</v>
      </c>
    </row>
    <row r="1420" spans="1:19" x14ac:dyDescent="0.25">
      <c r="A1420">
        <v>1417</v>
      </c>
      <c r="B1420" t="s">
        <v>2282</v>
      </c>
      <c r="C1420" t="s">
        <v>2282</v>
      </c>
      <c r="D1420" t="s">
        <v>2282</v>
      </c>
      <c r="E1420" t="s">
        <v>2282</v>
      </c>
      <c r="F1420" t="s">
        <v>2283</v>
      </c>
      <c r="G1420">
        <v>2010</v>
      </c>
      <c r="H1420">
        <v>0</v>
      </c>
      <c r="I1420" t="s">
        <v>2383</v>
      </c>
      <c r="J1420" t="s">
        <v>2282</v>
      </c>
      <c r="K1420" t="s">
        <v>1304</v>
      </c>
      <c r="L1420" t="s">
        <v>1304</v>
      </c>
      <c r="M1420">
        <v>20603145608</v>
      </c>
      <c r="N1420" t="s">
        <v>1428</v>
      </c>
      <c r="O1420" s="6">
        <f>VLOOKUP(Tabla1[[#This Row],[route_name]],[1]route!$A:$D,2,FALSE)</f>
        <v>71</v>
      </c>
      <c r="P1420" s="6">
        <f>VLOOKUP(Tabla1[[#This Row],[TYPE_NAME]],type!B:G,6,FALSE)</f>
        <v>1</v>
      </c>
      <c r="Q1420" t="s">
        <v>2282</v>
      </c>
      <c r="R1420" t="s">
        <v>1297</v>
      </c>
      <c r="S14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(1417,'PENDIENTE','PENDIENTE','PENDIENTE','PENDIENTE',false,2010,'0','-','PENDIENTE','2022-02-25 21:42:35.22039+00','2022-02-25 21:42:35.22039+00','20603145608','X1E703',71,1);</v>
      </c>
    </row>
    <row r="1421" spans="1:19" x14ac:dyDescent="0.25">
      <c r="A1421">
        <v>1418</v>
      </c>
      <c r="B1421" t="s">
        <v>2282</v>
      </c>
      <c r="C1421" t="s">
        <v>2282</v>
      </c>
      <c r="D1421" t="s">
        <v>2282</v>
      </c>
      <c r="E1421" t="s">
        <v>2282</v>
      </c>
      <c r="F1421" t="s">
        <v>2283</v>
      </c>
      <c r="G1421">
        <v>2010</v>
      </c>
      <c r="H1421">
        <v>0</v>
      </c>
      <c r="I1421" t="s">
        <v>2383</v>
      </c>
      <c r="J1421" t="s">
        <v>2282</v>
      </c>
      <c r="K1421" t="s">
        <v>1304</v>
      </c>
      <c r="L1421" t="s">
        <v>1304</v>
      </c>
      <c r="M1421">
        <v>20603145608</v>
      </c>
      <c r="N1421" t="s">
        <v>1429</v>
      </c>
      <c r="O1421" s="6">
        <f>VLOOKUP(Tabla1[[#This Row],[route_name]],[1]route!$A:$D,2,FALSE)</f>
        <v>71</v>
      </c>
      <c r="P1421" s="6">
        <f>VLOOKUP(Tabla1[[#This Row],[TYPE_NAME]],type!B:G,6,FALSE)</f>
        <v>1</v>
      </c>
      <c r="Q1421" t="s">
        <v>2282</v>
      </c>
      <c r="R1421" t="s">
        <v>1297</v>
      </c>
      <c r="S14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(1418,'PENDIENTE','PENDIENTE','PENDIENTE','PENDIENTE',false,2010,'0','-','PENDIENTE','2022-02-25 21:42:35.22039+00','2022-02-25 21:42:35.22039+00','20603145608','X1G710',71,1);</v>
      </c>
    </row>
    <row r="1422" spans="1:19" x14ac:dyDescent="0.25">
      <c r="A1422">
        <v>1419</v>
      </c>
      <c r="B1422" t="s">
        <v>2282</v>
      </c>
      <c r="C1422" t="s">
        <v>2282</v>
      </c>
      <c r="D1422" t="s">
        <v>2282</v>
      </c>
      <c r="E1422" t="s">
        <v>2282</v>
      </c>
      <c r="F1422" t="s">
        <v>2283</v>
      </c>
      <c r="G1422">
        <v>2009</v>
      </c>
      <c r="H1422">
        <v>0</v>
      </c>
      <c r="I1422" t="s">
        <v>2383</v>
      </c>
      <c r="J1422" t="s">
        <v>2282</v>
      </c>
      <c r="K1422" t="s">
        <v>1304</v>
      </c>
      <c r="L1422" t="s">
        <v>1304</v>
      </c>
      <c r="M1422">
        <v>20603145608</v>
      </c>
      <c r="N1422" t="s">
        <v>1430</v>
      </c>
      <c r="O1422" s="6">
        <f>VLOOKUP(Tabla1[[#This Row],[route_name]],[1]route!$A:$D,2,FALSE)</f>
        <v>71</v>
      </c>
      <c r="P1422" s="6">
        <f>VLOOKUP(Tabla1[[#This Row],[TYPE_NAME]],type!B:G,6,FALSE)</f>
        <v>1</v>
      </c>
      <c r="Q1422" t="s">
        <v>2282</v>
      </c>
      <c r="R1422" t="s">
        <v>1297</v>
      </c>
      <c r="S14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(1419,'PENDIENTE','PENDIENTE','PENDIENTE','PENDIENTE',false,2009,'0','-','PENDIENTE','2022-02-25 21:42:35.22039+00','2022-02-25 21:42:35.22039+00','20603145608','X1O705',71,1);</v>
      </c>
    </row>
    <row r="1423" spans="1:19" x14ac:dyDescent="0.25">
      <c r="A1423">
        <v>1420</v>
      </c>
      <c r="B1423" t="s">
        <v>2282</v>
      </c>
      <c r="C1423" t="s">
        <v>2282</v>
      </c>
      <c r="D1423" t="s">
        <v>2282</v>
      </c>
      <c r="E1423" t="s">
        <v>2282</v>
      </c>
      <c r="F1423" t="s">
        <v>2283</v>
      </c>
      <c r="G1423">
        <v>2010</v>
      </c>
      <c r="H1423">
        <v>0</v>
      </c>
      <c r="I1423" t="s">
        <v>2383</v>
      </c>
      <c r="J1423" t="s">
        <v>2282</v>
      </c>
      <c r="K1423" t="s">
        <v>1304</v>
      </c>
      <c r="L1423" t="s">
        <v>1304</v>
      </c>
      <c r="M1423">
        <v>20603145608</v>
      </c>
      <c r="N1423" t="s">
        <v>1431</v>
      </c>
      <c r="O1423" s="6">
        <f>VLOOKUP(Tabla1[[#This Row],[route_name]],[1]route!$A:$D,2,FALSE)</f>
        <v>71</v>
      </c>
      <c r="P1423" s="6">
        <f>VLOOKUP(Tabla1[[#This Row],[TYPE_NAME]],type!B:G,6,FALSE)</f>
        <v>1</v>
      </c>
      <c r="Q1423" t="s">
        <v>2282</v>
      </c>
      <c r="R1423" t="s">
        <v>1297</v>
      </c>
      <c r="S14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(1420,'PENDIENTE','PENDIENTE','PENDIENTE','PENDIENTE',false,2010,'0','-','PENDIENTE','2022-02-25 21:42:35.22039+00','2022-02-25 21:42:35.22039+00','20603145608','X1P719',71,1);</v>
      </c>
    </row>
    <row r="1424" spans="1:19" x14ac:dyDescent="0.25">
      <c r="A1424">
        <v>1421</v>
      </c>
      <c r="B1424" t="s">
        <v>2282</v>
      </c>
      <c r="C1424" t="s">
        <v>2282</v>
      </c>
      <c r="D1424" t="s">
        <v>2282</v>
      </c>
      <c r="E1424" t="s">
        <v>2282</v>
      </c>
      <c r="F1424" t="s">
        <v>2283</v>
      </c>
      <c r="G1424">
        <v>2010</v>
      </c>
      <c r="H1424">
        <v>0</v>
      </c>
      <c r="I1424" t="s">
        <v>2383</v>
      </c>
      <c r="J1424" t="s">
        <v>2282</v>
      </c>
      <c r="K1424" t="s">
        <v>1304</v>
      </c>
      <c r="L1424" t="s">
        <v>1304</v>
      </c>
      <c r="M1424">
        <v>20603145608</v>
      </c>
      <c r="N1424" t="s">
        <v>1432</v>
      </c>
      <c r="O1424" s="6">
        <f>VLOOKUP(Tabla1[[#This Row],[route_name]],[1]route!$A:$D,2,FALSE)</f>
        <v>71</v>
      </c>
      <c r="P1424" s="6">
        <f>VLOOKUP(Tabla1[[#This Row],[TYPE_NAME]],type!B:G,6,FALSE)</f>
        <v>1</v>
      </c>
      <c r="Q1424" t="s">
        <v>2282</v>
      </c>
      <c r="R1424" t="s">
        <v>1297</v>
      </c>
      <c r="S14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(1421,'PENDIENTE','PENDIENTE','PENDIENTE','PENDIENTE',false,2010,'0','-','PENDIENTE','2022-02-25 21:42:35.22039+00','2022-02-25 21:42:35.22039+00','20603145608','X1Q757',71,1);</v>
      </c>
    </row>
    <row r="1425" spans="1:19" x14ac:dyDescent="0.25">
      <c r="A1425">
        <v>1422</v>
      </c>
      <c r="B1425" t="s">
        <v>2282</v>
      </c>
      <c r="C1425" t="s">
        <v>2282</v>
      </c>
      <c r="D1425" t="s">
        <v>2282</v>
      </c>
      <c r="E1425" t="s">
        <v>2282</v>
      </c>
      <c r="F1425" t="s">
        <v>2283</v>
      </c>
      <c r="G1425">
        <v>2011</v>
      </c>
      <c r="H1425">
        <v>0</v>
      </c>
      <c r="I1425" t="s">
        <v>2383</v>
      </c>
      <c r="J1425" t="s">
        <v>2282</v>
      </c>
      <c r="K1425" t="s">
        <v>1304</v>
      </c>
      <c r="L1425" t="s">
        <v>1304</v>
      </c>
      <c r="M1425">
        <v>20603145608</v>
      </c>
      <c r="N1425" t="s">
        <v>1433</v>
      </c>
      <c r="O1425" s="6">
        <f>VLOOKUP(Tabla1[[#This Row],[route_name]],[1]route!$A:$D,2,FALSE)</f>
        <v>71</v>
      </c>
      <c r="P1425" s="6">
        <f>VLOOKUP(Tabla1[[#This Row],[TYPE_NAME]],type!B:G,6,FALSE)</f>
        <v>1</v>
      </c>
      <c r="Q1425" t="s">
        <v>2282</v>
      </c>
      <c r="R1425" t="s">
        <v>1297</v>
      </c>
      <c r="S14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(1422,'PENDIENTE','PENDIENTE','PENDIENTE','PENDIENTE',false,2011,'0','-','PENDIENTE','2022-02-25 21:42:35.22039+00','2022-02-25 21:42:35.22039+00','20603145608','X1U772',71,1);</v>
      </c>
    </row>
    <row r="1426" spans="1:19" x14ac:dyDescent="0.25">
      <c r="A1426">
        <v>1423</v>
      </c>
      <c r="B1426" t="s">
        <v>2282</v>
      </c>
      <c r="C1426" t="s">
        <v>2282</v>
      </c>
      <c r="D1426" t="s">
        <v>2282</v>
      </c>
      <c r="E1426" t="s">
        <v>2282</v>
      </c>
      <c r="F1426" t="s">
        <v>2283</v>
      </c>
      <c r="G1426">
        <v>2011</v>
      </c>
      <c r="H1426">
        <v>0</v>
      </c>
      <c r="I1426" t="s">
        <v>2383</v>
      </c>
      <c r="J1426" t="s">
        <v>2282</v>
      </c>
      <c r="K1426" t="s">
        <v>1304</v>
      </c>
      <c r="L1426" t="s">
        <v>1304</v>
      </c>
      <c r="M1426">
        <v>20603145608</v>
      </c>
      <c r="N1426" t="s">
        <v>1434</v>
      </c>
      <c r="O1426" s="6">
        <f>VLOOKUP(Tabla1[[#This Row],[route_name]],[1]route!$A:$D,2,FALSE)</f>
        <v>71</v>
      </c>
      <c r="P1426" s="6">
        <f>VLOOKUP(Tabla1[[#This Row],[TYPE_NAME]],type!B:G,6,FALSE)</f>
        <v>1</v>
      </c>
      <c r="Q1426" t="s">
        <v>2282</v>
      </c>
      <c r="R1426" t="s">
        <v>1297</v>
      </c>
      <c r="S14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(1423,'PENDIENTE','PENDIENTE','PENDIENTE','PENDIENTE',false,2011,'0','-','PENDIENTE','2022-02-25 21:42:35.22039+00','2022-02-25 21:42:35.22039+00','20603145608','X1Y719',71,1);</v>
      </c>
    </row>
    <row r="1427" spans="1:19" x14ac:dyDescent="0.25">
      <c r="A1427">
        <v>1424</v>
      </c>
      <c r="B1427" t="s">
        <v>2282</v>
      </c>
      <c r="C1427" t="s">
        <v>2282</v>
      </c>
      <c r="D1427" t="s">
        <v>2282</v>
      </c>
      <c r="E1427" t="s">
        <v>2282</v>
      </c>
      <c r="F1427" t="s">
        <v>2283</v>
      </c>
      <c r="G1427">
        <v>2013</v>
      </c>
      <c r="H1427">
        <v>0</v>
      </c>
      <c r="I1427" t="s">
        <v>2383</v>
      </c>
      <c r="J1427" t="s">
        <v>2282</v>
      </c>
      <c r="K1427" t="s">
        <v>1304</v>
      </c>
      <c r="L1427" t="s">
        <v>1304</v>
      </c>
      <c r="M1427">
        <v>20603145608</v>
      </c>
      <c r="N1427" t="s">
        <v>1435</v>
      </c>
      <c r="O1427" s="6">
        <f>VLOOKUP(Tabla1[[#This Row],[route_name]],[1]route!$A:$D,2,FALSE)</f>
        <v>71</v>
      </c>
      <c r="P1427" s="6">
        <f>VLOOKUP(Tabla1[[#This Row],[TYPE_NAME]],type!B:G,6,FALSE)</f>
        <v>1</v>
      </c>
      <c r="Q1427" t="s">
        <v>2282</v>
      </c>
      <c r="R1427" t="s">
        <v>1297</v>
      </c>
      <c r="S14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(1424,'PENDIENTE','PENDIENTE','PENDIENTE','PENDIENTE',false,2013,'0','-','PENDIENTE','2022-02-25 21:42:35.22039+00','2022-02-25 21:42:35.22039+00','20603145608','X3D753',71,1);</v>
      </c>
    </row>
    <row r="1428" spans="1:19" x14ac:dyDescent="0.25">
      <c r="A1428">
        <v>1425</v>
      </c>
      <c r="B1428" t="s">
        <v>2282</v>
      </c>
      <c r="C1428" t="s">
        <v>2282</v>
      </c>
      <c r="D1428" t="s">
        <v>2282</v>
      </c>
      <c r="E1428" t="s">
        <v>2282</v>
      </c>
      <c r="F1428" t="s">
        <v>2283</v>
      </c>
      <c r="G1428">
        <v>2013</v>
      </c>
      <c r="H1428">
        <v>0</v>
      </c>
      <c r="I1428" t="s">
        <v>2383</v>
      </c>
      <c r="J1428" t="s">
        <v>2282</v>
      </c>
      <c r="K1428" t="s">
        <v>1304</v>
      </c>
      <c r="L1428" t="s">
        <v>1304</v>
      </c>
      <c r="M1428">
        <v>20603145608</v>
      </c>
      <c r="N1428" t="s">
        <v>1436</v>
      </c>
      <c r="O1428" s="6">
        <f>VLOOKUP(Tabla1[[#This Row],[route_name]],[1]route!$A:$D,2,FALSE)</f>
        <v>71</v>
      </c>
      <c r="P1428" s="6">
        <f>VLOOKUP(Tabla1[[#This Row],[TYPE_NAME]],type!B:G,6,FALSE)</f>
        <v>1</v>
      </c>
      <c r="Q1428" t="s">
        <v>2282</v>
      </c>
      <c r="R1428" t="s">
        <v>1297</v>
      </c>
      <c r="S14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(1425,'PENDIENTE','PENDIENTE','PENDIENTE','PENDIENTE',false,2013,'0','-','PENDIENTE','2022-02-25 21:42:35.22039+00','2022-02-25 21:42:35.22039+00','20603145608','X3G867',71,1);</v>
      </c>
    </row>
    <row r="1429" spans="1:19" x14ac:dyDescent="0.25">
      <c r="A1429">
        <v>1426</v>
      </c>
      <c r="B1429" t="s">
        <v>2282</v>
      </c>
      <c r="C1429" t="s">
        <v>2282</v>
      </c>
      <c r="D1429" t="s">
        <v>2282</v>
      </c>
      <c r="E1429" t="s">
        <v>2282</v>
      </c>
      <c r="F1429" t="s">
        <v>2283</v>
      </c>
      <c r="G1429">
        <v>2011</v>
      </c>
      <c r="H1429">
        <v>0</v>
      </c>
      <c r="I1429" t="s">
        <v>2383</v>
      </c>
      <c r="J1429" t="s">
        <v>2282</v>
      </c>
      <c r="K1429" t="s">
        <v>1304</v>
      </c>
      <c r="L1429" t="s">
        <v>1304</v>
      </c>
      <c r="M1429">
        <v>20603145608</v>
      </c>
      <c r="N1429" t="s">
        <v>1437</v>
      </c>
      <c r="O1429" s="6">
        <f>VLOOKUP(Tabla1[[#This Row],[route_name]],[1]route!$A:$D,2,FALSE)</f>
        <v>71</v>
      </c>
      <c r="P1429" s="6">
        <f>VLOOKUP(Tabla1[[#This Row],[TYPE_NAME]],type!B:G,6,FALSE)</f>
        <v>1</v>
      </c>
      <c r="Q1429" t="s">
        <v>2282</v>
      </c>
      <c r="R1429" t="s">
        <v>1297</v>
      </c>
      <c r="S14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(1426,'PENDIENTE','PENDIENTE','PENDIENTE','PENDIENTE',false,2011,'0','-','PENDIENTE','2022-02-25 21:42:35.22039+00','2022-02-25 21:42:35.22039+00','20603145608','X3P956',71,1);</v>
      </c>
    </row>
    <row r="1430" spans="1:19" x14ac:dyDescent="0.25">
      <c r="A1430">
        <v>1427</v>
      </c>
      <c r="B1430" t="s">
        <v>2282</v>
      </c>
      <c r="C1430" t="s">
        <v>2282</v>
      </c>
      <c r="D1430" t="s">
        <v>2282</v>
      </c>
      <c r="E1430" t="s">
        <v>2282</v>
      </c>
      <c r="F1430" t="s">
        <v>2283</v>
      </c>
      <c r="G1430">
        <v>2010</v>
      </c>
      <c r="H1430">
        <v>0</v>
      </c>
      <c r="I1430" t="s">
        <v>2383</v>
      </c>
      <c r="J1430" t="s">
        <v>2282</v>
      </c>
      <c r="K1430" t="s">
        <v>1304</v>
      </c>
      <c r="L1430" t="s">
        <v>1304</v>
      </c>
      <c r="M1430">
        <v>20603145608</v>
      </c>
      <c r="N1430" t="s">
        <v>1438</v>
      </c>
      <c r="O1430" s="6">
        <f>VLOOKUP(Tabla1[[#This Row],[route_name]],[1]route!$A:$D,2,FALSE)</f>
        <v>71</v>
      </c>
      <c r="P1430" s="6">
        <f>VLOOKUP(Tabla1[[#This Row],[TYPE_NAME]],type!B:G,6,FALSE)</f>
        <v>1</v>
      </c>
      <c r="Q1430" t="s">
        <v>2282</v>
      </c>
      <c r="R1430" t="s">
        <v>1297</v>
      </c>
      <c r="S14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(1427,'PENDIENTE','PENDIENTE','PENDIENTE','PENDIENTE',false,2010,'0','-','PENDIENTE','2022-02-25 21:42:35.22039+00','2022-02-25 21:42:35.22039+00','20603145608','X5E957',71,1);</v>
      </c>
    </row>
    <row r="1431" spans="1:19" x14ac:dyDescent="0.25">
      <c r="A1431">
        <v>1428</v>
      </c>
      <c r="B1431" t="s">
        <v>2282</v>
      </c>
      <c r="C1431" t="s">
        <v>2282</v>
      </c>
      <c r="D1431" t="s">
        <v>2282</v>
      </c>
      <c r="E1431" t="s">
        <v>2282</v>
      </c>
      <c r="F1431" t="s">
        <v>2283</v>
      </c>
      <c r="G1431">
        <v>2013</v>
      </c>
      <c r="H1431">
        <v>0</v>
      </c>
      <c r="I1431" t="s">
        <v>2383</v>
      </c>
      <c r="J1431" t="s">
        <v>2282</v>
      </c>
      <c r="K1431" t="s">
        <v>1304</v>
      </c>
      <c r="L1431" t="s">
        <v>1304</v>
      </c>
      <c r="M1431">
        <v>20603145608</v>
      </c>
      <c r="N1431" t="s">
        <v>1439</v>
      </c>
      <c r="O1431" s="6">
        <f>VLOOKUP(Tabla1[[#This Row],[route_name]],[1]route!$A:$D,2,FALSE)</f>
        <v>71</v>
      </c>
      <c r="P1431" s="6">
        <f>VLOOKUP(Tabla1[[#This Row],[TYPE_NAME]],type!B:G,6,FALSE)</f>
        <v>1</v>
      </c>
      <c r="Q1431" t="s">
        <v>2282</v>
      </c>
      <c r="R1431" t="s">
        <v>1297</v>
      </c>
      <c r="S14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(1428,'PENDIENTE','PENDIENTE','PENDIENTE','PENDIENTE',false,2013,'0','-','PENDIENTE','2022-02-25 21:42:35.22039+00','2022-02-25 21:42:35.22039+00','20603145608','X6X962',71,1);</v>
      </c>
    </row>
    <row r="1432" spans="1:19" x14ac:dyDescent="0.25">
      <c r="A1432">
        <v>1429</v>
      </c>
      <c r="B1432" t="s">
        <v>2282</v>
      </c>
      <c r="C1432" t="s">
        <v>2282</v>
      </c>
      <c r="D1432" t="s">
        <v>2282</v>
      </c>
      <c r="E1432" t="s">
        <v>2282</v>
      </c>
      <c r="F1432" t="s">
        <v>2283</v>
      </c>
      <c r="G1432">
        <v>2016</v>
      </c>
      <c r="H1432">
        <v>0</v>
      </c>
      <c r="I1432" t="s">
        <v>2383</v>
      </c>
      <c r="J1432" t="s">
        <v>2282</v>
      </c>
      <c r="K1432" t="s">
        <v>1304</v>
      </c>
      <c r="L1432" t="s">
        <v>1304</v>
      </c>
      <c r="M1432">
        <v>20603145608</v>
      </c>
      <c r="N1432" t="s">
        <v>1440</v>
      </c>
      <c r="O1432" s="6">
        <f>VLOOKUP(Tabla1[[#This Row],[route_name]],[1]route!$A:$D,2,FALSE)</f>
        <v>71</v>
      </c>
      <c r="P1432" s="6">
        <f>VLOOKUP(Tabla1[[#This Row],[TYPE_NAME]],type!B:G,6,FALSE)</f>
        <v>1</v>
      </c>
      <c r="Q1432" t="s">
        <v>2282</v>
      </c>
      <c r="R1432" t="s">
        <v>1297</v>
      </c>
      <c r="S14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(1429,'PENDIENTE','PENDIENTE','PENDIENTE','PENDIENTE',false,2016,'0','-','PENDIENTE','2022-02-25 21:42:35.22039+00','2022-02-25 21:42:35.22039+00','20603145608','Z6I723',71,1);</v>
      </c>
    </row>
    <row r="1433" spans="1:19" x14ac:dyDescent="0.25">
      <c r="A1433">
        <v>1430</v>
      </c>
      <c r="B1433" t="s">
        <v>2282</v>
      </c>
      <c r="C1433" t="s">
        <v>2282</v>
      </c>
      <c r="D1433" t="s">
        <v>2282</v>
      </c>
      <c r="E1433" t="s">
        <v>2282</v>
      </c>
      <c r="F1433" t="s">
        <v>2283</v>
      </c>
      <c r="G1433">
        <v>2012</v>
      </c>
      <c r="H1433">
        <v>0</v>
      </c>
      <c r="I1433" t="s">
        <v>2383</v>
      </c>
      <c r="J1433" t="s">
        <v>2282</v>
      </c>
      <c r="K1433" t="s">
        <v>1304</v>
      </c>
      <c r="L1433" t="s">
        <v>1304</v>
      </c>
      <c r="M1433">
        <v>20603145608</v>
      </c>
      <c r="N1433" t="s">
        <v>1441</v>
      </c>
      <c r="O1433" s="6">
        <f>VLOOKUP(Tabla1[[#This Row],[route_name]],[1]route!$A:$D,2,FALSE)</f>
        <v>71</v>
      </c>
      <c r="P1433" s="6">
        <f>VLOOKUP(Tabla1[[#This Row],[TYPE_NAME]],type!B:G,6,FALSE)</f>
        <v>1</v>
      </c>
      <c r="Q1433" t="s">
        <v>2282</v>
      </c>
      <c r="R1433" t="s">
        <v>1297</v>
      </c>
      <c r="S14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(1430,'PENDIENTE','PENDIENTE','PENDIENTE','PENDIENTE',false,2012,'0','-','PENDIENTE','2022-02-25 21:42:35.22039+00','2022-02-25 21:42:35.22039+00','20603145608','C4K716',71,1);</v>
      </c>
    </row>
    <row r="1434" spans="1:19" x14ac:dyDescent="0.25">
      <c r="A1434">
        <v>1431</v>
      </c>
      <c r="B1434" t="s">
        <v>2282</v>
      </c>
      <c r="C1434" t="s">
        <v>2282</v>
      </c>
      <c r="D1434" t="s">
        <v>2282</v>
      </c>
      <c r="E1434" t="s">
        <v>2282</v>
      </c>
      <c r="F1434" t="s">
        <v>2283</v>
      </c>
      <c r="G1434">
        <v>2013</v>
      </c>
      <c r="H1434">
        <v>0</v>
      </c>
      <c r="I1434" t="s">
        <v>2383</v>
      </c>
      <c r="J1434" t="s">
        <v>2282</v>
      </c>
      <c r="K1434" t="s">
        <v>1304</v>
      </c>
      <c r="L1434" t="s">
        <v>1304</v>
      </c>
      <c r="M1434">
        <v>20603145608</v>
      </c>
      <c r="N1434" t="s">
        <v>1442</v>
      </c>
      <c r="O1434" s="6">
        <f>VLOOKUP(Tabla1[[#This Row],[route_name]],[1]route!$A:$D,2,FALSE)</f>
        <v>71</v>
      </c>
      <c r="P1434" s="6">
        <f>VLOOKUP(Tabla1[[#This Row],[TYPE_NAME]],type!B:G,6,FALSE)</f>
        <v>1</v>
      </c>
      <c r="Q1434" t="s">
        <v>2282</v>
      </c>
      <c r="R1434" t="s">
        <v>1297</v>
      </c>
      <c r="S14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(1431,'PENDIENTE','PENDIENTE','PENDIENTE','PENDIENTE',false,2013,'0','-','PENDIENTE','2022-02-25 21:42:35.22039+00','2022-02-25 21:42:35.22039+00','20603145608','V7G767',71,1);</v>
      </c>
    </row>
    <row r="1435" spans="1:19" x14ac:dyDescent="0.25">
      <c r="A1435">
        <v>1432</v>
      </c>
      <c r="B1435" t="s">
        <v>2282</v>
      </c>
      <c r="C1435" t="s">
        <v>2282</v>
      </c>
      <c r="D1435" t="s">
        <v>2282</v>
      </c>
      <c r="E1435" t="s">
        <v>2282</v>
      </c>
      <c r="F1435" t="s">
        <v>2283</v>
      </c>
      <c r="G1435">
        <v>2016</v>
      </c>
      <c r="H1435">
        <v>0</v>
      </c>
      <c r="I1435" t="s">
        <v>2383</v>
      </c>
      <c r="J1435" t="s">
        <v>2282</v>
      </c>
      <c r="K1435" t="s">
        <v>1304</v>
      </c>
      <c r="L1435" t="s">
        <v>1304</v>
      </c>
      <c r="M1435">
        <v>20603145608</v>
      </c>
      <c r="N1435" t="s">
        <v>1443</v>
      </c>
      <c r="O1435" s="6">
        <f>VLOOKUP(Tabla1[[#This Row],[route_name]],[1]route!$A:$D,2,FALSE)</f>
        <v>71</v>
      </c>
      <c r="P1435" s="6">
        <f>VLOOKUP(Tabla1[[#This Row],[TYPE_NAME]],type!B:G,6,FALSE)</f>
        <v>1</v>
      </c>
      <c r="Q1435" t="s">
        <v>2282</v>
      </c>
      <c r="R1435" t="s">
        <v>1297</v>
      </c>
      <c r="S14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(1432,'PENDIENTE','PENDIENTE','PENDIENTE','PENDIENTE',false,2016,'0','-','PENDIENTE','2022-02-25 21:42:35.22039+00','2022-02-25 21:42:35.22039+00','20603145608','V8B525',71,1);</v>
      </c>
    </row>
    <row r="1436" spans="1:19" x14ac:dyDescent="0.25">
      <c r="A1436">
        <v>1433</v>
      </c>
      <c r="B1436" t="s">
        <v>2282</v>
      </c>
      <c r="C1436" t="s">
        <v>2282</v>
      </c>
      <c r="D1436" t="s">
        <v>2282</v>
      </c>
      <c r="E1436" t="s">
        <v>2282</v>
      </c>
      <c r="F1436" t="s">
        <v>2283</v>
      </c>
      <c r="G1436">
        <v>2016</v>
      </c>
      <c r="H1436">
        <v>0</v>
      </c>
      <c r="I1436" t="s">
        <v>2383</v>
      </c>
      <c r="J1436" t="s">
        <v>2282</v>
      </c>
      <c r="K1436" t="s">
        <v>1304</v>
      </c>
      <c r="L1436" t="s">
        <v>1304</v>
      </c>
      <c r="M1436">
        <v>20603145608</v>
      </c>
      <c r="N1436" t="s">
        <v>1444</v>
      </c>
      <c r="O1436" s="6">
        <f>VLOOKUP(Tabla1[[#This Row],[route_name]],[1]route!$A:$D,2,FALSE)</f>
        <v>71</v>
      </c>
      <c r="P1436" s="6">
        <f>VLOOKUP(Tabla1[[#This Row],[TYPE_NAME]],type!B:G,6,FALSE)</f>
        <v>1</v>
      </c>
      <c r="Q1436" t="s">
        <v>2282</v>
      </c>
      <c r="R1436" t="s">
        <v>1297</v>
      </c>
      <c r="S14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(1433,'PENDIENTE','PENDIENTE','PENDIENTE','PENDIENTE',false,2016,'0','-','PENDIENTE','2022-02-25 21:42:35.22039+00','2022-02-25 21:42:35.22039+00','20603145608','V8S831',71,1);</v>
      </c>
    </row>
    <row r="1437" spans="1:19" x14ac:dyDescent="0.25">
      <c r="A1437">
        <v>1434</v>
      </c>
      <c r="B1437" t="s">
        <v>2282</v>
      </c>
      <c r="C1437" t="s">
        <v>2282</v>
      </c>
      <c r="D1437" t="s">
        <v>2282</v>
      </c>
      <c r="E1437" t="s">
        <v>2282</v>
      </c>
      <c r="F1437" t="s">
        <v>2283</v>
      </c>
      <c r="G1437">
        <v>2015</v>
      </c>
      <c r="H1437">
        <v>0</v>
      </c>
      <c r="I1437" t="s">
        <v>2383</v>
      </c>
      <c r="J1437" t="s">
        <v>2282</v>
      </c>
      <c r="K1437" t="s">
        <v>1304</v>
      </c>
      <c r="L1437" t="s">
        <v>1304</v>
      </c>
      <c r="M1437">
        <v>20603145608</v>
      </c>
      <c r="N1437" t="s">
        <v>1445</v>
      </c>
      <c r="O1437" s="6">
        <f>VLOOKUP(Tabla1[[#This Row],[route_name]],[1]route!$A:$D,2,FALSE)</f>
        <v>71</v>
      </c>
      <c r="P1437" s="6">
        <f>VLOOKUP(Tabla1[[#This Row],[TYPE_NAME]],type!B:G,6,FALSE)</f>
        <v>1</v>
      </c>
      <c r="Q1437" t="s">
        <v>2282</v>
      </c>
      <c r="R1437" t="s">
        <v>1297</v>
      </c>
      <c r="S14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(1434,'PENDIENTE','PENDIENTE','PENDIENTE','PENDIENTE',false,2015,'0','-','PENDIENTE','2022-02-25 21:42:35.22039+00','2022-02-25 21:42:35.22039+00','20603145608','V9E791',71,1);</v>
      </c>
    </row>
    <row r="1438" spans="1:19" x14ac:dyDescent="0.25">
      <c r="A1438">
        <v>1435</v>
      </c>
      <c r="B1438" t="s">
        <v>2282</v>
      </c>
      <c r="C1438" t="s">
        <v>2282</v>
      </c>
      <c r="D1438" t="s">
        <v>2282</v>
      </c>
      <c r="E1438" t="s">
        <v>2282</v>
      </c>
      <c r="F1438" t="s">
        <v>2283</v>
      </c>
      <c r="G1438">
        <v>2012</v>
      </c>
      <c r="H1438">
        <v>0</v>
      </c>
      <c r="I1438" t="s">
        <v>2383</v>
      </c>
      <c r="J1438" t="s">
        <v>2282</v>
      </c>
      <c r="K1438" t="s">
        <v>1304</v>
      </c>
      <c r="L1438" t="s">
        <v>1304</v>
      </c>
      <c r="M1438">
        <v>20603145608</v>
      </c>
      <c r="N1438" t="s">
        <v>1446</v>
      </c>
      <c r="O1438" s="6">
        <f>VLOOKUP(Tabla1[[#This Row],[route_name]],[1]route!$A:$D,2,FALSE)</f>
        <v>71</v>
      </c>
      <c r="P1438" s="6">
        <f>VLOOKUP(Tabla1[[#This Row],[TYPE_NAME]],type!B:G,6,FALSE)</f>
        <v>1</v>
      </c>
      <c r="Q1438" t="s">
        <v>2282</v>
      </c>
      <c r="R1438" t="s">
        <v>1297</v>
      </c>
      <c r="S14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(1435,'PENDIENTE','PENDIENTE','PENDIENTE','PENDIENTE',false,2012,'0','-','PENDIENTE','2022-02-25 21:42:35.22039+00','2022-02-25 21:42:35.22039+00','20603145608','X2W822',71,1);</v>
      </c>
    </row>
    <row r="1439" spans="1:19" x14ac:dyDescent="0.25">
      <c r="A1439">
        <v>1436</v>
      </c>
      <c r="B1439" t="s">
        <v>2282</v>
      </c>
      <c r="C1439" t="s">
        <v>2282</v>
      </c>
      <c r="D1439" t="s">
        <v>2282</v>
      </c>
      <c r="E1439" t="s">
        <v>2282</v>
      </c>
      <c r="F1439" t="s">
        <v>2283</v>
      </c>
      <c r="G1439">
        <v>2016</v>
      </c>
      <c r="H1439">
        <v>0</v>
      </c>
      <c r="I1439" t="s">
        <v>2383</v>
      </c>
      <c r="J1439" t="s">
        <v>2282</v>
      </c>
      <c r="K1439" t="s">
        <v>1304</v>
      </c>
      <c r="L1439" t="s">
        <v>1304</v>
      </c>
      <c r="M1439">
        <v>20603145608</v>
      </c>
      <c r="N1439" t="s">
        <v>1447</v>
      </c>
      <c r="O1439" s="6">
        <f>VLOOKUP(Tabla1[[#This Row],[route_name]],[1]route!$A:$D,2,FALSE)</f>
        <v>71</v>
      </c>
      <c r="P1439" s="6">
        <f>VLOOKUP(Tabla1[[#This Row],[TYPE_NAME]],type!B:G,6,FALSE)</f>
        <v>1</v>
      </c>
      <c r="Q1439" t="s">
        <v>2282</v>
      </c>
      <c r="R1439" t="s">
        <v>1297</v>
      </c>
      <c r="S14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(1436,'PENDIENTE','PENDIENTE','PENDIENTE','PENDIENTE',false,2016,'0','-','PENDIENTE','2022-02-25 21:42:35.22039+00','2022-02-25 21:42:35.22039+00','20603145608','Z6H830',71,1);</v>
      </c>
    </row>
    <row r="1440" spans="1:19" x14ac:dyDescent="0.25">
      <c r="A1440">
        <v>1437</v>
      </c>
      <c r="B1440" t="s">
        <v>2282</v>
      </c>
      <c r="C1440" t="s">
        <v>2282</v>
      </c>
      <c r="D1440" t="s">
        <v>2282</v>
      </c>
      <c r="E1440" t="s">
        <v>2282</v>
      </c>
      <c r="F1440" t="s">
        <v>2283</v>
      </c>
      <c r="G1440">
        <v>2016</v>
      </c>
      <c r="H1440">
        <v>0</v>
      </c>
      <c r="I1440" t="s">
        <v>2383</v>
      </c>
      <c r="J1440" t="s">
        <v>2282</v>
      </c>
      <c r="K1440" t="s">
        <v>1304</v>
      </c>
      <c r="L1440" t="s">
        <v>1304</v>
      </c>
      <c r="M1440">
        <v>20603145608</v>
      </c>
      <c r="N1440" t="s">
        <v>1448</v>
      </c>
      <c r="O1440" s="6">
        <f>VLOOKUP(Tabla1[[#This Row],[route_name]],[1]route!$A:$D,2,FALSE)</f>
        <v>71</v>
      </c>
      <c r="P1440" s="6">
        <f>VLOOKUP(Tabla1[[#This Row],[TYPE_NAME]],type!B:G,6,FALSE)</f>
        <v>1</v>
      </c>
      <c r="Q1440" t="s">
        <v>2282</v>
      </c>
      <c r="R1440" t="s">
        <v>1297</v>
      </c>
      <c r="S14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(1437,'PENDIENTE','PENDIENTE','PENDIENTE','PENDIENTE',false,2016,'0','-','PENDIENTE','2022-02-25 21:42:35.22039+00','2022-02-25 21:42:35.22039+00','20603145608','APF886',71,1);</v>
      </c>
    </row>
    <row r="1441" spans="1:19" x14ac:dyDescent="0.25">
      <c r="A1441">
        <v>1438</v>
      </c>
      <c r="B1441" t="s">
        <v>2282</v>
      </c>
      <c r="C1441" t="s">
        <v>2282</v>
      </c>
      <c r="D1441" t="s">
        <v>2282</v>
      </c>
      <c r="E1441" t="s">
        <v>2282</v>
      </c>
      <c r="F1441" t="s">
        <v>2283</v>
      </c>
      <c r="G1441">
        <v>2012</v>
      </c>
      <c r="H1441">
        <v>0</v>
      </c>
      <c r="I1441" t="s">
        <v>2383</v>
      </c>
      <c r="J1441" t="s">
        <v>2282</v>
      </c>
      <c r="K1441" t="s">
        <v>1304</v>
      </c>
      <c r="L1441" t="s">
        <v>1304</v>
      </c>
      <c r="M1441">
        <v>20603145608</v>
      </c>
      <c r="N1441" t="s">
        <v>1449</v>
      </c>
      <c r="O1441" s="6">
        <f>VLOOKUP(Tabla1[[#This Row],[route_name]],[1]route!$A:$D,2,FALSE)</f>
        <v>71</v>
      </c>
      <c r="P1441" s="6">
        <f>VLOOKUP(Tabla1[[#This Row],[TYPE_NAME]],type!B:G,6,FALSE)</f>
        <v>1</v>
      </c>
      <c r="Q1441" t="s">
        <v>2282</v>
      </c>
      <c r="R1441" t="s">
        <v>1297</v>
      </c>
      <c r="S14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(1438,'PENDIENTE','PENDIENTE','PENDIENTE','PENDIENTE',false,2012,'0','-','PENDIENTE','2022-02-25 21:42:35.22039+00','2022-02-25 21:42:35.22039+00','20603145608','V3K784',71,1);</v>
      </c>
    </row>
    <row r="1442" spans="1:19" x14ac:dyDescent="0.25">
      <c r="A1442">
        <v>1439</v>
      </c>
      <c r="B1442" t="s">
        <v>2282</v>
      </c>
      <c r="C1442" t="s">
        <v>2282</v>
      </c>
      <c r="D1442" t="s">
        <v>2282</v>
      </c>
      <c r="E1442" t="s">
        <v>2282</v>
      </c>
      <c r="F1442" t="s">
        <v>2283</v>
      </c>
      <c r="G1442">
        <v>2010</v>
      </c>
      <c r="H1442">
        <v>0</v>
      </c>
      <c r="I1442" t="s">
        <v>2383</v>
      </c>
      <c r="J1442" t="s">
        <v>2282</v>
      </c>
      <c r="K1442" t="s">
        <v>1304</v>
      </c>
      <c r="L1442" t="s">
        <v>1304</v>
      </c>
      <c r="M1442">
        <v>20603145608</v>
      </c>
      <c r="N1442" t="s">
        <v>1450</v>
      </c>
      <c r="O1442" s="6">
        <f>VLOOKUP(Tabla1[[#This Row],[route_name]],[1]route!$A:$D,2,FALSE)</f>
        <v>71</v>
      </c>
      <c r="P1442" s="6">
        <f>VLOOKUP(Tabla1[[#This Row],[TYPE_NAME]],type!B:G,6,FALSE)</f>
        <v>1</v>
      </c>
      <c r="Q1442" t="s">
        <v>2282</v>
      </c>
      <c r="R1442" t="s">
        <v>1297</v>
      </c>
      <c r="S14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(1439,'PENDIENTE','PENDIENTE','PENDIENTE','PENDIENTE',false,2010,'0','-','PENDIENTE','2022-02-25 21:42:35.22039+00','2022-02-25 21:42:35.22039+00','20603145608','V5M903',71,1);</v>
      </c>
    </row>
    <row r="1443" spans="1:19" x14ac:dyDescent="0.25">
      <c r="A1443">
        <v>1440</v>
      </c>
      <c r="B1443" t="s">
        <v>2282</v>
      </c>
      <c r="C1443" t="s">
        <v>2282</v>
      </c>
      <c r="D1443" t="s">
        <v>2282</v>
      </c>
      <c r="E1443" t="s">
        <v>2282</v>
      </c>
      <c r="F1443" t="s">
        <v>2283</v>
      </c>
      <c r="G1443">
        <v>2013</v>
      </c>
      <c r="H1443">
        <v>0</v>
      </c>
      <c r="I1443" t="s">
        <v>2383</v>
      </c>
      <c r="J1443" t="s">
        <v>2282</v>
      </c>
      <c r="K1443" t="s">
        <v>1304</v>
      </c>
      <c r="L1443" t="s">
        <v>1304</v>
      </c>
      <c r="M1443">
        <v>20603145608</v>
      </c>
      <c r="N1443" t="s">
        <v>1451</v>
      </c>
      <c r="O1443" s="6">
        <f>VLOOKUP(Tabla1[[#This Row],[route_name]],[1]route!$A:$D,2,FALSE)</f>
        <v>71</v>
      </c>
      <c r="P1443" s="6">
        <f>VLOOKUP(Tabla1[[#This Row],[TYPE_NAME]],type!B:G,6,FALSE)</f>
        <v>1</v>
      </c>
      <c r="Q1443" t="s">
        <v>2282</v>
      </c>
      <c r="R1443" t="s">
        <v>1297</v>
      </c>
      <c r="S14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(1440,'PENDIENTE','PENDIENTE','PENDIENTE','PENDIENTE',false,2013,'0','-','PENDIENTE','2022-02-25 21:42:35.22039+00','2022-02-25 21:42:35.22039+00','20603145608','V6X954',71,1);</v>
      </c>
    </row>
    <row r="1444" spans="1:19" x14ac:dyDescent="0.25">
      <c r="A1444">
        <v>1441</v>
      </c>
      <c r="B1444" t="s">
        <v>2282</v>
      </c>
      <c r="C1444" t="s">
        <v>2282</v>
      </c>
      <c r="D1444" t="s">
        <v>2282</v>
      </c>
      <c r="E1444" t="s">
        <v>2282</v>
      </c>
      <c r="F1444" t="s">
        <v>2283</v>
      </c>
      <c r="G1444">
        <v>2015</v>
      </c>
      <c r="H1444">
        <v>0</v>
      </c>
      <c r="I1444" t="s">
        <v>2383</v>
      </c>
      <c r="J1444" t="s">
        <v>2282</v>
      </c>
      <c r="K1444" t="s">
        <v>1304</v>
      </c>
      <c r="L1444" t="s">
        <v>1304</v>
      </c>
      <c r="M1444">
        <v>20603145608</v>
      </c>
      <c r="N1444" t="s">
        <v>1452</v>
      </c>
      <c r="O1444" s="6">
        <f>VLOOKUP(Tabla1[[#This Row],[route_name]],[1]route!$A:$D,2,FALSE)</f>
        <v>71</v>
      </c>
      <c r="P1444" s="6">
        <f>VLOOKUP(Tabla1[[#This Row],[TYPE_NAME]],type!B:G,6,FALSE)</f>
        <v>1</v>
      </c>
      <c r="Q1444" t="s">
        <v>2282</v>
      </c>
      <c r="R1444" t="s">
        <v>1297</v>
      </c>
      <c r="S14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(1441,'PENDIENTE','PENDIENTE','PENDIENTE','PENDIENTE',false,2015,'0','-','PENDIENTE','2022-02-25 21:42:35.22039+00','2022-02-25 21:42:35.22039+00','20603145608','V8Z845',71,1);</v>
      </c>
    </row>
    <row r="1445" spans="1:19" x14ac:dyDescent="0.25">
      <c r="A1445">
        <v>1442</v>
      </c>
      <c r="B1445" t="s">
        <v>2282</v>
      </c>
      <c r="C1445" t="s">
        <v>2282</v>
      </c>
      <c r="D1445" t="s">
        <v>2282</v>
      </c>
      <c r="E1445" t="s">
        <v>2282</v>
      </c>
      <c r="F1445" t="s">
        <v>2283</v>
      </c>
      <c r="G1445">
        <v>2010</v>
      </c>
      <c r="H1445">
        <v>0</v>
      </c>
      <c r="I1445" t="s">
        <v>2383</v>
      </c>
      <c r="J1445" t="s">
        <v>2282</v>
      </c>
      <c r="K1445" t="s">
        <v>1304</v>
      </c>
      <c r="L1445" t="s">
        <v>1304</v>
      </c>
      <c r="M1445">
        <v>20603145608</v>
      </c>
      <c r="N1445" t="s">
        <v>1453</v>
      </c>
      <c r="O1445" s="6">
        <f>VLOOKUP(Tabla1[[#This Row],[route_name]],[1]route!$A:$D,2,FALSE)</f>
        <v>71</v>
      </c>
      <c r="P1445" s="6">
        <f>VLOOKUP(Tabla1[[#This Row],[TYPE_NAME]],type!B:G,6,FALSE)</f>
        <v>1</v>
      </c>
      <c r="Q1445" t="s">
        <v>2282</v>
      </c>
      <c r="R1445" t="s">
        <v>1297</v>
      </c>
      <c r="S14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(1442,'PENDIENTE','PENDIENTE','PENDIENTE','PENDIENTE',false,2010,'0','-','PENDIENTE','2022-02-25 21:42:35.22039+00','2022-02-25 21:42:35.22039+00','20603145608','A5F710',71,1);</v>
      </c>
    </row>
    <row r="1446" spans="1:19" x14ac:dyDescent="0.25">
      <c r="A1446">
        <v>1443</v>
      </c>
      <c r="B1446" t="s">
        <v>2282</v>
      </c>
      <c r="C1446" t="s">
        <v>2282</v>
      </c>
      <c r="D1446" t="s">
        <v>2282</v>
      </c>
      <c r="E1446" t="s">
        <v>2282</v>
      </c>
      <c r="F1446" t="s">
        <v>2283</v>
      </c>
      <c r="G1446">
        <v>2011</v>
      </c>
      <c r="H1446">
        <v>0</v>
      </c>
      <c r="I1446" t="s">
        <v>2383</v>
      </c>
      <c r="J1446" t="s">
        <v>2282</v>
      </c>
      <c r="K1446" t="s">
        <v>1304</v>
      </c>
      <c r="L1446" t="s">
        <v>1304</v>
      </c>
      <c r="M1446">
        <v>20603145608</v>
      </c>
      <c r="N1446" t="s">
        <v>1454</v>
      </c>
      <c r="O1446" s="6">
        <f>VLOOKUP(Tabla1[[#This Row],[route_name]],[1]route!$A:$D,2,FALSE)</f>
        <v>71</v>
      </c>
      <c r="P1446" s="6">
        <f>VLOOKUP(Tabla1[[#This Row],[TYPE_NAME]],type!B:G,6,FALSE)</f>
        <v>1</v>
      </c>
      <c r="Q1446" t="s">
        <v>2282</v>
      </c>
      <c r="R1446" t="s">
        <v>1297</v>
      </c>
      <c r="S14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(1443,'PENDIENTE','PENDIENTE','PENDIENTE','PENDIENTE',false,2011,'0','-','PENDIENTE','2022-02-25 21:42:35.22039+00','2022-02-25 21:42:35.22039+00','20603145608','B0F953',71,1);</v>
      </c>
    </row>
    <row r="1447" spans="1:19" x14ac:dyDescent="0.25">
      <c r="A1447">
        <v>1444</v>
      </c>
      <c r="B1447" t="s">
        <v>2282</v>
      </c>
      <c r="C1447" t="s">
        <v>2282</v>
      </c>
      <c r="D1447" t="s">
        <v>2282</v>
      </c>
      <c r="E1447" t="s">
        <v>2282</v>
      </c>
      <c r="F1447" t="s">
        <v>2283</v>
      </c>
      <c r="G1447">
        <v>2012</v>
      </c>
      <c r="H1447">
        <v>0</v>
      </c>
      <c r="I1447" t="s">
        <v>2383</v>
      </c>
      <c r="J1447" t="s">
        <v>2282</v>
      </c>
      <c r="K1447" t="s">
        <v>1304</v>
      </c>
      <c r="L1447" t="s">
        <v>1304</v>
      </c>
      <c r="M1447">
        <v>20603145608</v>
      </c>
      <c r="N1447" t="s">
        <v>1455</v>
      </c>
      <c r="O1447" s="6">
        <f>VLOOKUP(Tabla1[[#This Row],[route_name]],[1]route!$A:$D,2,FALSE)</f>
        <v>71</v>
      </c>
      <c r="P1447" s="6">
        <f>VLOOKUP(Tabla1[[#This Row],[TYPE_NAME]],type!B:G,6,FALSE)</f>
        <v>1</v>
      </c>
      <c r="Q1447" t="s">
        <v>2282</v>
      </c>
      <c r="R1447" t="s">
        <v>1297</v>
      </c>
      <c r="S14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(1444,'PENDIENTE','PENDIENTE','PENDIENTE','PENDIENTE',false,2012,'0','-','PENDIENTE','2022-02-25 21:42:35.22039+00','2022-02-25 21:42:35.22039+00','20603145608','D5A106',71,1);</v>
      </c>
    </row>
    <row r="1448" spans="1:19" x14ac:dyDescent="0.25">
      <c r="A1448">
        <v>1445</v>
      </c>
      <c r="B1448" t="s">
        <v>2282</v>
      </c>
      <c r="C1448" t="s">
        <v>2282</v>
      </c>
      <c r="D1448" t="s">
        <v>2282</v>
      </c>
      <c r="E1448" t="s">
        <v>2282</v>
      </c>
      <c r="F1448" t="s">
        <v>2283</v>
      </c>
      <c r="G1448">
        <v>2018</v>
      </c>
      <c r="H1448">
        <v>0</v>
      </c>
      <c r="I1448" t="s">
        <v>2383</v>
      </c>
      <c r="J1448" t="s">
        <v>2282</v>
      </c>
      <c r="K1448" t="s">
        <v>1304</v>
      </c>
      <c r="L1448" t="s">
        <v>1304</v>
      </c>
      <c r="M1448">
        <v>20603145608</v>
      </c>
      <c r="N1448" t="s">
        <v>1456</v>
      </c>
      <c r="O1448" s="6">
        <f>VLOOKUP(Tabla1[[#This Row],[route_name]],[1]route!$A:$D,2,FALSE)</f>
        <v>71</v>
      </c>
      <c r="P1448" s="6">
        <f>VLOOKUP(Tabla1[[#This Row],[TYPE_NAME]],type!B:G,6,FALSE)</f>
        <v>1</v>
      </c>
      <c r="Q1448" t="s">
        <v>2282</v>
      </c>
      <c r="R1448" t="s">
        <v>1297</v>
      </c>
      <c r="S14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(1445,'PENDIENTE','PENDIENTE','PENDIENTE','PENDIENTE',false,2018,'0','-','PENDIENTE','2022-02-25 21:42:35.22039+00','2022-02-25 21:42:35.22039+00','20603145608','V0E818',71,1);</v>
      </c>
    </row>
    <row r="1449" spans="1:19" x14ac:dyDescent="0.25">
      <c r="A1449">
        <v>1446</v>
      </c>
      <c r="B1449" t="s">
        <v>2282</v>
      </c>
      <c r="C1449" t="s">
        <v>2282</v>
      </c>
      <c r="D1449" t="s">
        <v>2282</v>
      </c>
      <c r="E1449" t="s">
        <v>2282</v>
      </c>
      <c r="F1449" t="s">
        <v>2283</v>
      </c>
      <c r="G1449">
        <v>2019</v>
      </c>
      <c r="H1449">
        <v>0</v>
      </c>
      <c r="I1449" t="s">
        <v>2383</v>
      </c>
      <c r="J1449" t="s">
        <v>2282</v>
      </c>
      <c r="K1449" t="s">
        <v>1304</v>
      </c>
      <c r="L1449" t="s">
        <v>1304</v>
      </c>
      <c r="M1449">
        <v>20603145608</v>
      </c>
      <c r="N1449" t="s">
        <v>1457</v>
      </c>
      <c r="O1449" s="6">
        <f>VLOOKUP(Tabla1[[#This Row],[route_name]],[1]route!$A:$D,2,FALSE)</f>
        <v>71</v>
      </c>
      <c r="P1449" s="6">
        <f>VLOOKUP(Tabla1[[#This Row],[TYPE_NAME]],type!B:G,6,FALSE)</f>
        <v>1</v>
      </c>
      <c r="Q1449" t="s">
        <v>2282</v>
      </c>
      <c r="R1449" t="s">
        <v>1297</v>
      </c>
      <c r="S14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(1446,'PENDIENTE','PENDIENTE','PENDIENTE','PENDIENTE',false,2019,'0','-','PENDIENTE','2022-02-25 21:42:35.22039+00','2022-02-25 21:42:35.22039+00','20603145608','V0O811',71,1);</v>
      </c>
    </row>
    <row r="1450" spans="1:19" x14ac:dyDescent="0.25">
      <c r="A1450">
        <v>1447</v>
      </c>
      <c r="B1450" t="s">
        <v>2282</v>
      </c>
      <c r="C1450" t="s">
        <v>2282</v>
      </c>
      <c r="D1450" t="s">
        <v>2282</v>
      </c>
      <c r="E1450" t="s">
        <v>2282</v>
      </c>
      <c r="F1450" t="s">
        <v>2283</v>
      </c>
      <c r="G1450">
        <v>2019</v>
      </c>
      <c r="H1450">
        <v>0</v>
      </c>
      <c r="I1450" t="s">
        <v>2383</v>
      </c>
      <c r="J1450" t="s">
        <v>2282</v>
      </c>
      <c r="K1450" t="s">
        <v>1304</v>
      </c>
      <c r="L1450" t="s">
        <v>1304</v>
      </c>
      <c r="M1450">
        <v>20603145608</v>
      </c>
      <c r="N1450" t="s">
        <v>1458</v>
      </c>
      <c r="O1450" s="6">
        <f>VLOOKUP(Tabla1[[#This Row],[route_name]],[1]route!$A:$D,2,FALSE)</f>
        <v>71</v>
      </c>
      <c r="P1450" s="6">
        <f>VLOOKUP(Tabla1[[#This Row],[TYPE_NAME]],type!B:G,6,FALSE)</f>
        <v>1</v>
      </c>
      <c r="Q1450" t="s">
        <v>2282</v>
      </c>
      <c r="R1450" t="s">
        <v>1297</v>
      </c>
      <c r="S14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(1447,'PENDIENTE','PENDIENTE','PENDIENTE','PENDIENTE',false,2019,'0','-','PENDIENTE','2022-02-25 21:42:35.22039+00','2022-02-25 21:42:35.22039+00','20603145608','V0Q728',71,1);</v>
      </c>
    </row>
    <row r="1451" spans="1:19" x14ac:dyDescent="0.25">
      <c r="A1451">
        <v>1448</v>
      </c>
      <c r="B1451" t="s">
        <v>2282</v>
      </c>
      <c r="C1451" t="s">
        <v>2282</v>
      </c>
      <c r="D1451" t="s">
        <v>2282</v>
      </c>
      <c r="E1451" t="s">
        <v>2282</v>
      </c>
      <c r="F1451" t="s">
        <v>2283</v>
      </c>
      <c r="G1451">
        <v>2016</v>
      </c>
      <c r="H1451">
        <v>0</v>
      </c>
      <c r="I1451" t="s">
        <v>2383</v>
      </c>
      <c r="J1451" t="s">
        <v>2282</v>
      </c>
      <c r="K1451" t="s">
        <v>1304</v>
      </c>
      <c r="L1451" t="s">
        <v>1304</v>
      </c>
      <c r="M1451">
        <v>20603145608</v>
      </c>
      <c r="N1451" t="s">
        <v>1459</v>
      </c>
      <c r="O1451" s="6">
        <f>VLOOKUP(Tabla1[[#This Row],[route_name]],[1]route!$A:$D,2,FALSE)</f>
        <v>71</v>
      </c>
      <c r="P1451" s="6">
        <f>VLOOKUP(Tabla1[[#This Row],[TYPE_NAME]],type!B:G,6,FALSE)</f>
        <v>1</v>
      </c>
      <c r="Q1451" t="s">
        <v>2282</v>
      </c>
      <c r="R1451" t="s">
        <v>1297</v>
      </c>
      <c r="S14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(1448,'PENDIENTE','PENDIENTE','PENDIENTE','PENDIENTE',false,2016,'0','-','PENDIENTE','2022-02-25 21:42:35.22039+00','2022-02-25 21:42:35.22039+00','20603145608','V0Q827',71,1);</v>
      </c>
    </row>
    <row r="1452" spans="1:19" x14ac:dyDescent="0.25">
      <c r="A1452">
        <v>1449</v>
      </c>
      <c r="B1452" t="s">
        <v>2282</v>
      </c>
      <c r="C1452" t="s">
        <v>2282</v>
      </c>
      <c r="D1452" t="s">
        <v>2282</v>
      </c>
      <c r="E1452" t="s">
        <v>2282</v>
      </c>
      <c r="F1452" t="s">
        <v>2283</v>
      </c>
      <c r="G1452">
        <v>2018</v>
      </c>
      <c r="H1452">
        <v>0</v>
      </c>
      <c r="I1452" t="s">
        <v>2383</v>
      </c>
      <c r="J1452" t="s">
        <v>2282</v>
      </c>
      <c r="K1452" t="s">
        <v>1304</v>
      </c>
      <c r="L1452" t="s">
        <v>1304</v>
      </c>
      <c r="M1452">
        <v>20603145608</v>
      </c>
      <c r="N1452" t="s">
        <v>1460</v>
      </c>
      <c r="O1452" s="6">
        <f>VLOOKUP(Tabla1[[#This Row],[route_name]],[1]route!$A:$D,2,FALSE)</f>
        <v>71</v>
      </c>
      <c r="P1452" s="6">
        <f>VLOOKUP(Tabla1[[#This Row],[TYPE_NAME]],type!B:G,6,FALSE)</f>
        <v>1</v>
      </c>
      <c r="Q1452" t="s">
        <v>2282</v>
      </c>
      <c r="R1452" t="s">
        <v>1297</v>
      </c>
      <c r="S14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(1449,'PENDIENTE','PENDIENTE','PENDIENTE','PENDIENTE',false,2018,'0','-','PENDIENTE','2022-02-25 21:42:35.22039+00','2022-02-25 21:42:35.22039+00','20603145608','V0R934',71,1);</v>
      </c>
    </row>
    <row r="1453" spans="1:19" x14ac:dyDescent="0.25">
      <c r="A1453">
        <v>1450</v>
      </c>
      <c r="B1453" t="s">
        <v>2282</v>
      </c>
      <c r="C1453" t="s">
        <v>2282</v>
      </c>
      <c r="D1453" t="s">
        <v>2282</v>
      </c>
      <c r="E1453" t="s">
        <v>2282</v>
      </c>
      <c r="F1453" t="s">
        <v>2283</v>
      </c>
      <c r="G1453">
        <v>2011</v>
      </c>
      <c r="H1453">
        <v>0</v>
      </c>
      <c r="I1453" t="s">
        <v>2383</v>
      </c>
      <c r="J1453" t="s">
        <v>2282</v>
      </c>
      <c r="K1453" t="s">
        <v>1304</v>
      </c>
      <c r="L1453" t="s">
        <v>1304</v>
      </c>
      <c r="M1453">
        <v>20603145608</v>
      </c>
      <c r="N1453" t="s">
        <v>1461</v>
      </c>
      <c r="O1453" s="6">
        <f>VLOOKUP(Tabla1[[#This Row],[route_name]],[1]route!$A:$D,2,FALSE)</f>
        <v>71</v>
      </c>
      <c r="P1453" s="6">
        <f>VLOOKUP(Tabla1[[#This Row],[TYPE_NAME]],type!B:G,6,FALSE)</f>
        <v>1</v>
      </c>
      <c r="Q1453" t="s">
        <v>2282</v>
      </c>
      <c r="R1453" t="s">
        <v>1297</v>
      </c>
      <c r="S14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(1450,'PENDIENTE','PENDIENTE','PENDIENTE','PENDIENTE',false,2011,'0','-','PENDIENTE','2022-02-25 21:42:35.22039+00','2022-02-25 21:42:35.22039+00','20603145608','V1W716',71,1);</v>
      </c>
    </row>
    <row r="1454" spans="1:19" x14ac:dyDescent="0.25">
      <c r="A1454">
        <v>1451</v>
      </c>
      <c r="B1454" t="s">
        <v>2282</v>
      </c>
      <c r="C1454" t="s">
        <v>2282</v>
      </c>
      <c r="D1454" t="s">
        <v>2282</v>
      </c>
      <c r="E1454" t="s">
        <v>2282</v>
      </c>
      <c r="F1454" t="s">
        <v>2283</v>
      </c>
      <c r="G1454">
        <v>2011</v>
      </c>
      <c r="H1454">
        <v>0</v>
      </c>
      <c r="I1454" t="s">
        <v>2383</v>
      </c>
      <c r="J1454" t="s">
        <v>2282</v>
      </c>
      <c r="K1454" t="s">
        <v>1304</v>
      </c>
      <c r="L1454" t="s">
        <v>1304</v>
      </c>
      <c r="M1454">
        <v>20603145608</v>
      </c>
      <c r="N1454" t="s">
        <v>1462</v>
      </c>
      <c r="O1454" s="6">
        <f>VLOOKUP(Tabla1[[#This Row],[route_name]],[1]route!$A:$D,2,FALSE)</f>
        <v>71</v>
      </c>
      <c r="P1454" s="6">
        <f>VLOOKUP(Tabla1[[#This Row],[TYPE_NAME]],type!B:G,6,FALSE)</f>
        <v>1</v>
      </c>
      <c r="Q1454" t="s">
        <v>2282</v>
      </c>
      <c r="R1454" t="s">
        <v>1297</v>
      </c>
      <c r="S14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(1451,'PENDIENTE','PENDIENTE','PENDIENTE','PENDIENTE',false,2011,'0','-','PENDIENTE','2022-02-25 21:42:35.22039+00','2022-02-25 21:42:35.22039+00','20603145608','V1Z703',71,1);</v>
      </c>
    </row>
    <row r="1455" spans="1:19" x14ac:dyDescent="0.25">
      <c r="A1455">
        <v>1452</v>
      </c>
      <c r="B1455" t="s">
        <v>2282</v>
      </c>
      <c r="C1455" t="s">
        <v>2282</v>
      </c>
      <c r="D1455" t="s">
        <v>2282</v>
      </c>
      <c r="E1455" t="s">
        <v>2282</v>
      </c>
      <c r="F1455" t="s">
        <v>2283</v>
      </c>
      <c r="G1455">
        <v>2011</v>
      </c>
      <c r="H1455">
        <v>0</v>
      </c>
      <c r="I1455" t="s">
        <v>2383</v>
      </c>
      <c r="J1455" t="s">
        <v>2282</v>
      </c>
      <c r="K1455" t="s">
        <v>1304</v>
      </c>
      <c r="L1455" t="s">
        <v>1304</v>
      </c>
      <c r="M1455">
        <v>20603145608</v>
      </c>
      <c r="N1455" t="s">
        <v>1463</v>
      </c>
      <c r="O1455" s="6">
        <f>VLOOKUP(Tabla1[[#This Row],[route_name]],[1]route!$A:$D,2,FALSE)</f>
        <v>71</v>
      </c>
      <c r="P1455" s="6">
        <f>VLOOKUP(Tabla1[[#This Row],[TYPE_NAME]],type!B:G,6,FALSE)</f>
        <v>1</v>
      </c>
      <c r="Q1455" t="s">
        <v>2282</v>
      </c>
      <c r="R1455" t="s">
        <v>1297</v>
      </c>
      <c r="S14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(1452,'PENDIENTE','PENDIENTE','PENDIENTE','PENDIENTE',false,2011,'0','-','PENDIENTE','2022-02-25 21:42:35.22039+00','2022-02-25 21:42:35.22039+00','20603145608','V2A769',71,1);</v>
      </c>
    </row>
    <row r="1456" spans="1:19" x14ac:dyDescent="0.25">
      <c r="A1456">
        <v>1453</v>
      </c>
      <c r="B1456" t="s">
        <v>2282</v>
      </c>
      <c r="C1456" t="s">
        <v>2282</v>
      </c>
      <c r="D1456" t="s">
        <v>2282</v>
      </c>
      <c r="E1456" t="s">
        <v>2282</v>
      </c>
      <c r="F1456" t="s">
        <v>2283</v>
      </c>
      <c r="G1456">
        <v>2011</v>
      </c>
      <c r="H1456">
        <v>0</v>
      </c>
      <c r="I1456" t="s">
        <v>2383</v>
      </c>
      <c r="J1456" t="s">
        <v>2282</v>
      </c>
      <c r="K1456" t="s">
        <v>1304</v>
      </c>
      <c r="L1456" t="s">
        <v>1304</v>
      </c>
      <c r="M1456">
        <v>20603145608</v>
      </c>
      <c r="N1456" t="s">
        <v>1464</v>
      </c>
      <c r="O1456" s="6">
        <f>VLOOKUP(Tabla1[[#This Row],[route_name]],[1]route!$A:$D,2,FALSE)</f>
        <v>71</v>
      </c>
      <c r="P1456" s="6">
        <f>VLOOKUP(Tabla1[[#This Row],[TYPE_NAME]],type!B:G,6,FALSE)</f>
        <v>1</v>
      </c>
      <c r="Q1456" t="s">
        <v>2282</v>
      </c>
      <c r="R1456" t="s">
        <v>1297</v>
      </c>
      <c r="S14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(1453,'PENDIENTE','PENDIENTE','PENDIENTE','PENDIENTE',false,2011,'0','-','PENDIENTE','2022-02-25 21:42:35.22039+00','2022-02-25 21:42:35.22039+00','20603145608','V2P790',71,1);</v>
      </c>
    </row>
    <row r="1457" spans="1:19" x14ac:dyDescent="0.25">
      <c r="A1457">
        <v>1454</v>
      </c>
      <c r="B1457" t="s">
        <v>2282</v>
      </c>
      <c r="C1457" t="s">
        <v>2282</v>
      </c>
      <c r="D1457" t="s">
        <v>2282</v>
      </c>
      <c r="E1457" t="s">
        <v>2282</v>
      </c>
      <c r="F1457" t="s">
        <v>2283</v>
      </c>
      <c r="G1457">
        <v>2011</v>
      </c>
      <c r="H1457">
        <v>0</v>
      </c>
      <c r="I1457" t="s">
        <v>2383</v>
      </c>
      <c r="J1457" t="s">
        <v>2282</v>
      </c>
      <c r="K1457" t="s">
        <v>1304</v>
      </c>
      <c r="L1457" t="s">
        <v>1304</v>
      </c>
      <c r="M1457">
        <v>20603145608</v>
      </c>
      <c r="N1457" t="s">
        <v>1465</v>
      </c>
      <c r="O1457" s="6">
        <f>VLOOKUP(Tabla1[[#This Row],[route_name]],[1]route!$A:$D,2,FALSE)</f>
        <v>71</v>
      </c>
      <c r="P1457" s="6">
        <f>VLOOKUP(Tabla1[[#This Row],[TYPE_NAME]],type!B:G,6,FALSE)</f>
        <v>1</v>
      </c>
      <c r="Q1457" t="s">
        <v>2282</v>
      </c>
      <c r="R1457" t="s">
        <v>1297</v>
      </c>
      <c r="S14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(1454,'PENDIENTE','PENDIENTE','PENDIENTE','PENDIENTE',false,2011,'0','-','PENDIENTE','2022-02-25 21:42:35.22039+00','2022-02-25 21:42:35.22039+00','20603145608','V2Z471',71,1);</v>
      </c>
    </row>
    <row r="1458" spans="1:19" x14ac:dyDescent="0.25">
      <c r="A1458">
        <v>1455</v>
      </c>
      <c r="B1458" t="s">
        <v>2282</v>
      </c>
      <c r="C1458" t="s">
        <v>2282</v>
      </c>
      <c r="D1458" t="s">
        <v>2282</v>
      </c>
      <c r="E1458" t="s">
        <v>2282</v>
      </c>
      <c r="F1458" t="s">
        <v>2283</v>
      </c>
      <c r="G1458">
        <v>2011</v>
      </c>
      <c r="H1458">
        <v>0</v>
      </c>
      <c r="I1458" t="s">
        <v>2383</v>
      </c>
      <c r="J1458" t="s">
        <v>2282</v>
      </c>
      <c r="K1458" t="s">
        <v>1304</v>
      </c>
      <c r="L1458" t="s">
        <v>1304</v>
      </c>
      <c r="M1458">
        <v>20603145608</v>
      </c>
      <c r="N1458" t="s">
        <v>1466</v>
      </c>
      <c r="O1458" s="6">
        <f>VLOOKUP(Tabla1[[#This Row],[route_name]],[1]route!$A:$D,2,FALSE)</f>
        <v>71</v>
      </c>
      <c r="P1458" s="6">
        <f>VLOOKUP(Tabla1[[#This Row],[TYPE_NAME]],type!B:G,6,FALSE)</f>
        <v>1</v>
      </c>
      <c r="Q1458" t="s">
        <v>2282</v>
      </c>
      <c r="R1458" t="s">
        <v>1297</v>
      </c>
      <c r="S14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(1455,'PENDIENTE','PENDIENTE','PENDIENTE','PENDIENTE',false,2011,'0','-','PENDIENTE','2022-02-25 21:42:35.22039+00','2022-02-25 21:42:35.22039+00','20603145608','V2Z543',71,1);</v>
      </c>
    </row>
    <row r="1459" spans="1:19" x14ac:dyDescent="0.25">
      <c r="A1459">
        <v>1456</v>
      </c>
      <c r="B1459" t="s">
        <v>2282</v>
      </c>
      <c r="C1459" t="s">
        <v>2282</v>
      </c>
      <c r="D1459" t="s">
        <v>2282</v>
      </c>
      <c r="E1459" t="s">
        <v>2282</v>
      </c>
      <c r="F1459" t="s">
        <v>2283</v>
      </c>
      <c r="G1459">
        <v>2013</v>
      </c>
      <c r="H1459">
        <v>0</v>
      </c>
      <c r="I1459" t="s">
        <v>2383</v>
      </c>
      <c r="J1459" t="s">
        <v>2282</v>
      </c>
      <c r="K1459" t="s">
        <v>1304</v>
      </c>
      <c r="L1459" t="s">
        <v>1304</v>
      </c>
      <c r="M1459">
        <v>20603145608</v>
      </c>
      <c r="N1459" t="s">
        <v>1467</v>
      </c>
      <c r="O1459" s="6">
        <f>VLOOKUP(Tabla1[[#This Row],[route_name]],[1]route!$A:$D,2,FALSE)</f>
        <v>71</v>
      </c>
      <c r="P1459" s="6">
        <f>VLOOKUP(Tabla1[[#This Row],[TYPE_NAME]],type!B:G,6,FALSE)</f>
        <v>1</v>
      </c>
      <c r="Q1459" t="s">
        <v>2282</v>
      </c>
      <c r="R1459" t="s">
        <v>1297</v>
      </c>
      <c r="S14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(1456,'PENDIENTE','PENDIENTE','PENDIENTE','PENDIENTE',false,2013,'0','-','PENDIENTE','2022-02-25 21:42:35.22039+00','2022-02-25 21:42:35.22039+00','20603145608','V5J716',71,1);</v>
      </c>
    </row>
    <row r="1460" spans="1:19" x14ac:dyDescent="0.25">
      <c r="A1460">
        <v>1457</v>
      </c>
      <c r="B1460" t="s">
        <v>2282</v>
      </c>
      <c r="C1460" t="s">
        <v>2282</v>
      </c>
      <c r="D1460" t="s">
        <v>2282</v>
      </c>
      <c r="E1460" t="s">
        <v>2282</v>
      </c>
      <c r="F1460" t="s">
        <v>2283</v>
      </c>
      <c r="G1460">
        <v>2012</v>
      </c>
      <c r="H1460">
        <v>0</v>
      </c>
      <c r="I1460" t="s">
        <v>2383</v>
      </c>
      <c r="J1460" t="s">
        <v>2282</v>
      </c>
      <c r="K1460" t="s">
        <v>1304</v>
      </c>
      <c r="L1460" t="s">
        <v>1304</v>
      </c>
      <c r="M1460">
        <v>20603145608</v>
      </c>
      <c r="N1460" t="s">
        <v>1468</v>
      </c>
      <c r="O1460" s="6">
        <f>VLOOKUP(Tabla1[[#This Row],[route_name]],[1]route!$A:$D,2,FALSE)</f>
        <v>71</v>
      </c>
      <c r="P1460" s="6">
        <f>VLOOKUP(Tabla1[[#This Row],[TYPE_NAME]],type!B:G,6,FALSE)</f>
        <v>1</v>
      </c>
      <c r="Q1460" t="s">
        <v>2282</v>
      </c>
      <c r="R1460" t="s">
        <v>1297</v>
      </c>
      <c r="S14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(1457,'PENDIENTE','PENDIENTE','PENDIENTE','PENDIENTE',false,2012,'0','-','PENDIENTE','2022-02-25 21:42:35.22039+00','2022-02-25 21:42:35.22039+00','20603145608','V6C914',71,1);</v>
      </c>
    </row>
    <row r="1461" spans="1:19" x14ac:dyDescent="0.25">
      <c r="A1461">
        <v>1458</v>
      </c>
      <c r="B1461" t="s">
        <v>2282</v>
      </c>
      <c r="C1461" t="s">
        <v>2282</v>
      </c>
      <c r="D1461" t="s">
        <v>2282</v>
      </c>
      <c r="E1461" t="s">
        <v>2282</v>
      </c>
      <c r="F1461" t="s">
        <v>2283</v>
      </c>
      <c r="G1461">
        <v>2013</v>
      </c>
      <c r="H1461">
        <v>0</v>
      </c>
      <c r="I1461" t="s">
        <v>2383</v>
      </c>
      <c r="J1461" t="s">
        <v>2282</v>
      </c>
      <c r="K1461" t="s">
        <v>1304</v>
      </c>
      <c r="L1461" t="s">
        <v>1304</v>
      </c>
      <c r="M1461">
        <v>20603145608</v>
      </c>
      <c r="N1461" t="s">
        <v>1469</v>
      </c>
      <c r="O1461" s="6">
        <f>VLOOKUP(Tabla1[[#This Row],[route_name]],[1]route!$A:$D,2,FALSE)</f>
        <v>71</v>
      </c>
      <c r="P1461" s="6">
        <f>VLOOKUP(Tabla1[[#This Row],[TYPE_NAME]],type!B:G,6,FALSE)</f>
        <v>1</v>
      </c>
      <c r="Q1461" t="s">
        <v>2282</v>
      </c>
      <c r="R1461" t="s">
        <v>1297</v>
      </c>
      <c r="S14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(1458,'PENDIENTE','PENDIENTE','PENDIENTE','PENDIENTE',false,2013,'0','-','PENDIENTE','2022-02-25 21:42:35.22039+00','2022-02-25 21:42:35.22039+00','20603145608','V6G878',71,1);</v>
      </c>
    </row>
    <row r="1462" spans="1:19" x14ac:dyDescent="0.25">
      <c r="A1462">
        <v>1459</v>
      </c>
      <c r="B1462" t="s">
        <v>2282</v>
      </c>
      <c r="C1462" t="s">
        <v>2282</v>
      </c>
      <c r="D1462" t="s">
        <v>2282</v>
      </c>
      <c r="E1462" t="s">
        <v>2282</v>
      </c>
      <c r="F1462" t="s">
        <v>2283</v>
      </c>
      <c r="G1462">
        <v>2014</v>
      </c>
      <c r="H1462">
        <v>0</v>
      </c>
      <c r="I1462" t="s">
        <v>2383</v>
      </c>
      <c r="J1462" t="s">
        <v>2282</v>
      </c>
      <c r="K1462" t="s">
        <v>1304</v>
      </c>
      <c r="L1462" t="s">
        <v>1304</v>
      </c>
      <c r="M1462">
        <v>20603145608</v>
      </c>
      <c r="N1462" t="s">
        <v>1470</v>
      </c>
      <c r="O1462" s="6">
        <f>VLOOKUP(Tabla1[[#This Row],[route_name]],[1]route!$A:$D,2,FALSE)</f>
        <v>71</v>
      </c>
      <c r="P1462" s="6">
        <f>VLOOKUP(Tabla1[[#This Row],[TYPE_NAME]],type!B:G,6,FALSE)</f>
        <v>1</v>
      </c>
      <c r="Q1462" t="s">
        <v>2282</v>
      </c>
      <c r="R1462" t="s">
        <v>1297</v>
      </c>
      <c r="S14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(1459,'PENDIENTE','PENDIENTE','PENDIENTE','PENDIENTE',false,2014,'0','-','PENDIENTE','2022-02-25 21:42:35.22039+00','2022-02-25 21:42:35.22039+00','20603145608','V6Y718',71,1);</v>
      </c>
    </row>
    <row r="1463" spans="1:19" x14ac:dyDescent="0.25">
      <c r="A1463">
        <v>1460</v>
      </c>
      <c r="B1463" t="s">
        <v>2282</v>
      </c>
      <c r="C1463" t="s">
        <v>2282</v>
      </c>
      <c r="D1463" t="s">
        <v>2282</v>
      </c>
      <c r="E1463" t="s">
        <v>2282</v>
      </c>
      <c r="F1463" t="s">
        <v>2283</v>
      </c>
      <c r="G1463">
        <v>2011</v>
      </c>
      <c r="H1463">
        <v>0</v>
      </c>
      <c r="I1463" t="s">
        <v>2383</v>
      </c>
      <c r="J1463" t="s">
        <v>2282</v>
      </c>
      <c r="K1463" t="s">
        <v>1304</v>
      </c>
      <c r="L1463" t="s">
        <v>1304</v>
      </c>
      <c r="M1463">
        <v>20603145608</v>
      </c>
      <c r="N1463" t="s">
        <v>1471</v>
      </c>
      <c r="O1463" s="6">
        <f>VLOOKUP(Tabla1[[#This Row],[route_name]],[1]route!$A:$D,2,FALSE)</f>
        <v>71</v>
      </c>
      <c r="P1463" s="6">
        <f>VLOOKUP(Tabla1[[#This Row],[TYPE_NAME]],type!B:G,6,FALSE)</f>
        <v>1</v>
      </c>
      <c r="Q1463" t="s">
        <v>2282</v>
      </c>
      <c r="R1463" t="s">
        <v>1297</v>
      </c>
      <c r="S14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(1460,'PENDIENTE','PENDIENTE','PENDIENTE','PENDIENTE',false,2011,'0','-','PENDIENTE','2022-02-25 21:42:35.22039+00','2022-02-25 21:42:35.22039+00','20603145608','V7D798',71,1);</v>
      </c>
    </row>
    <row r="1464" spans="1:19" x14ac:dyDescent="0.25">
      <c r="A1464">
        <v>1461</v>
      </c>
      <c r="B1464" t="s">
        <v>2282</v>
      </c>
      <c r="C1464" t="s">
        <v>2282</v>
      </c>
      <c r="D1464" t="s">
        <v>2282</v>
      </c>
      <c r="E1464" t="s">
        <v>2282</v>
      </c>
      <c r="F1464" t="s">
        <v>2283</v>
      </c>
      <c r="G1464">
        <v>2014</v>
      </c>
      <c r="H1464">
        <v>0</v>
      </c>
      <c r="I1464" t="s">
        <v>2383</v>
      </c>
      <c r="J1464" t="s">
        <v>2282</v>
      </c>
      <c r="K1464" t="s">
        <v>1304</v>
      </c>
      <c r="L1464" t="s">
        <v>1304</v>
      </c>
      <c r="M1464">
        <v>20603145608</v>
      </c>
      <c r="N1464" t="s">
        <v>1472</v>
      </c>
      <c r="O1464" s="6">
        <f>VLOOKUP(Tabla1[[#This Row],[route_name]],[1]route!$A:$D,2,FALSE)</f>
        <v>71</v>
      </c>
      <c r="P1464" s="6">
        <f>VLOOKUP(Tabla1[[#This Row],[TYPE_NAME]],type!B:G,6,FALSE)</f>
        <v>1</v>
      </c>
      <c r="Q1464" t="s">
        <v>2282</v>
      </c>
      <c r="R1464" t="s">
        <v>1297</v>
      </c>
      <c r="S14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(1461,'PENDIENTE','PENDIENTE','PENDIENTE','PENDIENTE',false,2014,'0','-','PENDIENTE','2022-02-25 21:42:35.22039+00','2022-02-25 21:42:35.22039+00','20603145608','V7E119',71,1);</v>
      </c>
    </row>
    <row r="1465" spans="1:19" x14ac:dyDescent="0.25">
      <c r="A1465">
        <v>1462</v>
      </c>
      <c r="B1465" t="s">
        <v>2282</v>
      </c>
      <c r="C1465" t="s">
        <v>2282</v>
      </c>
      <c r="D1465" t="s">
        <v>2282</v>
      </c>
      <c r="E1465" t="s">
        <v>2282</v>
      </c>
      <c r="F1465" t="s">
        <v>2283</v>
      </c>
      <c r="G1465">
        <v>2014</v>
      </c>
      <c r="H1465">
        <v>0</v>
      </c>
      <c r="I1465" t="s">
        <v>2383</v>
      </c>
      <c r="J1465" t="s">
        <v>2282</v>
      </c>
      <c r="K1465" t="s">
        <v>1304</v>
      </c>
      <c r="L1465" t="s">
        <v>1304</v>
      </c>
      <c r="M1465">
        <v>20603145608</v>
      </c>
      <c r="N1465" t="s">
        <v>1473</v>
      </c>
      <c r="O1465" s="6">
        <f>VLOOKUP(Tabla1[[#This Row],[route_name]],[1]route!$A:$D,2,FALSE)</f>
        <v>71</v>
      </c>
      <c r="P1465" s="6">
        <f>VLOOKUP(Tabla1[[#This Row],[TYPE_NAME]],type!B:G,6,FALSE)</f>
        <v>1</v>
      </c>
      <c r="Q1465" t="s">
        <v>2282</v>
      </c>
      <c r="R1465" t="s">
        <v>1297</v>
      </c>
      <c r="S14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(1462,'PENDIENTE','PENDIENTE','PENDIENTE','PENDIENTE',false,2014,'0','-','PENDIENTE','2022-02-25 21:42:35.22039+00','2022-02-25 21:42:35.22039+00','20603145608','V7E866',71,1);</v>
      </c>
    </row>
    <row r="1466" spans="1:19" x14ac:dyDescent="0.25">
      <c r="A1466">
        <v>1463</v>
      </c>
      <c r="B1466" t="s">
        <v>2282</v>
      </c>
      <c r="C1466" t="s">
        <v>2282</v>
      </c>
      <c r="D1466" t="s">
        <v>2282</v>
      </c>
      <c r="E1466" t="s">
        <v>2282</v>
      </c>
      <c r="F1466" t="s">
        <v>2283</v>
      </c>
      <c r="G1466">
        <v>2014</v>
      </c>
      <c r="H1466">
        <v>0</v>
      </c>
      <c r="I1466" t="s">
        <v>2383</v>
      </c>
      <c r="J1466" t="s">
        <v>2282</v>
      </c>
      <c r="K1466" t="s">
        <v>1304</v>
      </c>
      <c r="L1466" t="s">
        <v>1304</v>
      </c>
      <c r="M1466">
        <v>20603145608</v>
      </c>
      <c r="N1466" t="s">
        <v>1474</v>
      </c>
      <c r="O1466" s="6">
        <f>VLOOKUP(Tabla1[[#This Row],[route_name]],[1]route!$A:$D,2,FALSE)</f>
        <v>71</v>
      </c>
      <c r="P1466" s="6">
        <f>VLOOKUP(Tabla1[[#This Row],[TYPE_NAME]],type!B:G,6,FALSE)</f>
        <v>1</v>
      </c>
      <c r="Q1466" t="s">
        <v>2282</v>
      </c>
      <c r="R1466" t="s">
        <v>1297</v>
      </c>
      <c r="S14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(1463,'PENDIENTE','PENDIENTE','PENDIENTE','PENDIENTE',false,2014,'0','-','PENDIENTE','2022-02-25 21:42:35.22039+00','2022-02-25 21:42:35.22039+00','20603145608','V7K724',71,1);</v>
      </c>
    </row>
    <row r="1467" spans="1:19" x14ac:dyDescent="0.25">
      <c r="A1467">
        <v>1464</v>
      </c>
      <c r="B1467" t="s">
        <v>2282</v>
      </c>
      <c r="C1467" t="s">
        <v>2282</v>
      </c>
      <c r="D1467" t="s">
        <v>2282</v>
      </c>
      <c r="E1467" t="s">
        <v>2282</v>
      </c>
      <c r="F1467" t="s">
        <v>2283</v>
      </c>
      <c r="G1467">
        <v>2014</v>
      </c>
      <c r="H1467">
        <v>0</v>
      </c>
      <c r="I1467" t="s">
        <v>2383</v>
      </c>
      <c r="J1467" t="s">
        <v>2282</v>
      </c>
      <c r="K1467" t="s">
        <v>1304</v>
      </c>
      <c r="L1467" t="s">
        <v>1304</v>
      </c>
      <c r="M1467">
        <v>20603145608</v>
      </c>
      <c r="N1467" t="s">
        <v>1475</v>
      </c>
      <c r="O1467" s="6">
        <f>VLOOKUP(Tabla1[[#This Row],[route_name]],[1]route!$A:$D,2,FALSE)</f>
        <v>71</v>
      </c>
      <c r="P1467" s="6">
        <f>VLOOKUP(Tabla1[[#This Row],[TYPE_NAME]],type!B:G,6,FALSE)</f>
        <v>1</v>
      </c>
      <c r="Q1467" t="s">
        <v>2282</v>
      </c>
      <c r="R1467" t="s">
        <v>1297</v>
      </c>
      <c r="S14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(1464,'PENDIENTE','PENDIENTE','PENDIENTE','PENDIENTE',false,2014,'0','-','PENDIENTE','2022-02-25 21:42:35.22039+00','2022-02-25 21:42:35.22039+00','20603145608','V7Q829',71,1);</v>
      </c>
    </row>
    <row r="1468" spans="1:19" x14ac:dyDescent="0.25">
      <c r="A1468">
        <v>1465</v>
      </c>
      <c r="B1468" t="s">
        <v>2282</v>
      </c>
      <c r="C1468" t="s">
        <v>2282</v>
      </c>
      <c r="D1468" t="s">
        <v>2282</v>
      </c>
      <c r="E1468" t="s">
        <v>2282</v>
      </c>
      <c r="F1468" t="s">
        <v>2283</v>
      </c>
      <c r="G1468">
        <v>2013</v>
      </c>
      <c r="H1468">
        <v>0</v>
      </c>
      <c r="I1468" t="s">
        <v>2383</v>
      </c>
      <c r="J1468" t="s">
        <v>2282</v>
      </c>
      <c r="K1468" t="s">
        <v>1304</v>
      </c>
      <c r="L1468" t="s">
        <v>1304</v>
      </c>
      <c r="M1468">
        <v>20603145608</v>
      </c>
      <c r="N1468" t="s">
        <v>1476</v>
      </c>
      <c r="O1468" s="6">
        <f>VLOOKUP(Tabla1[[#This Row],[route_name]],[1]route!$A:$D,2,FALSE)</f>
        <v>71</v>
      </c>
      <c r="P1468" s="6">
        <f>VLOOKUP(Tabla1[[#This Row],[TYPE_NAME]],type!B:G,6,FALSE)</f>
        <v>1</v>
      </c>
      <c r="Q1468" t="s">
        <v>2282</v>
      </c>
      <c r="R1468" t="s">
        <v>1297</v>
      </c>
      <c r="S14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(1465,'PENDIENTE','PENDIENTE','PENDIENTE','PENDIENTE',false,2013,'0','-','PENDIENTE','2022-02-25 21:42:35.22039+00','2022-02-25 21:42:35.22039+00','20603145608','V7U959',71,1);</v>
      </c>
    </row>
    <row r="1469" spans="1:19" x14ac:dyDescent="0.25">
      <c r="A1469">
        <v>1466</v>
      </c>
      <c r="B1469" t="s">
        <v>2282</v>
      </c>
      <c r="C1469" t="s">
        <v>2282</v>
      </c>
      <c r="D1469" t="s">
        <v>2282</v>
      </c>
      <c r="E1469" t="s">
        <v>2282</v>
      </c>
      <c r="F1469" t="s">
        <v>2283</v>
      </c>
      <c r="G1469">
        <v>2014</v>
      </c>
      <c r="H1469">
        <v>0</v>
      </c>
      <c r="I1469" t="s">
        <v>2383</v>
      </c>
      <c r="J1469" t="s">
        <v>2282</v>
      </c>
      <c r="K1469" t="s">
        <v>1304</v>
      </c>
      <c r="L1469" t="s">
        <v>1304</v>
      </c>
      <c r="M1469">
        <v>20603145608</v>
      </c>
      <c r="N1469" t="s">
        <v>1477</v>
      </c>
      <c r="O1469" s="6">
        <f>VLOOKUP(Tabla1[[#This Row],[route_name]],[1]route!$A:$D,2,FALSE)</f>
        <v>71</v>
      </c>
      <c r="P1469" s="6">
        <f>VLOOKUP(Tabla1[[#This Row],[TYPE_NAME]],type!B:G,6,FALSE)</f>
        <v>1</v>
      </c>
      <c r="Q1469" t="s">
        <v>2282</v>
      </c>
      <c r="R1469" t="s">
        <v>1297</v>
      </c>
      <c r="S14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(1466,'PENDIENTE','PENDIENTE','PENDIENTE','PENDIENTE',false,2014,'0','-','PENDIENTE','2022-02-25 21:42:35.22039+00','2022-02-25 21:42:35.22039+00','20603145608','V7V937',71,1);</v>
      </c>
    </row>
    <row r="1470" spans="1:19" x14ac:dyDescent="0.25">
      <c r="A1470">
        <v>1467</v>
      </c>
      <c r="B1470" t="s">
        <v>2282</v>
      </c>
      <c r="C1470" t="s">
        <v>2282</v>
      </c>
      <c r="D1470" t="s">
        <v>2282</v>
      </c>
      <c r="E1470" t="s">
        <v>2282</v>
      </c>
      <c r="F1470" t="s">
        <v>2283</v>
      </c>
      <c r="G1470">
        <v>2012</v>
      </c>
      <c r="H1470">
        <v>0</v>
      </c>
      <c r="I1470" t="s">
        <v>2383</v>
      </c>
      <c r="J1470" t="s">
        <v>2282</v>
      </c>
      <c r="K1470" t="s">
        <v>1304</v>
      </c>
      <c r="L1470" t="s">
        <v>1304</v>
      </c>
      <c r="M1470">
        <v>20603145608</v>
      </c>
      <c r="N1470" t="s">
        <v>1478</v>
      </c>
      <c r="O1470" s="6">
        <f>VLOOKUP(Tabla1[[#This Row],[route_name]],[1]route!$A:$D,2,FALSE)</f>
        <v>71</v>
      </c>
      <c r="P1470" s="6">
        <f>VLOOKUP(Tabla1[[#This Row],[TYPE_NAME]],type!B:G,6,FALSE)</f>
        <v>1</v>
      </c>
      <c r="Q1470" t="s">
        <v>2282</v>
      </c>
      <c r="R1470" t="s">
        <v>1297</v>
      </c>
      <c r="S14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(1467,'PENDIENTE','PENDIENTE','PENDIENTE','PENDIENTE',false,2012,'0','-','PENDIENTE','2022-02-25 21:42:35.22039+00','2022-02-25 21:42:35.22039+00','20603145608','V7X808',71,1);</v>
      </c>
    </row>
    <row r="1471" spans="1:19" x14ac:dyDescent="0.25">
      <c r="A1471">
        <v>1468</v>
      </c>
      <c r="B1471" t="s">
        <v>2282</v>
      </c>
      <c r="C1471" t="s">
        <v>2282</v>
      </c>
      <c r="D1471" t="s">
        <v>2282</v>
      </c>
      <c r="E1471" t="s">
        <v>2282</v>
      </c>
      <c r="F1471" t="s">
        <v>2283</v>
      </c>
      <c r="G1471">
        <v>2014</v>
      </c>
      <c r="H1471">
        <v>0</v>
      </c>
      <c r="I1471" t="s">
        <v>2383</v>
      </c>
      <c r="J1471" t="s">
        <v>2282</v>
      </c>
      <c r="K1471" t="s">
        <v>1304</v>
      </c>
      <c r="L1471" t="s">
        <v>1304</v>
      </c>
      <c r="M1471">
        <v>20603145608</v>
      </c>
      <c r="N1471" t="s">
        <v>1479</v>
      </c>
      <c r="O1471" s="6">
        <f>VLOOKUP(Tabla1[[#This Row],[route_name]],[1]route!$A:$D,2,FALSE)</f>
        <v>71</v>
      </c>
      <c r="P1471" s="6">
        <f>VLOOKUP(Tabla1[[#This Row],[TYPE_NAME]],type!B:G,6,FALSE)</f>
        <v>1</v>
      </c>
      <c r="Q1471" t="s">
        <v>2282</v>
      </c>
      <c r="R1471" t="s">
        <v>1297</v>
      </c>
      <c r="S14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(1468,'PENDIENTE','PENDIENTE','PENDIENTE','PENDIENTE',false,2014,'0','-','PENDIENTE','2022-02-25 21:42:35.22039+00','2022-02-25 21:42:35.22039+00','20603145608','V8M884',71,1);</v>
      </c>
    </row>
    <row r="1472" spans="1:19" x14ac:dyDescent="0.25">
      <c r="A1472">
        <v>1469</v>
      </c>
      <c r="B1472" t="s">
        <v>2282</v>
      </c>
      <c r="C1472" t="s">
        <v>2282</v>
      </c>
      <c r="D1472" t="s">
        <v>2282</v>
      </c>
      <c r="E1472" t="s">
        <v>2282</v>
      </c>
      <c r="F1472" t="s">
        <v>2283</v>
      </c>
      <c r="G1472">
        <v>2015</v>
      </c>
      <c r="H1472">
        <v>0</v>
      </c>
      <c r="I1472" t="s">
        <v>2383</v>
      </c>
      <c r="J1472" t="s">
        <v>2282</v>
      </c>
      <c r="K1472" t="s">
        <v>1304</v>
      </c>
      <c r="L1472" t="s">
        <v>1304</v>
      </c>
      <c r="M1472">
        <v>20603145608</v>
      </c>
      <c r="N1472" t="s">
        <v>1480</v>
      </c>
      <c r="O1472" s="6">
        <f>VLOOKUP(Tabla1[[#This Row],[route_name]],[1]route!$A:$D,2,FALSE)</f>
        <v>71</v>
      </c>
      <c r="P1472" s="6">
        <f>VLOOKUP(Tabla1[[#This Row],[TYPE_NAME]],type!B:G,6,FALSE)</f>
        <v>1</v>
      </c>
      <c r="Q1472" t="s">
        <v>2282</v>
      </c>
      <c r="R1472" t="s">
        <v>1297</v>
      </c>
      <c r="S14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(1469,'PENDIENTE','PENDIENTE','PENDIENTE','PENDIENTE',false,2015,'0','-','PENDIENTE','2022-02-25 21:42:35.22039+00','2022-02-25 21:42:35.22039+00','20603145608','V8N815',71,1);</v>
      </c>
    </row>
    <row r="1473" spans="1:19" x14ac:dyDescent="0.25">
      <c r="A1473">
        <v>1470</v>
      </c>
      <c r="B1473" t="s">
        <v>2282</v>
      </c>
      <c r="C1473" t="s">
        <v>2282</v>
      </c>
      <c r="D1473" t="s">
        <v>2282</v>
      </c>
      <c r="E1473" t="s">
        <v>2282</v>
      </c>
      <c r="F1473" t="s">
        <v>2283</v>
      </c>
      <c r="G1473">
        <v>2014</v>
      </c>
      <c r="H1473">
        <v>0</v>
      </c>
      <c r="I1473" t="s">
        <v>2383</v>
      </c>
      <c r="J1473" t="s">
        <v>2282</v>
      </c>
      <c r="K1473" t="s">
        <v>1304</v>
      </c>
      <c r="L1473" t="s">
        <v>1304</v>
      </c>
      <c r="M1473">
        <v>20603145608</v>
      </c>
      <c r="N1473" t="s">
        <v>1481</v>
      </c>
      <c r="O1473" s="6">
        <f>VLOOKUP(Tabla1[[#This Row],[route_name]],[1]route!$A:$D,2,FALSE)</f>
        <v>71</v>
      </c>
      <c r="P1473" s="6">
        <f>VLOOKUP(Tabla1[[#This Row],[TYPE_NAME]],type!B:G,6,FALSE)</f>
        <v>1</v>
      </c>
      <c r="Q1473" t="s">
        <v>2282</v>
      </c>
      <c r="R1473" t="s">
        <v>1297</v>
      </c>
      <c r="S14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(1470,'PENDIENTE','PENDIENTE','PENDIENTE','PENDIENTE',false,2014,'0','-','PENDIENTE','2022-02-25 21:42:35.22039+00','2022-02-25 21:42:35.22039+00','20603145608','V9D959',71,1);</v>
      </c>
    </row>
    <row r="1474" spans="1:19" x14ac:dyDescent="0.25">
      <c r="A1474">
        <v>1471</v>
      </c>
      <c r="B1474" t="s">
        <v>2282</v>
      </c>
      <c r="C1474" t="s">
        <v>2282</v>
      </c>
      <c r="D1474" t="s">
        <v>2282</v>
      </c>
      <c r="E1474" t="s">
        <v>2282</v>
      </c>
      <c r="F1474" t="s">
        <v>2283</v>
      </c>
      <c r="G1474">
        <v>2018</v>
      </c>
      <c r="H1474">
        <v>0</v>
      </c>
      <c r="I1474" t="s">
        <v>2383</v>
      </c>
      <c r="J1474" t="s">
        <v>2282</v>
      </c>
      <c r="K1474" t="s">
        <v>1304</v>
      </c>
      <c r="L1474" t="s">
        <v>1304</v>
      </c>
      <c r="M1474">
        <v>20603145608</v>
      </c>
      <c r="N1474" t="s">
        <v>1482</v>
      </c>
      <c r="O1474" s="6">
        <f>VLOOKUP(Tabla1[[#This Row],[route_name]],[1]route!$A:$D,2,FALSE)</f>
        <v>71</v>
      </c>
      <c r="P1474" s="6">
        <f>VLOOKUP(Tabla1[[#This Row],[TYPE_NAME]],type!B:G,6,FALSE)</f>
        <v>1</v>
      </c>
      <c r="Q1474" t="s">
        <v>2282</v>
      </c>
      <c r="R1474" t="s">
        <v>1297</v>
      </c>
      <c r="S14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(1471,'PENDIENTE','PENDIENTE','PENDIENTE','PENDIENTE',false,2018,'0','-','PENDIENTE','2022-02-25 21:42:35.22039+00','2022-02-25 21:42:35.22039+00','20603145608','V9W859',71,1);</v>
      </c>
    </row>
    <row r="1475" spans="1:19" x14ac:dyDescent="0.25">
      <c r="A1475">
        <v>1472</v>
      </c>
      <c r="B1475" t="s">
        <v>2282</v>
      </c>
      <c r="C1475" t="s">
        <v>2282</v>
      </c>
      <c r="D1475" t="s">
        <v>2282</v>
      </c>
      <c r="E1475" t="s">
        <v>2282</v>
      </c>
      <c r="F1475" t="s">
        <v>2283</v>
      </c>
      <c r="G1475">
        <v>2017</v>
      </c>
      <c r="H1475">
        <v>0</v>
      </c>
      <c r="I1475" t="s">
        <v>2383</v>
      </c>
      <c r="J1475" t="s">
        <v>2282</v>
      </c>
      <c r="K1475" t="s">
        <v>1304</v>
      </c>
      <c r="L1475" t="s">
        <v>1304</v>
      </c>
      <c r="M1475">
        <v>20603145608</v>
      </c>
      <c r="N1475" t="s">
        <v>1483</v>
      </c>
      <c r="O1475" s="6">
        <f>VLOOKUP(Tabla1[[#This Row],[route_name]],[1]route!$A:$D,2,FALSE)</f>
        <v>71</v>
      </c>
      <c r="P1475" s="6">
        <f>VLOOKUP(Tabla1[[#This Row],[TYPE_NAME]],type!B:G,6,FALSE)</f>
        <v>1</v>
      </c>
      <c r="Q1475" t="s">
        <v>2282</v>
      </c>
      <c r="R1475" t="s">
        <v>1297</v>
      </c>
      <c r="S14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(1472,'PENDIENTE','PENDIENTE','PENDIENTE','PENDIENTE',false,2017,'0','-','PENDIENTE','2022-02-25 21:42:35.22039+00','2022-02-25 21:42:35.22039+00','20603145608','V9X923',71,1);</v>
      </c>
    </row>
    <row r="1476" spans="1:19" x14ac:dyDescent="0.25">
      <c r="A1476">
        <v>1473</v>
      </c>
      <c r="B1476" t="s">
        <v>2282</v>
      </c>
      <c r="C1476" t="s">
        <v>2282</v>
      </c>
      <c r="D1476" t="s">
        <v>2282</v>
      </c>
      <c r="E1476" t="s">
        <v>2282</v>
      </c>
      <c r="F1476" t="s">
        <v>2283</v>
      </c>
      <c r="G1476">
        <v>2015</v>
      </c>
      <c r="H1476">
        <v>0</v>
      </c>
      <c r="I1476" t="s">
        <v>2383</v>
      </c>
      <c r="J1476" t="s">
        <v>2282</v>
      </c>
      <c r="K1476" t="s">
        <v>1304</v>
      </c>
      <c r="L1476" t="s">
        <v>1304</v>
      </c>
      <c r="M1476">
        <v>20603145608</v>
      </c>
      <c r="N1476" t="s">
        <v>1484</v>
      </c>
      <c r="O1476" s="6">
        <f>VLOOKUP(Tabla1[[#This Row],[route_name]],[1]route!$A:$D,2,FALSE)</f>
        <v>71</v>
      </c>
      <c r="P1476" s="6">
        <f>VLOOKUP(Tabla1[[#This Row],[TYPE_NAME]],type!B:G,6,FALSE)</f>
        <v>1</v>
      </c>
      <c r="Q1476" t="s">
        <v>2282</v>
      </c>
      <c r="R1476" t="s">
        <v>1297</v>
      </c>
      <c r="S14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(1473,'PENDIENTE','PENDIENTE','PENDIENTE','PENDIENTE',false,2015,'0','-','PENDIENTE','2022-02-25 21:42:35.22039+00','2022-02-25 21:42:35.22039+00','20603145608','VAJ967',71,1);</v>
      </c>
    </row>
    <row r="1477" spans="1:19" x14ac:dyDescent="0.25">
      <c r="A1477">
        <v>1474</v>
      </c>
      <c r="B1477" t="s">
        <v>2282</v>
      </c>
      <c r="C1477" t="s">
        <v>2282</v>
      </c>
      <c r="D1477" t="s">
        <v>2282</v>
      </c>
      <c r="E1477" t="s">
        <v>2282</v>
      </c>
      <c r="F1477" t="s">
        <v>2283</v>
      </c>
      <c r="G1477">
        <v>2001</v>
      </c>
      <c r="H1477">
        <v>0</v>
      </c>
      <c r="I1477" t="s">
        <v>2383</v>
      </c>
      <c r="J1477" t="s">
        <v>2282</v>
      </c>
      <c r="K1477" t="s">
        <v>1304</v>
      </c>
      <c r="L1477" t="s">
        <v>1304</v>
      </c>
      <c r="M1477">
        <v>20603145608</v>
      </c>
      <c r="N1477" t="s">
        <v>1485</v>
      </c>
      <c r="O1477" s="6">
        <f>VLOOKUP(Tabla1[[#This Row],[route_name]],[1]route!$A:$D,2,FALSE)</f>
        <v>71</v>
      </c>
      <c r="P1477" s="6">
        <f>VLOOKUP(Tabla1[[#This Row],[TYPE_NAME]],type!B:G,6,FALSE)</f>
        <v>1</v>
      </c>
      <c r="Q1477" t="s">
        <v>2282</v>
      </c>
      <c r="R1477" t="s">
        <v>1297</v>
      </c>
      <c r="S14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(1474,'PENDIENTE','PENDIENTE','PENDIENTE','PENDIENTE',false,2001,'0','-','PENDIENTE','2022-02-25 21:42:35.22039+00','2022-02-25 21:42:35.22039+00','20603145608','W2D703',71,1);</v>
      </c>
    </row>
    <row r="1478" spans="1:19" x14ac:dyDescent="0.25">
      <c r="A1478">
        <v>1475</v>
      </c>
      <c r="B1478" t="s">
        <v>2282</v>
      </c>
      <c r="C1478" t="s">
        <v>2282</v>
      </c>
      <c r="D1478" t="s">
        <v>2282</v>
      </c>
      <c r="E1478" t="s">
        <v>2282</v>
      </c>
      <c r="F1478" t="s">
        <v>2283</v>
      </c>
      <c r="G1478">
        <v>2010</v>
      </c>
      <c r="H1478">
        <v>0</v>
      </c>
      <c r="I1478" t="s">
        <v>2383</v>
      </c>
      <c r="J1478" t="s">
        <v>2282</v>
      </c>
      <c r="K1478" t="s">
        <v>1304</v>
      </c>
      <c r="L1478" t="s">
        <v>1304</v>
      </c>
      <c r="M1478">
        <v>20603145608</v>
      </c>
      <c r="N1478" t="s">
        <v>1486</v>
      </c>
      <c r="O1478" s="6">
        <f>VLOOKUP(Tabla1[[#This Row],[route_name]],[1]route!$A:$D,2,FALSE)</f>
        <v>71</v>
      </c>
      <c r="P1478" s="6">
        <f>VLOOKUP(Tabla1[[#This Row],[TYPE_NAME]],type!B:G,6,FALSE)</f>
        <v>1</v>
      </c>
      <c r="Q1478" t="s">
        <v>2282</v>
      </c>
      <c r="R1478" t="s">
        <v>1297</v>
      </c>
      <c r="S14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(1475,'PENDIENTE','PENDIENTE','PENDIENTE','PENDIENTE',false,2010,'0','-','PENDIENTE','2022-02-25 21:42:35.22039+00','2022-02-25 21:42:35.22039+00','20603145608','X1E743',71,1);</v>
      </c>
    </row>
    <row r="1479" spans="1:19" x14ac:dyDescent="0.25">
      <c r="A1479">
        <v>1476</v>
      </c>
      <c r="B1479" t="s">
        <v>2282</v>
      </c>
      <c r="C1479" t="s">
        <v>2282</v>
      </c>
      <c r="D1479" t="s">
        <v>2282</v>
      </c>
      <c r="E1479" t="s">
        <v>2282</v>
      </c>
      <c r="F1479" t="s">
        <v>2283</v>
      </c>
      <c r="G1479">
        <v>2011</v>
      </c>
      <c r="H1479">
        <v>0</v>
      </c>
      <c r="I1479" t="s">
        <v>2383</v>
      </c>
      <c r="J1479" t="s">
        <v>2282</v>
      </c>
      <c r="K1479" t="s">
        <v>1304</v>
      </c>
      <c r="L1479" t="s">
        <v>1304</v>
      </c>
      <c r="M1479">
        <v>20603145608</v>
      </c>
      <c r="N1479" t="s">
        <v>1487</v>
      </c>
      <c r="O1479" s="6">
        <f>VLOOKUP(Tabla1[[#This Row],[route_name]],[1]route!$A:$D,2,FALSE)</f>
        <v>71</v>
      </c>
      <c r="P1479" s="6">
        <f>VLOOKUP(Tabla1[[#This Row],[TYPE_NAME]],type!B:G,6,FALSE)</f>
        <v>1</v>
      </c>
      <c r="Q1479" t="s">
        <v>2282</v>
      </c>
      <c r="R1479" t="s">
        <v>1297</v>
      </c>
      <c r="S14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(1476,'PENDIENTE','PENDIENTE','PENDIENTE','PENDIENTE',false,2011,'0','-','PENDIENTE','2022-02-25 21:42:35.22039+00','2022-02-25 21:42:35.22039+00','20603145608','X1S748',71,1);</v>
      </c>
    </row>
    <row r="1480" spans="1:19" x14ac:dyDescent="0.25">
      <c r="A1480">
        <v>1477</v>
      </c>
      <c r="B1480" t="s">
        <v>2282</v>
      </c>
      <c r="C1480" t="s">
        <v>2282</v>
      </c>
      <c r="D1480" t="s">
        <v>2282</v>
      </c>
      <c r="E1480" t="s">
        <v>2282</v>
      </c>
      <c r="F1480" t="s">
        <v>2283</v>
      </c>
      <c r="G1480">
        <v>2011</v>
      </c>
      <c r="H1480">
        <v>0</v>
      </c>
      <c r="I1480" t="s">
        <v>2383</v>
      </c>
      <c r="J1480" t="s">
        <v>2282</v>
      </c>
      <c r="K1480" t="s">
        <v>1304</v>
      </c>
      <c r="L1480" t="s">
        <v>1304</v>
      </c>
      <c r="M1480">
        <v>20603145608</v>
      </c>
      <c r="N1480" t="s">
        <v>1488</v>
      </c>
      <c r="O1480" s="6">
        <f>VLOOKUP(Tabla1[[#This Row],[route_name]],[1]route!$A:$D,2,FALSE)</f>
        <v>71</v>
      </c>
      <c r="P1480" s="6">
        <f>VLOOKUP(Tabla1[[#This Row],[TYPE_NAME]],type!B:G,6,FALSE)</f>
        <v>1</v>
      </c>
      <c r="Q1480" t="s">
        <v>2282</v>
      </c>
      <c r="R1480" t="s">
        <v>1297</v>
      </c>
      <c r="S14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(1477,'PENDIENTE','PENDIENTE','PENDIENTE','PENDIENTE',false,2011,'0','-','PENDIENTE','2022-02-25 21:42:35.22039+00','2022-02-25 21:42:35.22039+00','20603145608','X1U760',71,1);</v>
      </c>
    </row>
    <row r="1481" spans="1:19" x14ac:dyDescent="0.25">
      <c r="A1481">
        <v>1478</v>
      </c>
      <c r="B1481" t="s">
        <v>2282</v>
      </c>
      <c r="C1481" t="s">
        <v>2282</v>
      </c>
      <c r="D1481" t="s">
        <v>2282</v>
      </c>
      <c r="E1481" t="s">
        <v>2282</v>
      </c>
      <c r="F1481" t="s">
        <v>2283</v>
      </c>
      <c r="G1481">
        <v>2011</v>
      </c>
      <c r="H1481">
        <v>0</v>
      </c>
      <c r="I1481" t="s">
        <v>2383</v>
      </c>
      <c r="J1481" t="s">
        <v>2282</v>
      </c>
      <c r="K1481" t="s">
        <v>1304</v>
      </c>
      <c r="L1481" t="s">
        <v>1304</v>
      </c>
      <c r="M1481">
        <v>20603145608</v>
      </c>
      <c r="N1481" t="s">
        <v>1489</v>
      </c>
      <c r="O1481" s="6">
        <f>VLOOKUP(Tabla1[[#This Row],[route_name]],[1]route!$A:$D,2,FALSE)</f>
        <v>71</v>
      </c>
      <c r="P1481" s="6">
        <f>VLOOKUP(Tabla1[[#This Row],[TYPE_NAME]],type!B:G,6,FALSE)</f>
        <v>1</v>
      </c>
      <c r="Q1481" t="s">
        <v>2282</v>
      </c>
      <c r="R1481" t="s">
        <v>1297</v>
      </c>
      <c r="S14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(1478,'PENDIENTE','PENDIENTE','PENDIENTE','PENDIENTE',false,2011,'0','-','PENDIENTE','2022-02-25 21:42:35.22039+00','2022-02-25 21:42:35.22039+00','20603145608','X2Q757',71,1);</v>
      </c>
    </row>
    <row r="1482" spans="1:19" x14ac:dyDescent="0.25">
      <c r="A1482">
        <v>1479</v>
      </c>
      <c r="B1482" t="s">
        <v>2282</v>
      </c>
      <c r="C1482" t="s">
        <v>2282</v>
      </c>
      <c r="D1482" t="s">
        <v>2282</v>
      </c>
      <c r="E1482" t="s">
        <v>2282</v>
      </c>
      <c r="F1482" t="s">
        <v>2283</v>
      </c>
      <c r="G1482">
        <v>2012</v>
      </c>
      <c r="H1482">
        <v>0</v>
      </c>
      <c r="I1482" t="s">
        <v>2383</v>
      </c>
      <c r="J1482" t="s">
        <v>2282</v>
      </c>
      <c r="K1482" t="s">
        <v>1304</v>
      </c>
      <c r="L1482" t="s">
        <v>1304</v>
      </c>
      <c r="M1482">
        <v>20603145608</v>
      </c>
      <c r="N1482" t="s">
        <v>1490</v>
      </c>
      <c r="O1482" s="6">
        <f>VLOOKUP(Tabla1[[#This Row],[route_name]],[1]route!$A:$D,2,FALSE)</f>
        <v>71</v>
      </c>
      <c r="P1482" s="6">
        <f>VLOOKUP(Tabla1[[#This Row],[TYPE_NAME]],type!B:G,6,FALSE)</f>
        <v>1</v>
      </c>
      <c r="Q1482" t="s">
        <v>2282</v>
      </c>
      <c r="R1482" t="s">
        <v>1297</v>
      </c>
      <c r="S14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(1479,'PENDIENTE','PENDIENTE','PENDIENTE','PENDIENTE',false,2012,'0','-','PENDIENTE','2022-02-25 21:42:35.22039+00','2022-02-25 21:42:35.22039+00','20603145608','X2V815',71,1);</v>
      </c>
    </row>
    <row r="1483" spans="1:19" x14ac:dyDescent="0.25">
      <c r="A1483">
        <v>1480</v>
      </c>
      <c r="B1483" t="s">
        <v>2282</v>
      </c>
      <c r="C1483" t="s">
        <v>2282</v>
      </c>
      <c r="D1483" t="s">
        <v>2282</v>
      </c>
      <c r="E1483" t="s">
        <v>2282</v>
      </c>
      <c r="F1483" t="s">
        <v>2283</v>
      </c>
      <c r="G1483">
        <v>2013</v>
      </c>
      <c r="H1483">
        <v>0</v>
      </c>
      <c r="I1483" t="s">
        <v>2383</v>
      </c>
      <c r="J1483" t="s">
        <v>2282</v>
      </c>
      <c r="K1483" t="s">
        <v>1304</v>
      </c>
      <c r="L1483" t="s">
        <v>1304</v>
      </c>
      <c r="M1483">
        <v>20603145608</v>
      </c>
      <c r="N1483" t="s">
        <v>1491</v>
      </c>
      <c r="O1483" s="6">
        <f>VLOOKUP(Tabla1[[#This Row],[route_name]],[1]route!$A:$D,2,FALSE)</f>
        <v>71</v>
      </c>
      <c r="P1483" s="6">
        <f>VLOOKUP(Tabla1[[#This Row],[TYPE_NAME]],type!B:G,6,FALSE)</f>
        <v>1</v>
      </c>
      <c r="Q1483" t="s">
        <v>2282</v>
      </c>
      <c r="R1483" t="s">
        <v>1297</v>
      </c>
      <c r="S14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(1480,'PENDIENTE','PENDIENTE','PENDIENTE','PENDIENTE',false,2013,'0','-','PENDIENTE','2022-02-25 21:42:35.22039+00','2022-02-25 21:42:35.22039+00','20603145608','X3F797',71,1);</v>
      </c>
    </row>
    <row r="1484" spans="1:19" x14ac:dyDescent="0.25">
      <c r="A1484">
        <v>1481</v>
      </c>
      <c r="B1484" t="s">
        <v>2282</v>
      </c>
      <c r="C1484" t="s">
        <v>2282</v>
      </c>
      <c r="D1484" t="s">
        <v>2282</v>
      </c>
      <c r="E1484" t="s">
        <v>2282</v>
      </c>
      <c r="F1484" t="s">
        <v>2283</v>
      </c>
      <c r="G1484">
        <v>2013</v>
      </c>
      <c r="H1484">
        <v>0</v>
      </c>
      <c r="I1484" t="s">
        <v>2383</v>
      </c>
      <c r="J1484" t="s">
        <v>2282</v>
      </c>
      <c r="K1484" t="s">
        <v>1304</v>
      </c>
      <c r="L1484" t="s">
        <v>1304</v>
      </c>
      <c r="M1484">
        <v>20603145608</v>
      </c>
      <c r="N1484" t="s">
        <v>1492</v>
      </c>
      <c r="O1484" s="6">
        <f>VLOOKUP(Tabla1[[#This Row],[route_name]],[1]route!$A:$D,2,FALSE)</f>
        <v>71</v>
      </c>
      <c r="P1484" s="6">
        <f>VLOOKUP(Tabla1[[#This Row],[TYPE_NAME]],type!B:G,6,FALSE)</f>
        <v>1</v>
      </c>
      <c r="Q1484" t="s">
        <v>2282</v>
      </c>
      <c r="R1484" t="s">
        <v>1297</v>
      </c>
      <c r="S14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(1481,'PENDIENTE','PENDIENTE','PENDIENTE','PENDIENTE',false,2013,'0','-','PENDIENTE','2022-02-25 21:42:35.22039+00','2022-02-25 21:42:35.22039+00','20603145608','X3H888',71,1);</v>
      </c>
    </row>
    <row r="1485" spans="1:19" x14ac:dyDescent="0.25">
      <c r="A1485">
        <v>1482</v>
      </c>
      <c r="B1485" t="s">
        <v>2282</v>
      </c>
      <c r="C1485" t="s">
        <v>2282</v>
      </c>
      <c r="D1485" t="s">
        <v>2282</v>
      </c>
      <c r="E1485" t="s">
        <v>2282</v>
      </c>
      <c r="F1485" t="s">
        <v>2283</v>
      </c>
      <c r="G1485">
        <v>2014</v>
      </c>
      <c r="H1485">
        <v>0</v>
      </c>
      <c r="I1485" t="s">
        <v>2383</v>
      </c>
      <c r="J1485" t="s">
        <v>2282</v>
      </c>
      <c r="K1485" t="s">
        <v>1304</v>
      </c>
      <c r="L1485" t="s">
        <v>1304</v>
      </c>
      <c r="M1485">
        <v>20603145608</v>
      </c>
      <c r="N1485" t="s">
        <v>1493</v>
      </c>
      <c r="O1485" s="6">
        <f>VLOOKUP(Tabla1[[#This Row],[route_name]],[1]route!$A:$D,2,FALSE)</f>
        <v>71</v>
      </c>
      <c r="P1485" s="6">
        <f>VLOOKUP(Tabla1[[#This Row],[TYPE_NAME]],type!B:G,6,FALSE)</f>
        <v>1</v>
      </c>
      <c r="Q1485" t="s">
        <v>2282</v>
      </c>
      <c r="R1485" t="s">
        <v>1297</v>
      </c>
      <c r="S14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(1482,'PENDIENTE','PENDIENTE','PENDIENTE','PENDIENTE',false,2014,'0','-','PENDIENTE','2022-02-25 21:42:35.22039+00','2022-02-25 21:42:35.22039+00','20603145608','X3R719',71,1);</v>
      </c>
    </row>
    <row r="1486" spans="1:19" x14ac:dyDescent="0.25">
      <c r="A1486">
        <v>1483</v>
      </c>
      <c r="B1486" t="s">
        <v>2282</v>
      </c>
      <c r="C1486" t="s">
        <v>2282</v>
      </c>
      <c r="D1486" t="s">
        <v>2282</v>
      </c>
      <c r="E1486" t="s">
        <v>2282</v>
      </c>
      <c r="F1486" t="s">
        <v>2283</v>
      </c>
      <c r="G1486">
        <v>2001</v>
      </c>
      <c r="H1486">
        <v>0</v>
      </c>
      <c r="I1486" t="s">
        <v>2383</v>
      </c>
      <c r="J1486" t="s">
        <v>2282</v>
      </c>
      <c r="K1486" t="s">
        <v>1304</v>
      </c>
      <c r="L1486" t="s">
        <v>1304</v>
      </c>
      <c r="M1486">
        <v>20603145608</v>
      </c>
      <c r="N1486" t="s">
        <v>1494</v>
      </c>
      <c r="O1486" s="6">
        <f>VLOOKUP(Tabla1[[#This Row],[route_name]],[1]route!$A:$D,2,FALSE)</f>
        <v>71</v>
      </c>
      <c r="P1486" s="6">
        <f>VLOOKUP(Tabla1[[#This Row],[TYPE_NAME]],type!B:G,6,FALSE)</f>
        <v>1</v>
      </c>
      <c r="Q1486" t="s">
        <v>2282</v>
      </c>
      <c r="R1486" t="s">
        <v>1297</v>
      </c>
      <c r="S14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(1483,'PENDIENTE','PENDIENTE','PENDIENTE','PENDIENTE',false,2001,'0','-','PENDIENTE','2022-02-25 21:42:35.22039+00','2022-02-25 21:42:35.22039+00','20603145608','X3S963',71,1);</v>
      </c>
    </row>
    <row r="1487" spans="1:19" x14ac:dyDescent="0.25">
      <c r="A1487">
        <v>1484</v>
      </c>
      <c r="B1487" t="s">
        <v>2282</v>
      </c>
      <c r="C1487" t="s">
        <v>2282</v>
      </c>
      <c r="D1487" t="s">
        <v>2282</v>
      </c>
      <c r="E1487" t="s">
        <v>2282</v>
      </c>
      <c r="F1487" t="s">
        <v>2283</v>
      </c>
      <c r="G1487">
        <v>2010</v>
      </c>
      <c r="H1487">
        <v>0</v>
      </c>
      <c r="I1487" t="s">
        <v>2383</v>
      </c>
      <c r="J1487" t="s">
        <v>2282</v>
      </c>
      <c r="K1487" t="s">
        <v>1304</v>
      </c>
      <c r="L1487" t="s">
        <v>1304</v>
      </c>
      <c r="M1487">
        <v>20603145608</v>
      </c>
      <c r="N1487" t="s">
        <v>1495</v>
      </c>
      <c r="O1487" s="6">
        <f>VLOOKUP(Tabla1[[#This Row],[route_name]],[1]route!$A:$D,2,FALSE)</f>
        <v>71</v>
      </c>
      <c r="P1487" s="6">
        <f>VLOOKUP(Tabla1[[#This Row],[TYPE_NAME]],type!B:G,6,FALSE)</f>
        <v>1</v>
      </c>
      <c r="Q1487" t="s">
        <v>2282</v>
      </c>
      <c r="R1487" t="s">
        <v>1297</v>
      </c>
      <c r="S14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(1484,'PENDIENTE','PENDIENTE','PENDIENTE','PENDIENTE',false,2010,'0','-','PENDIENTE','2022-02-25 21:42:35.22039+00','2022-02-25 21:42:35.22039+00','20603145608','V1K731',71,1);</v>
      </c>
    </row>
    <row r="1488" spans="1:19" x14ac:dyDescent="0.25">
      <c r="A1488">
        <v>1485</v>
      </c>
      <c r="B1488" t="s">
        <v>2282</v>
      </c>
      <c r="C1488" t="s">
        <v>2282</v>
      </c>
      <c r="D1488" t="s">
        <v>2282</v>
      </c>
      <c r="E1488" t="s">
        <v>2282</v>
      </c>
      <c r="F1488" t="s">
        <v>2283</v>
      </c>
      <c r="G1488">
        <v>2013</v>
      </c>
      <c r="H1488">
        <v>0</v>
      </c>
      <c r="I1488" t="s">
        <v>2383</v>
      </c>
      <c r="J1488" t="s">
        <v>2282</v>
      </c>
      <c r="K1488" t="s">
        <v>1304</v>
      </c>
      <c r="L1488" t="s">
        <v>1304</v>
      </c>
      <c r="M1488">
        <v>20603145608</v>
      </c>
      <c r="N1488" t="s">
        <v>1496</v>
      </c>
      <c r="O1488" s="6">
        <f>VLOOKUP(Tabla1[[#This Row],[route_name]],[1]route!$A:$D,2,FALSE)</f>
        <v>71</v>
      </c>
      <c r="P1488" s="6">
        <f>VLOOKUP(Tabla1[[#This Row],[TYPE_NAME]],type!B:G,6,FALSE)</f>
        <v>1</v>
      </c>
      <c r="Q1488" t="s">
        <v>2282</v>
      </c>
      <c r="R1488" t="s">
        <v>1297</v>
      </c>
      <c r="S14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(1485,'PENDIENTE','PENDIENTE','PENDIENTE','PENDIENTE',false,2013,'0','-','PENDIENTE','2022-02-25 21:42:35.22039+00','2022-02-25 21:42:35.22039+00','20603145608','V4T003',71,1);</v>
      </c>
    </row>
    <row r="1489" spans="1:19" x14ac:dyDescent="0.25">
      <c r="A1489">
        <v>1486</v>
      </c>
      <c r="B1489" t="s">
        <v>2282</v>
      </c>
      <c r="C1489" t="s">
        <v>2282</v>
      </c>
      <c r="D1489" t="s">
        <v>2282</v>
      </c>
      <c r="E1489" t="s">
        <v>2282</v>
      </c>
      <c r="F1489" t="s">
        <v>2283</v>
      </c>
      <c r="G1489">
        <v>2013</v>
      </c>
      <c r="H1489">
        <v>0</v>
      </c>
      <c r="I1489" t="s">
        <v>2383</v>
      </c>
      <c r="J1489" t="s">
        <v>2282</v>
      </c>
      <c r="K1489" t="s">
        <v>1304</v>
      </c>
      <c r="L1489" t="s">
        <v>1304</v>
      </c>
      <c r="M1489">
        <v>20603145608</v>
      </c>
      <c r="N1489" t="s">
        <v>1497</v>
      </c>
      <c r="O1489" s="6">
        <f>VLOOKUP(Tabla1[[#This Row],[route_name]],[1]route!$A:$D,2,FALSE)</f>
        <v>71</v>
      </c>
      <c r="P1489" s="6">
        <f>VLOOKUP(Tabla1[[#This Row],[TYPE_NAME]],type!B:G,6,FALSE)</f>
        <v>1</v>
      </c>
      <c r="Q1489" t="s">
        <v>2282</v>
      </c>
      <c r="R1489" t="s">
        <v>1297</v>
      </c>
      <c r="S14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(1486,'PENDIENTE','PENDIENTE','PENDIENTE','PENDIENTE',false,2013,'0','-','PENDIENTE','2022-02-25 21:42:35.22039+00','2022-02-25 21:42:35.22039+00','20603145608','V7B955',71,1);</v>
      </c>
    </row>
    <row r="1490" spans="1:19" x14ac:dyDescent="0.25">
      <c r="A1490">
        <v>1487</v>
      </c>
      <c r="B1490" t="s">
        <v>2282</v>
      </c>
      <c r="C1490" t="s">
        <v>2282</v>
      </c>
      <c r="D1490" t="s">
        <v>2282</v>
      </c>
      <c r="E1490" t="s">
        <v>2282</v>
      </c>
      <c r="F1490" t="s">
        <v>2283</v>
      </c>
      <c r="G1490">
        <v>2013</v>
      </c>
      <c r="H1490">
        <v>0</v>
      </c>
      <c r="I1490" t="s">
        <v>2383</v>
      </c>
      <c r="J1490" t="s">
        <v>2282</v>
      </c>
      <c r="K1490" t="s">
        <v>1304</v>
      </c>
      <c r="L1490" t="s">
        <v>1304</v>
      </c>
      <c r="M1490">
        <v>20603145608</v>
      </c>
      <c r="N1490" t="s">
        <v>1498</v>
      </c>
      <c r="O1490" s="6">
        <f>VLOOKUP(Tabla1[[#This Row],[route_name]],[1]route!$A:$D,2,FALSE)</f>
        <v>71</v>
      </c>
      <c r="P1490" s="6">
        <f>VLOOKUP(Tabla1[[#This Row],[TYPE_NAME]],type!B:G,6,FALSE)</f>
        <v>1</v>
      </c>
      <c r="Q1490" t="s">
        <v>2282</v>
      </c>
      <c r="R1490" t="s">
        <v>1297</v>
      </c>
      <c r="S14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(1487,'PENDIENTE','PENDIENTE','PENDIENTE','PENDIENTE',false,2013,'0','-','PENDIENTE','2022-02-25 21:42:35.22039+00','2022-02-25 21:42:35.22039+00','20603145608','V7B961',71,1);</v>
      </c>
    </row>
    <row r="1491" spans="1:19" x14ac:dyDescent="0.25">
      <c r="A1491">
        <v>1488</v>
      </c>
      <c r="B1491" t="s">
        <v>2282</v>
      </c>
      <c r="C1491" t="s">
        <v>2282</v>
      </c>
      <c r="D1491" t="s">
        <v>2282</v>
      </c>
      <c r="E1491" t="s">
        <v>2282</v>
      </c>
      <c r="F1491" t="s">
        <v>2283</v>
      </c>
      <c r="G1491">
        <v>2013</v>
      </c>
      <c r="H1491">
        <v>0</v>
      </c>
      <c r="I1491" t="s">
        <v>2383</v>
      </c>
      <c r="J1491" t="s">
        <v>2282</v>
      </c>
      <c r="K1491" t="s">
        <v>1304</v>
      </c>
      <c r="L1491" t="s">
        <v>1304</v>
      </c>
      <c r="M1491">
        <v>20603145608</v>
      </c>
      <c r="N1491" t="s">
        <v>1499</v>
      </c>
      <c r="O1491" s="6">
        <f>VLOOKUP(Tabla1[[#This Row],[route_name]],[1]route!$A:$D,2,FALSE)</f>
        <v>71</v>
      </c>
      <c r="P1491" s="6">
        <f>VLOOKUP(Tabla1[[#This Row],[TYPE_NAME]],type!B:G,6,FALSE)</f>
        <v>1</v>
      </c>
      <c r="Q1491" t="s">
        <v>2282</v>
      </c>
      <c r="R1491" t="s">
        <v>1297</v>
      </c>
      <c r="S14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(1488,'PENDIENTE','PENDIENTE','PENDIENTE','PENDIENTE',false,2013,'0','-','PENDIENTE','2022-02-25 21:42:35.22039+00','2022-02-25 21:42:35.22039+00','20603145608','V7C968',71,1);</v>
      </c>
    </row>
    <row r="1492" spans="1:19" x14ac:dyDescent="0.25">
      <c r="A1492">
        <v>1489</v>
      </c>
      <c r="B1492" t="s">
        <v>2282</v>
      </c>
      <c r="C1492" t="s">
        <v>2282</v>
      </c>
      <c r="D1492" t="s">
        <v>2282</v>
      </c>
      <c r="E1492" t="s">
        <v>2282</v>
      </c>
      <c r="F1492" t="s">
        <v>2283</v>
      </c>
      <c r="G1492">
        <v>2007</v>
      </c>
      <c r="H1492">
        <v>0</v>
      </c>
      <c r="I1492" t="s">
        <v>2383</v>
      </c>
      <c r="J1492" t="s">
        <v>2282</v>
      </c>
      <c r="K1492" t="s">
        <v>1304</v>
      </c>
      <c r="L1492" t="s">
        <v>1304</v>
      </c>
      <c r="M1492">
        <v>20603145608</v>
      </c>
      <c r="N1492" t="s">
        <v>1500</v>
      </c>
      <c r="O1492" s="6">
        <f>VLOOKUP(Tabla1[[#This Row],[route_name]],[1]route!$A:$D,2,FALSE)</f>
        <v>71</v>
      </c>
      <c r="P1492" s="6">
        <f>VLOOKUP(Tabla1[[#This Row],[TYPE_NAME]],type!B:G,6,FALSE)</f>
        <v>1</v>
      </c>
      <c r="Q1492" t="s">
        <v>2282</v>
      </c>
      <c r="R1492" t="s">
        <v>1297</v>
      </c>
      <c r="S14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(1489,'PENDIENTE','PENDIENTE','PENDIENTE','PENDIENTE',false,2007,'0','-','PENDIENTE','2022-02-25 21:42:35.22039+00','2022-02-25 21:42:35.22039+00','20603145608','A3K967',71,1);</v>
      </c>
    </row>
    <row r="1493" spans="1:19" x14ac:dyDescent="0.25">
      <c r="A1493">
        <v>1490</v>
      </c>
      <c r="B1493" t="s">
        <v>2282</v>
      </c>
      <c r="C1493" t="s">
        <v>2282</v>
      </c>
      <c r="D1493" t="s">
        <v>2282</v>
      </c>
      <c r="E1493" t="s">
        <v>2282</v>
      </c>
      <c r="F1493" t="s">
        <v>2283</v>
      </c>
      <c r="G1493">
        <v>2010</v>
      </c>
      <c r="H1493">
        <v>0</v>
      </c>
      <c r="I1493" t="s">
        <v>2383</v>
      </c>
      <c r="J1493" t="s">
        <v>2282</v>
      </c>
      <c r="K1493" t="s">
        <v>1304</v>
      </c>
      <c r="L1493" t="s">
        <v>1304</v>
      </c>
      <c r="M1493">
        <v>20603145608</v>
      </c>
      <c r="N1493" t="s">
        <v>1501</v>
      </c>
      <c r="O1493" s="6">
        <f>VLOOKUP(Tabla1[[#This Row],[route_name]],[1]route!$A:$D,2,FALSE)</f>
        <v>71</v>
      </c>
      <c r="P1493" s="6">
        <f>VLOOKUP(Tabla1[[#This Row],[TYPE_NAME]],type!B:G,6,FALSE)</f>
        <v>1</v>
      </c>
      <c r="Q1493" t="s">
        <v>2282</v>
      </c>
      <c r="R1493" t="s">
        <v>1297</v>
      </c>
      <c r="S14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(1490,'PENDIENTE','PENDIENTE','PENDIENTE','PENDIENTE',false,2010,'0','-','PENDIENTE','2022-02-25 21:42:35.22039+00','2022-02-25 21:42:35.22039+00','20603145608','A9K744',71,1);</v>
      </c>
    </row>
    <row r="1494" spans="1:19" x14ac:dyDescent="0.25">
      <c r="A1494">
        <v>1491</v>
      </c>
      <c r="B1494" t="s">
        <v>2282</v>
      </c>
      <c r="C1494" t="s">
        <v>2282</v>
      </c>
      <c r="D1494" t="s">
        <v>2282</v>
      </c>
      <c r="E1494" t="s">
        <v>2282</v>
      </c>
      <c r="F1494" t="s">
        <v>2283</v>
      </c>
      <c r="G1494">
        <v>2006</v>
      </c>
      <c r="H1494">
        <v>0</v>
      </c>
      <c r="I1494" t="s">
        <v>2383</v>
      </c>
      <c r="J1494" t="s">
        <v>2282</v>
      </c>
      <c r="K1494" t="s">
        <v>1304</v>
      </c>
      <c r="L1494" t="s">
        <v>1304</v>
      </c>
      <c r="M1494">
        <v>20603145608</v>
      </c>
      <c r="N1494" t="s">
        <v>1502</v>
      </c>
      <c r="O1494" s="6">
        <f>VLOOKUP(Tabla1[[#This Row],[route_name]],[1]route!$A:$D,2,FALSE)</f>
        <v>71</v>
      </c>
      <c r="P1494" s="6">
        <f>VLOOKUP(Tabla1[[#This Row],[TYPE_NAME]],type!B:G,6,FALSE)</f>
        <v>1</v>
      </c>
      <c r="Q1494" t="s">
        <v>2282</v>
      </c>
      <c r="R1494" t="s">
        <v>1297</v>
      </c>
      <c r="S14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(1491,'PENDIENTE','PENDIENTE','PENDIENTE','PENDIENTE',false,2006,'0','-','PENDIENTE','2022-02-25 21:42:35.22039+00','2022-02-25 21:42:35.22039+00','20603145608','B1A798',71,1);</v>
      </c>
    </row>
    <row r="1495" spans="1:19" x14ac:dyDescent="0.25">
      <c r="A1495">
        <v>1492</v>
      </c>
      <c r="B1495" t="s">
        <v>2282</v>
      </c>
      <c r="C1495" t="s">
        <v>2282</v>
      </c>
      <c r="D1495" t="s">
        <v>2282</v>
      </c>
      <c r="E1495" t="s">
        <v>2282</v>
      </c>
      <c r="F1495" t="s">
        <v>2283</v>
      </c>
      <c r="G1495">
        <v>2011</v>
      </c>
      <c r="H1495">
        <v>0</v>
      </c>
      <c r="I1495" t="s">
        <v>2383</v>
      </c>
      <c r="J1495" t="s">
        <v>2282</v>
      </c>
      <c r="K1495" t="s">
        <v>1304</v>
      </c>
      <c r="L1495" t="s">
        <v>1304</v>
      </c>
      <c r="M1495">
        <v>20603145608</v>
      </c>
      <c r="N1495" t="s">
        <v>1503</v>
      </c>
      <c r="O1495" s="6">
        <f>VLOOKUP(Tabla1[[#This Row],[route_name]],[1]route!$A:$D,2,FALSE)</f>
        <v>71</v>
      </c>
      <c r="P1495" s="6">
        <f>VLOOKUP(Tabla1[[#This Row],[TYPE_NAME]],type!B:G,6,FALSE)</f>
        <v>1</v>
      </c>
      <c r="Q1495" t="s">
        <v>2282</v>
      </c>
      <c r="R1495" t="s">
        <v>1297</v>
      </c>
      <c r="S14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(1492,'PENDIENTE','PENDIENTE','PENDIENTE','PENDIENTE',false,2011,'0','-','PENDIENTE','2022-02-25 21:42:35.22039+00','2022-02-25 21:42:35.22039+00','20603145608','B8L960',71,1);</v>
      </c>
    </row>
    <row r="1496" spans="1:19" x14ac:dyDescent="0.25">
      <c r="A1496">
        <v>1493</v>
      </c>
      <c r="B1496" t="s">
        <v>2282</v>
      </c>
      <c r="C1496" t="s">
        <v>2282</v>
      </c>
      <c r="D1496" t="s">
        <v>2282</v>
      </c>
      <c r="E1496" t="s">
        <v>2282</v>
      </c>
      <c r="F1496" t="s">
        <v>2283</v>
      </c>
      <c r="G1496">
        <v>2011</v>
      </c>
      <c r="H1496">
        <v>0</v>
      </c>
      <c r="I1496" t="s">
        <v>2383</v>
      </c>
      <c r="J1496" t="s">
        <v>2282</v>
      </c>
      <c r="K1496" t="s">
        <v>1304</v>
      </c>
      <c r="L1496" t="s">
        <v>1304</v>
      </c>
      <c r="M1496">
        <v>20603145608</v>
      </c>
      <c r="N1496" t="s">
        <v>1504</v>
      </c>
      <c r="O1496" s="6">
        <f>VLOOKUP(Tabla1[[#This Row],[route_name]],[1]route!$A:$D,2,FALSE)</f>
        <v>71</v>
      </c>
      <c r="P1496" s="6">
        <f>VLOOKUP(Tabla1[[#This Row],[TYPE_NAME]],type!B:G,6,FALSE)</f>
        <v>1</v>
      </c>
      <c r="Q1496" t="s">
        <v>2282</v>
      </c>
      <c r="R1496" t="s">
        <v>1297</v>
      </c>
      <c r="S14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(1493,'PENDIENTE','PENDIENTE','PENDIENTE','PENDIENTE',false,2011,'0','-','PENDIENTE','2022-02-25 21:42:35.22039+00','2022-02-25 21:42:35.22039+00','20603145608','C1V966',71,1);</v>
      </c>
    </row>
    <row r="1497" spans="1:19" x14ac:dyDescent="0.25">
      <c r="A1497">
        <v>1494</v>
      </c>
      <c r="B1497" t="s">
        <v>2282</v>
      </c>
      <c r="C1497" t="s">
        <v>2282</v>
      </c>
      <c r="D1497" t="s">
        <v>2282</v>
      </c>
      <c r="E1497" t="s">
        <v>2282</v>
      </c>
      <c r="F1497" t="s">
        <v>2283</v>
      </c>
      <c r="G1497">
        <v>2012</v>
      </c>
      <c r="H1497">
        <v>0</v>
      </c>
      <c r="I1497" t="s">
        <v>2383</v>
      </c>
      <c r="J1497" t="s">
        <v>2282</v>
      </c>
      <c r="K1497" t="s">
        <v>1304</v>
      </c>
      <c r="L1497" t="s">
        <v>1304</v>
      </c>
      <c r="M1497">
        <v>20603145608</v>
      </c>
      <c r="N1497" t="s">
        <v>1505</v>
      </c>
      <c r="O1497" s="6">
        <f>VLOOKUP(Tabla1[[#This Row],[route_name]],[1]route!$A:$D,2,FALSE)</f>
        <v>71</v>
      </c>
      <c r="P1497" s="6">
        <f>VLOOKUP(Tabla1[[#This Row],[TYPE_NAME]],type!B:G,6,FALSE)</f>
        <v>1</v>
      </c>
      <c r="Q1497" t="s">
        <v>2282</v>
      </c>
      <c r="R1497" t="s">
        <v>1297</v>
      </c>
      <c r="S14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(1494,'PENDIENTE','PENDIENTE','PENDIENTE','PENDIENTE',false,2012,'0','-','PENDIENTE','2022-02-25 21:42:35.22039+00','2022-02-25 21:42:35.22039+00','20603145608','C8U735',71,1);</v>
      </c>
    </row>
    <row r="1498" spans="1:19" x14ac:dyDescent="0.25">
      <c r="A1498">
        <v>1495</v>
      </c>
      <c r="B1498" t="s">
        <v>2282</v>
      </c>
      <c r="C1498" t="s">
        <v>2282</v>
      </c>
      <c r="D1498" t="s">
        <v>2282</v>
      </c>
      <c r="E1498" t="s">
        <v>2282</v>
      </c>
      <c r="F1498" t="s">
        <v>2283</v>
      </c>
      <c r="G1498">
        <v>2009</v>
      </c>
      <c r="H1498">
        <v>0</v>
      </c>
      <c r="I1498" t="s">
        <v>2383</v>
      </c>
      <c r="J1498" t="s">
        <v>2282</v>
      </c>
      <c r="K1498" t="s">
        <v>1304</v>
      </c>
      <c r="L1498" t="s">
        <v>1304</v>
      </c>
      <c r="M1498">
        <v>20603145608</v>
      </c>
      <c r="N1498" t="s">
        <v>1506</v>
      </c>
      <c r="O1498" s="6">
        <f>VLOOKUP(Tabla1[[#This Row],[route_name]],[1]route!$A:$D,2,FALSE)</f>
        <v>71</v>
      </c>
      <c r="P1498" s="6">
        <f>VLOOKUP(Tabla1[[#This Row],[TYPE_NAME]],type!B:G,6,FALSE)</f>
        <v>1</v>
      </c>
      <c r="Q1498" t="s">
        <v>2282</v>
      </c>
      <c r="R1498" t="s">
        <v>1297</v>
      </c>
      <c r="S14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(1495,'PENDIENTE','PENDIENTE','PENDIENTE','PENDIENTE',false,2009,'0','-','PENDIENTE','2022-02-25 21:42:35.22039+00','2022-02-25 21:42:35.22039+00','20603145608','D5I733',71,1);</v>
      </c>
    </row>
    <row r="1499" spans="1:19" x14ac:dyDescent="0.25">
      <c r="A1499">
        <v>1496</v>
      </c>
      <c r="B1499" t="s">
        <v>2282</v>
      </c>
      <c r="C1499" t="s">
        <v>2282</v>
      </c>
      <c r="D1499" t="s">
        <v>2282</v>
      </c>
      <c r="E1499" t="s">
        <v>2282</v>
      </c>
      <c r="F1499" t="s">
        <v>2283</v>
      </c>
      <c r="G1499">
        <v>2006</v>
      </c>
      <c r="H1499">
        <v>0</v>
      </c>
      <c r="I1499" t="s">
        <v>2383</v>
      </c>
      <c r="J1499" t="s">
        <v>2282</v>
      </c>
      <c r="K1499" t="s">
        <v>1304</v>
      </c>
      <c r="L1499" t="s">
        <v>1304</v>
      </c>
      <c r="M1499">
        <v>20603145608</v>
      </c>
      <c r="N1499" t="s">
        <v>1507</v>
      </c>
      <c r="O1499" s="6">
        <f>VLOOKUP(Tabla1[[#This Row],[route_name]],[1]route!$A:$D,2,FALSE)</f>
        <v>71</v>
      </c>
      <c r="P1499" s="6">
        <f>VLOOKUP(Tabla1[[#This Row],[TYPE_NAME]],type!B:G,6,FALSE)</f>
        <v>1</v>
      </c>
      <c r="Q1499" t="s">
        <v>2282</v>
      </c>
      <c r="R1499" t="s">
        <v>1297</v>
      </c>
      <c r="S14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(1496,'PENDIENTE','PENDIENTE','PENDIENTE','PENDIENTE',false,2006,'0','-','PENDIENTE','2022-02-25 21:42:35.22039+00','2022-02-25 21:42:35.22039+00','20603145608','D8E246',71,1);</v>
      </c>
    </row>
    <row r="1500" spans="1:19" x14ac:dyDescent="0.25">
      <c r="A1500">
        <v>1497</v>
      </c>
      <c r="B1500" t="s">
        <v>2282</v>
      </c>
      <c r="C1500" t="s">
        <v>2282</v>
      </c>
      <c r="D1500" t="s">
        <v>2282</v>
      </c>
      <c r="E1500" t="s">
        <v>2282</v>
      </c>
      <c r="F1500" t="s">
        <v>2283</v>
      </c>
      <c r="G1500">
        <v>2017</v>
      </c>
      <c r="H1500">
        <v>0</v>
      </c>
      <c r="I1500" t="s">
        <v>2383</v>
      </c>
      <c r="J1500" t="s">
        <v>2282</v>
      </c>
      <c r="K1500" t="s">
        <v>1304</v>
      </c>
      <c r="L1500" t="s">
        <v>1304</v>
      </c>
      <c r="M1500">
        <v>20603145608</v>
      </c>
      <c r="N1500" t="s">
        <v>1508</v>
      </c>
      <c r="O1500" s="6">
        <f>VLOOKUP(Tabla1[[#This Row],[route_name]],[1]route!$A:$D,2,FALSE)</f>
        <v>71</v>
      </c>
      <c r="P1500" s="6">
        <f>VLOOKUP(Tabla1[[#This Row],[TYPE_NAME]],type!B:G,6,FALSE)</f>
        <v>1</v>
      </c>
      <c r="Q1500" t="s">
        <v>2282</v>
      </c>
      <c r="R1500" t="s">
        <v>1297</v>
      </c>
      <c r="S15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(1497,'PENDIENTE','PENDIENTE','PENDIENTE','PENDIENTE',false,2017,'0','-','PENDIENTE','2022-02-25 21:42:35.22039+00','2022-02-25 21:42:35.22039+00','20603145608','V0I899',71,1);</v>
      </c>
    </row>
    <row r="1501" spans="1:19" x14ac:dyDescent="0.25">
      <c r="A1501">
        <v>1498</v>
      </c>
      <c r="B1501" t="s">
        <v>2282</v>
      </c>
      <c r="C1501" t="s">
        <v>2282</v>
      </c>
      <c r="D1501" t="s">
        <v>2282</v>
      </c>
      <c r="E1501" t="s">
        <v>2282</v>
      </c>
      <c r="F1501" t="s">
        <v>2283</v>
      </c>
      <c r="G1501">
        <v>2017</v>
      </c>
      <c r="H1501">
        <v>0</v>
      </c>
      <c r="I1501" t="s">
        <v>2383</v>
      </c>
      <c r="J1501" t="s">
        <v>2282</v>
      </c>
      <c r="K1501" t="s">
        <v>1304</v>
      </c>
      <c r="L1501" t="s">
        <v>1304</v>
      </c>
      <c r="M1501">
        <v>20603145608</v>
      </c>
      <c r="N1501" t="s">
        <v>1509</v>
      </c>
      <c r="O1501" s="6">
        <f>VLOOKUP(Tabla1[[#This Row],[route_name]],[1]route!$A:$D,2,FALSE)</f>
        <v>71</v>
      </c>
      <c r="P1501" s="6">
        <f>VLOOKUP(Tabla1[[#This Row],[TYPE_NAME]],type!B:G,6,FALSE)</f>
        <v>1</v>
      </c>
      <c r="Q1501" t="s">
        <v>2282</v>
      </c>
      <c r="R1501" t="s">
        <v>1297</v>
      </c>
      <c r="S15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(1498,'PENDIENTE','PENDIENTE','PENDIENTE','PENDIENTE',false,2017,'0','-','PENDIENTE','2022-02-25 21:42:35.22039+00','2022-02-25 21:42:35.22039+00','20603145608','V0J883',71,1);</v>
      </c>
    </row>
    <row r="1502" spans="1:19" x14ac:dyDescent="0.25">
      <c r="A1502">
        <v>1499</v>
      </c>
      <c r="B1502" t="s">
        <v>2282</v>
      </c>
      <c r="C1502" t="s">
        <v>2282</v>
      </c>
      <c r="D1502" t="s">
        <v>2282</v>
      </c>
      <c r="E1502" t="s">
        <v>2282</v>
      </c>
      <c r="F1502" t="s">
        <v>2283</v>
      </c>
      <c r="G1502">
        <v>2019</v>
      </c>
      <c r="H1502">
        <v>0</v>
      </c>
      <c r="I1502" t="s">
        <v>2383</v>
      </c>
      <c r="J1502" t="s">
        <v>2282</v>
      </c>
      <c r="K1502" t="s">
        <v>1304</v>
      </c>
      <c r="L1502" t="s">
        <v>1304</v>
      </c>
      <c r="M1502">
        <v>20603145608</v>
      </c>
      <c r="N1502" t="s">
        <v>1510</v>
      </c>
      <c r="O1502" s="6">
        <f>VLOOKUP(Tabla1[[#This Row],[route_name]],[1]route!$A:$D,2,FALSE)</f>
        <v>71</v>
      </c>
      <c r="P1502" s="6">
        <f>VLOOKUP(Tabla1[[#This Row],[TYPE_NAME]],type!B:G,6,FALSE)</f>
        <v>1</v>
      </c>
      <c r="Q1502" t="s">
        <v>2282</v>
      </c>
      <c r="R1502" t="s">
        <v>1297</v>
      </c>
      <c r="S15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(1499,'PENDIENTE','PENDIENTE','PENDIENTE','PENDIENTE',false,2019,'0','-','PENDIENTE','2022-02-25 21:42:35.22039+00','2022-02-25 21:42:35.22039+00','20603145608','V0U727',71,1);</v>
      </c>
    </row>
    <row r="1503" spans="1:19" x14ac:dyDescent="0.25">
      <c r="A1503">
        <v>1500</v>
      </c>
      <c r="B1503" t="s">
        <v>2282</v>
      </c>
      <c r="C1503" t="s">
        <v>2282</v>
      </c>
      <c r="D1503" t="s">
        <v>2282</v>
      </c>
      <c r="E1503" t="s">
        <v>2282</v>
      </c>
      <c r="F1503" t="s">
        <v>2283</v>
      </c>
      <c r="G1503">
        <v>2011</v>
      </c>
      <c r="H1503">
        <v>0</v>
      </c>
      <c r="I1503" t="s">
        <v>2383</v>
      </c>
      <c r="J1503" t="s">
        <v>2282</v>
      </c>
      <c r="K1503" t="s">
        <v>1304</v>
      </c>
      <c r="L1503" t="s">
        <v>1304</v>
      </c>
      <c r="M1503">
        <v>20603145608</v>
      </c>
      <c r="N1503" t="s">
        <v>1511</v>
      </c>
      <c r="O1503" s="6">
        <f>VLOOKUP(Tabla1[[#This Row],[route_name]],[1]route!$A:$D,2,FALSE)</f>
        <v>71</v>
      </c>
      <c r="P1503" s="6">
        <f>VLOOKUP(Tabla1[[#This Row],[TYPE_NAME]],type!B:G,6,FALSE)</f>
        <v>1</v>
      </c>
      <c r="Q1503" t="s">
        <v>2282</v>
      </c>
      <c r="R1503" t="s">
        <v>1297</v>
      </c>
      <c r="S15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(1500,'PENDIENTE','PENDIENTE','PENDIENTE','PENDIENTE',false,2011,'0','-','PENDIENTE','2022-02-25 21:42:35.22039+00','2022-02-25 21:42:35.22039+00','20603145608','V3R584',71,1);</v>
      </c>
    </row>
    <row r="1504" spans="1:19" x14ac:dyDescent="0.25">
      <c r="A1504">
        <v>1501</v>
      </c>
      <c r="B1504" t="s">
        <v>2282</v>
      </c>
      <c r="C1504" t="s">
        <v>2282</v>
      </c>
      <c r="D1504" t="s">
        <v>2282</v>
      </c>
      <c r="E1504" t="s">
        <v>2282</v>
      </c>
      <c r="F1504" t="s">
        <v>2283</v>
      </c>
      <c r="G1504">
        <v>2008</v>
      </c>
      <c r="H1504">
        <v>0</v>
      </c>
      <c r="I1504" t="s">
        <v>2383</v>
      </c>
      <c r="J1504" t="s">
        <v>2282</v>
      </c>
      <c r="K1504" t="s">
        <v>1304</v>
      </c>
      <c r="L1504" t="s">
        <v>1304</v>
      </c>
      <c r="M1504">
        <v>20603145608</v>
      </c>
      <c r="N1504" t="s">
        <v>1512</v>
      </c>
      <c r="O1504" s="6">
        <f>VLOOKUP(Tabla1[[#This Row],[route_name]],[1]route!$A:$D,2,FALSE)</f>
        <v>71</v>
      </c>
      <c r="P1504" s="6">
        <f>VLOOKUP(Tabla1[[#This Row],[TYPE_NAME]],type!B:G,6,FALSE)</f>
        <v>1</v>
      </c>
      <c r="Q1504" t="s">
        <v>2282</v>
      </c>
      <c r="R1504" t="s">
        <v>1297</v>
      </c>
      <c r="S15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(1501,'PENDIENTE','PENDIENTE','PENDIENTE','PENDIENTE',false,2008,'0','-','PENDIENTE','2022-02-25 21:42:35.22039+00','2022-02-25 21:42:35.22039+00','20603145608','V4A955',71,1);</v>
      </c>
    </row>
    <row r="1505" spans="1:19" x14ac:dyDescent="0.25">
      <c r="A1505">
        <v>1502</v>
      </c>
      <c r="B1505" t="s">
        <v>2282</v>
      </c>
      <c r="C1505" t="s">
        <v>2282</v>
      </c>
      <c r="D1505" t="s">
        <v>2282</v>
      </c>
      <c r="E1505" t="s">
        <v>2282</v>
      </c>
      <c r="F1505" t="s">
        <v>2283</v>
      </c>
      <c r="G1505">
        <v>2013</v>
      </c>
      <c r="H1505">
        <v>0</v>
      </c>
      <c r="I1505" t="s">
        <v>2383</v>
      </c>
      <c r="J1505" t="s">
        <v>2282</v>
      </c>
      <c r="K1505" t="s">
        <v>1304</v>
      </c>
      <c r="L1505" t="s">
        <v>1304</v>
      </c>
      <c r="M1505">
        <v>20603145608</v>
      </c>
      <c r="N1505" t="s">
        <v>1513</v>
      </c>
      <c r="O1505" s="6">
        <f>VLOOKUP(Tabla1[[#This Row],[route_name]],[1]route!$A:$D,2,FALSE)</f>
        <v>71</v>
      </c>
      <c r="P1505" s="6">
        <f>VLOOKUP(Tabla1[[#This Row],[TYPE_NAME]],type!B:G,6,FALSE)</f>
        <v>1</v>
      </c>
      <c r="Q1505" t="s">
        <v>2282</v>
      </c>
      <c r="R1505" t="s">
        <v>1297</v>
      </c>
      <c r="S15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(1502,'PENDIENTE','PENDIENTE','PENDIENTE','PENDIENTE',false,2013,'0','-','PENDIENTE','2022-02-25 21:42:35.22039+00','2022-02-25 21:42:35.22039+00','20603145608','V6I912',71,1);</v>
      </c>
    </row>
    <row r="1506" spans="1:19" x14ac:dyDescent="0.25">
      <c r="A1506">
        <v>1503</v>
      </c>
      <c r="B1506" t="s">
        <v>2282</v>
      </c>
      <c r="C1506" t="s">
        <v>2282</v>
      </c>
      <c r="D1506" t="s">
        <v>2282</v>
      </c>
      <c r="E1506" t="s">
        <v>2282</v>
      </c>
      <c r="F1506" t="s">
        <v>2283</v>
      </c>
      <c r="G1506">
        <v>2014</v>
      </c>
      <c r="H1506">
        <v>0</v>
      </c>
      <c r="I1506" t="s">
        <v>2383</v>
      </c>
      <c r="J1506" t="s">
        <v>2282</v>
      </c>
      <c r="K1506" t="s">
        <v>1304</v>
      </c>
      <c r="L1506" t="s">
        <v>1304</v>
      </c>
      <c r="M1506">
        <v>20603145608</v>
      </c>
      <c r="N1506" t="s">
        <v>1514</v>
      </c>
      <c r="O1506" s="6">
        <f>VLOOKUP(Tabla1[[#This Row],[route_name]],[1]route!$A:$D,2,FALSE)</f>
        <v>71</v>
      </c>
      <c r="P1506" s="6">
        <f>VLOOKUP(Tabla1[[#This Row],[TYPE_NAME]],type!B:G,6,FALSE)</f>
        <v>1</v>
      </c>
      <c r="Q1506" t="s">
        <v>2282</v>
      </c>
      <c r="R1506" t="s">
        <v>1297</v>
      </c>
      <c r="S15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(1503,'PENDIENTE','PENDIENTE','PENDIENTE','PENDIENTE',false,2014,'0','-','PENDIENTE','2022-02-25 21:42:35.22039+00','2022-02-25 21:42:35.22039+00','20603145608','V7Z737',71,1);</v>
      </c>
    </row>
    <row r="1507" spans="1:19" x14ac:dyDescent="0.25">
      <c r="A1507">
        <v>1504</v>
      </c>
      <c r="B1507" t="s">
        <v>2282</v>
      </c>
      <c r="C1507" t="s">
        <v>2282</v>
      </c>
      <c r="D1507" t="s">
        <v>2282</v>
      </c>
      <c r="E1507" t="s">
        <v>2282</v>
      </c>
      <c r="F1507" t="s">
        <v>2283</v>
      </c>
      <c r="G1507">
        <v>2014</v>
      </c>
      <c r="H1507">
        <v>0</v>
      </c>
      <c r="I1507" t="s">
        <v>2383</v>
      </c>
      <c r="J1507" t="s">
        <v>2282</v>
      </c>
      <c r="K1507" t="s">
        <v>1304</v>
      </c>
      <c r="L1507" t="s">
        <v>1304</v>
      </c>
      <c r="M1507">
        <v>20603145608</v>
      </c>
      <c r="N1507" t="s">
        <v>1515</v>
      </c>
      <c r="O1507" s="6">
        <f>VLOOKUP(Tabla1[[#This Row],[route_name]],[1]route!$A:$D,2,FALSE)</f>
        <v>71</v>
      </c>
      <c r="P1507" s="6">
        <f>VLOOKUP(Tabla1[[#This Row],[TYPE_NAME]],type!B:G,6,FALSE)</f>
        <v>1</v>
      </c>
      <c r="Q1507" t="s">
        <v>2282</v>
      </c>
      <c r="R1507" t="s">
        <v>1297</v>
      </c>
      <c r="S15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(1504,'PENDIENTE','PENDIENTE','PENDIENTE','PENDIENTE',false,2014,'0','-','PENDIENTE','2022-02-25 21:42:35.22039+00','2022-02-25 21:42:35.22039+00','20603145608','V8H711',71,1);</v>
      </c>
    </row>
    <row r="1508" spans="1:19" x14ac:dyDescent="0.25">
      <c r="A1508">
        <v>1505</v>
      </c>
      <c r="B1508" t="s">
        <v>2282</v>
      </c>
      <c r="C1508" t="s">
        <v>2282</v>
      </c>
      <c r="D1508" t="s">
        <v>2282</v>
      </c>
      <c r="E1508" t="s">
        <v>2282</v>
      </c>
      <c r="F1508" t="s">
        <v>2283</v>
      </c>
      <c r="G1508">
        <v>2016</v>
      </c>
      <c r="H1508">
        <v>0</v>
      </c>
      <c r="I1508" t="s">
        <v>2383</v>
      </c>
      <c r="J1508" t="s">
        <v>2282</v>
      </c>
      <c r="K1508" t="s">
        <v>1304</v>
      </c>
      <c r="L1508" t="s">
        <v>1304</v>
      </c>
      <c r="M1508">
        <v>20603145608</v>
      </c>
      <c r="N1508" t="s">
        <v>1516</v>
      </c>
      <c r="O1508" s="6">
        <f>VLOOKUP(Tabla1[[#This Row],[route_name]],[1]route!$A:$D,2,FALSE)</f>
        <v>71</v>
      </c>
      <c r="P1508" s="6">
        <f>VLOOKUP(Tabla1[[#This Row],[TYPE_NAME]],type!B:G,6,FALSE)</f>
        <v>1</v>
      </c>
      <c r="Q1508" t="s">
        <v>2282</v>
      </c>
      <c r="R1508" t="s">
        <v>1297</v>
      </c>
      <c r="S15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(1505,'PENDIENTE','PENDIENTE','PENDIENTE','PENDIENTE',false,2016,'0','-','PENDIENTE','2022-02-25 21:42:35.22039+00','2022-02-25 21:42:35.22039+00','20603145608','V9A885',71,1);</v>
      </c>
    </row>
    <row r="1509" spans="1:19" x14ac:dyDescent="0.25">
      <c r="A1509">
        <v>1506</v>
      </c>
      <c r="B1509" t="s">
        <v>2282</v>
      </c>
      <c r="C1509" t="s">
        <v>2282</v>
      </c>
      <c r="D1509" t="s">
        <v>2282</v>
      </c>
      <c r="E1509" t="s">
        <v>2282</v>
      </c>
      <c r="F1509" t="s">
        <v>2283</v>
      </c>
      <c r="G1509">
        <v>2020</v>
      </c>
      <c r="H1509">
        <v>0</v>
      </c>
      <c r="I1509" t="s">
        <v>2383</v>
      </c>
      <c r="J1509" t="s">
        <v>2282</v>
      </c>
      <c r="K1509" t="s">
        <v>1304</v>
      </c>
      <c r="L1509" t="s">
        <v>1304</v>
      </c>
      <c r="M1509">
        <v>20603145608</v>
      </c>
      <c r="N1509" t="s">
        <v>1517</v>
      </c>
      <c r="O1509" s="6">
        <f>VLOOKUP(Tabla1[[#This Row],[route_name]],[1]route!$A:$D,2,FALSE)</f>
        <v>71</v>
      </c>
      <c r="P1509" s="6">
        <f>VLOOKUP(Tabla1[[#This Row],[TYPE_NAME]],type!B:G,6,FALSE)</f>
        <v>1</v>
      </c>
      <c r="Q1509" t="s">
        <v>2282</v>
      </c>
      <c r="R1509" t="s">
        <v>1297</v>
      </c>
      <c r="S15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(1506,'PENDIENTE','PENDIENTE','PENDIENTE','PENDIENTE',false,2020,'0','-','PENDIENTE','2022-02-25 21:42:35.22039+00','2022-02-25 21:42:35.22039+00','20603145608','VAC777',71,1);</v>
      </c>
    </row>
    <row r="1510" spans="1:19" x14ac:dyDescent="0.25">
      <c r="A1510">
        <v>1507</v>
      </c>
      <c r="B1510" t="s">
        <v>2282</v>
      </c>
      <c r="C1510" t="s">
        <v>2282</v>
      </c>
      <c r="D1510" t="s">
        <v>2282</v>
      </c>
      <c r="E1510" t="s">
        <v>2282</v>
      </c>
      <c r="F1510" t="s">
        <v>2283</v>
      </c>
      <c r="G1510">
        <v>2010</v>
      </c>
      <c r="H1510">
        <v>0</v>
      </c>
      <c r="I1510" t="s">
        <v>2383</v>
      </c>
      <c r="J1510" t="s">
        <v>2282</v>
      </c>
      <c r="K1510" t="s">
        <v>1304</v>
      </c>
      <c r="L1510" t="s">
        <v>1304</v>
      </c>
      <c r="M1510">
        <v>20603145608</v>
      </c>
      <c r="N1510" t="s">
        <v>1518</v>
      </c>
      <c r="O1510" s="6">
        <f>VLOOKUP(Tabla1[[#This Row],[route_name]],[1]route!$A:$D,2,FALSE)</f>
        <v>71</v>
      </c>
      <c r="P1510" s="6">
        <f>VLOOKUP(Tabla1[[#This Row],[TYPE_NAME]],type!B:G,6,FALSE)</f>
        <v>1</v>
      </c>
      <c r="Q1510" t="s">
        <v>2282</v>
      </c>
      <c r="R1510" t="s">
        <v>1297</v>
      </c>
      <c r="S15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(1507,'PENDIENTE','PENDIENTE','PENDIENTE','PENDIENTE',false,2010,'0','-','PENDIENTE','2022-02-25 21:42:35.22039+00','2022-02-25 21:42:35.22039+00','20603145608','X1B739',71,1);</v>
      </c>
    </row>
    <row r="1511" spans="1:19" x14ac:dyDescent="0.25">
      <c r="A1511">
        <v>1508</v>
      </c>
      <c r="B1511" t="s">
        <v>2282</v>
      </c>
      <c r="C1511" t="s">
        <v>2282</v>
      </c>
      <c r="D1511" t="s">
        <v>2282</v>
      </c>
      <c r="E1511" t="s">
        <v>2282</v>
      </c>
      <c r="F1511" t="s">
        <v>2283</v>
      </c>
      <c r="G1511">
        <v>2009</v>
      </c>
      <c r="H1511">
        <v>0</v>
      </c>
      <c r="I1511" t="s">
        <v>2383</v>
      </c>
      <c r="J1511" t="s">
        <v>2282</v>
      </c>
      <c r="K1511" t="s">
        <v>1304</v>
      </c>
      <c r="L1511" t="s">
        <v>1304</v>
      </c>
      <c r="M1511">
        <v>20603145608</v>
      </c>
      <c r="N1511" t="s">
        <v>1519</v>
      </c>
      <c r="O1511" s="6">
        <f>VLOOKUP(Tabla1[[#This Row],[route_name]],[1]route!$A:$D,2,FALSE)</f>
        <v>71</v>
      </c>
      <c r="P1511" s="6">
        <f>VLOOKUP(Tabla1[[#This Row],[TYPE_NAME]],type!B:G,6,FALSE)</f>
        <v>1</v>
      </c>
      <c r="Q1511" t="s">
        <v>2282</v>
      </c>
      <c r="R1511" t="s">
        <v>1297</v>
      </c>
      <c r="S15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(1508,'PENDIENTE','PENDIENTE','PENDIENTE','PENDIENTE',false,2009,'0','-','PENDIENTE','2022-02-25 21:42:35.22039+00','2022-02-25 21:42:35.22039+00','20603145608','X1C774',71,1);</v>
      </c>
    </row>
    <row r="1512" spans="1:19" x14ac:dyDescent="0.25">
      <c r="A1512">
        <v>1509</v>
      </c>
      <c r="B1512" t="s">
        <v>2282</v>
      </c>
      <c r="C1512" t="s">
        <v>2282</v>
      </c>
      <c r="D1512" t="s">
        <v>2282</v>
      </c>
      <c r="E1512" t="s">
        <v>2282</v>
      </c>
      <c r="F1512" t="s">
        <v>2283</v>
      </c>
      <c r="G1512">
        <v>2011</v>
      </c>
      <c r="H1512">
        <v>0</v>
      </c>
      <c r="I1512" t="s">
        <v>2383</v>
      </c>
      <c r="J1512" t="s">
        <v>2282</v>
      </c>
      <c r="K1512" t="s">
        <v>1304</v>
      </c>
      <c r="L1512" t="s">
        <v>1304</v>
      </c>
      <c r="M1512">
        <v>20603145608</v>
      </c>
      <c r="N1512" t="s">
        <v>1520</v>
      </c>
      <c r="O1512" s="6">
        <f>VLOOKUP(Tabla1[[#This Row],[route_name]],[1]route!$A:$D,2,FALSE)</f>
        <v>71</v>
      </c>
      <c r="P1512" s="6">
        <f>VLOOKUP(Tabla1[[#This Row],[TYPE_NAME]],type!B:G,6,FALSE)</f>
        <v>1</v>
      </c>
      <c r="Q1512" t="s">
        <v>2282</v>
      </c>
      <c r="R1512" t="s">
        <v>1297</v>
      </c>
      <c r="S15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(1509,'PENDIENTE','PENDIENTE','PENDIENTE','PENDIENTE',false,2011,'0','-','PENDIENTE','2022-02-25 21:42:35.22039+00','2022-02-25 21:42:35.22039+00','20603145608','X1T714',71,1);</v>
      </c>
    </row>
    <row r="1513" spans="1:19" x14ac:dyDescent="0.25">
      <c r="A1513">
        <v>1510</v>
      </c>
      <c r="B1513" t="s">
        <v>2282</v>
      </c>
      <c r="C1513" t="s">
        <v>2282</v>
      </c>
      <c r="D1513" t="s">
        <v>2282</v>
      </c>
      <c r="E1513" t="s">
        <v>2282</v>
      </c>
      <c r="F1513" t="s">
        <v>2283</v>
      </c>
      <c r="G1513">
        <v>2011</v>
      </c>
      <c r="H1513">
        <v>0</v>
      </c>
      <c r="I1513" t="s">
        <v>2383</v>
      </c>
      <c r="J1513" t="s">
        <v>2282</v>
      </c>
      <c r="K1513" t="s">
        <v>1304</v>
      </c>
      <c r="L1513" t="s">
        <v>1304</v>
      </c>
      <c r="M1513">
        <v>20603145608</v>
      </c>
      <c r="N1513" t="s">
        <v>1521</v>
      </c>
      <c r="O1513" s="6">
        <f>VLOOKUP(Tabla1[[#This Row],[route_name]],[1]route!$A:$D,2,FALSE)</f>
        <v>71</v>
      </c>
      <c r="P1513" s="6">
        <f>VLOOKUP(Tabla1[[#This Row],[TYPE_NAME]],type!B:G,6,FALSE)</f>
        <v>1</v>
      </c>
      <c r="Q1513" t="s">
        <v>2282</v>
      </c>
      <c r="R1513" t="s">
        <v>1297</v>
      </c>
      <c r="S15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(1510,'PENDIENTE','PENDIENTE','PENDIENTE','PENDIENTE',false,2011,'0','-','PENDIENTE','2022-02-25 21:42:35.22039+00','2022-02-25 21:42:35.22039+00','20603145608','X1U761',71,1);</v>
      </c>
    </row>
    <row r="1514" spans="1:19" x14ac:dyDescent="0.25">
      <c r="A1514">
        <v>1511</v>
      </c>
      <c r="B1514" t="s">
        <v>2282</v>
      </c>
      <c r="C1514" t="s">
        <v>2282</v>
      </c>
      <c r="D1514" t="s">
        <v>2282</v>
      </c>
      <c r="E1514" t="s">
        <v>2282</v>
      </c>
      <c r="F1514" t="s">
        <v>2283</v>
      </c>
      <c r="G1514">
        <v>2011</v>
      </c>
      <c r="H1514">
        <v>0</v>
      </c>
      <c r="I1514" t="s">
        <v>2383</v>
      </c>
      <c r="J1514" t="s">
        <v>2282</v>
      </c>
      <c r="K1514" t="s">
        <v>1304</v>
      </c>
      <c r="L1514" t="s">
        <v>1304</v>
      </c>
      <c r="M1514">
        <v>20603145608</v>
      </c>
      <c r="N1514" t="s">
        <v>1433</v>
      </c>
      <c r="O1514" s="6">
        <f>VLOOKUP(Tabla1[[#This Row],[route_name]],[1]route!$A:$D,2,FALSE)</f>
        <v>71</v>
      </c>
      <c r="P1514" s="6">
        <f>VLOOKUP(Tabla1[[#This Row],[TYPE_NAME]],type!B:G,6,FALSE)</f>
        <v>1</v>
      </c>
      <c r="Q1514" t="s">
        <v>2282</v>
      </c>
      <c r="R1514" t="s">
        <v>1297</v>
      </c>
      <c r="S15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(1511,'PENDIENTE','PENDIENTE','PENDIENTE','PENDIENTE',false,2011,'0','-','PENDIENTE','2022-02-25 21:42:35.22039+00','2022-02-25 21:42:35.22039+00','20603145608','X1U772',71,1);</v>
      </c>
    </row>
    <row r="1515" spans="1:19" x14ac:dyDescent="0.25">
      <c r="A1515">
        <v>1512</v>
      </c>
      <c r="B1515" t="s">
        <v>2282</v>
      </c>
      <c r="C1515" t="s">
        <v>2282</v>
      </c>
      <c r="D1515" t="s">
        <v>2282</v>
      </c>
      <c r="E1515" t="s">
        <v>2282</v>
      </c>
      <c r="F1515" t="s">
        <v>2283</v>
      </c>
      <c r="G1515">
        <v>2011</v>
      </c>
      <c r="H1515">
        <v>0</v>
      </c>
      <c r="I1515" t="s">
        <v>2383</v>
      </c>
      <c r="J1515" t="s">
        <v>2282</v>
      </c>
      <c r="K1515" t="s">
        <v>1304</v>
      </c>
      <c r="L1515" t="s">
        <v>1304</v>
      </c>
      <c r="M1515">
        <v>20603145608</v>
      </c>
      <c r="N1515" t="s">
        <v>1522</v>
      </c>
      <c r="O1515" s="6">
        <f>VLOOKUP(Tabla1[[#This Row],[route_name]],[1]route!$A:$D,2,FALSE)</f>
        <v>71</v>
      </c>
      <c r="P1515" s="6">
        <f>VLOOKUP(Tabla1[[#This Row],[TYPE_NAME]],type!B:G,6,FALSE)</f>
        <v>1</v>
      </c>
      <c r="Q1515" t="s">
        <v>2282</v>
      </c>
      <c r="R1515" t="s">
        <v>1297</v>
      </c>
      <c r="S15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(1512,'PENDIENTE','PENDIENTE','PENDIENTE','PENDIENTE',false,2011,'0','-','PENDIENTE','2022-02-25 21:42:35.22039+00','2022-02-25 21:42:35.22039+00','20603145608','X1U784',71,1);</v>
      </c>
    </row>
    <row r="1516" spans="1:19" x14ac:dyDescent="0.25">
      <c r="A1516">
        <v>1513</v>
      </c>
      <c r="B1516" t="s">
        <v>2282</v>
      </c>
      <c r="C1516" t="s">
        <v>2282</v>
      </c>
      <c r="D1516" t="s">
        <v>2282</v>
      </c>
      <c r="E1516" t="s">
        <v>2282</v>
      </c>
      <c r="F1516" t="s">
        <v>2283</v>
      </c>
      <c r="G1516">
        <v>2013</v>
      </c>
      <c r="H1516">
        <v>0</v>
      </c>
      <c r="I1516" t="s">
        <v>2383</v>
      </c>
      <c r="J1516" t="s">
        <v>2282</v>
      </c>
      <c r="K1516" t="s">
        <v>1304</v>
      </c>
      <c r="L1516" t="s">
        <v>1304</v>
      </c>
      <c r="M1516">
        <v>20603145608</v>
      </c>
      <c r="N1516" t="s">
        <v>1523</v>
      </c>
      <c r="O1516" s="6">
        <f>VLOOKUP(Tabla1[[#This Row],[route_name]],[1]route!$A:$D,2,FALSE)</f>
        <v>71</v>
      </c>
      <c r="P1516" s="6">
        <f>VLOOKUP(Tabla1[[#This Row],[TYPE_NAME]],type!B:G,6,FALSE)</f>
        <v>1</v>
      </c>
      <c r="Q1516" t="s">
        <v>2282</v>
      </c>
      <c r="R1516" t="s">
        <v>1297</v>
      </c>
      <c r="S15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(1513,'PENDIENTE','PENDIENTE','PENDIENTE','PENDIENTE',false,2013,'0','-','PENDIENTE','2022-02-25 21:42:35.22039+00','2022-02-25 21:42:35.22039+00','20603145608','X2Z936',71,1);</v>
      </c>
    </row>
    <row r="1517" spans="1:19" x14ac:dyDescent="0.25">
      <c r="A1517">
        <v>1514</v>
      </c>
      <c r="B1517" t="s">
        <v>2282</v>
      </c>
      <c r="C1517" t="s">
        <v>2282</v>
      </c>
      <c r="D1517" t="s">
        <v>2282</v>
      </c>
      <c r="E1517" t="s">
        <v>2282</v>
      </c>
      <c r="F1517" t="s">
        <v>2283</v>
      </c>
      <c r="G1517">
        <v>2010</v>
      </c>
      <c r="H1517">
        <v>0</v>
      </c>
      <c r="I1517" t="s">
        <v>2383</v>
      </c>
      <c r="J1517" t="s">
        <v>2282</v>
      </c>
      <c r="K1517" t="s">
        <v>1304</v>
      </c>
      <c r="L1517" t="s">
        <v>1304</v>
      </c>
      <c r="M1517">
        <v>20603145608</v>
      </c>
      <c r="N1517" t="s">
        <v>1524</v>
      </c>
      <c r="O1517" s="6">
        <f>VLOOKUP(Tabla1[[#This Row],[route_name]],[1]route!$A:$D,2,FALSE)</f>
        <v>71</v>
      </c>
      <c r="P1517" s="6">
        <f>VLOOKUP(Tabla1[[#This Row],[TYPE_NAME]],type!B:G,6,FALSE)</f>
        <v>1</v>
      </c>
      <c r="Q1517" t="s">
        <v>2282</v>
      </c>
      <c r="R1517" t="s">
        <v>1297</v>
      </c>
      <c r="S15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(1514,'PENDIENTE','PENDIENTE','PENDIENTE','PENDIENTE',false,2010,'0','-','PENDIENTE','2022-02-25 21:42:35.22039+00','2022-02-25 21:42:35.22039+00','20603145608','X3H950',71,1);</v>
      </c>
    </row>
    <row r="1518" spans="1:19" x14ac:dyDescent="0.25">
      <c r="A1518">
        <v>1515</v>
      </c>
      <c r="B1518" t="s">
        <v>2282</v>
      </c>
      <c r="C1518" t="s">
        <v>2282</v>
      </c>
      <c r="D1518" t="s">
        <v>2282</v>
      </c>
      <c r="E1518" t="s">
        <v>2282</v>
      </c>
      <c r="F1518" t="s">
        <v>2283</v>
      </c>
      <c r="G1518">
        <v>2011</v>
      </c>
      <c r="H1518">
        <v>0</v>
      </c>
      <c r="I1518" t="s">
        <v>2383</v>
      </c>
      <c r="J1518" t="s">
        <v>2282</v>
      </c>
      <c r="K1518" t="s">
        <v>1304</v>
      </c>
      <c r="L1518" t="s">
        <v>1304</v>
      </c>
      <c r="M1518">
        <v>20603145608</v>
      </c>
      <c r="N1518" t="s">
        <v>1525</v>
      </c>
      <c r="O1518" s="6">
        <f>VLOOKUP(Tabla1[[#This Row],[route_name]],[1]route!$A:$D,2,FALSE)</f>
        <v>71</v>
      </c>
      <c r="P1518" s="6">
        <f>VLOOKUP(Tabla1[[#This Row],[TYPE_NAME]],type!B:G,6,FALSE)</f>
        <v>1</v>
      </c>
      <c r="Q1518" t="s">
        <v>2282</v>
      </c>
      <c r="R1518" t="s">
        <v>1297</v>
      </c>
      <c r="S15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(1515,'PENDIENTE','PENDIENTE','PENDIENTE','PENDIENTE',false,2011,'0','-','PENDIENTE','2022-02-25 21:42:35.22039+00','2022-02-25 21:42:35.22039+00','20603145608','B7R957',71,1);</v>
      </c>
    </row>
    <row r="1519" spans="1:19" x14ac:dyDescent="0.25">
      <c r="A1519">
        <v>1516</v>
      </c>
      <c r="B1519" t="s">
        <v>2282</v>
      </c>
      <c r="C1519" t="s">
        <v>2282</v>
      </c>
      <c r="D1519" t="s">
        <v>2282</v>
      </c>
      <c r="E1519" t="s">
        <v>2282</v>
      </c>
      <c r="F1519" t="s">
        <v>2283</v>
      </c>
      <c r="G1519">
        <v>2012</v>
      </c>
      <c r="H1519">
        <v>0</v>
      </c>
      <c r="I1519" t="s">
        <v>2383</v>
      </c>
      <c r="J1519" t="s">
        <v>2282</v>
      </c>
      <c r="K1519" t="s">
        <v>1304</v>
      </c>
      <c r="L1519" t="s">
        <v>1304</v>
      </c>
      <c r="M1519">
        <v>20603145608</v>
      </c>
      <c r="N1519" t="s">
        <v>1526</v>
      </c>
      <c r="O1519" s="6">
        <f>VLOOKUP(Tabla1[[#This Row],[route_name]],[1]route!$A:$D,2,FALSE)</f>
        <v>71</v>
      </c>
      <c r="P1519" s="6">
        <f>VLOOKUP(Tabla1[[#This Row],[TYPE_NAME]],type!B:G,6,FALSE)</f>
        <v>1</v>
      </c>
      <c r="Q1519" t="s">
        <v>2282</v>
      </c>
      <c r="R1519" t="s">
        <v>1297</v>
      </c>
      <c r="S15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(1516,'PENDIENTE','PENDIENTE','PENDIENTE','PENDIENTE',false,2012,'0','-','PENDIENTE','2022-02-25 21:42:35.22039+00','2022-02-25 21:42:35.22039+00','20603145608','V6B803',71,1);</v>
      </c>
    </row>
    <row r="1520" spans="1:19" x14ac:dyDescent="0.25">
      <c r="A1520">
        <v>1517</v>
      </c>
      <c r="B1520" t="s">
        <v>2282</v>
      </c>
      <c r="C1520" t="s">
        <v>2282</v>
      </c>
      <c r="D1520" t="s">
        <v>2282</v>
      </c>
      <c r="E1520" t="s">
        <v>2282</v>
      </c>
      <c r="F1520" t="s">
        <v>2283</v>
      </c>
      <c r="G1520">
        <v>2015</v>
      </c>
      <c r="H1520">
        <v>0</v>
      </c>
      <c r="I1520" t="s">
        <v>2383</v>
      </c>
      <c r="J1520" t="s">
        <v>2282</v>
      </c>
      <c r="K1520" t="s">
        <v>1304</v>
      </c>
      <c r="L1520" t="s">
        <v>1304</v>
      </c>
      <c r="M1520">
        <v>20603145608</v>
      </c>
      <c r="N1520" t="s">
        <v>1527</v>
      </c>
      <c r="O1520" s="6">
        <f>VLOOKUP(Tabla1[[#This Row],[route_name]],[1]route!$A:$D,2,FALSE)</f>
        <v>71</v>
      </c>
      <c r="P1520" s="6">
        <f>VLOOKUP(Tabla1[[#This Row],[TYPE_NAME]],type!B:G,6,FALSE)</f>
        <v>1</v>
      </c>
      <c r="Q1520" t="s">
        <v>2282</v>
      </c>
      <c r="R1520" t="s">
        <v>1297</v>
      </c>
      <c r="S15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(1517,'PENDIENTE','PENDIENTE','PENDIENTE','PENDIENTE',false,2015,'0','-','PENDIENTE','2022-02-25 21:42:35.22039+00','2022-02-25 21:42:35.22039+00','20603145608','VBJ964',71,1);</v>
      </c>
    </row>
    <row r="1521" spans="1:19" x14ac:dyDescent="0.25">
      <c r="A1521">
        <v>1518</v>
      </c>
      <c r="B1521" t="s">
        <v>2282</v>
      </c>
      <c r="C1521" t="s">
        <v>2282</v>
      </c>
      <c r="D1521" t="s">
        <v>2282</v>
      </c>
      <c r="E1521" t="s">
        <v>2282</v>
      </c>
      <c r="F1521" t="s">
        <v>2283</v>
      </c>
      <c r="G1521">
        <v>2011</v>
      </c>
      <c r="H1521">
        <v>0</v>
      </c>
      <c r="I1521" t="s">
        <v>2383</v>
      </c>
      <c r="J1521" t="s">
        <v>2282</v>
      </c>
      <c r="K1521" t="s">
        <v>1304</v>
      </c>
      <c r="L1521" t="s">
        <v>1304</v>
      </c>
      <c r="M1521">
        <v>20603145608</v>
      </c>
      <c r="N1521" t="s">
        <v>1528</v>
      </c>
      <c r="O1521" s="6">
        <f>VLOOKUP(Tabla1[[#This Row],[route_name]],[1]route!$A:$D,2,FALSE)</f>
        <v>71</v>
      </c>
      <c r="P1521" s="6">
        <f>VLOOKUP(Tabla1[[#This Row],[TYPE_NAME]],type!B:G,6,FALSE)</f>
        <v>1</v>
      </c>
      <c r="Q1521" t="s">
        <v>2282</v>
      </c>
      <c r="R1521" t="s">
        <v>1297</v>
      </c>
      <c r="S15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(1518,'PENDIENTE','PENDIENTE','PENDIENTE','PENDIENTE',false,2011,'0','-','PENDIENTE','2022-02-25 21:42:35.22039+00','2022-02-25 21:42:35.22039+00','20603145608','X1T716',71,1);</v>
      </c>
    </row>
    <row r="1522" spans="1:19" x14ac:dyDescent="0.25">
      <c r="A1522">
        <v>1519</v>
      </c>
      <c r="B1522" t="s">
        <v>2282</v>
      </c>
      <c r="C1522" t="s">
        <v>2282</v>
      </c>
      <c r="D1522" t="s">
        <v>2282</v>
      </c>
      <c r="E1522" t="s">
        <v>2282</v>
      </c>
      <c r="F1522" t="s">
        <v>2283</v>
      </c>
      <c r="G1522">
        <v>2014</v>
      </c>
      <c r="H1522">
        <v>0</v>
      </c>
      <c r="I1522" t="s">
        <v>2383</v>
      </c>
      <c r="J1522" t="s">
        <v>2282</v>
      </c>
      <c r="K1522" t="s">
        <v>1304</v>
      </c>
      <c r="L1522" t="s">
        <v>1304</v>
      </c>
      <c r="M1522">
        <v>20603145608</v>
      </c>
      <c r="N1522" t="s">
        <v>1529</v>
      </c>
      <c r="O1522" s="6">
        <f>VLOOKUP(Tabla1[[#This Row],[route_name]],[1]route!$A:$D,2,FALSE)</f>
        <v>71</v>
      </c>
      <c r="P1522" s="6">
        <f>VLOOKUP(Tabla1[[#This Row],[TYPE_NAME]],type!B:G,6,FALSE)</f>
        <v>1</v>
      </c>
      <c r="Q1522" t="s">
        <v>2282</v>
      </c>
      <c r="R1522" t="s">
        <v>1297</v>
      </c>
      <c r="S15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(1519,'PENDIENTE','PENDIENTE','PENDIENTE','PENDIENTE',false,2014,'0','-','PENDIENTE','2022-02-25 21:42:35.22039+00','2022-02-25 21:42:35.22039+00','20603145608','X3X829',71,1);</v>
      </c>
    </row>
    <row r="1523" spans="1:19" x14ac:dyDescent="0.25">
      <c r="A1523">
        <v>1520</v>
      </c>
      <c r="B1523" t="s">
        <v>2282</v>
      </c>
      <c r="C1523" t="s">
        <v>2282</v>
      </c>
      <c r="D1523" t="s">
        <v>2282</v>
      </c>
      <c r="E1523" t="s">
        <v>2282</v>
      </c>
      <c r="F1523" t="s">
        <v>2283</v>
      </c>
      <c r="G1523">
        <v>2015</v>
      </c>
      <c r="H1523">
        <v>0</v>
      </c>
      <c r="I1523" t="s">
        <v>2383</v>
      </c>
      <c r="J1523" t="s">
        <v>2282</v>
      </c>
      <c r="K1523" t="s">
        <v>1304</v>
      </c>
      <c r="L1523" t="s">
        <v>1304</v>
      </c>
      <c r="M1523">
        <v>20603145608</v>
      </c>
      <c r="N1523" t="s">
        <v>1530</v>
      </c>
      <c r="O1523" s="6">
        <f>VLOOKUP(Tabla1[[#This Row],[route_name]],[1]route!$A:$D,2,FALSE)</f>
        <v>71</v>
      </c>
      <c r="P1523" s="6">
        <f>VLOOKUP(Tabla1[[#This Row],[TYPE_NAME]],type!B:G,6,FALSE)</f>
        <v>1</v>
      </c>
      <c r="Q1523" t="s">
        <v>2282</v>
      </c>
      <c r="R1523" t="s">
        <v>1297</v>
      </c>
      <c r="S15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(1520,'PENDIENTE','PENDIENTE','PENDIENTE','PENDIENTE',false,2015,'0','-','PENDIENTE','2022-02-25 21:42:35.22039+00','2022-02-25 21:42:35.22039+00','20603145608','X3Z862',71,1);</v>
      </c>
    </row>
    <row r="1524" spans="1:19" x14ac:dyDescent="0.25">
      <c r="A1524">
        <v>1521</v>
      </c>
      <c r="B1524" t="s">
        <v>2282</v>
      </c>
      <c r="C1524" t="s">
        <v>2282</v>
      </c>
      <c r="D1524" t="s">
        <v>2282</v>
      </c>
      <c r="E1524" t="s">
        <v>2282</v>
      </c>
      <c r="F1524" t="s">
        <v>2283</v>
      </c>
      <c r="G1524">
        <v>2013</v>
      </c>
      <c r="H1524">
        <v>0</v>
      </c>
      <c r="I1524" t="s">
        <v>2383</v>
      </c>
      <c r="J1524" t="s">
        <v>2282</v>
      </c>
      <c r="K1524" t="s">
        <v>1304</v>
      </c>
      <c r="L1524" t="s">
        <v>1304</v>
      </c>
      <c r="M1524">
        <v>20603145608</v>
      </c>
      <c r="N1524" t="s">
        <v>1531</v>
      </c>
      <c r="O1524" s="6">
        <f>VLOOKUP(Tabla1[[#This Row],[route_name]],[1]route!$A:$D,2,FALSE)</f>
        <v>71</v>
      </c>
      <c r="P1524" s="6">
        <f>VLOOKUP(Tabla1[[#This Row],[TYPE_NAME]],type!B:G,6,FALSE)</f>
        <v>1</v>
      </c>
      <c r="Q1524" t="s">
        <v>2282</v>
      </c>
      <c r="R1524" t="s">
        <v>1297</v>
      </c>
      <c r="S15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(1521,'PENDIENTE','PENDIENTE','PENDIENTE','PENDIENTE',false,2013,'0','-','PENDIENTE','2022-02-25 21:42:35.22039+00','2022-02-25 21:42:35.22039+00','20603145608','Z0F963',71,1);</v>
      </c>
    </row>
    <row r="1525" spans="1:19" x14ac:dyDescent="0.25">
      <c r="A1525">
        <v>1522</v>
      </c>
      <c r="B1525" t="s">
        <v>2282</v>
      </c>
      <c r="C1525" t="s">
        <v>2282</v>
      </c>
      <c r="D1525" t="s">
        <v>2282</v>
      </c>
      <c r="E1525" t="s">
        <v>2282</v>
      </c>
      <c r="F1525" t="s">
        <v>2283</v>
      </c>
      <c r="G1525">
        <v>2009</v>
      </c>
      <c r="H1525">
        <v>0</v>
      </c>
      <c r="I1525" t="s">
        <v>2383</v>
      </c>
      <c r="J1525" t="s">
        <v>2282</v>
      </c>
      <c r="K1525" t="s">
        <v>1304</v>
      </c>
      <c r="L1525" t="s">
        <v>1304</v>
      </c>
      <c r="M1525">
        <v>20603145608</v>
      </c>
      <c r="N1525" t="s">
        <v>1532</v>
      </c>
      <c r="O1525" s="6">
        <f>VLOOKUP(Tabla1[[#This Row],[route_name]],[1]route!$A:$D,2,FALSE)</f>
        <v>71</v>
      </c>
      <c r="P1525" s="6">
        <f>VLOOKUP(Tabla1[[#This Row],[TYPE_NAME]],type!B:G,6,FALSE)</f>
        <v>1</v>
      </c>
      <c r="Q1525" t="s">
        <v>2282</v>
      </c>
      <c r="R1525" t="s">
        <v>1297</v>
      </c>
      <c r="S15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(1522,'PENDIENTE','PENDIENTE','PENDIENTE','PENDIENTE',false,2009,'0','-','PENDIENTE','2022-02-25 21:42:35.22039+00','2022-02-25 21:42:35.22039+00','20603145608','A3M750',71,1);</v>
      </c>
    </row>
    <row r="1526" spans="1:19" x14ac:dyDescent="0.25">
      <c r="A1526">
        <v>1523</v>
      </c>
      <c r="B1526" t="s">
        <v>2282</v>
      </c>
      <c r="C1526" t="s">
        <v>2282</v>
      </c>
      <c r="D1526" t="s">
        <v>2282</v>
      </c>
      <c r="E1526" t="s">
        <v>2282</v>
      </c>
      <c r="F1526" t="s">
        <v>2283</v>
      </c>
      <c r="G1526">
        <v>2016</v>
      </c>
      <c r="H1526">
        <v>0</v>
      </c>
      <c r="I1526" t="s">
        <v>2383</v>
      </c>
      <c r="J1526" t="s">
        <v>2282</v>
      </c>
      <c r="K1526" t="s">
        <v>1304</v>
      </c>
      <c r="L1526" t="s">
        <v>1304</v>
      </c>
      <c r="M1526">
        <v>20603145608</v>
      </c>
      <c r="N1526" t="s">
        <v>1533</v>
      </c>
      <c r="O1526" s="6">
        <f>VLOOKUP(Tabla1[[#This Row],[route_name]],[1]route!$A:$D,2,FALSE)</f>
        <v>71</v>
      </c>
      <c r="P1526" s="6">
        <f>VLOOKUP(Tabla1[[#This Row],[TYPE_NAME]],type!B:G,6,FALSE)</f>
        <v>1</v>
      </c>
      <c r="Q1526" t="s">
        <v>2282</v>
      </c>
      <c r="R1526" t="s">
        <v>1297</v>
      </c>
      <c r="S15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(1523,'PENDIENTE','PENDIENTE','PENDIENTE','PENDIENTE',false,2016,'0','-','PENDIENTE','2022-02-25 21:42:35.22039+00','2022-02-25 21:42:35.22039+00','20603145608','ASW917',71,1);</v>
      </c>
    </row>
    <row r="1527" spans="1:19" x14ac:dyDescent="0.25">
      <c r="A1527">
        <v>1524</v>
      </c>
      <c r="B1527" t="s">
        <v>2282</v>
      </c>
      <c r="C1527" t="s">
        <v>2282</v>
      </c>
      <c r="D1527" t="s">
        <v>2282</v>
      </c>
      <c r="E1527" t="s">
        <v>2282</v>
      </c>
      <c r="F1527" t="s">
        <v>2283</v>
      </c>
      <c r="G1527">
        <v>2011</v>
      </c>
      <c r="H1527">
        <v>0</v>
      </c>
      <c r="I1527" t="s">
        <v>2383</v>
      </c>
      <c r="J1527" t="s">
        <v>2282</v>
      </c>
      <c r="K1527" t="s">
        <v>1304</v>
      </c>
      <c r="L1527" t="s">
        <v>1304</v>
      </c>
      <c r="M1527">
        <v>20603145608</v>
      </c>
      <c r="N1527" t="s">
        <v>1534</v>
      </c>
      <c r="O1527" s="6">
        <f>VLOOKUP(Tabla1[[#This Row],[route_name]],[1]route!$A:$D,2,FALSE)</f>
        <v>71</v>
      </c>
      <c r="P1527" s="6">
        <f>VLOOKUP(Tabla1[[#This Row],[TYPE_NAME]],type!B:G,6,FALSE)</f>
        <v>1</v>
      </c>
      <c r="Q1527" t="s">
        <v>2282</v>
      </c>
      <c r="R1527" t="s">
        <v>1297</v>
      </c>
      <c r="S15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(1524,'PENDIENTE','PENDIENTE','PENDIENTE','PENDIENTE',false,2011,'0','-','PENDIENTE','2022-02-25 21:42:35.22039+00','2022-02-25 21:42:35.22039+00','20603145608','B3L704',71,1);</v>
      </c>
    </row>
    <row r="1528" spans="1:19" x14ac:dyDescent="0.25">
      <c r="A1528">
        <v>1525</v>
      </c>
      <c r="B1528" t="s">
        <v>2282</v>
      </c>
      <c r="C1528" t="s">
        <v>2282</v>
      </c>
      <c r="D1528" t="s">
        <v>2282</v>
      </c>
      <c r="E1528" t="s">
        <v>2282</v>
      </c>
      <c r="F1528" t="s">
        <v>2283</v>
      </c>
      <c r="G1528">
        <v>2008</v>
      </c>
      <c r="H1528">
        <v>0</v>
      </c>
      <c r="I1528" t="s">
        <v>2383</v>
      </c>
      <c r="J1528" t="s">
        <v>2282</v>
      </c>
      <c r="K1528" t="s">
        <v>1304</v>
      </c>
      <c r="L1528" t="s">
        <v>1304</v>
      </c>
      <c r="M1528">
        <v>20603145608</v>
      </c>
      <c r="N1528" t="s">
        <v>1535</v>
      </c>
      <c r="O1528" s="6">
        <f>VLOOKUP(Tabla1[[#This Row],[route_name]],[1]route!$A:$D,2,FALSE)</f>
        <v>71</v>
      </c>
      <c r="P1528" s="6">
        <f>VLOOKUP(Tabla1[[#This Row],[TYPE_NAME]],type!B:G,6,FALSE)</f>
        <v>1</v>
      </c>
      <c r="Q1528" t="s">
        <v>2282</v>
      </c>
      <c r="R1528" t="s">
        <v>1297</v>
      </c>
      <c r="S15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(1525,'PENDIENTE','PENDIENTE','PENDIENTE','PENDIENTE',false,2008,'0','-','PENDIENTE','2022-02-25 21:42:35.22039+00','2022-02-25 21:42:35.22039+00','20603145608','C4L286',71,1);</v>
      </c>
    </row>
    <row r="1529" spans="1:19" x14ac:dyDescent="0.25">
      <c r="A1529">
        <v>1526</v>
      </c>
      <c r="B1529" t="s">
        <v>2282</v>
      </c>
      <c r="C1529" t="s">
        <v>2282</v>
      </c>
      <c r="D1529" t="s">
        <v>2282</v>
      </c>
      <c r="E1529" t="s">
        <v>2282</v>
      </c>
      <c r="F1529" t="s">
        <v>2283</v>
      </c>
      <c r="G1529">
        <v>2011</v>
      </c>
      <c r="H1529">
        <v>0</v>
      </c>
      <c r="I1529" t="s">
        <v>2383</v>
      </c>
      <c r="J1529" t="s">
        <v>2282</v>
      </c>
      <c r="K1529" t="s">
        <v>1304</v>
      </c>
      <c r="L1529" t="s">
        <v>1304</v>
      </c>
      <c r="M1529">
        <v>20603145608</v>
      </c>
      <c r="N1529" t="s">
        <v>1536</v>
      </c>
      <c r="O1529" s="6">
        <f>VLOOKUP(Tabla1[[#This Row],[route_name]],[1]route!$A:$D,2,FALSE)</f>
        <v>71</v>
      </c>
      <c r="P1529" s="6">
        <f>VLOOKUP(Tabla1[[#This Row],[TYPE_NAME]],type!B:G,6,FALSE)</f>
        <v>1</v>
      </c>
      <c r="Q1529" t="s">
        <v>2282</v>
      </c>
      <c r="R1529" t="s">
        <v>1297</v>
      </c>
      <c r="S15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(1526,'PENDIENTE','PENDIENTE','PENDIENTE','PENDIENTE',false,2011,'0','-','PENDIENTE','2022-02-25 21:42:35.22039+00','2022-02-25 21:42:35.22039+00','20603145608','C6H708',71,1);</v>
      </c>
    </row>
    <row r="1530" spans="1:19" x14ac:dyDescent="0.25">
      <c r="A1530">
        <v>1527</v>
      </c>
      <c r="B1530" t="s">
        <v>2282</v>
      </c>
      <c r="C1530" t="s">
        <v>2282</v>
      </c>
      <c r="D1530" t="s">
        <v>2282</v>
      </c>
      <c r="E1530" t="s">
        <v>2282</v>
      </c>
      <c r="F1530" t="s">
        <v>2283</v>
      </c>
      <c r="G1530">
        <v>2008</v>
      </c>
      <c r="H1530">
        <v>0</v>
      </c>
      <c r="I1530" t="s">
        <v>2383</v>
      </c>
      <c r="J1530" t="s">
        <v>2282</v>
      </c>
      <c r="K1530" t="s">
        <v>1304</v>
      </c>
      <c r="L1530" t="s">
        <v>1304</v>
      </c>
      <c r="M1530">
        <v>20603145608</v>
      </c>
      <c r="N1530" t="s">
        <v>1537</v>
      </c>
      <c r="O1530" s="6">
        <f>VLOOKUP(Tabla1[[#This Row],[route_name]],[1]route!$A:$D,2,FALSE)</f>
        <v>71</v>
      </c>
      <c r="P1530" s="6">
        <f>VLOOKUP(Tabla1[[#This Row],[TYPE_NAME]],type!B:G,6,FALSE)</f>
        <v>1</v>
      </c>
      <c r="Q1530" t="s">
        <v>2282</v>
      </c>
      <c r="R1530" t="s">
        <v>1297</v>
      </c>
      <c r="S15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(1527,'PENDIENTE','PENDIENTE','PENDIENTE','PENDIENTE',false,2008,'0','-','PENDIENTE','2022-02-25 21:42:35.22039+00','2022-02-25 21:42:35.22039+00','20603145608','C6I429',71,1);</v>
      </c>
    </row>
    <row r="1531" spans="1:19" x14ac:dyDescent="0.25">
      <c r="A1531">
        <v>1528</v>
      </c>
      <c r="B1531" t="s">
        <v>2282</v>
      </c>
      <c r="C1531" t="s">
        <v>2282</v>
      </c>
      <c r="D1531" t="s">
        <v>2282</v>
      </c>
      <c r="E1531" t="s">
        <v>2282</v>
      </c>
      <c r="F1531" t="s">
        <v>2283</v>
      </c>
      <c r="G1531">
        <v>2008</v>
      </c>
      <c r="H1531">
        <v>0</v>
      </c>
      <c r="I1531" t="s">
        <v>2383</v>
      </c>
      <c r="J1531" t="s">
        <v>2282</v>
      </c>
      <c r="K1531" t="s">
        <v>1304</v>
      </c>
      <c r="L1531" t="s">
        <v>1304</v>
      </c>
      <c r="M1531">
        <v>20603145608</v>
      </c>
      <c r="N1531" t="s">
        <v>1538</v>
      </c>
      <c r="O1531" s="6">
        <f>VLOOKUP(Tabla1[[#This Row],[route_name]],[1]route!$A:$D,2,FALSE)</f>
        <v>71</v>
      </c>
      <c r="P1531" s="6">
        <f>VLOOKUP(Tabla1[[#This Row],[TYPE_NAME]],type!B:G,6,FALSE)</f>
        <v>1</v>
      </c>
      <c r="Q1531" t="s">
        <v>2282</v>
      </c>
      <c r="R1531" t="s">
        <v>1297</v>
      </c>
      <c r="S15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(1528,'PENDIENTE','PENDIENTE','PENDIENTE','PENDIENTE',false,2008,'0','-','PENDIENTE','2022-02-25 21:42:35.22039+00','2022-02-25 21:42:35.22039+00','20603145608','D6W923',71,1);</v>
      </c>
    </row>
    <row r="1532" spans="1:19" x14ac:dyDescent="0.25">
      <c r="A1532">
        <v>1529</v>
      </c>
      <c r="B1532" t="s">
        <v>2282</v>
      </c>
      <c r="C1532" t="s">
        <v>2282</v>
      </c>
      <c r="D1532" t="s">
        <v>2282</v>
      </c>
      <c r="E1532" t="s">
        <v>2282</v>
      </c>
      <c r="F1532" t="s">
        <v>2283</v>
      </c>
      <c r="G1532">
        <v>2008</v>
      </c>
      <c r="H1532">
        <v>0</v>
      </c>
      <c r="I1532" t="s">
        <v>2383</v>
      </c>
      <c r="J1532" t="s">
        <v>2282</v>
      </c>
      <c r="K1532" t="s">
        <v>1304</v>
      </c>
      <c r="L1532" t="s">
        <v>1304</v>
      </c>
      <c r="M1532">
        <v>20603145608</v>
      </c>
      <c r="N1532" t="s">
        <v>1539</v>
      </c>
      <c r="O1532" s="6">
        <f>VLOOKUP(Tabla1[[#This Row],[route_name]],[1]route!$A:$D,2,FALSE)</f>
        <v>71</v>
      </c>
      <c r="P1532" s="6">
        <f>VLOOKUP(Tabla1[[#This Row],[TYPE_NAME]],type!B:G,6,FALSE)</f>
        <v>1</v>
      </c>
      <c r="Q1532" t="s">
        <v>2282</v>
      </c>
      <c r="R1532" t="s">
        <v>1297</v>
      </c>
      <c r="S15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(1529,'PENDIENTE','PENDIENTE','PENDIENTE','PENDIENTE',false,2008,'0','-','PENDIENTE','2022-02-25 21:42:35.22039+00','2022-02-25 21:42:35.22039+00','20603145608','F7W907',71,1);</v>
      </c>
    </row>
    <row r="1533" spans="1:19" x14ac:dyDescent="0.25">
      <c r="A1533">
        <v>1530</v>
      </c>
      <c r="B1533" t="s">
        <v>2282</v>
      </c>
      <c r="C1533" t="s">
        <v>2282</v>
      </c>
      <c r="D1533" t="s">
        <v>2282</v>
      </c>
      <c r="E1533" t="s">
        <v>2282</v>
      </c>
      <c r="F1533" t="s">
        <v>2283</v>
      </c>
      <c r="G1533">
        <v>2009</v>
      </c>
      <c r="H1533">
        <v>0</v>
      </c>
      <c r="I1533" t="s">
        <v>2383</v>
      </c>
      <c r="J1533" t="s">
        <v>2282</v>
      </c>
      <c r="K1533" t="s">
        <v>1304</v>
      </c>
      <c r="L1533" t="s">
        <v>1304</v>
      </c>
      <c r="M1533">
        <v>20603145608</v>
      </c>
      <c r="N1533" t="s">
        <v>1540</v>
      </c>
      <c r="O1533" s="6">
        <f>VLOOKUP(Tabla1[[#This Row],[route_name]],[1]route!$A:$D,2,FALSE)</f>
        <v>71</v>
      </c>
      <c r="P1533" s="6">
        <f>VLOOKUP(Tabla1[[#This Row],[TYPE_NAME]],type!B:G,6,FALSE)</f>
        <v>1</v>
      </c>
      <c r="Q1533" t="s">
        <v>2282</v>
      </c>
      <c r="R1533" t="s">
        <v>1297</v>
      </c>
      <c r="S15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(1530,'PENDIENTE','PENDIENTE','PENDIENTE','PENDIENTE',false,2009,'0','-','PENDIENTE','2022-02-25 21:42:35.22039+00','2022-02-25 21:42:35.22039+00','20603145608','F9Z830',71,1);</v>
      </c>
    </row>
    <row r="1534" spans="1:19" x14ac:dyDescent="0.25">
      <c r="A1534">
        <v>1531</v>
      </c>
      <c r="B1534" t="s">
        <v>2282</v>
      </c>
      <c r="C1534" t="s">
        <v>2282</v>
      </c>
      <c r="D1534" t="s">
        <v>2282</v>
      </c>
      <c r="E1534" t="s">
        <v>2282</v>
      </c>
      <c r="F1534" t="s">
        <v>2283</v>
      </c>
      <c r="G1534">
        <v>2012</v>
      </c>
      <c r="H1534">
        <v>0</v>
      </c>
      <c r="I1534" t="s">
        <v>2383</v>
      </c>
      <c r="J1534" t="s">
        <v>2282</v>
      </c>
      <c r="K1534" t="s">
        <v>1304</v>
      </c>
      <c r="L1534" t="s">
        <v>1304</v>
      </c>
      <c r="M1534">
        <v>20603145608</v>
      </c>
      <c r="N1534" t="s">
        <v>1541</v>
      </c>
      <c r="O1534" s="6">
        <f>VLOOKUP(Tabla1[[#This Row],[route_name]],[1]route!$A:$D,2,FALSE)</f>
        <v>71</v>
      </c>
      <c r="P1534" s="6">
        <f>VLOOKUP(Tabla1[[#This Row],[TYPE_NAME]],type!B:G,6,FALSE)</f>
        <v>1</v>
      </c>
      <c r="Q1534" t="s">
        <v>2282</v>
      </c>
      <c r="R1534" t="s">
        <v>1297</v>
      </c>
      <c r="S15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(1531,'PENDIENTE','PENDIENTE','PENDIENTE','PENDIENTE',false,2012,'0','-','PENDIENTE','2022-02-25 21:42:35.22039+00','2022-02-25 21:42:35.22039+00','20603145608','T5A967',71,1);</v>
      </c>
    </row>
    <row r="1535" spans="1:19" x14ac:dyDescent="0.25">
      <c r="A1535">
        <v>1532</v>
      </c>
      <c r="B1535" t="s">
        <v>2282</v>
      </c>
      <c r="C1535" t="s">
        <v>2282</v>
      </c>
      <c r="D1535" t="s">
        <v>2282</v>
      </c>
      <c r="E1535" t="s">
        <v>2282</v>
      </c>
      <c r="F1535" t="s">
        <v>2283</v>
      </c>
      <c r="G1535">
        <v>2011</v>
      </c>
      <c r="H1535">
        <v>0</v>
      </c>
      <c r="I1535" t="s">
        <v>2383</v>
      </c>
      <c r="J1535" t="s">
        <v>2282</v>
      </c>
      <c r="K1535" t="s">
        <v>1304</v>
      </c>
      <c r="L1535" t="s">
        <v>1304</v>
      </c>
      <c r="M1535">
        <v>20603145608</v>
      </c>
      <c r="N1535" t="s">
        <v>1542</v>
      </c>
      <c r="O1535" s="6">
        <f>VLOOKUP(Tabla1[[#This Row],[route_name]],[1]route!$A:$D,2,FALSE)</f>
        <v>71</v>
      </c>
      <c r="P1535" s="6">
        <f>VLOOKUP(Tabla1[[#This Row],[TYPE_NAME]],type!B:G,6,FALSE)</f>
        <v>1</v>
      </c>
      <c r="Q1535" t="s">
        <v>2282</v>
      </c>
      <c r="R1535" t="s">
        <v>1297</v>
      </c>
      <c r="S15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(1532,'PENDIENTE','PENDIENTE','PENDIENTE','PENDIENTE',false,2011,'0','-','PENDIENTE','2022-02-25 21:42:35.22039+00','2022-02-25 21:42:35.22039+00','20603145608','V3B965',71,1);</v>
      </c>
    </row>
    <row r="1536" spans="1:19" x14ac:dyDescent="0.25">
      <c r="A1536">
        <v>1533</v>
      </c>
      <c r="B1536" t="s">
        <v>2282</v>
      </c>
      <c r="C1536" t="s">
        <v>2282</v>
      </c>
      <c r="D1536" t="s">
        <v>2282</v>
      </c>
      <c r="E1536" t="s">
        <v>2282</v>
      </c>
      <c r="F1536" t="s">
        <v>2283</v>
      </c>
      <c r="G1536">
        <v>2014</v>
      </c>
      <c r="H1536">
        <v>0</v>
      </c>
      <c r="I1536" t="s">
        <v>2383</v>
      </c>
      <c r="J1536" t="s">
        <v>2282</v>
      </c>
      <c r="K1536" t="s">
        <v>1304</v>
      </c>
      <c r="L1536" t="s">
        <v>1304</v>
      </c>
      <c r="M1536">
        <v>20603145608</v>
      </c>
      <c r="N1536" t="s">
        <v>1543</v>
      </c>
      <c r="O1536" s="6">
        <f>VLOOKUP(Tabla1[[#This Row],[route_name]],[1]route!$A:$D,2,FALSE)</f>
        <v>71</v>
      </c>
      <c r="P1536" s="6">
        <f>VLOOKUP(Tabla1[[#This Row],[TYPE_NAME]],type!B:G,6,FALSE)</f>
        <v>1</v>
      </c>
      <c r="Q1536" t="s">
        <v>2282</v>
      </c>
      <c r="R1536" t="s">
        <v>1297</v>
      </c>
      <c r="S15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(1533,'PENDIENTE','PENDIENTE','PENDIENTE','PENDIENTE',false,2014,'0','-','PENDIENTE','2022-02-25 21:42:35.22039+00','2022-02-25 21:42:35.22039+00','20603145608','V7T878',71,1);</v>
      </c>
    </row>
    <row r="1537" spans="1:19" x14ac:dyDescent="0.25">
      <c r="A1537">
        <v>1534</v>
      </c>
      <c r="B1537" t="s">
        <v>2282</v>
      </c>
      <c r="C1537" t="s">
        <v>2282</v>
      </c>
      <c r="D1537" t="s">
        <v>2282</v>
      </c>
      <c r="E1537" t="s">
        <v>2282</v>
      </c>
      <c r="F1537" t="s">
        <v>2283</v>
      </c>
      <c r="G1537">
        <v>2016</v>
      </c>
      <c r="H1537">
        <v>0</v>
      </c>
      <c r="I1537" t="s">
        <v>2383</v>
      </c>
      <c r="J1537" t="s">
        <v>2282</v>
      </c>
      <c r="K1537" t="s">
        <v>1304</v>
      </c>
      <c r="L1537" t="s">
        <v>1304</v>
      </c>
      <c r="M1537">
        <v>20603145608</v>
      </c>
      <c r="N1537" t="s">
        <v>1544</v>
      </c>
      <c r="O1537" s="6">
        <f>VLOOKUP(Tabla1[[#This Row],[route_name]],[1]route!$A:$D,2,FALSE)</f>
        <v>71</v>
      </c>
      <c r="P1537" s="6">
        <f>VLOOKUP(Tabla1[[#This Row],[TYPE_NAME]],type!B:G,6,FALSE)</f>
        <v>1</v>
      </c>
      <c r="Q1537" t="s">
        <v>2282</v>
      </c>
      <c r="R1537" t="s">
        <v>1297</v>
      </c>
      <c r="S15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(1534,'PENDIENTE','PENDIENTE','PENDIENTE','PENDIENTE',false,2016,'0','-','PENDIENTE','2022-02-25 21:42:35.22039+00','2022-02-25 21:42:35.22039+00','20603145608','V8C005',71,1);</v>
      </c>
    </row>
    <row r="1538" spans="1:19" x14ac:dyDescent="0.25">
      <c r="A1538">
        <v>1535</v>
      </c>
      <c r="B1538" t="s">
        <v>2282</v>
      </c>
      <c r="C1538" t="s">
        <v>2282</v>
      </c>
      <c r="D1538" t="s">
        <v>2282</v>
      </c>
      <c r="E1538" t="s">
        <v>2282</v>
      </c>
      <c r="F1538" t="s">
        <v>2283</v>
      </c>
      <c r="G1538">
        <v>2014</v>
      </c>
      <c r="H1538">
        <v>0</v>
      </c>
      <c r="I1538" t="s">
        <v>2383</v>
      </c>
      <c r="J1538" t="s">
        <v>2282</v>
      </c>
      <c r="K1538" t="s">
        <v>1304</v>
      </c>
      <c r="L1538" t="s">
        <v>1304</v>
      </c>
      <c r="M1538">
        <v>20603145608</v>
      </c>
      <c r="N1538" t="s">
        <v>1545</v>
      </c>
      <c r="O1538" s="6">
        <f>VLOOKUP(Tabla1[[#This Row],[route_name]],[1]route!$A:$D,2,FALSE)</f>
        <v>71</v>
      </c>
      <c r="P1538" s="6">
        <f>VLOOKUP(Tabla1[[#This Row],[TYPE_NAME]],type!B:G,6,FALSE)</f>
        <v>1</v>
      </c>
      <c r="Q1538" t="s">
        <v>2282</v>
      </c>
      <c r="R1538" t="s">
        <v>1297</v>
      </c>
      <c r="S15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(1535,'PENDIENTE','PENDIENTE','PENDIENTE','PENDIENTE',false,2014,'0','-','PENDIENTE','2022-02-25 21:42:35.22039+00','2022-02-25 21:42:35.22039+00','20603145608','V8F820',71,1);</v>
      </c>
    </row>
    <row r="1539" spans="1:19" x14ac:dyDescent="0.25">
      <c r="A1539">
        <v>1536</v>
      </c>
      <c r="B1539" t="s">
        <v>2282</v>
      </c>
      <c r="C1539" t="s">
        <v>2282</v>
      </c>
      <c r="D1539" t="s">
        <v>2282</v>
      </c>
      <c r="E1539" t="s">
        <v>2282</v>
      </c>
      <c r="F1539" t="s">
        <v>2283</v>
      </c>
      <c r="G1539">
        <v>2016</v>
      </c>
      <c r="H1539">
        <v>0</v>
      </c>
      <c r="I1539" t="s">
        <v>2383</v>
      </c>
      <c r="J1539" t="s">
        <v>2282</v>
      </c>
      <c r="K1539" t="s">
        <v>1304</v>
      </c>
      <c r="L1539" t="s">
        <v>1304</v>
      </c>
      <c r="M1539">
        <v>20603145608</v>
      </c>
      <c r="N1539" t="s">
        <v>1546</v>
      </c>
      <c r="O1539" s="6">
        <f>VLOOKUP(Tabla1[[#This Row],[route_name]],[1]route!$A:$D,2,FALSE)</f>
        <v>71</v>
      </c>
      <c r="P1539" s="6">
        <f>VLOOKUP(Tabla1[[#This Row],[TYPE_NAME]],type!B:G,6,FALSE)</f>
        <v>1</v>
      </c>
      <c r="Q1539" t="s">
        <v>2282</v>
      </c>
      <c r="R1539" t="s">
        <v>1297</v>
      </c>
      <c r="S15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(1536,'PENDIENTE','PENDIENTE','PENDIENTE','PENDIENTE',false,2016,'0','-','PENDIENTE','2022-02-25 21:42:35.22039+00','2022-02-25 21:42:35.22039+00','20603145608','V8P773',71,1);</v>
      </c>
    </row>
    <row r="1540" spans="1:19" x14ac:dyDescent="0.25">
      <c r="A1540">
        <v>1537</v>
      </c>
      <c r="B1540" t="s">
        <v>2282</v>
      </c>
      <c r="C1540" t="s">
        <v>2282</v>
      </c>
      <c r="D1540" t="s">
        <v>2282</v>
      </c>
      <c r="E1540" t="s">
        <v>2282</v>
      </c>
      <c r="F1540" t="s">
        <v>2283</v>
      </c>
      <c r="G1540">
        <v>2015</v>
      </c>
      <c r="H1540">
        <v>0</v>
      </c>
      <c r="I1540" t="s">
        <v>2383</v>
      </c>
      <c r="J1540" t="s">
        <v>2282</v>
      </c>
      <c r="K1540" t="s">
        <v>1304</v>
      </c>
      <c r="L1540" t="s">
        <v>1304</v>
      </c>
      <c r="M1540">
        <v>20603145608</v>
      </c>
      <c r="N1540" t="s">
        <v>1547</v>
      </c>
      <c r="O1540" s="6">
        <f>VLOOKUP(Tabla1[[#This Row],[route_name]],[1]route!$A:$D,2,FALSE)</f>
        <v>71</v>
      </c>
      <c r="P1540" s="6">
        <f>VLOOKUP(Tabla1[[#This Row],[TYPE_NAME]],type!B:G,6,FALSE)</f>
        <v>1</v>
      </c>
      <c r="Q1540" t="s">
        <v>2282</v>
      </c>
      <c r="R1540" t="s">
        <v>1297</v>
      </c>
      <c r="S15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(1537,'PENDIENTE','PENDIENTE','PENDIENTE','PENDIENTE',false,2015,'0','-','PENDIENTE','2022-02-25 21:42:35.22039+00','2022-02-25 21:42:35.22039+00','20603145608','V8T828',71,1);</v>
      </c>
    </row>
    <row r="1541" spans="1:19" x14ac:dyDescent="0.25">
      <c r="A1541">
        <v>1538</v>
      </c>
      <c r="B1541" t="s">
        <v>2282</v>
      </c>
      <c r="C1541" t="s">
        <v>2282</v>
      </c>
      <c r="D1541" t="s">
        <v>2282</v>
      </c>
      <c r="E1541" t="s">
        <v>2282</v>
      </c>
      <c r="F1541" t="s">
        <v>2283</v>
      </c>
      <c r="G1541">
        <v>2016</v>
      </c>
      <c r="H1541">
        <v>0</v>
      </c>
      <c r="I1541" t="s">
        <v>2383</v>
      </c>
      <c r="J1541" t="s">
        <v>2282</v>
      </c>
      <c r="K1541" t="s">
        <v>1304</v>
      </c>
      <c r="L1541" t="s">
        <v>1304</v>
      </c>
      <c r="M1541">
        <v>20603145608</v>
      </c>
      <c r="N1541" t="s">
        <v>1548</v>
      </c>
      <c r="O1541" s="6">
        <f>VLOOKUP(Tabla1[[#This Row],[route_name]],[1]route!$A:$D,2,FALSE)</f>
        <v>71</v>
      </c>
      <c r="P1541" s="6">
        <f>VLOOKUP(Tabla1[[#This Row],[TYPE_NAME]],type!B:G,6,FALSE)</f>
        <v>1</v>
      </c>
      <c r="Q1541" t="s">
        <v>2282</v>
      </c>
      <c r="R1541" t="s">
        <v>1297</v>
      </c>
      <c r="S15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(1538,'PENDIENTE','PENDIENTE','PENDIENTE','PENDIENTE',false,2016,'0','-','PENDIENTE','2022-02-25 21:42:35.22039+00','2022-02-25 21:42:35.22039+00','20603145608','V9C713',71,1);</v>
      </c>
    </row>
    <row r="1542" spans="1:19" x14ac:dyDescent="0.25">
      <c r="A1542">
        <v>1539</v>
      </c>
      <c r="B1542" t="s">
        <v>2282</v>
      </c>
      <c r="C1542" t="s">
        <v>2282</v>
      </c>
      <c r="D1542" t="s">
        <v>2282</v>
      </c>
      <c r="E1542" t="s">
        <v>2282</v>
      </c>
      <c r="F1542" t="s">
        <v>2283</v>
      </c>
      <c r="G1542">
        <v>2011</v>
      </c>
      <c r="H1542">
        <v>0</v>
      </c>
      <c r="I1542" t="s">
        <v>2383</v>
      </c>
      <c r="J1542" t="s">
        <v>2282</v>
      </c>
      <c r="K1542" t="s">
        <v>1304</v>
      </c>
      <c r="L1542" t="s">
        <v>1304</v>
      </c>
      <c r="M1542">
        <v>20603145608</v>
      </c>
      <c r="N1542" t="s">
        <v>1549</v>
      </c>
      <c r="O1542" s="6">
        <f>VLOOKUP(Tabla1[[#This Row],[route_name]],[1]route!$A:$D,2,FALSE)</f>
        <v>71</v>
      </c>
      <c r="P1542" s="6">
        <f>VLOOKUP(Tabla1[[#This Row],[TYPE_NAME]],type!B:G,6,FALSE)</f>
        <v>1</v>
      </c>
      <c r="Q1542" t="s">
        <v>2282</v>
      </c>
      <c r="R1542" t="s">
        <v>1297</v>
      </c>
      <c r="S15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(1539,'PENDIENTE','PENDIENTE','PENDIENTE','PENDIENTE',false,2011,'0','-','PENDIENTE','2022-02-25 21:42:35.22039+00','2022-02-25 21:42:35.22039+00','20603145608','X1X722',71,1);</v>
      </c>
    </row>
    <row r="1543" spans="1:19" x14ac:dyDescent="0.25">
      <c r="A1543">
        <v>1540</v>
      </c>
      <c r="B1543" t="s">
        <v>2282</v>
      </c>
      <c r="C1543" t="s">
        <v>2282</v>
      </c>
      <c r="D1543" t="s">
        <v>2282</v>
      </c>
      <c r="E1543" t="s">
        <v>2282</v>
      </c>
      <c r="F1543" t="s">
        <v>2283</v>
      </c>
      <c r="G1543">
        <v>2018</v>
      </c>
      <c r="H1543">
        <v>0</v>
      </c>
      <c r="I1543" t="s">
        <v>2383</v>
      </c>
      <c r="J1543" t="s">
        <v>2282</v>
      </c>
      <c r="K1543" t="s">
        <v>1304</v>
      </c>
      <c r="L1543" t="s">
        <v>1304</v>
      </c>
      <c r="M1543">
        <v>20603145608</v>
      </c>
      <c r="N1543" t="s">
        <v>1550</v>
      </c>
      <c r="O1543" s="6">
        <f>VLOOKUP(Tabla1[[#This Row],[route_name]],[1]route!$A:$D,2,FALSE)</f>
        <v>71</v>
      </c>
      <c r="P1543" s="6">
        <f>VLOOKUP(Tabla1[[#This Row],[TYPE_NAME]],type!B:G,6,FALSE)</f>
        <v>1</v>
      </c>
      <c r="Q1543" t="s">
        <v>2282</v>
      </c>
      <c r="R1543" t="s">
        <v>1297</v>
      </c>
      <c r="S15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(1540,'PENDIENTE','PENDIENTE','PENDIENTE','PENDIENTE',false,2018,'0','-','PENDIENTE','2022-02-25 21:42:35.22039+00','2022-02-25 21:42:35.22039+00','20603145608','X4N910',71,1);</v>
      </c>
    </row>
    <row r="1544" spans="1:19" x14ac:dyDescent="0.25">
      <c r="A1544">
        <v>1541</v>
      </c>
      <c r="B1544" t="s">
        <v>2282</v>
      </c>
      <c r="C1544" t="s">
        <v>2282</v>
      </c>
      <c r="D1544" t="s">
        <v>2282</v>
      </c>
      <c r="E1544" t="s">
        <v>2282</v>
      </c>
      <c r="F1544" t="s">
        <v>2283</v>
      </c>
      <c r="G1544">
        <v>2009</v>
      </c>
      <c r="H1544">
        <v>0</v>
      </c>
      <c r="I1544" t="s">
        <v>2383</v>
      </c>
      <c r="J1544" t="s">
        <v>2282</v>
      </c>
      <c r="K1544" t="s">
        <v>1304</v>
      </c>
      <c r="L1544" t="s">
        <v>1304</v>
      </c>
      <c r="M1544">
        <v>20603145608</v>
      </c>
      <c r="N1544" t="s">
        <v>1551</v>
      </c>
      <c r="O1544" s="6">
        <f>VLOOKUP(Tabla1[[#This Row],[route_name]],[1]route!$A:$D,2,FALSE)</f>
        <v>71</v>
      </c>
      <c r="P1544" s="6">
        <f>VLOOKUP(Tabla1[[#This Row],[TYPE_NAME]],type!B:G,6,FALSE)</f>
        <v>1</v>
      </c>
      <c r="Q1544" t="s">
        <v>2282</v>
      </c>
      <c r="R1544" t="s">
        <v>1297</v>
      </c>
      <c r="S15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(1541,'PENDIENTE','PENDIENTE','PENDIENTE','PENDIENTE',false,2009,'0','-','PENDIENTE','2022-02-25 21:42:35.22039+00','2022-02-25 21:42:35.22039+00','20603145608','A1K744',71,1);</v>
      </c>
    </row>
    <row r="1545" spans="1:19" x14ac:dyDescent="0.25">
      <c r="A1545">
        <v>1542</v>
      </c>
      <c r="B1545" t="s">
        <v>2282</v>
      </c>
      <c r="C1545" t="s">
        <v>2282</v>
      </c>
      <c r="D1545" t="s">
        <v>2282</v>
      </c>
      <c r="E1545" t="s">
        <v>2282</v>
      </c>
      <c r="F1545" t="s">
        <v>2283</v>
      </c>
      <c r="G1545">
        <v>2010</v>
      </c>
      <c r="H1545">
        <v>0</v>
      </c>
      <c r="I1545" t="s">
        <v>2383</v>
      </c>
      <c r="J1545" t="s">
        <v>2282</v>
      </c>
      <c r="K1545" t="s">
        <v>1304</v>
      </c>
      <c r="L1545" t="s">
        <v>1304</v>
      </c>
      <c r="M1545">
        <v>20603145608</v>
      </c>
      <c r="N1545" t="s">
        <v>1552</v>
      </c>
      <c r="O1545" s="6">
        <f>VLOOKUP(Tabla1[[#This Row],[route_name]],[1]route!$A:$D,2,FALSE)</f>
        <v>71</v>
      </c>
      <c r="P1545" s="6">
        <f>VLOOKUP(Tabla1[[#This Row],[TYPE_NAME]],type!B:G,6,FALSE)</f>
        <v>1</v>
      </c>
      <c r="Q1545" t="s">
        <v>2282</v>
      </c>
      <c r="R1545" t="s">
        <v>1297</v>
      </c>
      <c r="S15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(1542,'PENDIENTE','PENDIENTE','PENDIENTE','PENDIENTE',false,2010,'0','-','PENDIENTE','2022-02-25 21:42:35.22039+00','2022-02-25 21:42:35.22039+00','20603145608','A2G764',71,1);</v>
      </c>
    </row>
    <row r="1546" spans="1:19" x14ac:dyDescent="0.25">
      <c r="A1546">
        <v>1543</v>
      </c>
      <c r="B1546" t="s">
        <v>2282</v>
      </c>
      <c r="C1546" t="s">
        <v>2282</v>
      </c>
      <c r="D1546" t="s">
        <v>2282</v>
      </c>
      <c r="E1546" t="s">
        <v>2282</v>
      </c>
      <c r="F1546" t="s">
        <v>2283</v>
      </c>
      <c r="G1546">
        <v>2007</v>
      </c>
      <c r="H1546">
        <v>0</v>
      </c>
      <c r="I1546" t="s">
        <v>2383</v>
      </c>
      <c r="J1546" t="s">
        <v>2282</v>
      </c>
      <c r="K1546" t="s">
        <v>1304</v>
      </c>
      <c r="L1546" t="s">
        <v>1304</v>
      </c>
      <c r="M1546">
        <v>20603145608</v>
      </c>
      <c r="N1546" t="s">
        <v>1553</v>
      </c>
      <c r="O1546" s="6">
        <f>VLOOKUP(Tabla1[[#This Row],[route_name]],[1]route!$A:$D,2,FALSE)</f>
        <v>71</v>
      </c>
      <c r="P1546" s="6">
        <f>VLOOKUP(Tabla1[[#This Row],[TYPE_NAME]],type!B:G,6,FALSE)</f>
        <v>1</v>
      </c>
      <c r="Q1546" t="s">
        <v>2282</v>
      </c>
      <c r="R1546" t="s">
        <v>1297</v>
      </c>
      <c r="S15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(1543,'PENDIENTE','PENDIENTE','PENDIENTE','PENDIENTE',false,2007,'0','-','PENDIENTE','2022-02-25 21:42:35.22039+00','2022-02-25 21:42:35.22039+00','20603145608','A3K742',71,1);</v>
      </c>
    </row>
    <row r="1547" spans="1:19" x14ac:dyDescent="0.25">
      <c r="A1547">
        <v>1544</v>
      </c>
      <c r="B1547" t="s">
        <v>2282</v>
      </c>
      <c r="C1547" t="s">
        <v>2282</v>
      </c>
      <c r="D1547" t="s">
        <v>2282</v>
      </c>
      <c r="E1547" t="s">
        <v>2282</v>
      </c>
      <c r="F1547" t="s">
        <v>2283</v>
      </c>
      <c r="G1547">
        <v>2001</v>
      </c>
      <c r="H1547">
        <v>0</v>
      </c>
      <c r="I1547" t="s">
        <v>2383</v>
      </c>
      <c r="J1547" t="s">
        <v>2282</v>
      </c>
      <c r="K1547" t="s">
        <v>1304</v>
      </c>
      <c r="L1547" t="s">
        <v>1304</v>
      </c>
      <c r="M1547">
        <v>20603145608</v>
      </c>
      <c r="N1547" t="s">
        <v>1554</v>
      </c>
      <c r="O1547" s="6">
        <f>VLOOKUP(Tabla1[[#This Row],[route_name]],[1]route!$A:$D,2,FALSE)</f>
        <v>71</v>
      </c>
      <c r="P1547" s="6">
        <f>VLOOKUP(Tabla1[[#This Row],[TYPE_NAME]],type!B:G,6,FALSE)</f>
        <v>1</v>
      </c>
      <c r="Q1547" t="s">
        <v>2282</v>
      </c>
      <c r="R1547" t="s">
        <v>1297</v>
      </c>
      <c r="S15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(1544,'PENDIENTE','PENDIENTE','PENDIENTE','PENDIENTE',false,2001,'0','-','PENDIENTE','2022-02-25 21:42:35.22039+00','2022-02-25 21:42:35.22039+00','20603145608','B1H753',71,1);</v>
      </c>
    </row>
    <row r="1548" spans="1:19" x14ac:dyDescent="0.25">
      <c r="A1548">
        <v>1545</v>
      </c>
      <c r="B1548" t="s">
        <v>2282</v>
      </c>
      <c r="C1548" t="s">
        <v>2282</v>
      </c>
      <c r="D1548" t="s">
        <v>2282</v>
      </c>
      <c r="E1548" t="s">
        <v>2282</v>
      </c>
      <c r="F1548" t="s">
        <v>2283</v>
      </c>
      <c r="G1548">
        <v>2001</v>
      </c>
      <c r="H1548">
        <v>0</v>
      </c>
      <c r="I1548" t="s">
        <v>2383</v>
      </c>
      <c r="J1548" t="s">
        <v>2282</v>
      </c>
      <c r="K1548" t="s">
        <v>1304</v>
      </c>
      <c r="L1548" t="s">
        <v>1304</v>
      </c>
      <c r="M1548">
        <v>20603145608</v>
      </c>
      <c r="N1548" t="s">
        <v>1555</v>
      </c>
      <c r="O1548" s="6">
        <f>VLOOKUP(Tabla1[[#This Row],[route_name]],[1]route!$A:$D,2,FALSE)</f>
        <v>71</v>
      </c>
      <c r="P1548" s="6">
        <f>VLOOKUP(Tabla1[[#This Row],[TYPE_NAME]],type!B:G,6,FALSE)</f>
        <v>1</v>
      </c>
      <c r="Q1548" t="s">
        <v>2282</v>
      </c>
      <c r="R1548" t="s">
        <v>1297</v>
      </c>
      <c r="S15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(1545,'PENDIENTE','PENDIENTE','PENDIENTE','PENDIENTE',false,2001,'0','-','PENDIENTE','2022-02-25 21:42:35.22039+00','2022-02-25 21:42:35.22039+00','20603145608','F8Q278',71,1);</v>
      </c>
    </row>
    <row r="1549" spans="1:19" x14ac:dyDescent="0.25">
      <c r="A1549">
        <v>1546</v>
      </c>
      <c r="B1549" t="s">
        <v>2282</v>
      </c>
      <c r="C1549" t="s">
        <v>2282</v>
      </c>
      <c r="D1549" t="s">
        <v>2282</v>
      </c>
      <c r="E1549" t="s">
        <v>2282</v>
      </c>
      <c r="F1549" t="s">
        <v>2283</v>
      </c>
      <c r="G1549">
        <v>2009</v>
      </c>
      <c r="H1549">
        <v>0</v>
      </c>
      <c r="I1549" t="s">
        <v>2383</v>
      </c>
      <c r="J1549" t="s">
        <v>2282</v>
      </c>
      <c r="K1549" t="s">
        <v>1304</v>
      </c>
      <c r="L1549" t="s">
        <v>1304</v>
      </c>
      <c r="M1549">
        <v>20603145608</v>
      </c>
      <c r="N1549" t="s">
        <v>1556</v>
      </c>
      <c r="O1549" s="6">
        <f>VLOOKUP(Tabla1[[#This Row],[route_name]],[1]route!$A:$D,2,FALSE)</f>
        <v>71</v>
      </c>
      <c r="P1549" s="6">
        <f>VLOOKUP(Tabla1[[#This Row],[TYPE_NAME]],type!B:G,6,FALSE)</f>
        <v>1</v>
      </c>
      <c r="Q1549" t="s">
        <v>2282</v>
      </c>
      <c r="R1549" t="s">
        <v>1297</v>
      </c>
      <c r="S15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(1546,'PENDIENTE','PENDIENTE','PENDIENTE','PENDIENTE',false,2009,'0','-','PENDIENTE','2022-02-25 21:42:35.22039+00','2022-02-25 21:42:35.22039+00','20603145608','V1B709',71,1);</v>
      </c>
    </row>
    <row r="1550" spans="1:19" x14ac:dyDescent="0.25">
      <c r="A1550">
        <v>1547</v>
      </c>
      <c r="B1550" t="s">
        <v>2282</v>
      </c>
      <c r="C1550" t="s">
        <v>2282</v>
      </c>
      <c r="D1550" t="s">
        <v>2282</v>
      </c>
      <c r="E1550" t="s">
        <v>2282</v>
      </c>
      <c r="F1550" t="s">
        <v>2283</v>
      </c>
      <c r="G1550">
        <v>2011</v>
      </c>
      <c r="H1550">
        <v>0</v>
      </c>
      <c r="I1550" t="s">
        <v>2383</v>
      </c>
      <c r="J1550" t="s">
        <v>2282</v>
      </c>
      <c r="K1550" t="s">
        <v>1304</v>
      </c>
      <c r="L1550" t="s">
        <v>1304</v>
      </c>
      <c r="M1550">
        <v>20603145608</v>
      </c>
      <c r="N1550" t="s">
        <v>1557</v>
      </c>
      <c r="O1550" s="6">
        <f>VLOOKUP(Tabla1[[#This Row],[route_name]],[1]route!$A:$D,2,FALSE)</f>
        <v>71</v>
      </c>
      <c r="P1550" s="6">
        <f>VLOOKUP(Tabla1[[#This Row],[TYPE_NAME]],type!B:G,6,FALSE)</f>
        <v>1</v>
      </c>
      <c r="Q1550" t="s">
        <v>2282</v>
      </c>
      <c r="R1550" t="s">
        <v>1297</v>
      </c>
      <c r="S15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(1547,'PENDIENTE','PENDIENTE','PENDIENTE','PENDIENTE',false,2011,'0','-','PENDIENTE','2022-02-25 21:42:35.22039+00','2022-02-25 21:42:35.22039+00','20603145608','V3W956',71,1);</v>
      </c>
    </row>
    <row r="1551" spans="1:19" x14ac:dyDescent="0.25">
      <c r="A1551">
        <v>1548</v>
      </c>
      <c r="B1551" t="s">
        <v>2282</v>
      </c>
      <c r="C1551" t="s">
        <v>2282</v>
      </c>
      <c r="D1551" t="s">
        <v>2282</v>
      </c>
      <c r="E1551" t="s">
        <v>2282</v>
      </c>
      <c r="F1551" t="s">
        <v>2283</v>
      </c>
      <c r="G1551">
        <v>2012</v>
      </c>
      <c r="H1551">
        <v>0</v>
      </c>
      <c r="I1551" t="s">
        <v>2383</v>
      </c>
      <c r="J1551" t="s">
        <v>2282</v>
      </c>
      <c r="K1551" t="s">
        <v>1304</v>
      </c>
      <c r="L1551" t="s">
        <v>1304</v>
      </c>
      <c r="M1551">
        <v>20603145608</v>
      </c>
      <c r="N1551" t="s">
        <v>1558</v>
      </c>
      <c r="O1551" s="6">
        <f>VLOOKUP(Tabla1[[#This Row],[route_name]],[1]route!$A:$D,2,FALSE)</f>
        <v>71</v>
      </c>
      <c r="P1551" s="6">
        <f>VLOOKUP(Tabla1[[#This Row],[TYPE_NAME]],type!B:G,6,FALSE)</f>
        <v>1</v>
      </c>
      <c r="Q1551" t="s">
        <v>2282</v>
      </c>
      <c r="R1551" t="s">
        <v>1297</v>
      </c>
      <c r="S15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(1548,'PENDIENTE','PENDIENTE','PENDIENTE','PENDIENTE',false,2012,'0','-','PENDIENTE','2022-02-25 21:42:35.22039+00','2022-02-25 21:42:35.22039+00','20603145608','V6W950',71,1);</v>
      </c>
    </row>
    <row r="1552" spans="1:19" x14ac:dyDescent="0.25">
      <c r="A1552">
        <v>1549</v>
      </c>
      <c r="B1552" t="s">
        <v>2282</v>
      </c>
      <c r="C1552" t="s">
        <v>2282</v>
      </c>
      <c r="D1552" t="s">
        <v>2282</v>
      </c>
      <c r="E1552" t="s">
        <v>2282</v>
      </c>
      <c r="F1552" t="s">
        <v>2283</v>
      </c>
      <c r="G1552">
        <v>2014</v>
      </c>
      <c r="H1552">
        <v>0</v>
      </c>
      <c r="I1552" t="s">
        <v>2383</v>
      </c>
      <c r="J1552" t="s">
        <v>2282</v>
      </c>
      <c r="K1552" t="s">
        <v>1304</v>
      </c>
      <c r="L1552" t="s">
        <v>1304</v>
      </c>
      <c r="M1552">
        <v>20603145608</v>
      </c>
      <c r="N1552" t="s">
        <v>1559</v>
      </c>
      <c r="O1552" s="6">
        <f>VLOOKUP(Tabla1[[#This Row],[route_name]],[1]route!$A:$D,2,FALSE)</f>
        <v>71</v>
      </c>
      <c r="P1552" s="6">
        <f>VLOOKUP(Tabla1[[#This Row],[TYPE_NAME]],type!B:G,6,FALSE)</f>
        <v>1</v>
      </c>
      <c r="Q1552" t="s">
        <v>2282</v>
      </c>
      <c r="R1552" t="s">
        <v>1297</v>
      </c>
      <c r="S15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(1549,'PENDIENTE','PENDIENTE','PENDIENTE','PENDIENTE',false,2014,'0','-','PENDIENTE','2022-02-25 21:42:35.22039+00','2022-02-25 21:42:35.22039+00','20603145608','V7L927',71,1);</v>
      </c>
    </row>
    <row r="1553" spans="1:19" x14ac:dyDescent="0.25">
      <c r="A1553">
        <v>1550</v>
      </c>
      <c r="B1553" t="s">
        <v>2282</v>
      </c>
      <c r="C1553" t="s">
        <v>2282</v>
      </c>
      <c r="D1553" t="s">
        <v>2282</v>
      </c>
      <c r="E1553" t="s">
        <v>2282</v>
      </c>
      <c r="F1553" t="s">
        <v>2283</v>
      </c>
      <c r="G1553">
        <v>2013</v>
      </c>
      <c r="H1553">
        <v>0</v>
      </c>
      <c r="I1553" t="s">
        <v>2383</v>
      </c>
      <c r="J1553" t="s">
        <v>2282</v>
      </c>
      <c r="K1553" t="s">
        <v>1304</v>
      </c>
      <c r="L1553" t="s">
        <v>1304</v>
      </c>
      <c r="M1553">
        <v>20603145608</v>
      </c>
      <c r="N1553" t="s">
        <v>1560</v>
      </c>
      <c r="O1553" s="6">
        <f>VLOOKUP(Tabla1[[#This Row],[route_name]],[1]route!$A:$D,2,FALSE)</f>
        <v>71</v>
      </c>
      <c r="P1553" s="6">
        <f>VLOOKUP(Tabla1[[#This Row],[TYPE_NAME]],type!B:G,6,FALSE)</f>
        <v>1</v>
      </c>
      <c r="Q1553" t="s">
        <v>2282</v>
      </c>
      <c r="R1553" t="s">
        <v>1297</v>
      </c>
      <c r="S15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(1550,'PENDIENTE','PENDIENTE','PENDIENTE','PENDIENTE',false,2013,'0','-','PENDIENTE','2022-02-25 21:42:35.22039+00','2022-02-25 21:42:35.22039+00','20603145608','V8K951',71,1);</v>
      </c>
    </row>
    <row r="1554" spans="1:19" x14ac:dyDescent="0.25">
      <c r="A1554">
        <v>1551</v>
      </c>
      <c r="B1554" t="s">
        <v>2282</v>
      </c>
      <c r="C1554" t="s">
        <v>2282</v>
      </c>
      <c r="D1554" t="s">
        <v>2282</v>
      </c>
      <c r="E1554" t="s">
        <v>2282</v>
      </c>
      <c r="F1554" t="s">
        <v>2283</v>
      </c>
      <c r="G1554">
        <v>2014</v>
      </c>
      <c r="H1554">
        <v>0</v>
      </c>
      <c r="I1554" t="s">
        <v>2383</v>
      </c>
      <c r="J1554" t="s">
        <v>2282</v>
      </c>
      <c r="K1554" t="s">
        <v>1304</v>
      </c>
      <c r="L1554" t="s">
        <v>1304</v>
      </c>
      <c r="M1554">
        <v>20603145608</v>
      </c>
      <c r="N1554" t="s">
        <v>1561</v>
      </c>
      <c r="O1554" s="6">
        <f>VLOOKUP(Tabla1[[#This Row],[route_name]],[1]route!$A:$D,2,FALSE)</f>
        <v>71</v>
      </c>
      <c r="P1554" s="6">
        <f>VLOOKUP(Tabla1[[#This Row],[TYPE_NAME]],type!B:G,6,FALSE)</f>
        <v>1</v>
      </c>
      <c r="Q1554" t="s">
        <v>2282</v>
      </c>
      <c r="R1554" t="s">
        <v>1297</v>
      </c>
      <c r="S15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(1551,'PENDIENTE','PENDIENTE','PENDIENTE','PENDIENTE',false,2014,'0','-','PENDIENTE','2022-02-25 21:42:35.22039+00','2022-02-25 21:42:35.22039+00','20603145608','V8V964',71,1);</v>
      </c>
    </row>
    <row r="1555" spans="1:19" x14ac:dyDescent="0.25">
      <c r="A1555">
        <v>1552</v>
      </c>
      <c r="B1555" t="s">
        <v>2282</v>
      </c>
      <c r="C1555" t="s">
        <v>2282</v>
      </c>
      <c r="D1555" t="s">
        <v>2282</v>
      </c>
      <c r="E1555" t="s">
        <v>2282</v>
      </c>
      <c r="F1555" t="s">
        <v>2283</v>
      </c>
      <c r="G1555">
        <v>2019</v>
      </c>
      <c r="H1555">
        <v>0</v>
      </c>
      <c r="I1555" t="s">
        <v>2383</v>
      </c>
      <c r="J1555" t="s">
        <v>2282</v>
      </c>
      <c r="K1555" t="s">
        <v>1304</v>
      </c>
      <c r="L1555" t="s">
        <v>1304</v>
      </c>
      <c r="M1555">
        <v>20603145608</v>
      </c>
      <c r="N1555" t="s">
        <v>1562</v>
      </c>
      <c r="O1555" s="6">
        <f>VLOOKUP(Tabla1[[#This Row],[route_name]],[1]route!$A:$D,2,FALSE)</f>
        <v>71</v>
      </c>
      <c r="P1555" s="6">
        <f>VLOOKUP(Tabla1[[#This Row],[TYPE_NAME]],type!B:G,6,FALSE)</f>
        <v>1</v>
      </c>
      <c r="Q1555" t="s">
        <v>2282</v>
      </c>
      <c r="R1555" t="s">
        <v>1297</v>
      </c>
      <c r="S15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(1552,'PENDIENTE','PENDIENTE','PENDIENTE','PENDIENTE',false,2019,'0','-','PENDIENTE','2022-02-25 21:42:35.22039+00','2022-02-25 21:42:35.22039+00','20603145608','VAB733',71,1);</v>
      </c>
    </row>
    <row r="1556" spans="1:19" x14ac:dyDescent="0.25">
      <c r="A1556">
        <v>1553</v>
      </c>
      <c r="B1556" t="s">
        <v>2282</v>
      </c>
      <c r="C1556" t="s">
        <v>2282</v>
      </c>
      <c r="D1556" t="s">
        <v>2282</v>
      </c>
      <c r="E1556" t="s">
        <v>2282</v>
      </c>
      <c r="F1556" t="s">
        <v>2283</v>
      </c>
      <c r="G1556">
        <v>2009</v>
      </c>
      <c r="H1556">
        <v>0</v>
      </c>
      <c r="I1556" t="s">
        <v>2383</v>
      </c>
      <c r="J1556" t="s">
        <v>2282</v>
      </c>
      <c r="K1556" t="s">
        <v>1304</v>
      </c>
      <c r="L1556" t="s">
        <v>1304</v>
      </c>
      <c r="M1556">
        <v>20603145608</v>
      </c>
      <c r="N1556" t="s">
        <v>1563</v>
      </c>
      <c r="O1556" s="6">
        <f>VLOOKUP(Tabla1[[#This Row],[route_name]],[1]route!$A:$D,2,FALSE)</f>
        <v>71</v>
      </c>
      <c r="P1556" s="6">
        <f>VLOOKUP(Tabla1[[#This Row],[TYPE_NAME]],type!B:G,6,FALSE)</f>
        <v>1</v>
      </c>
      <c r="Q1556" t="s">
        <v>2282</v>
      </c>
      <c r="R1556" t="s">
        <v>1297</v>
      </c>
      <c r="S15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(1553,'PENDIENTE','PENDIENTE','PENDIENTE','PENDIENTE',false,2009,'0','-','PENDIENTE','2022-02-25 21:42:35.22039+00','2022-02-25 21:42:35.22039+00','20603145608','X1K755',71,1);</v>
      </c>
    </row>
    <row r="1557" spans="1:19" x14ac:dyDescent="0.25">
      <c r="A1557">
        <v>1554</v>
      </c>
      <c r="B1557" t="s">
        <v>2282</v>
      </c>
      <c r="C1557" t="s">
        <v>2282</v>
      </c>
      <c r="D1557" t="s">
        <v>2282</v>
      </c>
      <c r="E1557" t="s">
        <v>2282</v>
      </c>
      <c r="F1557" t="s">
        <v>2283</v>
      </c>
      <c r="G1557">
        <v>2011</v>
      </c>
      <c r="H1557">
        <v>0</v>
      </c>
      <c r="I1557" t="s">
        <v>2383</v>
      </c>
      <c r="J1557" t="s">
        <v>2282</v>
      </c>
      <c r="K1557" t="s">
        <v>1304</v>
      </c>
      <c r="L1557" t="s">
        <v>1304</v>
      </c>
      <c r="M1557">
        <v>20603145608</v>
      </c>
      <c r="N1557" t="s">
        <v>1564</v>
      </c>
      <c r="O1557" s="6">
        <f>VLOOKUP(Tabla1[[#This Row],[route_name]],[1]route!$A:$D,2,FALSE)</f>
        <v>71</v>
      </c>
      <c r="P1557" s="6">
        <f>VLOOKUP(Tabla1[[#This Row],[TYPE_NAME]],type!B:G,6,FALSE)</f>
        <v>1</v>
      </c>
      <c r="Q1557" t="s">
        <v>2282</v>
      </c>
      <c r="R1557" t="s">
        <v>1297</v>
      </c>
      <c r="S15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(1554,'PENDIENTE','PENDIENTE','PENDIENTE','PENDIENTE',false,2011,'0','-','PENDIENTE','2022-02-25 21:42:35.22039+00','2022-02-25 21:42:35.22039+00','20603145608','X1R759',71,1);</v>
      </c>
    </row>
    <row r="1558" spans="1:19" x14ac:dyDescent="0.25">
      <c r="A1558">
        <v>1555</v>
      </c>
      <c r="B1558" t="s">
        <v>2282</v>
      </c>
      <c r="C1558" t="s">
        <v>2282</v>
      </c>
      <c r="D1558" t="s">
        <v>2282</v>
      </c>
      <c r="E1558" t="s">
        <v>2282</v>
      </c>
      <c r="F1558" t="s">
        <v>2283</v>
      </c>
      <c r="G1558">
        <v>2011</v>
      </c>
      <c r="H1558">
        <v>0</v>
      </c>
      <c r="I1558" t="s">
        <v>2383</v>
      </c>
      <c r="J1558" t="s">
        <v>2282</v>
      </c>
      <c r="K1558" t="s">
        <v>1304</v>
      </c>
      <c r="L1558" t="s">
        <v>1304</v>
      </c>
      <c r="M1558">
        <v>20603145608</v>
      </c>
      <c r="N1558" t="s">
        <v>1565</v>
      </c>
      <c r="O1558" s="6">
        <f>VLOOKUP(Tabla1[[#This Row],[route_name]],[1]route!$A:$D,2,FALSE)</f>
        <v>71</v>
      </c>
      <c r="P1558" s="6">
        <f>VLOOKUP(Tabla1[[#This Row],[TYPE_NAME]],type!B:G,6,FALSE)</f>
        <v>1</v>
      </c>
      <c r="Q1558" t="s">
        <v>2282</v>
      </c>
      <c r="R1558" t="s">
        <v>1297</v>
      </c>
      <c r="S15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(1555,'PENDIENTE','PENDIENTE','PENDIENTE','PENDIENTE',false,2011,'0','-','PENDIENTE','2022-02-25 21:42:35.22039+00','2022-02-25 21:42:35.22039+00','20603145608','X2G769',71,1);</v>
      </c>
    </row>
    <row r="1559" spans="1:19" x14ac:dyDescent="0.25">
      <c r="A1559">
        <v>1556</v>
      </c>
      <c r="B1559" t="s">
        <v>2282</v>
      </c>
      <c r="C1559" t="s">
        <v>2282</v>
      </c>
      <c r="D1559" t="s">
        <v>2282</v>
      </c>
      <c r="E1559" t="s">
        <v>2282</v>
      </c>
      <c r="F1559" t="s">
        <v>2283</v>
      </c>
      <c r="G1559">
        <v>2013</v>
      </c>
      <c r="H1559">
        <v>0</v>
      </c>
      <c r="I1559" t="s">
        <v>2383</v>
      </c>
      <c r="J1559" t="s">
        <v>2282</v>
      </c>
      <c r="K1559" t="s">
        <v>1304</v>
      </c>
      <c r="L1559" t="s">
        <v>1304</v>
      </c>
      <c r="M1559">
        <v>20603145608</v>
      </c>
      <c r="N1559" t="s">
        <v>1566</v>
      </c>
      <c r="O1559" s="6">
        <f>VLOOKUP(Tabla1[[#This Row],[route_name]],[1]route!$A:$D,2,FALSE)</f>
        <v>71</v>
      </c>
      <c r="P1559" s="6">
        <f>VLOOKUP(Tabla1[[#This Row],[TYPE_NAME]],type!B:G,6,FALSE)</f>
        <v>1</v>
      </c>
      <c r="Q1559" t="s">
        <v>2282</v>
      </c>
      <c r="R1559" t="s">
        <v>1297</v>
      </c>
      <c r="S15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(1556,'PENDIENTE','PENDIENTE','PENDIENTE','PENDIENTE',false,2013,'0','-','PENDIENTE','2022-02-25 21:42:35.22039+00','2022-02-25 21:42:35.22039+00','20603145608','X3E832',71,1);</v>
      </c>
    </row>
    <row r="1560" spans="1:19" x14ac:dyDescent="0.25">
      <c r="A1560">
        <v>1557</v>
      </c>
      <c r="B1560" t="s">
        <v>2282</v>
      </c>
      <c r="C1560" t="s">
        <v>2282</v>
      </c>
      <c r="D1560" t="s">
        <v>2282</v>
      </c>
      <c r="E1560" t="s">
        <v>2282</v>
      </c>
      <c r="F1560" t="s">
        <v>2283</v>
      </c>
      <c r="G1560">
        <v>2010</v>
      </c>
      <c r="H1560">
        <v>0</v>
      </c>
      <c r="I1560" t="s">
        <v>2383</v>
      </c>
      <c r="J1560" t="s">
        <v>2282</v>
      </c>
      <c r="K1560" t="s">
        <v>1304</v>
      </c>
      <c r="L1560" t="s">
        <v>1304</v>
      </c>
      <c r="M1560">
        <v>20603145608</v>
      </c>
      <c r="N1560" t="s">
        <v>1567</v>
      </c>
      <c r="O1560" s="6">
        <f>VLOOKUP(Tabla1[[#This Row],[route_name]],[1]route!$A:$D,2,FALSE)</f>
        <v>71</v>
      </c>
      <c r="P1560" s="6">
        <f>VLOOKUP(Tabla1[[#This Row],[TYPE_NAME]],type!B:G,6,FALSE)</f>
        <v>1</v>
      </c>
      <c r="Q1560" t="s">
        <v>2282</v>
      </c>
      <c r="R1560" t="s">
        <v>1297</v>
      </c>
      <c r="S15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(1557,'PENDIENTE','PENDIENTE','PENDIENTE','PENDIENTE',false,2010,'0','-','PENDIENTE','2022-02-25 21:42:35.22039+00','2022-02-25 21:42:35.22039+00','20603145608','B8R774',71,1);</v>
      </c>
    </row>
    <row r="1561" spans="1:19" x14ac:dyDescent="0.25">
      <c r="A1561">
        <v>1558</v>
      </c>
      <c r="B1561" t="s">
        <v>2282</v>
      </c>
      <c r="C1561" t="s">
        <v>2282</v>
      </c>
      <c r="D1561" t="s">
        <v>2282</v>
      </c>
      <c r="E1561" t="s">
        <v>2282</v>
      </c>
      <c r="F1561" t="s">
        <v>2283</v>
      </c>
      <c r="G1561">
        <v>2013</v>
      </c>
      <c r="H1561">
        <v>0</v>
      </c>
      <c r="I1561" t="s">
        <v>2383</v>
      </c>
      <c r="J1561" t="s">
        <v>2282</v>
      </c>
      <c r="K1561" t="s">
        <v>1304</v>
      </c>
      <c r="L1561" t="s">
        <v>1304</v>
      </c>
      <c r="M1561">
        <v>20603145608</v>
      </c>
      <c r="N1561" t="s">
        <v>1568</v>
      </c>
      <c r="O1561" s="6">
        <f>VLOOKUP(Tabla1[[#This Row],[route_name]],[1]route!$A:$D,2,FALSE)</f>
        <v>71</v>
      </c>
      <c r="P1561" s="6">
        <f>VLOOKUP(Tabla1[[#This Row],[TYPE_NAME]],type!B:G,6,FALSE)</f>
        <v>1</v>
      </c>
      <c r="Q1561" t="s">
        <v>2282</v>
      </c>
      <c r="R1561" t="s">
        <v>1297</v>
      </c>
      <c r="S15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(1558,'PENDIENTE','PENDIENTE','PENDIENTE','PENDIENTE',false,2013,'0','-','PENDIENTE','2022-02-25 21:42:35.22039+00','2022-02-25 21:42:35.22039+00','20603145608','F2P755',71,1);</v>
      </c>
    </row>
    <row r="1562" spans="1:19" x14ac:dyDescent="0.25">
      <c r="A1562">
        <v>1559</v>
      </c>
      <c r="B1562" t="s">
        <v>2282</v>
      </c>
      <c r="C1562" t="s">
        <v>2282</v>
      </c>
      <c r="D1562" t="s">
        <v>2282</v>
      </c>
      <c r="E1562" t="s">
        <v>2282</v>
      </c>
      <c r="F1562" t="s">
        <v>2283</v>
      </c>
      <c r="G1562">
        <v>2001</v>
      </c>
      <c r="H1562">
        <v>0</v>
      </c>
      <c r="I1562" t="s">
        <v>2383</v>
      </c>
      <c r="J1562" t="s">
        <v>2282</v>
      </c>
      <c r="K1562" t="s">
        <v>1304</v>
      </c>
      <c r="L1562" t="s">
        <v>1304</v>
      </c>
      <c r="M1562">
        <v>20603145608</v>
      </c>
      <c r="N1562" t="s">
        <v>614</v>
      </c>
      <c r="O1562" s="6">
        <f>VLOOKUP(Tabla1[[#This Row],[route_name]],[1]route!$A:$D,2,FALSE)</f>
        <v>71</v>
      </c>
      <c r="P1562" s="6">
        <f>VLOOKUP(Tabla1[[#This Row],[TYPE_NAME]],type!B:G,6,FALSE)</f>
        <v>1</v>
      </c>
      <c r="Q1562" t="s">
        <v>2282</v>
      </c>
      <c r="R1562" t="s">
        <v>1297</v>
      </c>
      <c r="S15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(1559,'PENDIENTE','PENDIENTE','PENDIENTE','PENDIENTE',false,2001,'0','-','PENDIENTE','2022-02-25 21:42:35.22039+00','2022-02-25 21:42:35.22039+00','20603145608','T1M715',71,1);</v>
      </c>
    </row>
    <row r="1563" spans="1:19" x14ac:dyDescent="0.25">
      <c r="A1563">
        <v>1560</v>
      </c>
      <c r="B1563" t="s">
        <v>2282</v>
      </c>
      <c r="C1563" t="s">
        <v>2282</v>
      </c>
      <c r="D1563" t="s">
        <v>2282</v>
      </c>
      <c r="E1563" t="s">
        <v>2282</v>
      </c>
      <c r="F1563" t="s">
        <v>2283</v>
      </c>
      <c r="G1563">
        <v>2010</v>
      </c>
      <c r="H1563">
        <v>0</v>
      </c>
      <c r="I1563" t="s">
        <v>2383</v>
      </c>
      <c r="J1563" t="s">
        <v>2282</v>
      </c>
      <c r="K1563" t="s">
        <v>1304</v>
      </c>
      <c r="L1563" t="s">
        <v>1304</v>
      </c>
      <c r="M1563">
        <v>20603145608</v>
      </c>
      <c r="N1563" t="s">
        <v>1569</v>
      </c>
      <c r="O1563" s="6">
        <f>VLOOKUP(Tabla1[[#This Row],[route_name]],[1]route!$A:$D,2,FALSE)</f>
        <v>71</v>
      </c>
      <c r="P1563" s="6">
        <f>VLOOKUP(Tabla1[[#This Row],[TYPE_NAME]],type!B:G,6,FALSE)</f>
        <v>1</v>
      </c>
      <c r="Q1563" t="s">
        <v>2282</v>
      </c>
      <c r="R1563" t="s">
        <v>1297</v>
      </c>
      <c r="S15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(1560,'PENDIENTE','PENDIENTE','PENDIENTE','PENDIENTE',false,2010,'0','-','PENDIENTE','2022-02-25 21:42:35.22039+00','2022-02-25 21:42:35.22039+00','20603145608','V0T763',71,1);</v>
      </c>
    </row>
    <row r="1564" spans="1:19" x14ac:dyDescent="0.25">
      <c r="A1564">
        <v>1561</v>
      </c>
      <c r="B1564" t="s">
        <v>2282</v>
      </c>
      <c r="C1564" t="s">
        <v>2282</v>
      </c>
      <c r="D1564" t="s">
        <v>2282</v>
      </c>
      <c r="E1564" t="s">
        <v>2282</v>
      </c>
      <c r="F1564" t="s">
        <v>2283</v>
      </c>
      <c r="G1564">
        <v>2011</v>
      </c>
      <c r="H1564">
        <v>0</v>
      </c>
      <c r="I1564" t="s">
        <v>2383</v>
      </c>
      <c r="J1564" t="s">
        <v>2282</v>
      </c>
      <c r="K1564" t="s">
        <v>1304</v>
      </c>
      <c r="L1564" t="s">
        <v>1304</v>
      </c>
      <c r="M1564">
        <v>20603145608</v>
      </c>
      <c r="N1564" t="s">
        <v>1570</v>
      </c>
      <c r="O1564" s="6">
        <f>VLOOKUP(Tabla1[[#This Row],[route_name]],[1]route!$A:$D,2,FALSE)</f>
        <v>71</v>
      </c>
      <c r="P1564" s="6">
        <f>VLOOKUP(Tabla1[[#This Row],[TYPE_NAME]],type!B:G,6,FALSE)</f>
        <v>1</v>
      </c>
      <c r="Q1564" t="s">
        <v>2282</v>
      </c>
      <c r="R1564" t="s">
        <v>1297</v>
      </c>
      <c r="S15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(1561,'PENDIENTE','PENDIENTE','PENDIENTE','PENDIENTE',false,2011,'0','-','PENDIENTE','2022-02-25 21:42:35.22039+00','2022-02-25 21:42:35.22039+00','20603145608','V1V717',71,1);</v>
      </c>
    </row>
    <row r="1565" spans="1:19" x14ac:dyDescent="0.25">
      <c r="A1565">
        <v>1562</v>
      </c>
      <c r="B1565" t="s">
        <v>2282</v>
      </c>
      <c r="C1565" t="s">
        <v>2282</v>
      </c>
      <c r="D1565" t="s">
        <v>2282</v>
      </c>
      <c r="E1565" t="s">
        <v>2282</v>
      </c>
      <c r="F1565" t="s">
        <v>2283</v>
      </c>
      <c r="G1565">
        <v>2010</v>
      </c>
      <c r="H1565">
        <v>0</v>
      </c>
      <c r="I1565" t="s">
        <v>2383</v>
      </c>
      <c r="J1565" t="s">
        <v>2282</v>
      </c>
      <c r="K1565" t="s">
        <v>1304</v>
      </c>
      <c r="L1565" t="s">
        <v>1304</v>
      </c>
      <c r="M1565">
        <v>20603145608</v>
      </c>
      <c r="N1565" t="s">
        <v>1571</v>
      </c>
      <c r="O1565" s="6">
        <f>VLOOKUP(Tabla1[[#This Row],[route_name]],[1]route!$A:$D,2,FALSE)</f>
        <v>71</v>
      </c>
      <c r="P1565" s="6">
        <f>VLOOKUP(Tabla1[[#This Row],[TYPE_NAME]],type!B:G,6,FALSE)</f>
        <v>1</v>
      </c>
      <c r="Q1565" t="s">
        <v>2282</v>
      </c>
      <c r="R1565" t="s">
        <v>1297</v>
      </c>
      <c r="S15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(1562,'PENDIENTE','PENDIENTE','PENDIENTE','PENDIENTE',false,2010,'0','-','PENDIENTE','2022-02-25 21:42:35.22039+00','2022-02-25 21:42:35.22039+00','20603145608','V5N768',71,1);</v>
      </c>
    </row>
    <row r="1566" spans="1:19" x14ac:dyDescent="0.25">
      <c r="A1566">
        <v>1563</v>
      </c>
      <c r="B1566" t="s">
        <v>2282</v>
      </c>
      <c r="C1566" t="s">
        <v>2282</v>
      </c>
      <c r="D1566" t="s">
        <v>2282</v>
      </c>
      <c r="E1566" t="s">
        <v>2282</v>
      </c>
      <c r="F1566" t="s">
        <v>2283</v>
      </c>
      <c r="G1566">
        <v>2015</v>
      </c>
      <c r="H1566">
        <v>0</v>
      </c>
      <c r="I1566" t="s">
        <v>2383</v>
      </c>
      <c r="J1566" t="s">
        <v>2282</v>
      </c>
      <c r="K1566" t="s">
        <v>1304</v>
      </c>
      <c r="L1566" t="s">
        <v>1304</v>
      </c>
      <c r="M1566">
        <v>20603145608</v>
      </c>
      <c r="N1566" t="s">
        <v>1572</v>
      </c>
      <c r="O1566" s="6">
        <f>VLOOKUP(Tabla1[[#This Row],[route_name]],[1]route!$A:$D,2,FALSE)</f>
        <v>71</v>
      </c>
      <c r="P1566" s="6">
        <f>VLOOKUP(Tabla1[[#This Row],[TYPE_NAME]],type!B:G,6,FALSE)</f>
        <v>1</v>
      </c>
      <c r="Q1566" t="s">
        <v>2282</v>
      </c>
      <c r="R1566" t="s">
        <v>1297</v>
      </c>
      <c r="S15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(1563,'PENDIENTE','PENDIENTE','PENDIENTE','PENDIENTE',false,2015,'0','-','PENDIENTE','2022-02-25 21:42:35.22039+00','2022-02-25 21:42:35.22039+00','20603145608','V8N736',71,1);</v>
      </c>
    </row>
    <row r="1567" spans="1:19" x14ac:dyDescent="0.25">
      <c r="A1567">
        <v>1564</v>
      </c>
      <c r="B1567" t="s">
        <v>2282</v>
      </c>
      <c r="C1567" t="s">
        <v>2282</v>
      </c>
      <c r="D1567" t="s">
        <v>2282</v>
      </c>
      <c r="E1567" t="s">
        <v>2282</v>
      </c>
      <c r="F1567" t="s">
        <v>2283</v>
      </c>
      <c r="G1567">
        <v>2010</v>
      </c>
      <c r="H1567">
        <v>0</v>
      </c>
      <c r="I1567" t="s">
        <v>2383</v>
      </c>
      <c r="J1567" t="s">
        <v>2282</v>
      </c>
      <c r="K1567" t="s">
        <v>1304</v>
      </c>
      <c r="L1567" t="s">
        <v>1304</v>
      </c>
      <c r="M1567">
        <v>20603145608</v>
      </c>
      <c r="N1567" t="s">
        <v>1573</v>
      </c>
      <c r="O1567" s="6">
        <f>VLOOKUP(Tabla1[[#This Row],[route_name]],[1]route!$A:$D,2,FALSE)</f>
        <v>71</v>
      </c>
      <c r="P1567" s="6">
        <f>VLOOKUP(Tabla1[[#This Row],[TYPE_NAME]],type!B:G,6,FALSE)</f>
        <v>1</v>
      </c>
      <c r="Q1567" t="s">
        <v>2282</v>
      </c>
      <c r="R1567" t="s">
        <v>1297</v>
      </c>
      <c r="S15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(1564,'PENDIENTE','PENDIENTE','PENDIENTE','PENDIENTE',false,2010,'0','-','PENDIENTE','2022-02-25 21:42:35.22039+00','2022-02-25 21:42:35.22039+00','20603145608','V9Z306',71,1);</v>
      </c>
    </row>
    <row r="1568" spans="1:19" x14ac:dyDescent="0.25">
      <c r="A1568">
        <v>1565</v>
      </c>
      <c r="B1568" t="s">
        <v>2282</v>
      </c>
      <c r="C1568" t="s">
        <v>2282</v>
      </c>
      <c r="D1568" t="s">
        <v>2282</v>
      </c>
      <c r="E1568" t="s">
        <v>2282</v>
      </c>
      <c r="F1568" t="s">
        <v>2283</v>
      </c>
      <c r="G1568">
        <v>2008</v>
      </c>
      <c r="H1568">
        <v>0</v>
      </c>
      <c r="I1568" t="s">
        <v>2383</v>
      </c>
      <c r="J1568" t="s">
        <v>2282</v>
      </c>
      <c r="K1568" t="s">
        <v>1304</v>
      </c>
      <c r="L1568" t="s">
        <v>1304</v>
      </c>
      <c r="M1568">
        <v>20603145608</v>
      </c>
      <c r="N1568" t="s">
        <v>1574</v>
      </c>
      <c r="O1568" s="6">
        <f>VLOOKUP(Tabla1[[#This Row],[route_name]],[1]route!$A:$D,2,FALSE)</f>
        <v>71</v>
      </c>
      <c r="P1568" s="6">
        <f>VLOOKUP(Tabla1[[#This Row],[TYPE_NAME]],type!B:G,6,FALSE)</f>
        <v>1</v>
      </c>
      <c r="Q1568" t="s">
        <v>2282</v>
      </c>
      <c r="R1568" t="s">
        <v>1297</v>
      </c>
      <c r="S15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(1565,'PENDIENTE','PENDIENTE','PENDIENTE','PENDIENTE',false,2008,'0','-','PENDIENTE','2022-02-25 21:42:35.22039+00','2022-02-25 21:42:35.22039+00','20603145608','X1K717',71,1);</v>
      </c>
    </row>
    <row r="1569" spans="1:19" x14ac:dyDescent="0.25">
      <c r="A1569">
        <v>1566</v>
      </c>
      <c r="B1569" t="s">
        <v>2282</v>
      </c>
      <c r="C1569" t="s">
        <v>2282</v>
      </c>
      <c r="D1569" t="s">
        <v>2282</v>
      </c>
      <c r="E1569" t="s">
        <v>2282</v>
      </c>
      <c r="F1569" t="s">
        <v>2283</v>
      </c>
      <c r="G1569">
        <v>2011</v>
      </c>
      <c r="H1569">
        <v>0</v>
      </c>
      <c r="I1569" t="s">
        <v>2383</v>
      </c>
      <c r="J1569" t="s">
        <v>2282</v>
      </c>
      <c r="K1569" t="s">
        <v>1304</v>
      </c>
      <c r="L1569" t="s">
        <v>1304</v>
      </c>
      <c r="M1569">
        <v>20603145608</v>
      </c>
      <c r="N1569" t="s">
        <v>1575</v>
      </c>
      <c r="O1569" s="6">
        <f>VLOOKUP(Tabla1[[#This Row],[route_name]],[1]route!$A:$D,2,FALSE)</f>
        <v>71</v>
      </c>
      <c r="P1569" s="6">
        <f>VLOOKUP(Tabla1[[#This Row],[TYPE_NAME]],type!B:G,6,FALSE)</f>
        <v>1</v>
      </c>
      <c r="Q1569" t="s">
        <v>2282</v>
      </c>
      <c r="R1569" t="s">
        <v>1297</v>
      </c>
      <c r="S15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(1566,'PENDIENTE','PENDIENTE','PENDIENTE','PENDIENTE',false,2011,'0','-','PENDIENTE','2022-02-25 21:42:35.22039+00','2022-02-25 21:42:35.22039+00','20603145608','Z2E535',71,1);</v>
      </c>
    </row>
    <row r="1570" spans="1:19" x14ac:dyDescent="0.25">
      <c r="A1570">
        <v>1567</v>
      </c>
      <c r="B1570" t="s">
        <v>2282</v>
      </c>
      <c r="C1570" t="s">
        <v>2282</v>
      </c>
      <c r="D1570" t="s">
        <v>2282</v>
      </c>
      <c r="E1570" t="s">
        <v>2282</v>
      </c>
      <c r="F1570" t="s">
        <v>2283</v>
      </c>
      <c r="G1570">
        <v>2010</v>
      </c>
      <c r="H1570">
        <v>0</v>
      </c>
      <c r="I1570" t="s">
        <v>2383</v>
      </c>
      <c r="J1570" t="s">
        <v>2282</v>
      </c>
      <c r="K1570" t="s">
        <v>1304</v>
      </c>
      <c r="L1570" t="s">
        <v>1304</v>
      </c>
      <c r="M1570">
        <v>20603145608</v>
      </c>
      <c r="N1570" t="s">
        <v>1576</v>
      </c>
      <c r="O1570" s="6">
        <f>VLOOKUP(Tabla1[[#This Row],[route_name]],[1]route!$A:$D,2,FALSE)</f>
        <v>71</v>
      </c>
      <c r="P1570" s="6">
        <f>VLOOKUP(Tabla1[[#This Row],[TYPE_NAME]],type!B:G,6,FALSE)</f>
        <v>1</v>
      </c>
      <c r="Q1570" t="s">
        <v>2282</v>
      </c>
      <c r="R1570" t="s">
        <v>1297</v>
      </c>
      <c r="S15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(1567,'PENDIENTE','PENDIENTE','PENDIENTE','PENDIENTE',false,2010,'0','-','PENDIENTE','2022-02-25 21:42:35.22039+00','2022-02-25 21:42:35.22039+00','20603145608','A2O708',71,1);</v>
      </c>
    </row>
    <row r="1571" spans="1:19" x14ac:dyDescent="0.25">
      <c r="A1571">
        <v>1568</v>
      </c>
      <c r="B1571" t="s">
        <v>2282</v>
      </c>
      <c r="C1571" t="s">
        <v>2282</v>
      </c>
      <c r="D1571" t="s">
        <v>2282</v>
      </c>
      <c r="E1571" t="s">
        <v>2282</v>
      </c>
      <c r="F1571" t="s">
        <v>2283</v>
      </c>
      <c r="G1571">
        <v>2014</v>
      </c>
      <c r="H1571">
        <v>0</v>
      </c>
      <c r="I1571" t="s">
        <v>2383</v>
      </c>
      <c r="J1571" t="s">
        <v>2282</v>
      </c>
      <c r="K1571" t="s">
        <v>1304</v>
      </c>
      <c r="L1571" t="s">
        <v>1304</v>
      </c>
      <c r="M1571">
        <v>20603145608</v>
      </c>
      <c r="N1571" t="s">
        <v>1577</v>
      </c>
      <c r="O1571" s="6">
        <f>VLOOKUP(Tabla1[[#This Row],[route_name]],[1]route!$A:$D,2,FALSE)</f>
        <v>71</v>
      </c>
      <c r="P1571" s="6">
        <f>VLOOKUP(Tabla1[[#This Row],[TYPE_NAME]],type!B:G,6,FALSE)</f>
        <v>1</v>
      </c>
      <c r="Q1571" t="s">
        <v>2282</v>
      </c>
      <c r="R1571" t="s">
        <v>1297</v>
      </c>
      <c r="S15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(1568,'PENDIENTE','PENDIENTE','PENDIENTE','PENDIENTE',false,2014,'0','-','PENDIENTE','2022-02-25 21:42:35.22039+00','2022-02-25 21:42:35.22039+00','20603145608','AKE889',71,1);</v>
      </c>
    </row>
    <row r="1572" spans="1:19" x14ac:dyDescent="0.25">
      <c r="A1572">
        <v>1569</v>
      </c>
      <c r="B1572" t="s">
        <v>2282</v>
      </c>
      <c r="C1572" t="s">
        <v>2282</v>
      </c>
      <c r="D1572" t="s">
        <v>2282</v>
      </c>
      <c r="E1572" t="s">
        <v>2282</v>
      </c>
      <c r="F1572" t="s">
        <v>2283</v>
      </c>
      <c r="G1572">
        <v>2007</v>
      </c>
      <c r="H1572">
        <v>0</v>
      </c>
      <c r="I1572" t="s">
        <v>2383</v>
      </c>
      <c r="J1572" t="s">
        <v>2282</v>
      </c>
      <c r="K1572" t="s">
        <v>1304</v>
      </c>
      <c r="L1572" t="s">
        <v>1304</v>
      </c>
      <c r="M1572">
        <v>20603145608</v>
      </c>
      <c r="N1572" t="s">
        <v>1578</v>
      </c>
      <c r="O1572" s="6">
        <f>VLOOKUP(Tabla1[[#This Row],[route_name]],[1]route!$A:$D,2,FALSE)</f>
        <v>71</v>
      </c>
      <c r="P1572" s="6">
        <f>VLOOKUP(Tabla1[[#This Row],[TYPE_NAME]],type!B:G,6,FALSE)</f>
        <v>1</v>
      </c>
      <c r="Q1572" t="s">
        <v>2282</v>
      </c>
      <c r="R1572" t="s">
        <v>1297</v>
      </c>
      <c r="S15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(1569,'PENDIENTE','PENDIENTE','PENDIENTE','PENDIENTE',false,2007,'0','-','PENDIENTE','2022-02-25 21:42:35.22039+00','2022-02-25 21:42:35.22039+00','20603145608','B1G708',71,1);</v>
      </c>
    </row>
    <row r="1573" spans="1:19" x14ac:dyDescent="0.25">
      <c r="A1573">
        <v>1570</v>
      </c>
      <c r="B1573" t="s">
        <v>2282</v>
      </c>
      <c r="C1573" t="s">
        <v>2282</v>
      </c>
      <c r="D1573" t="s">
        <v>2282</v>
      </c>
      <c r="E1573" t="s">
        <v>2282</v>
      </c>
      <c r="F1573" t="s">
        <v>2283</v>
      </c>
      <c r="G1573">
        <v>2011</v>
      </c>
      <c r="H1573">
        <v>0</v>
      </c>
      <c r="I1573" t="s">
        <v>2383</v>
      </c>
      <c r="J1573" t="s">
        <v>2282</v>
      </c>
      <c r="K1573" t="s">
        <v>1304</v>
      </c>
      <c r="L1573" t="s">
        <v>1304</v>
      </c>
      <c r="M1573">
        <v>20603145608</v>
      </c>
      <c r="N1573" t="s">
        <v>1579</v>
      </c>
      <c r="O1573" s="6">
        <f>VLOOKUP(Tabla1[[#This Row],[route_name]],[1]route!$A:$D,2,FALSE)</f>
        <v>71</v>
      </c>
      <c r="P1573" s="6">
        <f>VLOOKUP(Tabla1[[#This Row],[TYPE_NAME]],type!B:G,6,FALSE)</f>
        <v>1</v>
      </c>
      <c r="Q1573" t="s">
        <v>2282</v>
      </c>
      <c r="R1573" t="s">
        <v>1297</v>
      </c>
      <c r="S15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(1570,'PENDIENTE','PENDIENTE','PENDIENTE','PENDIENTE',false,2011,'0','-','PENDIENTE','2022-02-25 21:42:35.22039+00','2022-02-25 21:42:35.22039+00','20603145608','B1U704',71,1);</v>
      </c>
    </row>
    <row r="1574" spans="1:19" x14ac:dyDescent="0.25">
      <c r="A1574">
        <v>1571</v>
      </c>
      <c r="B1574" t="s">
        <v>2282</v>
      </c>
      <c r="C1574" t="s">
        <v>2282</v>
      </c>
      <c r="D1574" t="s">
        <v>2282</v>
      </c>
      <c r="E1574" t="s">
        <v>2282</v>
      </c>
      <c r="F1574" t="s">
        <v>2283</v>
      </c>
      <c r="G1574">
        <v>2008</v>
      </c>
      <c r="H1574">
        <v>0</v>
      </c>
      <c r="I1574" t="s">
        <v>2383</v>
      </c>
      <c r="J1574" t="s">
        <v>2282</v>
      </c>
      <c r="K1574" t="s">
        <v>1304</v>
      </c>
      <c r="L1574" t="s">
        <v>1304</v>
      </c>
      <c r="M1574">
        <v>20603145608</v>
      </c>
      <c r="N1574" t="s">
        <v>1580</v>
      </c>
      <c r="O1574" s="6">
        <f>VLOOKUP(Tabla1[[#This Row],[route_name]],[1]route!$A:$D,2,FALSE)</f>
        <v>71</v>
      </c>
      <c r="P1574" s="6">
        <f>VLOOKUP(Tabla1[[#This Row],[TYPE_NAME]],type!B:G,6,FALSE)</f>
        <v>1</v>
      </c>
      <c r="Q1574" t="s">
        <v>2282</v>
      </c>
      <c r="R1574" t="s">
        <v>1297</v>
      </c>
      <c r="S15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(1571,'PENDIENTE','PENDIENTE','PENDIENTE','PENDIENTE',false,2008,'0','-','PENDIENTE','2022-02-25 21:42:35.22039+00','2022-02-25 21:42:35.22039+00','20603145608','B3C707',71,1);</v>
      </c>
    </row>
    <row r="1575" spans="1:19" x14ac:dyDescent="0.25">
      <c r="A1575">
        <v>1572</v>
      </c>
      <c r="B1575" t="s">
        <v>2282</v>
      </c>
      <c r="C1575" t="s">
        <v>2282</v>
      </c>
      <c r="D1575" t="s">
        <v>2282</v>
      </c>
      <c r="E1575" t="s">
        <v>2282</v>
      </c>
      <c r="F1575" t="s">
        <v>2283</v>
      </c>
      <c r="G1575">
        <v>2009</v>
      </c>
      <c r="H1575">
        <v>0</v>
      </c>
      <c r="I1575" t="s">
        <v>2383</v>
      </c>
      <c r="J1575" t="s">
        <v>2282</v>
      </c>
      <c r="K1575" t="s">
        <v>1304</v>
      </c>
      <c r="L1575" t="s">
        <v>1304</v>
      </c>
      <c r="M1575">
        <v>20603145608</v>
      </c>
      <c r="N1575" t="s">
        <v>1581</v>
      </c>
      <c r="O1575" s="6">
        <f>VLOOKUP(Tabla1[[#This Row],[route_name]],[1]route!$A:$D,2,FALSE)</f>
        <v>71</v>
      </c>
      <c r="P1575" s="6">
        <f>VLOOKUP(Tabla1[[#This Row],[TYPE_NAME]],type!B:G,6,FALSE)</f>
        <v>1</v>
      </c>
      <c r="Q1575" t="s">
        <v>2282</v>
      </c>
      <c r="R1575" t="s">
        <v>1297</v>
      </c>
      <c r="S15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(1572,'PENDIENTE','PENDIENTE','PENDIENTE','PENDIENTE',false,2009,'0','-','PENDIENTE','2022-02-25 21:42:35.22039+00','2022-02-25 21:42:35.22039+00','20603145608','D5V728',71,1);</v>
      </c>
    </row>
    <row r="1576" spans="1:19" x14ac:dyDescent="0.25">
      <c r="A1576">
        <v>1573</v>
      </c>
      <c r="B1576" t="s">
        <v>2282</v>
      </c>
      <c r="C1576" t="s">
        <v>2282</v>
      </c>
      <c r="D1576" t="s">
        <v>2282</v>
      </c>
      <c r="E1576" t="s">
        <v>2282</v>
      </c>
      <c r="F1576" t="s">
        <v>2283</v>
      </c>
      <c r="G1576">
        <v>2010</v>
      </c>
      <c r="H1576">
        <v>0</v>
      </c>
      <c r="I1576" t="s">
        <v>2383</v>
      </c>
      <c r="J1576" t="s">
        <v>2282</v>
      </c>
      <c r="K1576" t="s">
        <v>1304</v>
      </c>
      <c r="L1576" t="s">
        <v>1304</v>
      </c>
      <c r="M1576">
        <v>20603145608</v>
      </c>
      <c r="N1576" t="s">
        <v>1582</v>
      </c>
      <c r="O1576" s="6">
        <f>VLOOKUP(Tabla1[[#This Row],[route_name]],[1]route!$A:$D,2,FALSE)</f>
        <v>71</v>
      </c>
      <c r="P1576" s="6">
        <f>VLOOKUP(Tabla1[[#This Row],[TYPE_NAME]],type!B:G,6,FALSE)</f>
        <v>1</v>
      </c>
      <c r="Q1576" t="s">
        <v>2282</v>
      </c>
      <c r="R1576" t="s">
        <v>1297</v>
      </c>
      <c r="S15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(1573,'PENDIENTE','PENDIENTE','PENDIENTE','PENDIENTE',false,2010,'0','-','PENDIENTE','2022-02-25 21:42:35.22039+00','2022-02-25 21:42:35.22039+00','20603145608','V1I780',71,1);</v>
      </c>
    </row>
    <row r="1577" spans="1:19" x14ac:dyDescent="0.25">
      <c r="A1577">
        <v>1574</v>
      </c>
      <c r="B1577" t="s">
        <v>2282</v>
      </c>
      <c r="C1577" t="s">
        <v>2282</v>
      </c>
      <c r="D1577" t="s">
        <v>2282</v>
      </c>
      <c r="E1577" t="s">
        <v>2282</v>
      </c>
      <c r="F1577" t="s">
        <v>2283</v>
      </c>
      <c r="G1577">
        <v>2011</v>
      </c>
      <c r="H1577">
        <v>0</v>
      </c>
      <c r="I1577" t="s">
        <v>2383</v>
      </c>
      <c r="J1577" t="s">
        <v>2282</v>
      </c>
      <c r="K1577" t="s">
        <v>1304</v>
      </c>
      <c r="L1577" t="s">
        <v>1304</v>
      </c>
      <c r="M1577">
        <v>20603145608</v>
      </c>
      <c r="N1577" t="s">
        <v>1583</v>
      </c>
      <c r="O1577" s="6">
        <f>VLOOKUP(Tabla1[[#This Row],[route_name]],[1]route!$A:$D,2,FALSE)</f>
        <v>71</v>
      </c>
      <c r="P1577" s="6">
        <f>VLOOKUP(Tabla1[[#This Row],[TYPE_NAME]],type!B:G,6,FALSE)</f>
        <v>1</v>
      </c>
      <c r="Q1577" t="s">
        <v>2282</v>
      </c>
      <c r="R1577" t="s">
        <v>1297</v>
      </c>
      <c r="S15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(1574,'PENDIENTE','PENDIENTE','PENDIENTE','PENDIENTE',false,2011,'0','-','PENDIENTE','2022-02-25 21:42:35.22039+00','2022-02-25 21:42:35.22039+00','20603145608','V1X702',71,1);</v>
      </c>
    </row>
    <row r="1578" spans="1:19" x14ac:dyDescent="0.25">
      <c r="A1578">
        <v>1575</v>
      </c>
      <c r="B1578" t="s">
        <v>2282</v>
      </c>
      <c r="C1578" t="s">
        <v>2282</v>
      </c>
      <c r="D1578" t="s">
        <v>2282</v>
      </c>
      <c r="E1578" t="s">
        <v>2282</v>
      </c>
      <c r="F1578" t="s">
        <v>2283</v>
      </c>
      <c r="G1578">
        <v>2011</v>
      </c>
      <c r="H1578">
        <v>0</v>
      </c>
      <c r="I1578" t="s">
        <v>2383</v>
      </c>
      <c r="J1578" t="s">
        <v>2282</v>
      </c>
      <c r="K1578" t="s">
        <v>1304</v>
      </c>
      <c r="L1578" t="s">
        <v>1304</v>
      </c>
      <c r="M1578">
        <v>20603145608</v>
      </c>
      <c r="N1578" t="s">
        <v>1584</v>
      </c>
      <c r="O1578" s="6">
        <f>VLOOKUP(Tabla1[[#This Row],[route_name]],[1]route!$A:$D,2,FALSE)</f>
        <v>71</v>
      </c>
      <c r="P1578" s="6">
        <f>VLOOKUP(Tabla1[[#This Row],[TYPE_NAME]],type!B:G,6,FALSE)</f>
        <v>1</v>
      </c>
      <c r="Q1578" t="s">
        <v>2282</v>
      </c>
      <c r="R1578" t="s">
        <v>1297</v>
      </c>
      <c r="S15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(1575,'PENDIENTE','PENDIENTE','PENDIENTE','PENDIENTE',false,2011,'0','-','PENDIENTE','2022-02-25 21:42:35.22039+00','2022-02-25 21:42:35.22039+00','20603145608','V4K951',71,1);</v>
      </c>
    </row>
    <row r="1579" spans="1:19" x14ac:dyDescent="0.25">
      <c r="A1579">
        <v>1576</v>
      </c>
      <c r="B1579" t="s">
        <v>2282</v>
      </c>
      <c r="C1579" t="s">
        <v>2282</v>
      </c>
      <c r="D1579" t="s">
        <v>2282</v>
      </c>
      <c r="E1579" t="s">
        <v>2282</v>
      </c>
      <c r="F1579" t="s">
        <v>2283</v>
      </c>
      <c r="G1579">
        <v>2012</v>
      </c>
      <c r="H1579">
        <v>0</v>
      </c>
      <c r="I1579" t="s">
        <v>2383</v>
      </c>
      <c r="J1579" t="s">
        <v>2282</v>
      </c>
      <c r="K1579" t="s">
        <v>1304</v>
      </c>
      <c r="L1579" t="s">
        <v>1304</v>
      </c>
      <c r="M1579">
        <v>20603145608</v>
      </c>
      <c r="N1579" t="s">
        <v>1585</v>
      </c>
      <c r="O1579" s="6">
        <f>VLOOKUP(Tabla1[[#This Row],[route_name]],[1]route!$A:$D,2,FALSE)</f>
        <v>71</v>
      </c>
      <c r="P1579" s="6">
        <f>VLOOKUP(Tabla1[[#This Row],[TYPE_NAME]],type!B:G,6,FALSE)</f>
        <v>1</v>
      </c>
      <c r="Q1579" t="s">
        <v>2282</v>
      </c>
      <c r="R1579" t="s">
        <v>1297</v>
      </c>
      <c r="S15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(1576,'PENDIENTE','PENDIENTE','PENDIENTE','PENDIENTE',false,2012,'0','-','PENDIENTE','2022-02-25 21:42:35.22039+00','2022-02-25 21:42:35.22039+00','20603145608','V5G729',71,1);</v>
      </c>
    </row>
    <row r="1580" spans="1:19" x14ac:dyDescent="0.25">
      <c r="A1580">
        <v>1577</v>
      </c>
      <c r="B1580" t="s">
        <v>2282</v>
      </c>
      <c r="C1580" t="s">
        <v>2282</v>
      </c>
      <c r="D1580" t="s">
        <v>2282</v>
      </c>
      <c r="E1580" t="s">
        <v>2282</v>
      </c>
      <c r="F1580" t="s">
        <v>2283</v>
      </c>
      <c r="G1580">
        <v>2013</v>
      </c>
      <c r="H1580">
        <v>0</v>
      </c>
      <c r="I1580" t="s">
        <v>2383</v>
      </c>
      <c r="J1580" t="s">
        <v>2282</v>
      </c>
      <c r="K1580" t="s">
        <v>1304</v>
      </c>
      <c r="L1580" t="s">
        <v>1304</v>
      </c>
      <c r="M1580">
        <v>20603145608</v>
      </c>
      <c r="N1580" t="s">
        <v>1586</v>
      </c>
      <c r="O1580" s="6">
        <f>VLOOKUP(Tabla1[[#This Row],[route_name]],[1]route!$A:$D,2,FALSE)</f>
        <v>71</v>
      </c>
      <c r="P1580" s="6">
        <f>VLOOKUP(Tabla1[[#This Row],[TYPE_NAME]],type!B:G,6,FALSE)</f>
        <v>1</v>
      </c>
      <c r="Q1580" t="s">
        <v>2282</v>
      </c>
      <c r="R1580" t="s">
        <v>1297</v>
      </c>
      <c r="S15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(1577,'PENDIENTE','PENDIENTE','PENDIENTE','PENDIENTE',false,2013,'0','-','PENDIENTE','2022-02-25 21:42:35.22039+00','2022-02-25 21:42:35.22039+00','20603145608','V5O929',71,1);</v>
      </c>
    </row>
    <row r="1581" spans="1:19" x14ac:dyDescent="0.25">
      <c r="A1581">
        <v>1578</v>
      </c>
      <c r="B1581" t="s">
        <v>2282</v>
      </c>
      <c r="C1581" t="s">
        <v>2282</v>
      </c>
      <c r="D1581" t="s">
        <v>2282</v>
      </c>
      <c r="E1581" t="s">
        <v>2282</v>
      </c>
      <c r="F1581" t="s">
        <v>2283</v>
      </c>
      <c r="G1581">
        <v>2011</v>
      </c>
      <c r="H1581">
        <v>0</v>
      </c>
      <c r="I1581" t="s">
        <v>2383</v>
      </c>
      <c r="J1581" t="s">
        <v>2282</v>
      </c>
      <c r="K1581" t="s">
        <v>1304</v>
      </c>
      <c r="L1581" t="s">
        <v>1304</v>
      </c>
      <c r="M1581">
        <v>20603145608</v>
      </c>
      <c r="N1581" t="s">
        <v>1587</v>
      </c>
      <c r="O1581" s="6">
        <f>VLOOKUP(Tabla1[[#This Row],[route_name]],[1]route!$A:$D,2,FALSE)</f>
        <v>71</v>
      </c>
      <c r="P1581" s="6">
        <f>VLOOKUP(Tabla1[[#This Row],[TYPE_NAME]],type!B:G,6,FALSE)</f>
        <v>1</v>
      </c>
      <c r="Q1581" t="s">
        <v>2282</v>
      </c>
      <c r="R1581" t="s">
        <v>1297</v>
      </c>
      <c r="S15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(1578,'PENDIENTE','PENDIENTE','PENDIENTE','PENDIENTE',false,2011,'0','-','PENDIENTE','2022-02-25 21:42:35.22039+00','2022-02-25 21:42:35.22039+00','20603145608','V6H706',71,1);</v>
      </c>
    </row>
    <row r="1582" spans="1:19" x14ac:dyDescent="0.25">
      <c r="A1582">
        <v>1579</v>
      </c>
      <c r="B1582" t="s">
        <v>2282</v>
      </c>
      <c r="C1582" t="s">
        <v>2282</v>
      </c>
      <c r="D1582" t="s">
        <v>2282</v>
      </c>
      <c r="E1582" t="s">
        <v>2282</v>
      </c>
      <c r="F1582" t="s">
        <v>2283</v>
      </c>
      <c r="G1582">
        <v>2013</v>
      </c>
      <c r="H1582">
        <v>0</v>
      </c>
      <c r="I1582" t="s">
        <v>2383</v>
      </c>
      <c r="J1582" t="s">
        <v>2282</v>
      </c>
      <c r="K1582" t="s">
        <v>1304</v>
      </c>
      <c r="L1582" t="s">
        <v>1304</v>
      </c>
      <c r="M1582">
        <v>20603145608</v>
      </c>
      <c r="N1582" t="s">
        <v>1588</v>
      </c>
      <c r="O1582" s="6">
        <f>VLOOKUP(Tabla1[[#This Row],[route_name]],[1]route!$A:$D,2,FALSE)</f>
        <v>71</v>
      </c>
      <c r="P1582" s="6">
        <f>VLOOKUP(Tabla1[[#This Row],[TYPE_NAME]],type!B:G,6,FALSE)</f>
        <v>1</v>
      </c>
      <c r="Q1582" t="s">
        <v>2282</v>
      </c>
      <c r="R1582" t="s">
        <v>1297</v>
      </c>
      <c r="S15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(1579,'PENDIENTE','PENDIENTE','PENDIENTE','PENDIENTE',false,2013,'0','-','PENDIENTE','2022-02-25 21:42:35.22039+00','2022-02-25 21:42:35.22039+00','20603145608','V6R840',71,1);</v>
      </c>
    </row>
    <row r="1583" spans="1:19" x14ac:dyDescent="0.25">
      <c r="A1583">
        <v>1580</v>
      </c>
      <c r="B1583" t="s">
        <v>2282</v>
      </c>
      <c r="C1583" t="s">
        <v>2282</v>
      </c>
      <c r="D1583" t="s">
        <v>2282</v>
      </c>
      <c r="E1583" t="s">
        <v>2282</v>
      </c>
      <c r="F1583" t="s">
        <v>2283</v>
      </c>
      <c r="G1583">
        <v>2014</v>
      </c>
      <c r="H1583">
        <v>0</v>
      </c>
      <c r="I1583" t="s">
        <v>2383</v>
      </c>
      <c r="J1583" t="s">
        <v>2282</v>
      </c>
      <c r="K1583" t="s">
        <v>1304</v>
      </c>
      <c r="L1583" t="s">
        <v>1304</v>
      </c>
      <c r="M1583">
        <v>20603145608</v>
      </c>
      <c r="N1583" t="s">
        <v>1589</v>
      </c>
      <c r="O1583" s="6">
        <f>VLOOKUP(Tabla1[[#This Row],[route_name]],[1]route!$A:$D,2,FALSE)</f>
        <v>71</v>
      </c>
      <c r="P1583" s="6">
        <f>VLOOKUP(Tabla1[[#This Row],[TYPE_NAME]],type!B:G,6,FALSE)</f>
        <v>1</v>
      </c>
      <c r="Q1583" t="s">
        <v>2282</v>
      </c>
      <c r="R1583" t="s">
        <v>1297</v>
      </c>
      <c r="S15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(1580,'PENDIENTE','PENDIENTE','PENDIENTE','PENDIENTE',false,2014,'0','-','PENDIENTE','2022-02-25 21:42:35.22039+00','2022-02-25 21:42:35.22039+00','20603145608','V6Z897',71,1);</v>
      </c>
    </row>
    <row r="1584" spans="1:19" x14ac:dyDescent="0.25">
      <c r="A1584">
        <v>1581</v>
      </c>
      <c r="B1584" t="s">
        <v>2282</v>
      </c>
      <c r="C1584" t="s">
        <v>2282</v>
      </c>
      <c r="D1584" t="s">
        <v>2282</v>
      </c>
      <c r="E1584" t="s">
        <v>2282</v>
      </c>
      <c r="F1584" t="s">
        <v>2283</v>
      </c>
      <c r="G1584">
        <v>2013</v>
      </c>
      <c r="H1584">
        <v>0</v>
      </c>
      <c r="I1584" t="s">
        <v>2383</v>
      </c>
      <c r="J1584" t="s">
        <v>2282</v>
      </c>
      <c r="K1584" t="s">
        <v>1304</v>
      </c>
      <c r="L1584" t="s">
        <v>1304</v>
      </c>
      <c r="M1584">
        <v>20603145608</v>
      </c>
      <c r="N1584" t="s">
        <v>1590</v>
      </c>
      <c r="O1584" s="6">
        <f>VLOOKUP(Tabla1[[#This Row],[route_name]],[1]route!$A:$D,2,FALSE)</f>
        <v>71</v>
      </c>
      <c r="P1584" s="6">
        <f>VLOOKUP(Tabla1[[#This Row],[TYPE_NAME]],type!B:G,6,FALSE)</f>
        <v>1</v>
      </c>
      <c r="Q1584" t="s">
        <v>2282</v>
      </c>
      <c r="R1584" t="s">
        <v>1297</v>
      </c>
      <c r="S15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(1581,'PENDIENTE','PENDIENTE','PENDIENTE','PENDIENTE',false,2013,'0','-','PENDIENTE','2022-02-25 21:42:35.22039+00','2022-02-25 21:42:35.22039+00','20603145608','V7G964',71,1);</v>
      </c>
    </row>
    <row r="1585" spans="1:19" x14ac:dyDescent="0.25">
      <c r="A1585">
        <v>1582</v>
      </c>
      <c r="B1585" t="s">
        <v>2282</v>
      </c>
      <c r="C1585" t="s">
        <v>2282</v>
      </c>
      <c r="D1585" t="s">
        <v>2282</v>
      </c>
      <c r="E1585" t="s">
        <v>2282</v>
      </c>
      <c r="F1585" t="s">
        <v>2283</v>
      </c>
      <c r="G1585">
        <v>2014</v>
      </c>
      <c r="H1585">
        <v>0</v>
      </c>
      <c r="I1585" t="s">
        <v>2383</v>
      </c>
      <c r="J1585" t="s">
        <v>2282</v>
      </c>
      <c r="K1585" t="s">
        <v>1304</v>
      </c>
      <c r="L1585" t="s">
        <v>1304</v>
      </c>
      <c r="M1585">
        <v>20603145608</v>
      </c>
      <c r="N1585" t="s">
        <v>1591</v>
      </c>
      <c r="O1585" s="6">
        <f>VLOOKUP(Tabla1[[#This Row],[route_name]],[1]route!$A:$D,2,FALSE)</f>
        <v>71</v>
      </c>
      <c r="P1585" s="6">
        <f>VLOOKUP(Tabla1[[#This Row],[TYPE_NAME]],type!B:G,6,FALSE)</f>
        <v>1</v>
      </c>
      <c r="Q1585" t="s">
        <v>2282</v>
      </c>
      <c r="R1585" t="s">
        <v>1297</v>
      </c>
      <c r="S15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(1582,'PENDIENTE','PENDIENTE','PENDIENTE','PENDIENTE',false,2014,'0','-','PENDIENTE','2022-02-25 21:42:35.22039+00','2022-02-25 21:42:35.22039+00','20603145608','V7H731',71,1);</v>
      </c>
    </row>
    <row r="1586" spans="1:19" x14ac:dyDescent="0.25">
      <c r="A1586">
        <v>1583</v>
      </c>
      <c r="B1586" t="s">
        <v>2282</v>
      </c>
      <c r="C1586" t="s">
        <v>2282</v>
      </c>
      <c r="D1586" t="s">
        <v>2282</v>
      </c>
      <c r="E1586" t="s">
        <v>2282</v>
      </c>
      <c r="F1586" t="s">
        <v>2283</v>
      </c>
      <c r="G1586">
        <v>2014</v>
      </c>
      <c r="H1586">
        <v>0</v>
      </c>
      <c r="I1586" t="s">
        <v>2383</v>
      </c>
      <c r="J1586" t="s">
        <v>2282</v>
      </c>
      <c r="K1586" t="s">
        <v>1304</v>
      </c>
      <c r="L1586" t="s">
        <v>1304</v>
      </c>
      <c r="M1586">
        <v>20603145608</v>
      </c>
      <c r="N1586" t="s">
        <v>1318</v>
      </c>
      <c r="O1586" s="6">
        <f>VLOOKUP(Tabla1[[#This Row],[route_name]],[1]route!$A:$D,2,FALSE)</f>
        <v>71</v>
      </c>
      <c r="P1586" s="6">
        <f>VLOOKUP(Tabla1[[#This Row],[TYPE_NAME]],type!B:G,6,FALSE)</f>
        <v>1</v>
      </c>
      <c r="Q1586" t="s">
        <v>2282</v>
      </c>
      <c r="R1586" t="s">
        <v>1297</v>
      </c>
      <c r="S15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(1583,'PENDIENTE','PENDIENTE','PENDIENTE','PENDIENTE',false,2014,'0','-','PENDIENTE','2022-02-25 21:42:35.22039+00','2022-02-25 21:42:35.22039+00','20603145608','V7N765',71,1);</v>
      </c>
    </row>
    <row r="1587" spans="1:19" x14ac:dyDescent="0.25">
      <c r="A1587">
        <v>1584</v>
      </c>
      <c r="B1587" t="s">
        <v>2282</v>
      </c>
      <c r="C1587" t="s">
        <v>2282</v>
      </c>
      <c r="D1587" t="s">
        <v>2282</v>
      </c>
      <c r="E1587" t="s">
        <v>2282</v>
      </c>
      <c r="F1587" t="s">
        <v>2283</v>
      </c>
      <c r="G1587">
        <v>2014</v>
      </c>
      <c r="H1587">
        <v>0</v>
      </c>
      <c r="I1587" t="s">
        <v>2383</v>
      </c>
      <c r="J1587" t="s">
        <v>2282</v>
      </c>
      <c r="K1587" t="s">
        <v>1304</v>
      </c>
      <c r="L1587" t="s">
        <v>1304</v>
      </c>
      <c r="M1587">
        <v>20603145608</v>
      </c>
      <c r="N1587" t="s">
        <v>1592</v>
      </c>
      <c r="O1587" s="6">
        <f>VLOOKUP(Tabla1[[#This Row],[route_name]],[1]route!$A:$D,2,FALSE)</f>
        <v>71</v>
      </c>
      <c r="P1587" s="6">
        <f>VLOOKUP(Tabla1[[#This Row],[TYPE_NAME]],type!B:G,6,FALSE)</f>
        <v>1</v>
      </c>
      <c r="Q1587" t="s">
        <v>2282</v>
      </c>
      <c r="R1587" t="s">
        <v>1297</v>
      </c>
      <c r="S15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(1584,'PENDIENTE','PENDIENTE','PENDIENTE','PENDIENTE',false,2014,'0','-','PENDIENTE','2022-02-25 21:42:35.22039+00','2022-02-25 21:42:35.22039+00','20603145608','V7X727',71,1);</v>
      </c>
    </row>
    <row r="1588" spans="1:19" x14ac:dyDescent="0.25">
      <c r="A1588">
        <v>1585</v>
      </c>
      <c r="B1588" t="s">
        <v>2282</v>
      </c>
      <c r="C1588" t="s">
        <v>2282</v>
      </c>
      <c r="D1588" t="s">
        <v>2282</v>
      </c>
      <c r="E1588" t="s">
        <v>2282</v>
      </c>
      <c r="F1588" t="s">
        <v>2283</v>
      </c>
      <c r="G1588">
        <v>2014</v>
      </c>
      <c r="H1588">
        <v>0</v>
      </c>
      <c r="I1588" t="s">
        <v>2383</v>
      </c>
      <c r="J1588" t="s">
        <v>2282</v>
      </c>
      <c r="K1588" t="s">
        <v>1304</v>
      </c>
      <c r="L1588" t="s">
        <v>1304</v>
      </c>
      <c r="M1588">
        <v>20603145608</v>
      </c>
      <c r="N1588" t="s">
        <v>1593</v>
      </c>
      <c r="O1588" s="6">
        <f>VLOOKUP(Tabla1[[#This Row],[route_name]],[1]route!$A:$D,2,FALSE)</f>
        <v>71</v>
      </c>
      <c r="P1588" s="6">
        <f>VLOOKUP(Tabla1[[#This Row],[TYPE_NAME]],type!B:G,6,FALSE)</f>
        <v>1</v>
      </c>
      <c r="Q1588" t="s">
        <v>2282</v>
      </c>
      <c r="R1588" t="s">
        <v>1297</v>
      </c>
      <c r="S15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(1585,'PENDIENTE','PENDIENTE','PENDIENTE','PENDIENTE',false,2014,'0','-','PENDIENTE','2022-02-25 21:42:35.22039+00','2022-02-25 21:42:35.22039+00','20603145608','V8B938',71,1);</v>
      </c>
    </row>
    <row r="1589" spans="1:19" x14ac:dyDescent="0.25">
      <c r="A1589">
        <v>1586</v>
      </c>
      <c r="B1589" t="s">
        <v>2282</v>
      </c>
      <c r="C1589" t="s">
        <v>2282</v>
      </c>
      <c r="D1589" t="s">
        <v>2282</v>
      </c>
      <c r="E1589" t="s">
        <v>2282</v>
      </c>
      <c r="F1589" t="s">
        <v>2283</v>
      </c>
      <c r="G1589">
        <v>2016</v>
      </c>
      <c r="H1589">
        <v>0</v>
      </c>
      <c r="I1589" t="s">
        <v>2383</v>
      </c>
      <c r="J1589" t="s">
        <v>2282</v>
      </c>
      <c r="K1589" t="s">
        <v>1304</v>
      </c>
      <c r="L1589" t="s">
        <v>1304</v>
      </c>
      <c r="M1589">
        <v>20603145608</v>
      </c>
      <c r="N1589" t="s">
        <v>1594</v>
      </c>
      <c r="O1589" s="6">
        <f>VLOOKUP(Tabla1[[#This Row],[route_name]],[1]route!$A:$D,2,FALSE)</f>
        <v>71</v>
      </c>
      <c r="P1589" s="6">
        <f>VLOOKUP(Tabla1[[#This Row],[TYPE_NAME]],type!B:G,6,FALSE)</f>
        <v>1</v>
      </c>
      <c r="Q1589" t="s">
        <v>2282</v>
      </c>
      <c r="R1589" t="s">
        <v>1297</v>
      </c>
      <c r="S15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(1586,'PENDIENTE','PENDIENTE','PENDIENTE','PENDIENTE',false,2016,'0','-','PENDIENTE','2022-02-25 21:42:35.22039+00','2022-02-25 21:42:35.22039+00','20603145608','V8U834',71,1);</v>
      </c>
    </row>
    <row r="1590" spans="1:19" x14ac:dyDescent="0.25">
      <c r="A1590">
        <v>1587</v>
      </c>
      <c r="B1590" t="s">
        <v>2282</v>
      </c>
      <c r="C1590" t="s">
        <v>2282</v>
      </c>
      <c r="D1590" t="s">
        <v>2282</v>
      </c>
      <c r="E1590" t="s">
        <v>2282</v>
      </c>
      <c r="F1590" t="s">
        <v>2283</v>
      </c>
      <c r="G1590">
        <v>2015</v>
      </c>
      <c r="H1590">
        <v>0</v>
      </c>
      <c r="I1590" t="s">
        <v>2383</v>
      </c>
      <c r="J1590" t="s">
        <v>2282</v>
      </c>
      <c r="K1590" t="s">
        <v>1304</v>
      </c>
      <c r="L1590" t="s">
        <v>1304</v>
      </c>
      <c r="M1590">
        <v>20603145608</v>
      </c>
      <c r="N1590" t="s">
        <v>1595</v>
      </c>
      <c r="O1590" s="6">
        <f>VLOOKUP(Tabla1[[#This Row],[route_name]],[1]route!$A:$D,2,FALSE)</f>
        <v>71</v>
      </c>
      <c r="P1590" s="6">
        <f>VLOOKUP(Tabla1[[#This Row],[TYPE_NAME]],type!B:G,6,FALSE)</f>
        <v>1</v>
      </c>
      <c r="Q1590" t="s">
        <v>2282</v>
      </c>
      <c r="R1590" t="s">
        <v>1297</v>
      </c>
      <c r="S15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(1587,'PENDIENTE','PENDIENTE','PENDIENTE','PENDIENTE',false,2015,'0','-','PENDIENTE','2022-02-25 21:42:35.22039+00','2022-02-25 21:42:35.22039+00','20603145608','V8V715',71,1);</v>
      </c>
    </row>
    <row r="1591" spans="1:19" x14ac:dyDescent="0.25">
      <c r="A1591">
        <v>1588</v>
      </c>
      <c r="B1591" t="s">
        <v>2282</v>
      </c>
      <c r="C1591" t="s">
        <v>2282</v>
      </c>
      <c r="D1591" t="s">
        <v>2282</v>
      </c>
      <c r="E1591" t="s">
        <v>2282</v>
      </c>
      <c r="F1591" t="s">
        <v>2283</v>
      </c>
      <c r="G1591">
        <v>2015</v>
      </c>
      <c r="H1591">
        <v>0</v>
      </c>
      <c r="I1591" t="s">
        <v>2383</v>
      </c>
      <c r="J1591" t="s">
        <v>2282</v>
      </c>
      <c r="K1591" t="s">
        <v>1304</v>
      </c>
      <c r="L1591" t="s">
        <v>1304</v>
      </c>
      <c r="M1591">
        <v>20603145608</v>
      </c>
      <c r="N1591" t="s">
        <v>1596</v>
      </c>
      <c r="O1591" s="6">
        <f>VLOOKUP(Tabla1[[#This Row],[route_name]],[1]route!$A:$D,2,FALSE)</f>
        <v>71</v>
      </c>
      <c r="P1591" s="6">
        <f>VLOOKUP(Tabla1[[#This Row],[TYPE_NAME]],type!B:G,6,FALSE)</f>
        <v>1</v>
      </c>
      <c r="Q1591" t="s">
        <v>2282</v>
      </c>
      <c r="R1591" t="s">
        <v>1297</v>
      </c>
      <c r="S15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(1588,'PENDIENTE','PENDIENTE','PENDIENTE','PENDIENTE',false,2015,'0','-','PENDIENTE','2022-02-25 21:42:35.22039+00','2022-02-25 21:42:35.22039+00','20603145608','V8X849',71,1);</v>
      </c>
    </row>
    <row r="1592" spans="1:19" x14ac:dyDescent="0.25">
      <c r="A1592">
        <v>1589</v>
      </c>
      <c r="B1592" t="s">
        <v>2282</v>
      </c>
      <c r="C1592" t="s">
        <v>2282</v>
      </c>
      <c r="D1592" t="s">
        <v>2282</v>
      </c>
      <c r="E1592" t="s">
        <v>2282</v>
      </c>
      <c r="F1592" t="s">
        <v>2283</v>
      </c>
      <c r="G1592">
        <v>2014</v>
      </c>
      <c r="H1592">
        <v>0</v>
      </c>
      <c r="I1592" t="s">
        <v>2383</v>
      </c>
      <c r="J1592" t="s">
        <v>2282</v>
      </c>
      <c r="K1592" t="s">
        <v>1304</v>
      </c>
      <c r="L1592" t="s">
        <v>1304</v>
      </c>
      <c r="M1592">
        <v>20603145608</v>
      </c>
      <c r="N1592" t="s">
        <v>1597</v>
      </c>
      <c r="O1592" s="6">
        <f>VLOOKUP(Tabla1[[#This Row],[route_name]],[1]route!$A:$D,2,FALSE)</f>
        <v>71</v>
      </c>
      <c r="P1592" s="6">
        <f>VLOOKUP(Tabla1[[#This Row],[TYPE_NAME]],type!B:G,6,FALSE)</f>
        <v>1</v>
      </c>
      <c r="Q1592" t="s">
        <v>2282</v>
      </c>
      <c r="R1592" t="s">
        <v>1297</v>
      </c>
      <c r="S15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(1589,'PENDIENTE','PENDIENTE','PENDIENTE','PENDIENTE',false,2014,'0','-','PENDIENTE','2022-02-25 21:42:35.22039+00','2022-02-25 21:42:35.22039+00','20603145608','V8Y951',71,1);</v>
      </c>
    </row>
    <row r="1593" spans="1:19" x14ac:dyDescent="0.25">
      <c r="A1593">
        <v>1590</v>
      </c>
      <c r="B1593" t="s">
        <v>2282</v>
      </c>
      <c r="C1593" t="s">
        <v>2282</v>
      </c>
      <c r="D1593" t="s">
        <v>2282</v>
      </c>
      <c r="E1593" t="s">
        <v>2282</v>
      </c>
      <c r="F1593" t="s">
        <v>2283</v>
      </c>
      <c r="G1593">
        <v>2012</v>
      </c>
      <c r="H1593">
        <v>0</v>
      </c>
      <c r="I1593" t="s">
        <v>2383</v>
      </c>
      <c r="J1593" t="s">
        <v>2282</v>
      </c>
      <c r="K1593" t="s">
        <v>1304</v>
      </c>
      <c r="L1593" t="s">
        <v>1304</v>
      </c>
      <c r="M1593">
        <v>20603145608</v>
      </c>
      <c r="N1593" t="s">
        <v>1598</v>
      </c>
      <c r="O1593" s="6">
        <f>VLOOKUP(Tabla1[[#This Row],[route_name]],[1]route!$A:$D,2,FALSE)</f>
        <v>71</v>
      </c>
      <c r="P1593" s="6">
        <f>VLOOKUP(Tabla1[[#This Row],[TYPE_NAME]],type!B:G,6,FALSE)</f>
        <v>1</v>
      </c>
      <c r="Q1593" t="s">
        <v>2282</v>
      </c>
      <c r="R1593" t="s">
        <v>1297</v>
      </c>
      <c r="S15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(1590,'PENDIENTE','PENDIENTE','PENDIENTE','PENDIENTE',false,2012,'0','-','PENDIENTE','2022-02-25 21:42:35.22039+00','2022-02-25 21:42:35.22039+00','20603145608','X3I869',71,1);</v>
      </c>
    </row>
    <row r="1594" spans="1:19" x14ac:dyDescent="0.25">
      <c r="A1594">
        <v>1591</v>
      </c>
      <c r="B1594" t="s">
        <v>2282</v>
      </c>
      <c r="C1594" t="s">
        <v>2282</v>
      </c>
      <c r="D1594" t="s">
        <v>2282</v>
      </c>
      <c r="E1594" t="s">
        <v>2282</v>
      </c>
      <c r="F1594" t="s">
        <v>2283</v>
      </c>
      <c r="G1594">
        <v>2009</v>
      </c>
      <c r="H1594">
        <v>0</v>
      </c>
      <c r="I1594" t="s">
        <v>2383</v>
      </c>
      <c r="J1594" t="s">
        <v>2282</v>
      </c>
      <c r="K1594" t="s">
        <v>1304</v>
      </c>
      <c r="L1594" t="s">
        <v>1304</v>
      </c>
      <c r="M1594">
        <v>20603145608</v>
      </c>
      <c r="N1594" t="s">
        <v>1599</v>
      </c>
      <c r="O1594" s="6">
        <f>VLOOKUP(Tabla1[[#This Row],[route_name]],[1]route!$A:$D,2,FALSE)</f>
        <v>71</v>
      </c>
      <c r="P1594" s="6">
        <f>VLOOKUP(Tabla1[[#This Row],[TYPE_NAME]],type!B:G,6,FALSE)</f>
        <v>1</v>
      </c>
      <c r="Q1594" t="s">
        <v>2282</v>
      </c>
      <c r="R1594" t="s">
        <v>1297</v>
      </c>
      <c r="S15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(1591,'PENDIENTE','PENDIENTE','PENDIENTE','PENDIENTE',false,2009,'0','-','PENDIENTE','2022-02-25 21:42:35.22039+00','2022-02-25 21:42:35.22039+00','20603145608','Z2X762',71,1);</v>
      </c>
    </row>
    <row r="1595" spans="1:19" x14ac:dyDescent="0.25">
      <c r="A1595">
        <v>1592</v>
      </c>
      <c r="B1595" t="s">
        <v>2282</v>
      </c>
      <c r="C1595" t="s">
        <v>2282</v>
      </c>
      <c r="D1595" t="s">
        <v>2282</v>
      </c>
      <c r="E1595" t="s">
        <v>2282</v>
      </c>
      <c r="F1595" t="s">
        <v>2283</v>
      </c>
      <c r="G1595">
        <v>2016</v>
      </c>
      <c r="H1595">
        <v>0</v>
      </c>
      <c r="I1595" t="s">
        <v>2383</v>
      </c>
      <c r="J1595" t="s">
        <v>2282</v>
      </c>
      <c r="K1595" t="s">
        <v>1304</v>
      </c>
      <c r="L1595" t="s">
        <v>1304</v>
      </c>
      <c r="M1595">
        <v>20603145608</v>
      </c>
      <c r="N1595" t="s">
        <v>1313</v>
      </c>
      <c r="O1595" s="6">
        <f>VLOOKUP(Tabla1[[#This Row],[route_name]],[1]route!$A:$D,2,FALSE)</f>
        <v>71</v>
      </c>
      <c r="P1595" s="6">
        <f>VLOOKUP(Tabla1[[#This Row],[TYPE_NAME]],type!B:G,6,FALSE)</f>
        <v>1</v>
      </c>
      <c r="Q1595" t="s">
        <v>2282</v>
      </c>
      <c r="R1595" t="s">
        <v>1297</v>
      </c>
      <c r="S15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(1592,'PENDIENTE','PENDIENTE','PENDIENTE','PENDIENTE',false,2016,'0','-','PENDIENTE','2022-02-25 21:42:35.22039+00','2022-02-25 21:42:35.22039+00','20603145608','Z6H862',71,1);</v>
      </c>
    </row>
    <row r="1596" spans="1:19" x14ac:dyDescent="0.25">
      <c r="A1596">
        <v>1593</v>
      </c>
      <c r="B1596" t="s">
        <v>2282</v>
      </c>
      <c r="C1596" t="s">
        <v>2282</v>
      </c>
      <c r="D1596" t="s">
        <v>2282</v>
      </c>
      <c r="E1596" t="s">
        <v>2282</v>
      </c>
      <c r="F1596" t="s">
        <v>2283</v>
      </c>
      <c r="G1596">
        <v>2017</v>
      </c>
      <c r="H1596">
        <v>0</v>
      </c>
      <c r="I1596" t="s">
        <v>2383</v>
      </c>
      <c r="J1596" t="s">
        <v>2282</v>
      </c>
      <c r="K1596" t="s">
        <v>1304</v>
      </c>
      <c r="L1596" t="s">
        <v>1304</v>
      </c>
      <c r="M1596">
        <v>20603145608</v>
      </c>
      <c r="N1596" t="s">
        <v>1600</v>
      </c>
      <c r="O1596" s="6">
        <f>VLOOKUP(Tabla1[[#This Row],[route_name]],[1]route!$A:$D,2,FALSE)</f>
        <v>71</v>
      </c>
      <c r="P1596" s="6">
        <f>VLOOKUP(Tabla1[[#This Row],[TYPE_NAME]],type!B:G,6,FALSE)</f>
        <v>1</v>
      </c>
      <c r="Q1596" t="s">
        <v>2282</v>
      </c>
      <c r="R1596" t="s">
        <v>1297</v>
      </c>
      <c r="S15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(1593,'PENDIENTE','PENDIENTE','PENDIENTE','PENDIENTE',false,2017,'0','-','PENDIENTE','2022-02-25 21:42:35.22039+00','2022-02-25 21:42:35.22039+00','20603145608','V0D765',71,1);</v>
      </c>
    </row>
    <row r="1597" spans="1:19" x14ac:dyDescent="0.25">
      <c r="A1597">
        <v>1594</v>
      </c>
      <c r="B1597" t="s">
        <v>2282</v>
      </c>
      <c r="C1597" t="s">
        <v>2282</v>
      </c>
      <c r="D1597" t="s">
        <v>2282</v>
      </c>
      <c r="E1597" t="s">
        <v>2282</v>
      </c>
      <c r="F1597" t="s">
        <v>2283</v>
      </c>
      <c r="G1597">
        <v>2018</v>
      </c>
      <c r="H1597">
        <v>0</v>
      </c>
      <c r="I1597" t="s">
        <v>2383</v>
      </c>
      <c r="J1597" t="s">
        <v>2282</v>
      </c>
      <c r="K1597" t="s">
        <v>1304</v>
      </c>
      <c r="L1597" t="s">
        <v>1304</v>
      </c>
      <c r="M1597">
        <v>20603145608</v>
      </c>
      <c r="N1597" t="s">
        <v>1601</v>
      </c>
      <c r="O1597" s="6">
        <f>VLOOKUP(Tabla1[[#This Row],[route_name]],[1]route!$A:$D,2,FALSE)</f>
        <v>71</v>
      </c>
      <c r="P1597" s="6">
        <f>VLOOKUP(Tabla1[[#This Row],[TYPE_NAME]],type!B:G,6,FALSE)</f>
        <v>1</v>
      </c>
      <c r="Q1597" t="s">
        <v>2282</v>
      </c>
      <c r="R1597" t="s">
        <v>1297</v>
      </c>
      <c r="S15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(1594,'PENDIENTE','PENDIENTE','PENDIENTE','PENDIENTE',false,2018,'0','-','PENDIENTE','2022-02-25 21:42:35.22039+00','2022-02-25 21:42:35.22039+00','20603145608','V0I946',71,1);</v>
      </c>
    </row>
    <row r="1598" spans="1:19" x14ac:dyDescent="0.25">
      <c r="A1598">
        <v>1595</v>
      </c>
      <c r="B1598" t="s">
        <v>2282</v>
      </c>
      <c r="C1598" t="s">
        <v>2282</v>
      </c>
      <c r="D1598" t="s">
        <v>2282</v>
      </c>
      <c r="E1598" t="s">
        <v>2282</v>
      </c>
      <c r="F1598" t="s">
        <v>2283</v>
      </c>
      <c r="G1598">
        <v>2019</v>
      </c>
      <c r="H1598">
        <v>0</v>
      </c>
      <c r="I1598" t="s">
        <v>2383</v>
      </c>
      <c r="J1598" t="s">
        <v>2282</v>
      </c>
      <c r="K1598" t="s">
        <v>1304</v>
      </c>
      <c r="L1598" t="s">
        <v>1304</v>
      </c>
      <c r="M1598">
        <v>20603145608</v>
      </c>
      <c r="N1598" t="s">
        <v>1602</v>
      </c>
      <c r="O1598" s="6">
        <f>VLOOKUP(Tabla1[[#This Row],[route_name]],[1]route!$A:$D,2,FALSE)</f>
        <v>71</v>
      </c>
      <c r="P1598" s="6">
        <f>VLOOKUP(Tabla1[[#This Row],[TYPE_NAME]],type!B:G,6,FALSE)</f>
        <v>1</v>
      </c>
      <c r="Q1598" t="s">
        <v>2282</v>
      </c>
      <c r="R1598" t="s">
        <v>1297</v>
      </c>
      <c r="S15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(1595,'PENDIENTE','PENDIENTE','PENDIENTE','PENDIENTE',false,2019,'0','-','PENDIENTE','2022-02-25 21:42:35.22039+00','2022-02-25 21:42:35.22039+00','20603145608','V0N869',71,1);</v>
      </c>
    </row>
    <row r="1599" spans="1:19" x14ac:dyDescent="0.25">
      <c r="A1599">
        <v>1596</v>
      </c>
      <c r="B1599" t="s">
        <v>2282</v>
      </c>
      <c r="C1599" t="s">
        <v>2282</v>
      </c>
      <c r="D1599" t="s">
        <v>2282</v>
      </c>
      <c r="E1599" t="s">
        <v>2282</v>
      </c>
      <c r="F1599" t="s">
        <v>2283</v>
      </c>
      <c r="G1599">
        <v>2020</v>
      </c>
      <c r="H1599">
        <v>0</v>
      </c>
      <c r="I1599" t="s">
        <v>2383</v>
      </c>
      <c r="J1599" t="s">
        <v>2282</v>
      </c>
      <c r="K1599" t="s">
        <v>1304</v>
      </c>
      <c r="L1599" t="s">
        <v>1304</v>
      </c>
      <c r="M1599">
        <v>20603145608</v>
      </c>
      <c r="N1599" t="s">
        <v>1603</v>
      </c>
      <c r="O1599" s="6">
        <f>VLOOKUP(Tabla1[[#This Row],[route_name]],[1]route!$A:$D,2,FALSE)</f>
        <v>71</v>
      </c>
      <c r="P1599" s="6">
        <f>VLOOKUP(Tabla1[[#This Row],[TYPE_NAME]],type!B:G,6,FALSE)</f>
        <v>1</v>
      </c>
      <c r="Q1599" t="s">
        <v>2282</v>
      </c>
      <c r="R1599" t="s">
        <v>1297</v>
      </c>
      <c r="S15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(1596,'PENDIENTE','PENDIENTE','PENDIENTE','PENDIENTE',false,2020,'0','-','PENDIENTE','2022-02-25 21:42:35.22039+00','2022-02-25 21:42:35.22039+00','20603145608','V0W851',71,1);</v>
      </c>
    </row>
    <row r="1600" spans="1:19" x14ac:dyDescent="0.25">
      <c r="A1600">
        <v>1597</v>
      </c>
      <c r="B1600" t="s">
        <v>2282</v>
      </c>
      <c r="C1600" t="s">
        <v>2282</v>
      </c>
      <c r="D1600" t="s">
        <v>2282</v>
      </c>
      <c r="E1600" t="s">
        <v>2282</v>
      </c>
      <c r="F1600" t="s">
        <v>2283</v>
      </c>
      <c r="G1600">
        <v>2020</v>
      </c>
      <c r="H1600">
        <v>0</v>
      </c>
      <c r="I1600" t="s">
        <v>2383</v>
      </c>
      <c r="J1600" t="s">
        <v>2282</v>
      </c>
      <c r="K1600" t="s">
        <v>1304</v>
      </c>
      <c r="L1600" t="s">
        <v>1304</v>
      </c>
      <c r="M1600">
        <v>20603145608</v>
      </c>
      <c r="N1600" t="s">
        <v>1604</v>
      </c>
      <c r="O1600" s="6">
        <f>VLOOKUP(Tabla1[[#This Row],[route_name]],[1]route!$A:$D,2,FALSE)</f>
        <v>71</v>
      </c>
      <c r="P1600" s="6">
        <f>VLOOKUP(Tabla1[[#This Row],[TYPE_NAME]],type!B:G,6,FALSE)</f>
        <v>1</v>
      </c>
      <c r="Q1600" t="s">
        <v>2282</v>
      </c>
      <c r="R1600" t="s">
        <v>1297</v>
      </c>
      <c r="S16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(1597,'PENDIENTE','PENDIENTE','PENDIENTE','PENDIENTE',false,2020,'0','-','PENDIENTE','2022-02-25 21:42:35.22039+00','2022-02-25 21:42:35.22039+00','20603145608','V0Z925',71,1);</v>
      </c>
    </row>
    <row r="1601" spans="1:19" x14ac:dyDescent="0.25">
      <c r="A1601">
        <v>1598</v>
      </c>
      <c r="B1601" t="s">
        <v>2282</v>
      </c>
      <c r="C1601" t="s">
        <v>2282</v>
      </c>
      <c r="D1601" t="s">
        <v>2282</v>
      </c>
      <c r="E1601" t="s">
        <v>2282</v>
      </c>
      <c r="F1601" t="s">
        <v>2283</v>
      </c>
      <c r="G1601">
        <v>2010</v>
      </c>
      <c r="H1601">
        <v>0</v>
      </c>
      <c r="I1601" t="s">
        <v>2383</v>
      </c>
      <c r="J1601" t="s">
        <v>2282</v>
      </c>
      <c r="K1601" t="s">
        <v>1304</v>
      </c>
      <c r="L1601" t="s">
        <v>1304</v>
      </c>
      <c r="M1601">
        <v>20603145608</v>
      </c>
      <c r="N1601" t="s">
        <v>1605</v>
      </c>
      <c r="O1601" s="6">
        <f>VLOOKUP(Tabla1[[#This Row],[route_name]],[1]route!$A:$D,2,FALSE)</f>
        <v>71</v>
      </c>
      <c r="P1601" s="6">
        <f>VLOOKUP(Tabla1[[#This Row],[TYPE_NAME]],type!B:G,6,FALSE)</f>
        <v>1</v>
      </c>
      <c r="Q1601" t="s">
        <v>2282</v>
      </c>
      <c r="R1601" t="s">
        <v>1297</v>
      </c>
      <c r="S16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(1598,'PENDIENTE','PENDIENTE','PENDIENTE','PENDIENTE',false,2010,'0','-','PENDIENTE','2022-02-25 21:42:35.22039+00','2022-02-25 21:42:35.22039+00','20603145608','V1Z700',71,1);</v>
      </c>
    </row>
    <row r="1602" spans="1:19" x14ac:dyDescent="0.25">
      <c r="A1602">
        <v>1599</v>
      </c>
      <c r="B1602" t="s">
        <v>2282</v>
      </c>
      <c r="C1602" t="s">
        <v>2282</v>
      </c>
      <c r="D1602" t="s">
        <v>2282</v>
      </c>
      <c r="E1602" t="s">
        <v>2282</v>
      </c>
      <c r="F1602" t="s">
        <v>2283</v>
      </c>
      <c r="G1602">
        <v>2011</v>
      </c>
      <c r="H1602">
        <v>0</v>
      </c>
      <c r="I1602" t="s">
        <v>2383</v>
      </c>
      <c r="J1602" t="s">
        <v>2282</v>
      </c>
      <c r="K1602" t="s">
        <v>1304</v>
      </c>
      <c r="L1602" t="s">
        <v>1304</v>
      </c>
      <c r="M1602">
        <v>20603145608</v>
      </c>
      <c r="N1602" t="s">
        <v>1606</v>
      </c>
      <c r="O1602" s="6">
        <f>VLOOKUP(Tabla1[[#This Row],[route_name]],[1]route!$A:$D,2,FALSE)</f>
        <v>71</v>
      </c>
      <c r="P1602" s="6">
        <f>VLOOKUP(Tabla1[[#This Row],[TYPE_NAME]],type!B:G,6,FALSE)</f>
        <v>1</v>
      </c>
      <c r="Q1602" t="s">
        <v>2282</v>
      </c>
      <c r="R1602" t="s">
        <v>1297</v>
      </c>
      <c r="S16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(1599,'PENDIENTE','PENDIENTE','PENDIENTE','PENDIENTE',false,2011,'0','-','PENDIENTE','2022-02-25 21:42:35.22039+00','2022-02-25 21:42:35.22039+00','20603145608','V3H953',71,1);</v>
      </c>
    </row>
    <row r="1603" spans="1:19" x14ac:dyDescent="0.25">
      <c r="A1603">
        <v>1600</v>
      </c>
      <c r="B1603" t="s">
        <v>2282</v>
      </c>
      <c r="C1603" t="s">
        <v>2282</v>
      </c>
      <c r="D1603" t="s">
        <v>2282</v>
      </c>
      <c r="E1603" t="s">
        <v>2282</v>
      </c>
      <c r="F1603" t="s">
        <v>2283</v>
      </c>
      <c r="G1603">
        <v>2016</v>
      </c>
      <c r="H1603">
        <v>0</v>
      </c>
      <c r="I1603" t="s">
        <v>2383</v>
      </c>
      <c r="J1603" t="s">
        <v>2282</v>
      </c>
      <c r="K1603" t="s">
        <v>1304</v>
      </c>
      <c r="L1603" t="s">
        <v>1304</v>
      </c>
      <c r="M1603">
        <v>20603145608</v>
      </c>
      <c r="N1603" t="s">
        <v>1607</v>
      </c>
      <c r="O1603" s="6">
        <f>VLOOKUP(Tabla1[[#This Row],[route_name]],[1]route!$A:$D,2,FALSE)</f>
        <v>71</v>
      </c>
      <c r="P1603" s="6">
        <f>VLOOKUP(Tabla1[[#This Row],[TYPE_NAME]],type!B:G,6,FALSE)</f>
        <v>1</v>
      </c>
      <c r="Q1603" t="s">
        <v>2282</v>
      </c>
      <c r="R1603" t="s">
        <v>1297</v>
      </c>
      <c r="S16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(1600,'PENDIENTE','PENDIENTE','PENDIENTE','PENDIENTE',false,2016,'0','-','PENDIENTE','2022-02-25 21:42:35.22039+00','2022-02-25 21:42:35.22039+00','20603145608','V8Z932',71,1);</v>
      </c>
    </row>
    <row r="1604" spans="1:19" x14ac:dyDescent="0.25">
      <c r="A1604">
        <v>1601</v>
      </c>
      <c r="B1604" t="s">
        <v>2282</v>
      </c>
      <c r="C1604" t="s">
        <v>2282</v>
      </c>
      <c r="D1604" t="s">
        <v>2282</v>
      </c>
      <c r="E1604" t="s">
        <v>2282</v>
      </c>
      <c r="F1604" t="s">
        <v>2283</v>
      </c>
      <c r="G1604">
        <v>2017</v>
      </c>
      <c r="H1604">
        <v>0</v>
      </c>
      <c r="I1604" t="s">
        <v>2383</v>
      </c>
      <c r="J1604" t="s">
        <v>2282</v>
      </c>
      <c r="K1604" t="s">
        <v>1304</v>
      </c>
      <c r="L1604" t="s">
        <v>1304</v>
      </c>
      <c r="M1604">
        <v>20603145608</v>
      </c>
      <c r="N1604" t="s">
        <v>1608</v>
      </c>
      <c r="O1604" s="6">
        <f>VLOOKUP(Tabla1[[#This Row],[route_name]],[1]route!$A:$D,2,FALSE)</f>
        <v>71</v>
      </c>
      <c r="P1604" s="6">
        <f>VLOOKUP(Tabla1[[#This Row],[TYPE_NAME]],type!B:G,6,FALSE)</f>
        <v>1</v>
      </c>
      <c r="Q1604" t="s">
        <v>2282</v>
      </c>
      <c r="R1604" t="s">
        <v>1297</v>
      </c>
      <c r="S16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(1601,'PENDIENTE','PENDIENTE','PENDIENTE','PENDIENTE',false,2017,'0','-','PENDIENTE','2022-02-25 21:42:35.22039+00','2022-02-25 21:42:35.22039+00','20603145608','V9O926',71,1);</v>
      </c>
    </row>
    <row r="1605" spans="1:19" x14ac:dyDescent="0.25">
      <c r="A1605">
        <v>1602</v>
      </c>
      <c r="B1605" t="s">
        <v>2282</v>
      </c>
      <c r="C1605" t="s">
        <v>2282</v>
      </c>
      <c r="D1605" t="s">
        <v>2282</v>
      </c>
      <c r="E1605" t="s">
        <v>2282</v>
      </c>
      <c r="F1605" t="s">
        <v>2283</v>
      </c>
      <c r="G1605">
        <v>2018</v>
      </c>
      <c r="H1605">
        <v>0</v>
      </c>
      <c r="I1605" t="s">
        <v>2383</v>
      </c>
      <c r="J1605" t="s">
        <v>2282</v>
      </c>
      <c r="K1605" t="s">
        <v>1304</v>
      </c>
      <c r="L1605" t="s">
        <v>1304</v>
      </c>
      <c r="M1605">
        <v>20603145608</v>
      </c>
      <c r="N1605" t="s">
        <v>1609</v>
      </c>
      <c r="O1605" s="6">
        <f>VLOOKUP(Tabla1[[#This Row],[route_name]],[1]route!$A:$D,2,FALSE)</f>
        <v>71</v>
      </c>
      <c r="P1605" s="6">
        <f>VLOOKUP(Tabla1[[#This Row],[TYPE_NAME]],type!B:G,6,FALSE)</f>
        <v>1</v>
      </c>
      <c r="Q1605" t="s">
        <v>2282</v>
      </c>
      <c r="R1605" t="s">
        <v>1297</v>
      </c>
      <c r="S16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(1602,'PENDIENTE','PENDIENTE','PENDIENTE','PENDIENTE',false,2018,'0','-','PENDIENTE','2022-02-25 21:42:35.22039+00','2022-02-25 21:42:35.22039+00','20603145608','V9Y733',71,1);</v>
      </c>
    </row>
    <row r="1606" spans="1:19" x14ac:dyDescent="0.25">
      <c r="A1606">
        <v>1603</v>
      </c>
      <c r="B1606" t="s">
        <v>2282</v>
      </c>
      <c r="C1606" t="s">
        <v>2282</v>
      </c>
      <c r="D1606" t="s">
        <v>2282</v>
      </c>
      <c r="E1606" t="s">
        <v>2282</v>
      </c>
      <c r="F1606" t="s">
        <v>2283</v>
      </c>
      <c r="G1606">
        <v>2012</v>
      </c>
      <c r="H1606">
        <v>0</v>
      </c>
      <c r="I1606" t="s">
        <v>2383</v>
      </c>
      <c r="J1606" t="s">
        <v>2282</v>
      </c>
      <c r="K1606" t="s">
        <v>1304</v>
      </c>
      <c r="L1606" t="s">
        <v>1304</v>
      </c>
      <c r="M1606">
        <v>20603145608</v>
      </c>
      <c r="N1606" t="s">
        <v>1610</v>
      </c>
      <c r="O1606" s="6">
        <f>VLOOKUP(Tabla1[[#This Row],[route_name]],[1]route!$A:$D,2,FALSE)</f>
        <v>71</v>
      </c>
      <c r="P1606" s="6">
        <f>VLOOKUP(Tabla1[[#This Row],[TYPE_NAME]],type!B:G,6,FALSE)</f>
        <v>1</v>
      </c>
      <c r="Q1606" t="s">
        <v>2282</v>
      </c>
      <c r="R1606" t="s">
        <v>1297</v>
      </c>
      <c r="S16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(1603,'PENDIENTE','PENDIENTE','PENDIENTE','PENDIENTE',false,2012,'0','-','PENDIENTE','2022-02-25 21:42:35.22039+00','2022-02-25 21:42:35.22039+00','20603145608','AJD861',71,1);</v>
      </c>
    </row>
    <row r="1607" spans="1:19" x14ac:dyDescent="0.25">
      <c r="A1607">
        <v>1604</v>
      </c>
      <c r="B1607" t="s">
        <v>2282</v>
      </c>
      <c r="C1607" t="s">
        <v>2282</v>
      </c>
      <c r="D1607" t="s">
        <v>2282</v>
      </c>
      <c r="E1607" t="s">
        <v>2282</v>
      </c>
      <c r="F1607" t="s">
        <v>2283</v>
      </c>
      <c r="G1607">
        <v>2012</v>
      </c>
      <c r="H1607">
        <v>0</v>
      </c>
      <c r="I1607" t="s">
        <v>2383</v>
      </c>
      <c r="J1607" t="s">
        <v>2282</v>
      </c>
      <c r="K1607" t="s">
        <v>1304</v>
      </c>
      <c r="L1607" t="s">
        <v>1304</v>
      </c>
      <c r="M1607">
        <v>20603145608</v>
      </c>
      <c r="N1607" t="s">
        <v>1611</v>
      </c>
      <c r="O1607" s="6">
        <f>VLOOKUP(Tabla1[[#This Row],[route_name]],[1]route!$A:$D,2,FALSE)</f>
        <v>71</v>
      </c>
      <c r="P1607" s="6">
        <f>VLOOKUP(Tabla1[[#This Row],[TYPE_NAME]],type!B:G,6,FALSE)</f>
        <v>1</v>
      </c>
      <c r="Q1607" t="s">
        <v>2282</v>
      </c>
      <c r="R1607" t="s">
        <v>1297</v>
      </c>
      <c r="S16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(1604,'PENDIENTE','PENDIENTE','PENDIENTE','PENDIENTE',false,2012,'0','-','PENDIENTE','2022-02-25 21:42:35.22039+00','2022-02-25 21:42:35.22039+00','20603145608','D5Q703',71,1);</v>
      </c>
    </row>
    <row r="1608" spans="1:19" x14ac:dyDescent="0.25">
      <c r="A1608">
        <v>1605</v>
      </c>
      <c r="B1608" t="s">
        <v>2282</v>
      </c>
      <c r="C1608" t="s">
        <v>2282</v>
      </c>
      <c r="D1608" t="s">
        <v>2282</v>
      </c>
      <c r="E1608" t="s">
        <v>2282</v>
      </c>
      <c r="F1608" t="s">
        <v>2283</v>
      </c>
      <c r="G1608">
        <v>2017</v>
      </c>
      <c r="H1608">
        <v>0</v>
      </c>
      <c r="I1608" t="s">
        <v>2383</v>
      </c>
      <c r="J1608" t="s">
        <v>2282</v>
      </c>
      <c r="K1608" t="s">
        <v>1304</v>
      </c>
      <c r="L1608" t="s">
        <v>1304</v>
      </c>
      <c r="M1608">
        <v>20603145608</v>
      </c>
      <c r="N1608" t="s">
        <v>1612</v>
      </c>
      <c r="O1608" s="6">
        <f>VLOOKUP(Tabla1[[#This Row],[route_name]],[1]route!$A:$D,2,FALSE)</f>
        <v>71</v>
      </c>
      <c r="P1608" s="6">
        <f>VLOOKUP(Tabla1[[#This Row],[TYPE_NAME]],type!B:G,6,FALSE)</f>
        <v>1</v>
      </c>
      <c r="Q1608" t="s">
        <v>2282</v>
      </c>
      <c r="R1608" t="s">
        <v>1297</v>
      </c>
      <c r="S16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(1605,'PENDIENTE','PENDIENTE','PENDIENTE','PENDIENTE',false,2017,'0','-','PENDIENTE','2022-02-25 21:42:35.22039+00','2022-02-25 21:42:35.22039+00','20603145608','V0F778',71,1);</v>
      </c>
    </row>
    <row r="1609" spans="1:19" x14ac:dyDescent="0.25">
      <c r="A1609">
        <v>1606</v>
      </c>
      <c r="B1609" t="s">
        <v>2282</v>
      </c>
      <c r="C1609" t="s">
        <v>2282</v>
      </c>
      <c r="D1609" t="s">
        <v>2282</v>
      </c>
      <c r="E1609" t="s">
        <v>2282</v>
      </c>
      <c r="F1609" t="s">
        <v>2283</v>
      </c>
      <c r="G1609">
        <v>2014</v>
      </c>
      <c r="H1609">
        <v>0</v>
      </c>
      <c r="I1609" t="s">
        <v>2383</v>
      </c>
      <c r="J1609" t="s">
        <v>2282</v>
      </c>
      <c r="K1609" t="s">
        <v>1304</v>
      </c>
      <c r="L1609" t="s">
        <v>1304</v>
      </c>
      <c r="M1609">
        <v>20603145608</v>
      </c>
      <c r="N1609" t="s">
        <v>1613</v>
      </c>
      <c r="O1609" s="6">
        <f>VLOOKUP(Tabla1[[#This Row],[route_name]],[1]route!$A:$D,2,FALSE)</f>
        <v>71</v>
      </c>
      <c r="P1609" s="6">
        <f>VLOOKUP(Tabla1[[#This Row],[TYPE_NAME]],type!B:G,6,FALSE)</f>
        <v>1</v>
      </c>
      <c r="Q1609" t="s">
        <v>2282</v>
      </c>
      <c r="R1609" t="s">
        <v>1297</v>
      </c>
      <c r="S16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(1606,'PENDIENTE','PENDIENTE','PENDIENTE','PENDIENTE',false,2014,'0','-','PENDIENTE','2022-02-25 21:42:35.22039+00','2022-02-25 21:42:35.22039+00','20603145608','V0I968',71,1);</v>
      </c>
    </row>
    <row r="1610" spans="1:19" x14ac:dyDescent="0.25">
      <c r="A1610">
        <v>1607</v>
      </c>
      <c r="B1610" t="s">
        <v>2282</v>
      </c>
      <c r="C1610" t="s">
        <v>2282</v>
      </c>
      <c r="D1610" t="s">
        <v>2282</v>
      </c>
      <c r="E1610" t="s">
        <v>2282</v>
      </c>
      <c r="F1610" t="s">
        <v>2283</v>
      </c>
      <c r="G1610">
        <v>2013</v>
      </c>
      <c r="H1610">
        <v>0</v>
      </c>
      <c r="I1610" t="s">
        <v>2383</v>
      </c>
      <c r="J1610" t="s">
        <v>2282</v>
      </c>
      <c r="K1610" t="s">
        <v>1304</v>
      </c>
      <c r="L1610" t="s">
        <v>1304</v>
      </c>
      <c r="M1610">
        <v>20603145608</v>
      </c>
      <c r="N1610" t="s">
        <v>1614</v>
      </c>
      <c r="O1610" s="6">
        <f>VLOOKUP(Tabla1[[#This Row],[route_name]],[1]route!$A:$D,2,FALSE)</f>
        <v>71</v>
      </c>
      <c r="P1610" s="6">
        <f>VLOOKUP(Tabla1[[#This Row],[TYPE_NAME]],type!B:G,6,FALSE)</f>
        <v>1</v>
      </c>
      <c r="Q1610" t="s">
        <v>2282</v>
      </c>
      <c r="R1610" t="s">
        <v>1297</v>
      </c>
      <c r="S16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(1607,'PENDIENTE','PENDIENTE','PENDIENTE','PENDIENTE',false,2013,'0','-','PENDIENTE','2022-02-25 21:42:35.22039+00','2022-02-25 21:42:35.22039+00','20603145608','V6Q721',71,1);</v>
      </c>
    </row>
    <row r="1611" spans="1:19" x14ac:dyDescent="0.25">
      <c r="A1611">
        <v>1608</v>
      </c>
      <c r="B1611" t="s">
        <v>2282</v>
      </c>
      <c r="C1611" t="s">
        <v>2282</v>
      </c>
      <c r="D1611" t="s">
        <v>2282</v>
      </c>
      <c r="E1611" t="s">
        <v>2282</v>
      </c>
      <c r="F1611" t="s">
        <v>2283</v>
      </c>
      <c r="G1611">
        <v>2011</v>
      </c>
      <c r="H1611">
        <v>0</v>
      </c>
      <c r="I1611" t="s">
        <v>2383</v>
      </c>
      <c r="J1611" t="s">
        <v>2282</v>
      </c>
      <c r="K1611" t="s">
        <v>1304</v>
      </c>
      <c r="L1611" t="s">
        <v>1304</v>
      </c>
      <c r="M1611">
        <v>20603145608</v>
      </c>
      <c r="N1611" t="s">
        <v>1615</v>
      </c>
      <c r="O1611" s="6">
        <f>VLOOKUP(Tabla1[[#This Row],[route_name]],[1]route!$A:$D,2,FALSE)</f>
        <v>71</v>
      </c>
      <c r="P1611" s="6">
        <f>VLOOKUP(Tabla1[[#This Row],[TYPE_NAME]],type!B:G,6,FALSE)</f>
        <v>1</v>
      </c>
      <c r="Q1611" t="s">
        <v>2282</v>
      </c>
      <c r="R1611" t="s">
        <v>1297</v>
      </c>
      <c r="S16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(1608,'PENDIENTE','PENDIENTE','PENDIENTE','PENDIENTE',false,2011,'0','-','PENDIENTE','2022-02-25 21:42:35.22039+00','2022-02-25 21:42:35.22039+00','20603145608','V7T899',71,1);</v>
      </c>
    </row>
    <row r="1612" spans="1:19" x14ac:dyDescent="0.25">
      <c r="A1612">
        <v>1609</v>
      </c>
      <c r="B1612" t="s">
        <v>2282</v>
      </c>
      <c r="C1612" t="s">
        <v>2282</v>
      </c>
      <c r="D1612" t="s">
        <v>2282</v>
      </c>
      <c r="E1612" t="s">
        <v>2282</v>
      </c>
      <c r="F1612" t="s">
        <v>2283</v>
      </c>
      <c r="G1612">
        <v>2017</v>
      </c>
      <c r="H1612">
        <v>0</v>
      </c>
      <c r="I1612" t="s">
        <v>2383</v>
      </c>
      <c r="J1612" t="s">
        <v>2282</v>
      </c>
      <c r="K1612" t="s">
        <v>1304</v>
      </c>
      <c r="L1612" t="s">
        <v>1304</v>
      </c>
      <c r="M1612">
        <v>20603145608</v>
      </c>
      <c r="N1612" t="s">
        <v>1616</v>
      </c>
      <c r="O1612" s="6">
        <f>VLOOKUP(Tabla1[[#This Row],[route_name]],[1]route!$A:$D,2,FALSE)</f>
        <v>71</v>
      </c>
      <c r="P1612" s="6">
        <f>VLOOKUP(Tabla1[[#This Row],[TYPE_NAME]],type!B:G,6,FALSE)</f>
        <v>1</v>
      </c>
      <c r="Q1612" t="s">
        <v>2282</v>
      </c>
      <c r="R1612" t="s">
        <v>1297</v>
      </c>
      <c r="S16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(1609,'PENDIENTE','PENDIENTE','PENDIENTE','PENDIENTE',false,2017,'0','-','PENDIENTE','2022-02-25 21:42:35.22039+00','2022-02-25 21:42:35.22039+00','20603145608','V9S911',71,1);</v>
      </c>
    </row>
    <row r="1613" spans="1:19" x14ac:dyDescent="0.25">
      <c r="A1613">
        <v>1610</v>
      </c>
      <c r="B1613" t="s">
        <v>2282</v>
      </c>
      <c r="C1613" t="s">
        <v>2282</v>
      </c>
      <c r="D1613" t="s">
        <v>2282</v>
      </c>
      <c r="E1613" t="s">
        <v>2282</v>
      </c>
      <c r="F1613" t="s">
        <v>2283</v>
      </c>
      <c r="G1613">
        <v>2014</v>
      </c>
      <c r="H1613">
        <v>0</v>
      </c>
      <c r="I1613" t="s">
        <v>2383</v>
      </c>
      <c r="J1613" t="s">
        <v>2282</v>
      </c>
      <c r="K1613" t="s">
        <v>1304</v>
      </c>
      <c r="L1613" t="s">
        <v>1304</v>
      </c>
      <c r="M1613">
        <v>20603145608</v>
      </c>
      <c r="N1613" t="s">
        <v>1617</v>
      </c>
      <c r="O1613" s="6">
        <f>VLOOKUP(Tabla1[[#This Row],[route_name]],[1]route!$A:$D,2,FALSE)</f>
        <v>71</v>
      </c>
      <c r="P1613" s="6">
        <f>VLOOKUP(Tabla1[[#This Row],[TYPE_NAME]],type!B:G,6,FALSE)</f>
        <v>1</v>
      </c>
      <c r="Q1613" t="s">
        <v>2282</v>
      </c>
      <c r="R1613" t="s">
        <v>1297</v>
      </c>
      <c r="S16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(1610,'PENDIENTE','PENDIENTE','PENDIENTE','PENDIENTE',false,2014,'0','-','PENDIENTE','2022-02-25 21:42:35.22039+00','2022-02-25 21:42:35.22039+00','20603145608','X3R874',71,1);</v>
      </c>
    </row>
    <row r="1614" spans="1:19" x14ac:dyDescent="0.25">
      <c r="A1614">
        <v>1611</v>
      </c>
      <c r="B1614" t="s">
        <v>2282</v>
      </c>
      <c r="C1614" t="s">
        <v>2282</v>
      </c>
      <c r="D1614" t="s">
        <v>2282</v>
      </c>
      <c r="E1614" t="s">
        <v>2282</v>
      </c>
      <c r="F1614" t="s">
        <v>2283</v>
      </c>
      <c r="G1614">
        <v>2013</v>
      </c>
      <c r="H1614">
        <v>0</v>
      </c>
      <c r="I1614" t="s">
        <v>2383</v>
      </c>
      <c r="J1614" t="s">
        <v>2282</v>
      </c>
      <c r="K1614" t="s">
        <v>1304</v>
      </c>
      <c r="L1614" t="s">
        <v>1304</v>
      </c>
      <c r="M1614">
        <v>20603145608</v>
      </c>
      <c r="N1614" t="s">
        <v>1618</v>
      </c>
      <c r="O1614" s="6">
        <f>VLOOKUP(Tabla1[[#This Row],[route_name]],[1]route!$A:$D,2,FALSE)</f>
        <v>71</v>
      </c>
      <c r="P1614" s="6">
        <f>VLOOKUP(Tabla1[[#This Row],[TYPE_NAME]],type!B:G,6,FALSE)</f>
        <v>1</v>
      </c>
      <c r="Q1614" t="s">
        <v>2282</v>
      </c>
      <c r="R1614" t="s">
        <v>1297</v>
      </c>
      <c r="S16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(1611,'PENDIENTE','PENDIENTE','PENDIENTE','PENDIENTE',false,2013,'0','-','PENDIENTE','2022-02-25 21:42:35.22039+00','2022-02-25 21:42:35.22039+00','20603145608','V9R768',71,1);</v>
      </c>
    </row>
    <row r="1615" spans="1:19" x14ac:dyDescent="0.25">
      <c r="A1615">
        <v>1612</v>
      </c>
      <c r="B1615" t="s">
        <v>2282</v>
      </c>
      <c r="C1615" t="s">
        <v>2282</v>
      </c>
      <c r="D1615" t="s">
        <v>2282</v>
      </c>
      <c r="E1615" t="s">
        <v>2282</v>
      </c>
      <c r="F1615" t="s">
        <v>2283</v>
      </c>
      <c r="G1615">
        <v>2012</v>
      </c>
      <c r="H1615">
        <v>0</v>
      </c>
      <c r="I1615" t="s">
        <v>2383</v>
      </c>
      <c r="J1615" t="s">
        <v>2282</v>
      </c>
      <c r="K1615" t="s">
        <v>1304</v>
      </c>
      <c r="L1615" t="s">
        <v>1304</v>
      </c>
      <c r="M1615">
        <v>20603145608</v>
      </c>
      <c r="N1615" t="s">
        <v>1619</v>
      </c>
      <c r="O1615" s="6">
        <f>VLOOKUP(Tabla1[[#This Row],[route_name]],[1]route!$A:$D,2,FALSE)</f>
        <v>71</v>
      </c>
      <c r="P1615" s="6">
        <f>VLOOKUP(Tabla1[[#This Row],[TYPE_NAME]],type!B:G,6,FALSE)</f>
        <v>1</v>
      </c>
      <c r="Q1615" t="s">
        <v>2282</v>
      </c>
      <c r="R1615" t="s">
        <v>1297</v>
      </c>
      <c r="S16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(1612,'PENDIENTE','PENDIENTE','PENDIENTE','PENDIENTE',false,2012,'0','-','PENDIENTE','2022-02-25 21:42:35.22039+00','2022-02-25 21:42:35.22039+00','20603145608','V9R854',71,1);</v>
      </c>
    </row>
    <row r="1616" spans="1:19" x14ac:dyDescent="0.25">
      <c r="A1616">
        <v>1613</v>
      </c>
      <c r="B1616" t="s">
        <v>2282</v>
      </c>
      <c r="C1616" t="s">
        <v>2282</v>
      </c>
      <c r="D1616" t="s">
        <v>2282</v>
      </c>
      <c r="E1616" t="s">
        <v>2282</v>
      </c>
      <c r="F1616" t="s">
        <v>2283</v>
      </c>
      <c r="G1616">
        <v>2018</v>
      </c>
      <c r="H1616">
        <v>0</v>
      </c>
      <c r="I1616" t="s">
        <v>2383</v>
      </c>
      <c r="J1616" t="s">
        <v>2282</v>
      </c>
      <c r="K1616" t="s">
        <v>1304</v>
      </c>
      <c r="L1616" t="s">
        <v>1304</v>
      </c>
      <c r="M1616">
        <v>20603145608</v>
      </c>
      <c r="N1616" t="s">
        <v>1620</v>
      </c>
      <c r="O1616" s="6">
        <f>VLOOKUP(Tabla1[[#This Row],[route_name]],[1]route!$A:$D,2,FALSE)</f>
        <v>71</v>
      </c>
      <c r="P1616" s="6">
        <f>VLOOKUP(Tabla1[[#This Row],[TYPE_NAME]],type!B:G,6,FALSE)</f>
        <v>1</v>
      </c>
      <c r="Q1616" t="s">
        <v>2282</v>
      </c>
      <c r="R1616" t="s">
        <v>1297</v>
      </c>
      <c r="S16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(1613,'PENDIENTE','PENDIENTE','PENDIENTE','PENDIENTE',false,2018,'0','-','PENDIENTE','2022-02-25 21:42:35.22039+00','2022-02-25 21:42:35.22039+00','20603145608','V9R930',71,1);</v>
      </c>
    </row>
    <row r="1617" spans="1:19" x14ac:dyDescent="0.25">
      <c r="A1617">
        <v>1614</v>
      </c>
      <c r="B1617" t="s">
        <v>2282</v>
      </c>
      <c r="C1617" t="s">
        <v>2282</v>
      </c>
      <c r="D1617" t="s">
        <v>2282</v>
      </c>
      <c r="E1617" t="s">
        <v>2282</v>
      </c>
      <c r="F1617" t="s">
        <v>2283</v>
      </c>
      <c r="G1617">
        <v>2015</v>
      </c>
      <c r="H1617">
        <v>0</v>
      </c>
      <c r="I1617" t="s">
        <v>2383</v>
      </c>
      <c r="J1617" t="s">
        <v>2282</v>
      </c>
      <c r="K1617" t="s">
        <v>1304</v>
      </c>
      <c r="L1617" t="s">
        <v>1304</v>
      </c>
      <c r="M1617">
        <v>20603145608</v>
      </c>
      <c r="N1617" t="s">
        <v>1621</v>
      </c>
      <c r="O1617" s="6">
        <f>VLOOKUP(Tabla1[[#This Row],[route_name]],[1]route!$A:$D,2,FALSE)</f>
        <v>71</v>
      </c>
      <c r="P1617" s="6">
        <f>VLOOKUP(Tabla1[[#This Row],[TYPE_NAME]],type!B:G,6,FALSE)</f>
        <v>1</v>
      </c>
      <c r="Q1617" t="s">
        <v>2282</v>
      </c>
      <c r="R1617" t="s">
        <v>1297</v>
      </c>
      <c r="S16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(1614,'PENDIENTE','PENDIENTE','PENDIENTE','PENDIENTE',false,2015,'0','-','PENDIENTE','2022-02-25 21:42:35.22039+00','2022-02-25 21:42:35.22039+00','20603145608','V0C924',71,1);</v>
      </c>
    </row>
    <row r="1618" spans="1:19" x14ac:dyDescent="0.25">
      <c r="A1618">
        <v>1615</v>
      </c>
      <c r="B1618" t="s">
        <v>2282</v>
      </c>
      <c r="C1618" t="s">
        <v>2282</v>
      </c>
      <c r="D1618" t="s">
        <v>2282</v>
      </c>
      <c r="E1618" t="s">
        <v>2282</v>
      </c>
      <c r="F1618" t="s">
        <v>2283</v>
      </c>
      <c r="G1618">
        <v>2017</v>
      </c>
      <c r="H1618">
        <v>0</v>
      </c>
      <c r="I1618" t="s">
        <v>2383</v>
      </c>
      <c r="J1618" t="s">
        <v>2282</v>
      </c>
      <c r="K1618" t="s">
        <v>1304</v>
      </c>
      <c r="L1618" t="s">
        <v>1304</v>
      </c>
      <c r="M1618">
        <v>20603145608</v>
      </c>
      <c r="N1618" t="s">
        <v>1622</v>
      </c>
      <c r="O1618" s="6">
        <f>VLOOKUP(Tabla1[[#This Row],[route_name]],[1]route!$A:$D,2,FALSE)</f>
        <v>71</v>
      </c>
      <c r="P1618" s="6">
        <f>VLOOKUP(Tabla1[[#This Row],[TYPE_NAME]],type!B:G,6,FALSE)</f>
        <v>1</v>
      </c>
      <c r="Q1618" t="s">
        <v>2282</v>
      </c>
      <c r="R1618" t="s">
        <v>1297</v>
      </c>
      <c r="S16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(1615,'PENDIENTE','PENDIENTE','PENDIENTE','PENDIENTE',false,2017,'0','-','PENDIENTE','2022-02-25 21:42:35.22039+00','2022-02-25 21:42:35.22039+00','20603145608','V0C941',71,1);</v>
      </c>
    </row>
    <row r="1619" spans="1:19" x14ac:dyDescent="0.25">
      <c r="A1619">
        <v>1616</v>
      </c>
      <c r="B1619" t="s">
        <v>2282</v>
      </c>
      <c r="C1619" t="s">
        <v>2282</v>
      </c>
      <c r="D1619" t="s">
        <v>2282</v>
      </c>
      <c r="E1619" t="s">
        <v>2282</v>
      </c>
      <c r="F1619" t="s">
        <v>2283</v>
      </c>
      <c r="G1619">
        <v>2017</v>
      </c>
      <c r="H1619">
        <v>0</v>
      </c>
      <c r="I1619" t="s">
        <v>2383</v>
      </c>
      <c r="J1619" t="s">
        <v>2282</v>
      </c>
      <c r="K1619" t="s">
        <v>1304</v>
      </c>
      <c r="L1619" t="s">
        <v>1304</v>
      </c>
      <c r="M1619">
        <v>20603145608</v>
      </c>
      <c r="N1619" t="s">
        <v>1623</v>
      </c>
      <c r="O1619" s="6">
        <f>VLOOKUP(Tabla1[[#This Row],[route_name]],[1]route!$A:$D,2,FALSE)</f>
        <v>71</v>
      </c>
      <c r="P1619" s="6">
        <f>VLOOKUP(Tabla1[[#This Row],[TYPE_NAME]],type!B:G,6,FALSE)</f>
        <v>1</v>
      </c>
      <c r="Q1619" t="s">
        <v>2282</v>
      </c>
      <c r="R1619" t="s">
        <v>1297</v>
      </c>
      <c r="S16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(1616,'PENDIENTE','PENDIENTE','PENDIENTE','PENDIENTE',false,2017,'0','-','PENDIENTE','2022-02-25 21:42:35.22039+00','2022-02-25 21:42:35.22039+00','20603145608','V0C949',71,1);</v>
      </c>
    </row>
    <row r="1620" spans="1:19" x14ac:dyDescent="0.25">
      <c r="A1620">
        <v>1617</v>
      </c>
      <c r="B1620" t="s">
        <v>2282</v>
      </c>
      <c r="C1620" t="s">
        <v>2282</v>
      </c>
      <c r="D1620" t="s">
        <v>2282</v>
      </c>
      <c r="E1620" t="s">
        <v>2282</v>
      </c>
      <c r="F1620" t="s">
        <v>2283</v>
      </c>
      <c r="G1620">
        <v>2017</v>
      </c>
      <c r="H1620">
        <v>0</v>
      </c>
      <c r="I1620" t="s">
        <v>2383</v>
      </c>
      <c r="J1620" t="s">
        <v>2282</v>
      </c>
      <c r="K1620" t="s">
        <v>1304</v>
      </c>
      <c r="L1620" t="s">
        <v>1304</v>
      </c>
      <c r="M1620">
        <v>20603145608</v>
      </c>
      <c r="N1620" t="s">
        <v>1624</v>
      </c>
      <c r="O1620" s="6">
        <f>VLOOKUP(Tabla1[[#This Row],[route_name]],[1]route!$A:$D,2,FALSE)</f>
        <v>71</v>
      </c>
      <c r="P1620" s="6">
        <f>VLOOKUP(Tabla1[[#This Row],[TYPE_NAME]],type!B:G,6,FALSE)</f>
        <v>1</v>
      </c>
      <c r="Q1620" t="s">
        <v>2282</v>
      </c>
      <c r="R1620" t="s">
        <v>1297</v>
      </c>
      <c r="S16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(1617,'PENDIENTE','PENDIENTE','PENDIENTE','PENDIENTE',false,2017,'0','-','PENDIENTE','2022-02-25 21:42:35.22039+00','2022-02-25 21:42:35.22039+00','20603145608','V0D717',71,1);</v>
      </c>
    </row>
    <row r="1621" spans="1:19" x14ac:dyDescent="0.25">
      <c r="A1621">
        <v>1618</v>
      </c>
      <c r="B1621" t="s">
        <v>2282</v>
      </c>
      <c r="C1621" t="s">
        <v>2282</v>
      </c>
      <c r="D1621" t="s">
        <v>2282</v>
      </c>
      <c r="E1621" t="s">
        <v>2282</v>
      </c>
      <c r="F1621" t="s">
        <v>2283</v>
      </c>
      <c r="G1621">
        <v>2018</v>
      </c>
      <c r="H1621">
        <v>0</v>
      </c>
      <c r="I1621" t="s">
        <v>2383</v>
      </c>
      <c r="J1621" t="s">
        <v>2282</v>
      </c>
      <c r="K1621" t="s">
        <v>1304</v>
      </c>
      <c r="L1621" t="s">
        <v>1304</v>
      </c>
      <c r="M1621">
        <v>20603145608</v>
      </c>
      <c r="N1621" t="s">
        <v>1625</v>
      </c>
      <c r="O1621" s="6">
        <f>VLOOKUP(Tabla1[[#This Row],[route_name]],[1]route!$A:$D,2,FALSE)</f>
        <v>71</v>
      </c>
      <c r="P1621" s="6">
        <f>VLOOKUP(Tabla1[[#This Row],[TYPE_NAME]],type!B:G,6,FALSE)</f>
        <v>1</v>
      </c>
      <c r="Q1621" t="s">
        <v>2282</v>
      </c>
      <c r="R1621" t="s">
        <v>1297</v>
      </c>
      <c r="S16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(1618,'PENDIENTE','PENDIENTE','PENDIENTE','PENDIENTE',false,2018,'0','-','PENDIENTE','2022-02-25 21:42:35.22039+00','2022-02-25 21:42:35.22039+00','20603145608','V0D745',71,1);</v>
      </c>
    </row>
    <row r="1622" spans="1:19" x14ac:dyDescent="0.25">
      <c r="A1622">
        <v>1619</v>
      </c>
      <c r="B1622" t="s">
        <v>2282</v>
      </c>
      <c r="C1622" t="s">
        <v>2282</v>
      </c>
      <c r="D1622" t="s">
        <v>2282</v>
      </c>
      <c r="E1622" t="s">
        <v>2282</v>
      </c>
      <c r="F1622" t="s">
        <v>2283</v>
      </c>
      <c r="G1622">
        <v>2018</v>
      </c>
      <c r="H1622">
        <v>0</v>
      </c>
      <c r="I1622" t="s">
        <v>2383</v>
      </c>
      <c r="J1622" t="s">
        <v>2282</v>
      </c>
      <c r="K1622" t="s">
        <v>1304</v>
      </c>
      <c r="L1622" t="s">
        <v>1304</v>
      </c>
      <c r="M1622">
        <v>20603145608</v>
      </c>
      <c r="N1622" t="s">
        <v>1626</v>
      </c>
      <c r="O1622" s="6">
        <f>VLOOKUP(Tabla1[[#This Row],[route_name]],[1]route!$A:$D,2,FALSE)</f>
        <v>71</v>
      </c>
      <c r="P1622" s="6">
        <f>VLOOKUP(Tabla1[[#This Row],[TYPE_NAME]],type!B:G,6,FALSE)</f>
        <v>1</v>
      </c>
      <c r="Q1622" t="s">
        <v>2282</v>
      </c>
      <c r="R1622" t="s">
        <v>1297</v>
      </c>
      <c r="S16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(1619,'PENDIENTE','PENDIENTE','PENDIENTE','PENDIENTE',false,2018,'0','-','PENDIENTE','2022-02-25 21:42:35.22039+00','2022-02-25 21:42:35.22039+00','20603145608','V0E759',71,1);</v>
      </c>
    </row>
    <row r="1623" spans="1:19" x14ac:dyDescent="0.25">
      <c r="A1623">
        <v>1620</v>
      </c>
      <c r="B1623" t="s">
        <v>2282</v>
      </c>
      <c r="C1623" t="s">
        <v>2282</v>
      </c>
      <c r="D1623" t="s">
        <v>2282</v>
      </c>
      <c r="E1623" t="s">
        <v>2282</v>
      </c>
      <c r="F1623" t="s">
        <v>2283</v>
      </c>
      <c r="G1623">
        <v>2018</v>
      </c>
      <c r="H1623">
        <v>0</v>
      </c>
      <c r="I1623" t="s">
        <v>2383</v>
      </c>
      <c r="J1623" t="s">
        <v>2282</v>
      </c>
      <c r="K1623" t="s">
        <v>1304</v>
      </c>
      <c r="L1623" t="s">
        <v>1304</v>
      </c>
      <c r="M1623">
        <v>20603145608</v>
      </c>
      <c r="N1623" t="s">
        <v>1627</v>
      </c>
      <c r="O1623" s="6">
        <f>VLOOKUP(Tabla1[[#This Row],[route_name]],[1]route!$A:$D,2,FALSE)</f>
        <v>71</v>
      </c>
      <c r="P1623" s="6">
        <f>VLOOKUP(Tabla1[[#This Row],[TYPE_NAME]],type!B:G,6,FALSE)</f>
        <v>1</v>
      </c>
      <c r="Q1623" t="s">
        <v>2282</v>
      </c>
      <c r="R1623" t="s">
        <v>1297</v>
      </c>
      <c r="S16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(1620,'PENDIENTE','PENDIENTE','PENDIENTE','PENDIENTE',false,2018,'0','-','PENDIENTE','2022-02-25 21:42:35.22039+00','2022-02-25 21:42:35.22039+00','20603145608','V0E825',71,1);</v>
      </c>
    </row>
    <row r="1624" spans="1:19" x14ac:dyDescent="0.25">
      <c r="A1624">
        <v>1621</v>
      </c>
      <c r="B1624" t="s">
        <v>2282</v>
      </c>
      <c r="C1624" t="s">
        <v>2282</v>
      </c>
      <c r="D1624" t="s">
        <v>2282</v>
      </c>
      <c r="E1624" t="s">
        <v>2282</v>
      </c>
      <c r="F1624" t="s">
        <v>2283</v>
      </c>
      <c r="G1624">
        <v>2018</v>
      </c>
      <c r="H1624">
        <v>0</v>
      </c>
      <c r="I1624" t="s">
        <v>2383</v>
      </c>
      <c r="J1624" t="s">
        <v>2282</v>
      </c>
      <c r="K1624" t="s">
        <v>1304</v>
      </c>
      <c r="L1624" t="s">
        <v>1304</v>
      </c>
      <c r="M1624">
        <v>20603145608</v>
      </c>
      <c r="N1624" t="s">
        <v>1628</v>
      </c>
      <c r="O1624" s="6">
        <f>VLOOKUP(Tabla1[[#This Row],[route_name]],[1]route!$A:$D,2,FALSE)</f>
        <v>71</v>
      </c>
      <c r="P1624" s="6">
        <f>VLOOKUP(Tabla1[[#This Row],[TYPE_NAME]],type!B:G,6,FALSE)</f>
        <v>1</v>
      </c>
      <c r="Q1624" t="s">
        <v>2282</v>
      </c>
      <c r="R1624" t="s">
        <v>1297</v>
      </c>
      <c r="S16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(1621,'PENDIENTE','PENDIENTE','PENDIENTE','PENDIENTE',false,2018,'0','-','PENDIENTE','2022-02-25 21:42:35.22039+00','2022-02-25 21:42:35.22039+00','20603145608','V0E844',71,1);</v>
      </c>
    </row>
    <row r="1625" spans="1:19" x14ac:dyDescent="0.25">
      <c r="A1625">
        <v>1622</v>
      </c>
      <c r="B1625" t="s">
        <v>2282</v>
      </c>
      <c r="C1625" t="s">
        <v>2282</v>
      </c>
      <c r="D1625" t="s">
        <v>2282</v>
      </c>
      <c r="E1625" t="s">
        <v>2282</v>
      </c>
      <c r="F1625" t="s">
        <v>2283</v>
      </c>
      <c r="G1625">
        <v>2019</v>
      </c>
      <c r="H1625">
        <v>0</v>
      </c>
      <c r="I1625" t="s">
        <v>2383</v>
      </c>
      <c r="J1625" t="s">
        <v>2282</v>
      </c>
      <c r="K1625" t="s">
        <v>1304</v>
      </c>
      <c r="L1625" t="s">
        <v>1304</v>
      </c>
      <c r="M1625">
        <v>20603145608</v>
      </c>
      <c r="N1625" t="s">
        <v>1629</v>
      </c>
      <c r="O1625" s="6">
        <f>VLOOKUP(Tabla1[[#This Row],[route_name]],[1]route!$A:$D,2,FALSE)</f>
        <v>71</v>
      </c>
      <c r="P1625" s="6">
        <f>VLOOKUP(Tabla1[[#This Row],[TYPE_NAME]],type!B:G,6,FALSE)</f>
        <v>1</v>
      </c>
      <c r="Q1625" t="s">
        <v>2282</v>
      </c>
      <c r="R1625" t="s">
        <v>1297</v>
      </c>
      <c r="S16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(1622,'PENDIENTE','PENDIENTE','PENDIENTE','PENDIENTE',false,2019,'0','-','PENDIENTE','2022-02-25 21:42:35.22039+00','2022-02-25 21:42:35.22039+00','20603145608','V0I801',71,1);</v>
      </c>
    </row>
    <row r="1626" spans="1:19" x14ac:dyDescent="0.25">
      <c r="A1626">
        <v>1623</v>
      </c>
      <c r="B1626" t="s">
        <v>2282</v>
      </c>
      <c r="C1626" t="s">
        <v>2282</v>
      </c>
      <c r="D1626" t="s">
        <v>2282</v>
      </c>
      <c r="E1626" t="s">
        <v>2282</v>
      </c>
      <c r="F1626" t="s">
        <v>2283</v>
      </c>
      <c r="G1626">
        <v>2019</v>
      </c>
      <c r="H1626">
        <v>0</v>
      </c>
      <c r="I1626" t="s">
        <v>2383</v>
      </c>
      <c r="J1626" t="s">
        <v>2282</v>
      </c>
      <c r="K1626" t="s">
        <v>1304</v>
      </c>
      <c r="L1626" t="s">
        <v>1304</v>
      </c>
      <c r="M1626">
        <v>20603145608</v>
      </c>
      <c r="N1626" t="s">
        <v>1630</v>
      </c>
      <c r="O1626" s="6">
        <f>VLOOKUP(Tabla1[[#This Row],[route_name]],[1]route!$A:$D,2,FALSE)</f>
        <v>71</v>
      </c>
      <c r="P1626" s="6">
        <f>VLOOKUP(Tabla1[[#This Row],[TYPE_NAME]],type!B:G,6,FALSE)</f>
        <v>1</v>
      </c>
      <c r="Q1626" t="s">
        <v>2282</v>
      </c>
      <c r="R1626" t="s">
        <v>1297</v>
      </c>
      <c r="S16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(1623,'PENDIENTE','PENDIENTE','PENDIENTE','PENDIENTE',false,2019,'0','-','PENDIENTE','2022-02-25 21:42:35.22039+00','2022-02-25 21:42:35.22039+00','20603145608','V0K872',71,1);</v>
      </c>
    </row>
    <row r="1627" spans="1:19" x14ac:dyDescent="0.25">
      <c r="A1627">
        <v>1624</v>
      </c>
      <c r="B1627" t="s">
        <v>2284</v>
      </c>
      <c r="C1627" t="s">
        <v>2216</v>
      </c>
      <c r="D1627" t="s">
        <v>2216</v>
      </c>
      <c r="E1627" t="s">
        <v>2284</v>
      </c>
      <c r="F1627" t="s">
        <v>2283</v>
      </c>
      <c r="G1627">
        <v>2011</v>
      </c>
      <c r="H1627">
        <v>0</v>
      </c>
      <c r="I1627" t="s">
        <v>2383</v>
      </c>
      <c r="J1627" t="s">
        <v>2282</v>
      </c>
      <c r="K1627" t="s">
        <v>1304</v>
      </c>
      <c r="L1627" t="s">
        <v>1304</v>
      </c>
      <c r="M1627">
        <v>20602788157</v>
      </c>
      <c r="N1627" t="s">
        <v>1631</v>
      </c>
      <c r="O1627" s="6">
        <f>VLOOKUP(Tabla1[[#This Row],[route_name]],[1]route!$A:$D,2,FALSE)</f>
        <v>7</v>
      </c>
      <c r="P1627" s="6">
        <f>VLOOKUP(Tabla1[[#This Row],[TYPE_NAME]],type!B:G,6,FALSE)</f>
        <v>1</v>
      </c>
      <c r="Q1627" t="s">
        <v>2217</v>
      </c>
      <c r="R1627" t="s">
        <v>1297</v>
      </c>
      <c r="S16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(1624,'NO CUMPLE','CUMPLE','CUMPLE','NO CUMPLE',false,2011,'0','-','PENDIENTE','2022-02-25 21:42:35.22039+00','2022-02-25 21:42:35.22039+00','20602788157','V4C736',7,1);</v>
      </c>
    </row>
    <row r="1628" spans="1:19" x14ac:dyDescent="0.25">
      <c r="A1628">
        <v>1625</v>
      </c>
      <c r="B1628" t="s">
        <v>2216</v>
      </c>
      <c r="C1628" t="s">
        <v>2216</v>
      </c>
      <c r="D1628" t="s">
        <v>2284</v>
      </c>
      <c r="E1628" t="s">
        <v>2216</v>
      </c>
      <c r="F1628" t="s">
        <v>2283</v>
      </c>
      <c r="G1628">
        <v>2016</v>
      </c>
      <c r="H1628">
        <v>0</v>
      </c>
      <c r="I1628" t="s">
        <v>2383</v>
      </c>
      <c r="J1628" t="s">
        <v>2282</v>
      </c>
      <c r="K1628" t="s">
        <v>1304</v>
      </c>
      <c r="L1628" t="s">
        <v>1304</v>
      </c>
      <c r="M1628">
        <v>20602788157</v>
      </c>
      <c r="N1628" t="s">
        <v>1632</v>
      </c>
      <c r="O1628" s="6">
        <f>VLOOKUP(Tabla1[[#This Row],[route_name]],[1]route!$A:$D,2,FALSE)</f>
        <v>7</v>
      </c>
      <c r="P1628" s="6">
        <f>VLOOKUP(Tabla1[[#This Row],[TYPE_NAME]],type!B:G,6,FALSE)</f>
        <v>1</v>
      </c>
      <c r="Q1628" t="s">
        <v>2217</v>
      </c>
      <c r="R1628" t="s">
        <v>1297</v>
      </c>
      <c r="S16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(1625,'CUMPLE','CUMPLE','NO CUMPLE','CUMPLE',false,2016,'0','-','PENDIENTE','2022-02-25 21:42:35.22039+00','2022-02-25 21:42:35.22039+00','20602788157','V8V722',7,1);</v>
      </c>
    </row>
    <row r="1629" spans="1:19" x14ac:dyDescent="0.25">
      <c r="A1629">
        <v>1626</v>
      </c>
      <c r="B1629" t="s">
        <v>2284</v>
      </c>
      <c r="C1629" t="s">
        <v>2216</v>
      </c>
      <c r="D1629" t="s">
        <v>2216</v>
      </c>
      <c r="E1629" t="s">
        <v>2284</v>
      </c>
      <c r="F1629" t="s">
        <v>2283</v>
      </c>
      <c r="G1629">
        <v>2018</v>
      </c>
      <c r="H1629">
        <v>0</v>
      </c>
      <c r="I1629" t="s">
        <v>2383</v>
      </c>
      <c r="J1629" t="s">
        <v>2282</v>
      </c>
      <c r="K1629" t="s">
        <v>1304</v>
      </c>
      <c r="L1629" t="s">
        <v>1304</v>
      </c>
      <c r="M1629">
        <v>20602788157</v>
      </c>
      <c r="N1629" t="s">
        <v>1633</v>
      </c>
      <c r="O1629" s="6">
        <f>VLOOKUP(Tabla1[[#This Row],[route_name]],[1]route!$A:$D,2,FALSE)</f>
        <v>7</v>
      </c>
      <c r="P1629" s="6">
        <f>VLOOKUP(Tabla1[[#This Row],[TYPE_NAME]],type!B:G,6,FALSE)</f>
        <v>1</v>
      </c>
      <c r="Q1629" t="s">
        <v>2217</v>
      </c>
      <c r="R1629" t="s">
        <v>1297</v>
      </c>
      <c r="S16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(1626,'NO CUMPLE','CUMPLE','CUMPLE','NO CUMPLE',false,2018,'0','-','PENDIENTE','2022-02-25 21:42:35.22039+00','2022-02-25 21:42:35.22039+00','20602788157','V0C823',7,1);</v>
      </c>
    </row>
    <row r="1630" spans="1:19" x14ac:dyDescent="0.25">
      <c r="A1630">
        <v>1627</v>
      </c>
      <c r="B1630" t="s">
        <v>2284</v>
      </c>
      <c r="C1630" t="s">
        <v>2216</v>
      </c>
      <c r="D1630" t="s">
        <v>2216</v>
      </c>
      <c r="E1630" t="s">
        <v>2216</v>
      </c>
      <c r="F1630" t="s">
        <v>2283</v>
      </c>
      <c r="G1630">
        <v>2015</v>
      </c>
      <c r="H1630">
        <v>0</v>
      </c>
      <c r="I1630" t="s">
        <v>2383</v>
      </c>
      <c r="J1630" t="s">
        <v>2282</v>
      </c>
      <c r="K1630" t="s">
        <v>1304</v>
      </c>
      <c r="L1630" t="s">
        <v>1304</v>
      </c>
      <c r="M1630">
        <v>20602788157</v>
      </c>
      <c r="N1630" t="s">
        <v>1634</v>
      </c>
      <c r="O1630" s="6">
        <f>VLOOKUP(Tabla1[[#This Row],[route_name]],[1]route!$A:$D,2,FALSE)</f>
        <v>5</v>
      </c>
      <c r="P1630" s="6">
        <f>VLOOKUP(Tabla1[[#This Row],[TYPE_NAME]],type!B:G,6,FALSE)</f>
        <v>1</v>
      </c>
      <c r="Q1630" t="s">
        <v>2218</v>
      </c>
      <c r="R1630" t="s">
        <v>1297</v>
      </c>
      <c r="S16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(1627,'NO CUMPLE','CUMPLE','CUMPLE','CUMPLE',false,2015,'0','-','PENDIENTE','2022-02-25 21:42:35.22039+00','2022-02-25 21:42:35.22039+00','20602788157','V8Q843',5,1);</v>
      </c>
    </row>
    <row r="1631" spans="1:19" x14ac:dyDescent="0.25">
      <c r="A1631">
        <v>1628</v>
      </c>
      <c r="B1631" t="s">
        <v>2216</v>
      </c>
      <c r="C1631" t="s">
        <v>2216</v>
      </c>
      <c r="D1631" t="s">
        <v>2284</v>
      </c>
      <c r="E1631" t="s">
        <v>2216</v>
      </c>
      <c r="F1631" t="s">
        <v>2283</v>
      </c>
      <c r="G1631">
        <v>2017</v>
      </c>
      <c r="H1631">
        <v>0</v>
      </c>
      <c r="I1631" t="s">
        <v>2383</v>
      </c>
      <c r="J1631" t="s">
        <v>2282</v>
      </c>
      <c r="K1631" t="s">
        <v>1304</v>
      </c>
      <c r="L1631" t="s">
        <v>1304</v>
      </c>
      <c r="M1631">
        <v>20602788157</v>
      </c>
      <c r="N1631" t="s">
        <v>1635</v>
      </c>
      <c r="O1631" s="6">
        <f>VLOOKUP(Tabla1[[#This Row],[route_name]],[1]route!$A:$D,2,FALSE)</f>
        <v>5</v>
      </c>
      <c r="P1631" s="6">
        <f>VLOOKUP(Tabla1[[#This Row],[TYPE_NAME]],type!B:G,6,FALSE)</f>
        <v>1</v>
      </c>
      <c r="Q1631" t="s">
        <v>2218</v>
      </c>
      <c r="R1631" t="s">
        <v>1297</v>
      </c>
      <c r="S16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(1628,'CUMPLE','CUMPLE','NO CUMPLE','CUMPLE',false,2017,'0','-','PENDIENTE','2022-02-25 21:42:35.22039+00','2022-02-25 21:42:35.22039+00','20602788157','V9O841',5,1);</v>
      </c>
    </row>
    <row r="1632" spans="1:19" x14ac:dyDescent="0.25">
      <c r="A1632">
        <v>1629</v>
      </c>
      <c r="B1632" t="s">
        <v>2284</v>
      </c>
      <c r="C1632" t="s">
        <v>2216</v>
      </c>
      <c r="D1632" t="s">
        <v>2216</v>
      </c>
      <c r="E1632" t="s">
        <v>2284</v>
      </c>
      <c r="F1632" t="s">
        <v>2283</v>
      </c>
      <c r="G1632">
        <v>2017</v>
      </c>
      <c r="H1632">
        <v>0</v>
      </c>
      <c r="I1632" t="s">
        <v>2383</v>
      </c>
      <c r="J1632" t="s">
        <v>2282</v>
      </c>
      <c r="K1632" t="s">
        <v>1304</v>
      </c>
      <c r="L1632" t="s">
        <v>1304</v>
      </c>
      <c r="M1632">
        <v>20602788157</v>
      </c>
      <c r="N1632" t="s">
        <v>1636</v>
      </c>
      <c r="O1632" s="6">
        <f>VLOOKUP(Tabla1[[#This Row],[route_name]],[1]route!$A:$D,2,FALSE)</f>
        <v>5</v>
      </c>
      <c r="P1632" s="6">
        <f>VLOOKUP(Tabla1[[#This Row],[TYPE_NAME]],type!B:G,6,FALSE)</f>
        <v>2</v>
      </c>
      <c r="Q1632" t="s">
        <v>2218</v>
      </c>
      <c r="R1632" t="s">
        <v>1298</v>
      </c>
      <c r="S16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(1629,'NO CUMPLE','CUMPLE','CUMPLE','NO CUMPLE',false,2017,'0','-','PENDIENTE','2022-02-25 21:42:35.22039+00','2022-02-25 21:42:35.22039+00','20602788157','V0Q757',5,2);</v>
      </c>
    </row>
    <row r="1633" spans="1:19" x14ac:dyDescent="0.25">
      <c r="A1633">
        <v>1630</v>
      </c>
      <c r="B1633" t="s">
        <v>2284</v>
      </c>
      <c r="C1633" t="s">
        <v>2284</v>
      </c>
      <c r="D1633" t="s">
        <v>2284</v>
      </c>
      <c r="E1633" t="s">
        <v>2284</v>
      </c>
      <c r="F1633" t="s">
        <v>2283</v>
      </c>
      <c r="G1633">
        <v>2018</v>
      </c>
      <c r="H1633">
        <v>0</v>
      </c>
      <c r="I1633" t="s">
        <v>2288</v>
      </c>
      <c r="J1633" t="s">
        <v>2282</v>
      </c>
      <c r="K1633" t="s">
        <v>1304</v>
      </c>
      <c r="L1633" t="s">
        <v>1304</v>
      </c>
      <c r="M1633">
        <v>20602788157</v>
      </c>
      <c r="N1633" t="s">
        <v>1637</v>
      </c>
      <c r="O1633" s="6">
        <f>VLOOKUP(Tabla1[[#This Row],[route_name]],[1]route!$A:$D,2,FALSE)</f>
        <v>7</v>
      </c>
      <c r="P1633" s="6">
        <f>VLOOKUP(Tabla1[[#This Row],[TYPE_NAME]],type!B:G,6,FALSE)</f>
        <v>1</v>
      </c>
      <c r="Q1633" t="s">
        <v>2217</v>
      </c>
      <c r="R1633" t="s">
        <v>1297</v>
      </c>
      <c r="S16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(1630,'NO CUMPLE','NO CUMPLE','NO CUMPLE','NO CUMPLE',false,2018,'0','INCORPORADO EX 83958-2019','PENDIENTE','2022-02-25 21:42:35.22039+00','2022-02-25 21:42:35.22039+00','20602788157','V8R857',7,1);</v>
      </c>
    </row>
    <row r="1634" spans="1:19" x14ac:dyDescent="0.25">
      <c r="A1634">
        <v>1631</v>
      </c>
      <c r="B1634" t="s">
        <v>2284</v>
      </c>
      <c r="C1634" t="s">
        <v>2284</v>
      </c>
      <c r="D1634" t="s">
        <v>2284</v>
      </c>
      <c r="E1634" t="s">
        <v>2284</v>
      </c>
      <c r="F1634" t="s">
        <v>2283</v>
      </c>
      <c r="G1634">
        <v>2017</v>
      </c>
      <c r="H1634">
        <v>0</v>
      </c>
      <c r="I1634" t="s">
        <v>2289</v>
      </c>
      <c r="J1634" t="s">
        <v>2282</v>
      </c>
      <c r="K1634" t="s">
        <v>1304</v>
      </c>
      <c r="L1634" t="s">
        <v>1304</v>
      </c>
      <c r="M1634">
        <v>20602788157</v>
      </c>
      <c r="N1634" t="s">
        <v>1638</v>
      </c>
      <c r="O1634" s="6">
        <f>VLOOKUP(Tabla1[[#This Row],[route_name]],[1]route!$A:$D,2,FALSE)</f>
        <v>72</v>
      </c>
      <c r="P1634" s="6">
        <f>VLOOKUP(Tabla1[[#This Row],[TYPE_NAME]],type!B:G,6,FALSE)</f>
        <v>2</v>
      </c>
      <c r="Q1634" t="s">
        <v>2285</v>
      </c>
      <c r="R1634" t="s">
        <v>1298</v>
      </c>
      <c r="S16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(1631,'NO CUMPLE','NO CUMPLE','NO CUMPLE','NO CUMPLE',false,2017,'0','NO ESTABA EN EL FORMATO 2 DEL PRIMER EXPEDIENTE','PENDIENTE','2022-02-25 21:42:35.22039+00','2022-02-25 21:42:35.22039+00','20602788157','V9Z771',72,2);</v>
      </c>
    </row>
    <row r="1635" spans="1:19" x14ac:dyDescent="0.25">
      <c r="A1635">
        <v>1632</v>
      </c>
      <c r="B1635" t="s">
        <v>2284</v>
      </c>
      <c r="C1635" t="s">
        <v>2284</v>
      </c>
      <c r="D1635" t="s">
        <v>2284</v>
      </c>
      <c r="E1635" t="s">
        <v>2284</v>
      </c>
      <c r="F1635" t="s">
        <v>2283</v>
      </c>
      <c r="G1635">
        <v>2019</v>
      </c>
      <c r="H1635">
        <v>0</v>
      </c>
      <c r="I1635" t="s">
        <v>2290</v>
      </c>
      <c r="J1635" t="s">
        <v>2282</v>
      </c>
      <c r="K1635" t="s">
        <v>1304</v>
      </c>
      <c r="L1635" t="s">
        <v>1304</v>
      </c>
      <c r="M1635">
        <v>20602788157</v>
      </c>
      <c r="N1635" t="s">
        <v>1639</v>
      </c>
      <c r="O1635" s="6">
        <f>VLOOKUP(Tabla1[[#This Row],[route_name]],[1]route!$A:$D,2,FALSE)</f>
        <v>7</v>
      </c>
      <c r="P1635" s="6">
        <f>VLOOKUP(Tabla1[[#This Row],[TYPE_NAME]],type!B:G,6,FALSE)</f>
        <v>2</v>
      </c>
      <c r="Q1635" t="s">
        <v>2217</v>
      </c>
      <c r="R1635" t="s">
        <v>1298</v>
      </c>
      <c r="S16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(1632,'NO CUMPLE','NO CUMPLE','NO CUMPLE','NO CUMPLE',false,2019,'0','INCORPORADO EXP.104254-2019','PENDIENTE','2022-02-25 21:42:35.22039+00','2022-02-25 21:42:35.22039+00','20602788157','V8W739',7,2);</v>
      </c>
    </row>
    <row r="1636" spans="1:19" x14ac:dyDescent="0.25">
      <c r="A1636">
        <v>1633</v>
      </c>
      <c r="B1636" t="s">
        <v>2284</v>
      </c>
      <c r="C1636" t="s">
        <v>2284</v>
      </c>
      <c r="D1636" t="s">
        <v>2284</v>
      </c>
      <c r="E1636" t="s">
        <v>2284</v>
      </c>
      <c r="F1636" t="s">
        <v>2283</v>
      </c>
      <c r="G1636">
        <v>2019</v>
      </c>
      <c r="H1636">
        <v>0</v>
      </c>
      <c r="I1636" t="s">
        <v>2291</v>
      </c>
      <c r="J1636" t="s">
        <v>2282</v>
      </c>
      <c r="K1636" t="s">
        <v>1304</v>
      </c>
      <c r="L1636" t="s">
        <v>1304</v>
      </c>
      <c r="M1636">
        <v>20602788157</v>
      </c>
      <c r="N1636" t="s">
        <v>1640</v>
      </c>
      <c r="O1636" s="6">
        <f>VLOOKUP(Tabla1[[#This Row],[route_name]],[1]route!$A:$D,2,FALSE)</f>
        <v>5</v>
      </c>
      <c r="P1636" s="6">
        <f>VLOOKUP(Tabla1[[#This Row],[TYPE_NAME]],type!B:G,6,FALSE)</f>
        <v>1</v>
      </c>
      <c r="Q1636" t="s">
        <v>2218</v>
      </c>
      <c r="R1636" t="s">
        <v>1297</v>
      </c>
      <c r="S16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(1633,'NO CUMPLE','NO CUMPLE','NO CUMPLE','NO CUMPLE',false,2019,'0','INCORPORADO EXP 95177-2019','PENDIENTE','2022-02-25 21:42:35.22039+00','2022-02-25 21:42:35.22039+00','20602788157','V0T799',5,1);</v>
      </c>
    </row>
    <row r="1637" spans="1:19" x14ac:dyDescent="0.25">
      <c r="A1637">
        <v>1634</v>
      </c>
      <c r="B1637" t="s">
        <v>2284</v>
      </c>
      <c r="C1637" t="s">
        <v>2284</v>
      </c>
      <c r="D1637" t="s">
        <v>2284</v>
      </c>
      <c r="E1637" t="s">
        <v>2284</v>
      </c>
      <c r="F1637" t="s">
        <v>2283</v>
      </c>
      <c r="G1637">
        <v>2019</v>
      </c>
      <c r="H1637">
        <v>0</v>
      </c>
      <c r="I1637" t="s">
        <v>2292</v>
      </c>
      <c r="J1637" t="s">
        <v>2282</v>
      </c>
      <c r="K1637" t="s">
        <v>1304</v>
      </c>
      <c r="L1637" t="s">
        <v>1304</v>
      </c>
      <c r="M1637">
        <v>20602788157</v>
      </c>
      <c r="N1637" t="s">
        <v>1641</v>
      </c>
      <c r="O1637" s="6">
        <f>VLOOKUP(Tabla1[[#This Row],[route_name]],[1]route!$A:$D,2,FALSE)</f>
        <v>7</v>
      </c>
      <c r="P1637" s="6">
        <f>VLOOKUP(Tabla1[[#This Row],[TYPE_NAME]],type!B:G,6,FALSE)</f>
        <v>2</v>
      </c>
      <c r="Q1637" t="s">
        <v>2217</v>
      </c>
      <c r="R1637" t="s">
        <v>1298</v>
      </c>
      <c r="S16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(1634,'NO CUMPLE','NO CUMPLE','NO CUMPLE','NO CUMPLE',false,2019,'0','INCORPORADO EXP 79245-2019','PENDIENTE','2022-02-25 21:42:35.22039+00','2022-02-25 21:42:35.22039+00','20602788157','V0R756',7,2);</v>
      </c>
    </row>
    <row r="1638" spans="1:19" x14ac:dyDescent="0.25">
      <c r="A1638">
        <v>1635</v>
      </c>
      <c r="B1638" t="s">
        <v>2282</v>
      </c>
      <c r="C1638" t="s">
        <v>2282</v>
      </c>
      <c r="D1638" t="s">
        <v>2282</v>
      </c>
      <c r="E1638" t="s">
        <v>2282</v>
      </c>
      <c r="F1638" t="s">
        <v>2283</v>
      </c>
      <c r="G1638">
        <v>2012</v>
      </c>
      <c r="H1638">
        <v>0</v>
      </c>
      <c r="I1638" t="s">
        <v>2383</v>
      </c>
      <c r="J1638" t="s">
        <v>2282</v>
      </c>
      <c r="K1638" t="s">
        <v>1304</v>
      </c>
      <c r="L1638" t="s">
        <v>1304</v>
      </c>
      <c r="M1638">
        <v>20602788157</v>
      </c>
      <c r="N1638" t="s">
        <v>1642</v>
      </c>
      <c r="O1638" s="6">
        <f>VLOOKUP(Tabla1[[#This Row],[route_name]],[1]route!$A:$D,2,FALSE)</f>
        <v>6</v>
      </c>
      <c r="P1638" s="6">
        <f>VLOOKUP(Tabla1[[#This Row],[TYPE_NAME]],type!B:G,6,FALSE)</f>
        <v>6</v>
      </c>
      <c r="Q1638" t="s">
        <v>2286</v>
      </c>
      <c r="R1638" t="s">
        <v>1302</v>
      </c>
      <c r="S16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(1635,'PENDIENTE','PENDIENTE','PENDIENTE','PENDIENTE',false,2012,'0','-','PENDIENTE','2022-02-25 21:42:35.22039+00','2022-02-25 21:42:35.22039+00','20602788157','V6F859',6,6);</v>
      </c>
    </row>
    <row r="1639" spans="1:19" x14ac:dyDescent="0.25">
      <c r="A1639">
        <v>1636</v>
      </c>
      <c r="B1639" t="s">
        <v>2282</v>
      </c>
      <c r="C1639" t="s">
        <v>2282</v>
      </c>
      <c r="D1639" t="s">
        <v>2282</v>
      </c>
      <c r="E1639" t="s">
        <v>2282</v>
      </c>
      <c r="F1639" t="s">
        <v>2283</v>
      </c>
      <c r="G1639">
        <v>2012</v>
      </c>
      <c r="H1639">
        <v>0</v>
      </c>
      <c r="I1639" t="s">
        <v>2383</v>
      </c>
      <c r="J1639" t="s">
        <v>2282</v>
      </c>
      <c r="K1639" t="s">
        <v>1304</v>
      </c>
      <c r="L1639" t="s">
        <v>1304</v>
      </c>
      <c r="M1639">
        <v>20602788157</v>
      </c>
      <c r="N1639" t="s">
        <v>1643</v>
      </c>
      <c r="O1639" s="6">
        <f>VLOOKUP(Tabla1[[#This Row],[route_name]],[1]route!$A:$D,2,FALSE)</f>
        <v>6</v>
      </c>
      <c r="P1639" s="6">
        <f>VLOOKUP(Tabla1[[#This Row],[TYPE_NAME]],type!B:G,6,FALSE)</f>
        <v>6</v>
      </c>
      <c r="Q1639" t="s">
        <v>2286</v>
      </c>
      <c r="R1639" t="s">
        <v>1302</v>
      </c>
      <c r="S16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(1636,'PENDIENTE','PENDIENTE','PENDIENTE','PENDIENTE',false,2012,'0','-','PENDIENTE','2022-02-25 21:42:35.22039+00','2022-02-25 21:42:35.22039+00','20602788157','V4E743',6,6);</v>
      </c>
    </row>
    <row r="1640" spans="1:19" x14ac:dyDescent="0.25">
      <c r="A1640">
        <v>1637</v>
      </c>
      <c r="B1640" t="s">
        <v>2282</v>
      </c>
      <c r="C1640" t="s">
        <v>2282</v>
      </c>
      <c r="D1640" t="s">
        <v>2282</v>
      </c>
      <c r="E1640" t="s">
        <v>2282</v>
      </c>
      <c r="F1640" t="s">
        <v>2283</v>
      </c>
      <c r="G1640">
        <v>2011</v>
      </c>
      <c r="H1640">
        <v>0</v>
      </c>
      <c r="I1640" t="s">
        <v>2383</v>
      </c>
      <c r="J1640" t="s">
        <v>2282</v>
      </c>
      <c r="K1640" t="s">
        <v>1304</v>
      </c>
      <c r="L1640" t="s">
        <v>1304</v>
      </c>
      <c r="M1640">
        <v>20602788157</v>
      </c>
      <c r="N1640" t="s">
        <v>1644</v>
      </c>
      <c r="O1640" s="6">
        <f>VLOOKUP(Tabla1[[#This Row],[route_name]],[1]route!$A:$D,2,FALSE)</f>
        <v>6</v>
      </c>
      <c r="P1640" s="6">
        <f>VLOOKUP(Tabla1[[#This Row],[TYPE_NAME]],type!B:G,6,FALSE)</f>
        <v>6</v>
      </c>
      <c r="Q1640" t="s">
        <v>2286</v>
      </c>
      <c r="R1640" t="s">
        <v>1302</v>
      </c>
      <c r="S16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(1637,'PENDIENTE','PENDIENTE','PENDIENTE','PENDIENTE',false,2011,'0','-','PENDIENTE','2022-02-25 21:42:35.22039+00','2022-02-25 21:42:35.22039+00','20602788157','Z2Q144',6,6);</v>
      </c>
    </row>
    <row r="1641" spans="1:19" x14ac:dyDescent="0.25">
      <c r="A1641">
        <v>1638</v>
      </c>
      <c r="B1641" t="s">
        <v>2282</v>
      </c>
      <c r="C1641" t="s">
        <v>2282</v>
      </c>
      <c r="D1641" t="s">
        <v>2282</v>
      </c>
      <c r="E1641" t="s">
        <v>2282</v>
      </c>
      <c r="F1641" t="s">
        <v>2283</v>
      </c>
      <c r="G1641">
        <v>2014</v>
      </c>
      <c r="H1641">
        <v>0</v>
      </c>
      <c r="I1641" t="s">
        <v>2383</v>
      </c>
      <c r="J1641" t="s">
        <v>2282</v>
      </c>
      <c r="K1641" t="s">
        <v>1304</v>
      </c>
      <c r="L1641" t="s">
        <v>1304</v>
      </c>
      <c r="M1641">
        <v>20602788157</v>
      </c>
      <c r="N1641" t="s">
        <v>1645</v>
      </c>
      <c r="O1641" s="6">
        <f>VLOOKUP(Tabla1[[#This Row],[route_name]],[1]route!$A:$D,2,FALSE)</f>
        <v>6</v>
      </c>
      <c r="P1641" s="6">
        <f>VLOOKUP(Tabla1[[#This Row],[TYPE_NAME]],type!B:G,6,FALSE)</f>
        <v>6</v>
      </c>
      <c r="Q1641" t="s">
        <v>2286</v>
      </c>
      <c r="R1641" t="s">
        <v>1302</v>
      </c>
      <c r="S16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(1638,'PENDIENTE','PENDIENTE','PENDIENTE','PENDIENTE',false,2014,'0','-','PENDIENTE','2022-02-25 21:42:35.22039+00','2022-02-25 21:42:35.22039+00','20602788157','V6U848',6,6);</v>
      </c>
    </row>
    <row r="1642" spans="1:19" x14ac:dyDescent="0.25">
      <c r="A1642">
        <v>1639</v>
      </c>
      <c r="B1642" t="s">
        <v>2282</v>
      </c>
      <c r="C1642" t="s">
        <v>2282</v>
      </c>
      <c r="D1642" t="s">
        <v>2282</v>
      </c>
      <c r="E1642" t="s">
        <v>2282</v>
      </c>
      <c r="F1642" t="s">
        <v>2283</v>
      </c>
      <c r="G1642">
        <v>2012</v>
      </c>
      <c r="H1642">
        <v>0</v>
      </c>
      <c r="I1642" t="s">
        <v>2383</v>
      </c>
      <c r="J1642" t="s">
        <v>2282</v>
      </c>
      <c r="K1642" t="s">
        <v>1304</v>
      </c>
      <c r="L1642" t="s">
        <v>1304</v>
      </c>
      <c r="M1642">
        <v>20602788157</v>
      </c>
      <c r="N1642" t="s">
        <v>1646</v>
      </c>
      <c r="O1642" s="6">
        <f>VLOOKUP(Tabla1[[#This Row],[route_name]],[1]route!$A:$D,2,FALSE)</f>
        <v>6</v>
      </c>
      <c r="P1642" s="6">
        <f>VLOOKUP(Tabla1[[#This Row],[TYPE_NAME]],type!B:G,6,FALSE)</f>
        <v>6</v>
      </c>
      <c r="Q1642" t="s">
        <v>2286</v>
      </c>
      <c r="R1642" t="s">
        <v>1302</v>
      </c>
      <c r="S16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(1639,'PENDIENTE','PENDIENTE','PENDIENTE','PENDIENTE',false,2012,'0','-','PENDIENTE','2022-02-25 21:42:35.22039+00','2022-02-25 21:42:35.22039+00','20602788157','V5U782',6,6);</v>
      </c>
    </row>
    <row r="1643" spans="1:19" x14ac:dyDescent="0.25">
      <c r="A1643">
        <v>1640</v>
      </c>
      <c r="B1643" t="s">
        <v>2282</v>
      </c>
      <c r="C1643" t="s">
        <v>2282</v>
      </c>
      <c r="D1643" t="s">
        <v>2282</v>
      </c>
      <c r="E1643" t="s">
        <v>2282</v>
      </c>
      <c r="F1643" t="s">
        <v>2283</v>
      </c>
      <c r="G1643">
        <v>2013</v>
      </c>
      <c r="H1643">
        <v>0</v>
      </c>
      <c r="I1643" t="s">
        <v>2383</v>
      </c>
      <c r="J1643" t="s">
        <v>2282</v>
      </c>
      <c r="K1643" t="s">
        <v>1304</v>
      </c>
      <c r="L1643" t="s">
        <v>1304</v>
      </c>
      <c r="M1643">
        <v>20602788157</v>
      </c>
      <c r="N1643" t="s">
        <v>1647</v>
      </c>
      <c r="O1643" s="6">
        <f>VLOOKUP(Tabla1[[#This Row],[route_name]],[1]route!$A:$D,2,FALSE)</f>
        <v>6</v>
      </c>
      <c r="P1643" s="6">
        <f>VLOOKUP(Tabla1[[#This Row],[TYPE_NAME]],type!B:G,6,FALSE)</f>
        <v>6</v>
      </c>
      <c r="Q1643" t="s">
        <v>2286</v>
      </c>
      <c r="R1643" t="s">
        <v>1302</v>
      </c>
      <c r="S16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(1640,'PENDIENTE','PENDIENTE','PENDIENTE','PENDIENTE',false,2013,'0','-','PENDIENTE','2022-02-25 21:42:35.22039+00','2022-02-25 21:42:35.22039+00','20602788157','V6G736',6,6);</v>
      </c>
    </row>
    <row r="1644" spans="1:19" x14ac:dyDescent="0.25">
      <c r="A1644">
        <v>1641</v>
      </c>
      <c r="B1644" t="s">
        <v>2282</v>
      </c>
      <c r="C1644" t="s">
        <v>2282</v>
      </c>
      <c r="D1644" t="s">
        <v>2282</v>
      </c>
      <c r="E1644" t="s">
        <v>2282</v>
      </c>
      <c r="F1644" t="s">
        <v>2283</v>
      </c>
      <c r="G1644">
        <v>2013</v>
      </c>
      <c r="H1644">
        <v>0</v>
      </c>
      <c r="I1644" t="s">
        <v>2383</v>
      </c>
      <c r="J1644" t="s">
        <v>2282</v>
      </c>
      <c r="K1644" t="s">
        <v>1304</v>
      </c>
      <c r="L1644" t="s">
        <v>1304</v>
      </c>
      <c r="M1644">
        <v>20602788157</v>
      </c>
      <c r="N1644" t="s">
        <v>1648</v>
      </c>
      <c r="O1644" s="6">
        <f>VLOOKUP(Tabla1[[#This Row],[route_name]],[1]route!$A:$D,2,FALSE)</f>
        <v>6</v>
      </c>
      <c r="P1644" s="6">
        <f>VLOOKUP(Tabla1[[#This Row],[TYPE_NAME]],type!B:G,6,FALSE)</f>
        <v>6</v>
      </c>
      <c r="Q1644" t="s">
        <v>2286</v>
      </c>
      <c r="R1644" t="s">
        <v>1302</v>
      </c>
      <c r="S16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(1641,'PENDIENTE','PENDIENTE','PENDIENTE','PENDIENTE',false,2013,'0','-','PENDIENTE','2022-02-25 21:42:35.22039+00','2022-02-25 21:42:35.22039+00','20602788157','V8K959',6,6);</v>
      </c>
    </row>
    <row r="1645" spans="1:19" x14ac:dyDescent="0.25">
      <c r="A1645">
        <v>1642</v>
      </c>
      <c r="B1645" t="s">
        <v>2282</v>
      </c>
      <c r="C1645" t="s">
        <v>2282</v>
      </c>
      <c r="D1645" t="s">
        <v>2282</v>
      </c>
      <c r="E1645" t="s">
        <v>2282</v>
      </c>
      <c r="F1645" t="s">
        <v>2283</v>
      </c>
      <c r="G1645">
        <v>2013</v>
      </c>
      <c r="H1645">
        <v>0</v>
      </c>
      <c r="I1645" t="s">
        <v>2383</v>
      </c>
      <c r="J1645" t="s">
        <v>2282</v>
      </c>
      <c r="K1645" t="s">
        <v>1304</v>
      </c>
      <c r="L1645" t="s">
        <v>1304</v>
      </c>
      <c r="M1645">
        <v>20602788157</v>
      </c>
      <c r="N1645" t="s">
        <v>1649</v>
      </c>
      <c r="O1645" s="6">
        <f>VLOOKUP(Tabla1[[#This Row],[route_name]],[1]route!$A:$D,2,FALSE)</f>
        <v>6</v>
      </c>
      <c r="P1645" s="6">
        <f>VLOOKUP(Tabla1[[#This Row],[TYPE_NAME]],type!B:G,6,FALSE)</f>
        <v>6</v>
      </c>
      <c r="Q1645" t="s">
        <v>2286</v>
      </c>
      <c r="R1645" t="s">
        <v>1302</v>
      </c>
      <c r="S16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(1642,'PENDIENTE','PENDIENTE','PENDIENTE','PENDIENTE',false,2013,'0','-','PENDIENTE','2022-02-25 21:42:35.22039+00','2022-02-25 21:42:35.22039+00','20602788157','V6H890',6,6);</v>
      </c>
    </row>
    <row r="1646" spans="1:19" x14ac:dyDescent="0.25">
      <c r="A1646">
        <v>1643</v>
      </c>
      <c r="B1646" t="s">
        <v>2282</v>
      </c>
      <c r="C1646" t="s">
        <v>2282</v>
      </c>
      <c r="D1646" t="s">
        <v>2282</v>
      </c>
      <c r="E1646" t="s">
        <v>2282</v>
      </c>
      <c r="F1646" t="s">
        <v>2283</v>
      </c>
      <c r="G1646">
        <v>2013</v>
      </c>
      <c r="H1646">
        <v>0</v>
      </c>
      <c r="I1646" t="s">
        <v>2383</v>
      </c>
      <c r="J1646" t="s">
        <v>2282</v>
      </c>
      <c r="K1646" t="s">
        <v>1304</v>
      </c>
      <c r="L1646" t="s">
        <v>1304</v>
      </c>
      <c r="M1646">
        <v>20602788157</v>
      </c>
      <c r="N1646" t="s">
        <v>1650</v>
      </c>
      <c r="O1646" s="6">
        <f>VLOOKUP(Tabla1[[#This Row],[route_name]],[1]route!$A:$D,2,FALSE)</f>
        <v>6</v>
      </c>
      <c r="P1646" s="6">
        <f>VLOOKUP(Tabla1[[#This Row],[TYPE_NAME]],type!B:G,6,FALSE)</f>
        <v>6</v>
      </c>
      <c r="Q1646" t="s">
        <v>2286</v>
      </c>
      <c r="R1646" t="s">
        <v>1302</v>
      </c>
      <c r="S16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(1643,'PENDIENTE','PENDIENTE','PENDIENTE','PENDIENTE',false,2013,'0','-','PENDIENTE','2022-02-25 21:42:35.22039+00','2022-02-25 21:42:35.22039+00','20602788157','V5U723',6,6);</v>
      </c>
    </row>
    <row r="1647" spans="1:19" x14ac:dyDescent="0.25">
      <c r="A1647">
        <v>1644</v>
      </c>
      <c r="B1647" t="s">
        <v>2282</v>
      </c>
      <c r="C1647" t="s">
        <v>2282</v>
      </c>
      <c r="D1647" t="s">
        <v>2282</v>
      </c>
      <c r="E1647" t="s">
        <v>2282</v>
      </c>
      <c r="F1647" t="s">
        <v>2283</v>
      </c>
      <c r="G1647">
        <v>2014</v>
      </c>
      <c r="H1647">
        <v>0</v>
      </c>
      <c r="I1647" t="s">
        <v>2383</v>
      </c>
      <c r="J1647" t="s">
        <v>2282</v>
      </c>
      <c r="K1647" t="s">
        <v>1304</v>
      </c>
      <c r="L1647" t="s">
        <v>1304</v>
      </c>
      <c r="M1647">
        <v>20602788157</v>
      </c>
      <c r="N1647" t="s">
        <v>1651</v>
      </c>
      <c r="O1647" s="6">
        <f>VLOOKUP(Tabla1[[#This Row],[route_name]],[1]route!$A:$D,2,FALSE)</f>
        <v>6</v>
      </c>
      <c r="P1647" s="6">
        <f>VLOOKUP(Tabla1[[#This Row],[TYPE_NAME]],type!B:G,6,FALSE)</f>
        <v>6</v>
      </c>
      <c r="Q1647" t="s">
        <v>2286</v>
      </c>
      <c r="R1647" t="s">
        <v>1302</v>
      </c>
      <c r="S16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(1644,'PENDIENTE','PENDIENTE','PENDIENTE','PENDIENTE',false,2014,'0','-','PENDIENTE','2022-02-25 21:42:35.22039+00','2022-02-25 21:42:35.22039+00','20602788157','V6Q716',6,6);</v>
      </c>
    </row>
    <row r="1648" spans="1:19" x14ac:dyDescent="0.25">
      <c r="A1648">
        <v>1645</v>
      </c>
      <c r="B1648" t="s">
        <v>2282</v>
      </c>
      <c r="C1648" t="s">
        <v>2282</v>
      </c>
      <c r="D1648" t="s">
        <v>2282</v>
      </c>
      <c r="E1648" t="s">
        <v>2282</v>
      </c>
      <c r="F1648" t="s">
        <v>2283</v>
      </c>
      <c r="G1648">
        <v>2013</v>
      </c>
      <c r="H1648">
        <v>0</v>
      </c>
      <c r="I1648" t="s">
        <v>2383</v>
      </c>
      <c r="J1648" t="s">
        <v>2282</v>
      </c>
      <c r="K1648" t="s">
        <v>1304</v>
      </c>
      <c r="L1648" t="s">
        <v>1304</v>
      </c>
      <c r="M1648">
        <v>20602788157</v>
      </c>
      <c r="N1648" t="s">
        <v>1652</v>
      </c>
      <c r="O1648" s="6">
        <f>VLOOKUP(Tabla1[[#This Row],[route_name]],[1]route!$A:$D,2,FALSE)</f>
        <v>6</v>
      </c>
      <c r="P1648" s="6">
        <f>VLOOKUP(Tabla1[[#This Row],[TYPE_NAME]],type!B:G,6,FALSE)</f>
        <v>6</v>
      </c>
      <c r="Q1648" t="s">
        <v>2286</v>
      </c>
      <c r="R1648" t="s">
        <v>1302</v>
      </c>
      <c r="S16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(1645,'PENDIENTE','PENDIENTE','PENDIENTE','PENDIENTE',false,2013,'0','-','PENDIENTE','2022-02-25 21:42:35.22039+00','2022-02-25 21:42:35.22039+00','20602788157','V6E902',6,6);</v>
      </c>
    </row>
    <row r="1649" spans="1:19" x14ac:dyDescent="0.25">
      <c r="A1649">
        <v>1646</v>
      </c>
      <c r="B1649" t="s">
        <v>2282</v>
      </c>
      <c r="C1649" t="s">
        <v>2282</v>
      </c>
      <c r="D1649" t="s">
        <v>2282</v>
      </c>
      <c r="E1649" t="s">
        <v>2282</v>
      </c>
      <c r="F1649" t="s">
        <v>2283</v>
      </c>
      <c r="G1649">
        <v>2012</v>
      </c>
      <c r="H1649">
        <v>0</v>
      </c>
      <c r="I1649" t="s">
        <v>2383</v>
      </c>
      <c r="J1649" t="s">
        <v>2282</v>
      </c>
      <c r="K1649" t="s">
        <v>1304</v>
      </c>
      <c r="L1649" t="s">
        <v>1304</v>
      </c>
      <c r="M1649">
        <v>20602788157</v>
      </c>
      <c r="N1649" t="s">
        <v>1653</v>
      </c>
      <c r="O1649" s="6">
        <f>VLOOKUP(Tabla1[[#This Row],[route_name]],[1]route!$A:$D,2,FALSE)</f>
        <v>6</v>
      </c>
      <c r="P1649" s="6">
        <f>VLOOKUP(Tabla1[[#This Row],[TYPE_NAME]],type!B:G,6,FALSE)</f>
        <v>6</v>
      </c>
      <c r="Q1649" t="s">
        <v>2286</v>
      </c>
      <c r="R1649" t="s">
        <v>1302</v>
      </c>
      <c r="S16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(1646,'PENDIENTE','PENDIENTE','PENDIENTE','PENDIENTE',false,2012,'0','-','PENDIENTE','2022-02-25 21:42:35.22039+00','2022-02-25 21:42:35.22039+00','20602788157','V5W959',6,6);</v>
      </c>
    </row>
    <row r="1650" spans="1:19" x14ac:dyDescent="0.25">
      <c r="A1650">
        <v>1647</v>
      </c>
      <c r="B1650" t="s">
        <v>2282</v>
      </c>
      <c r="C1650" t="s">
        <v>2282</v>
      </c>
      <c r="D1650" t="s">
        <v>2282</v>
      </c>
      <c r="E1650" t="s">
        <v>2282</v>
      </c>
      <c r="F1650" t="s">
        <v>2283</v>
      </c>
      <c r="G1650">
        <v>2013</v>
      </c>
      <c r="H1650">
        <v>0</v>
      </c>
      <c r="I1650" t="s">
        <v>2383</v>
      </c>
      <c r="J1650" t="s">
        <v>2282</v>
      </c>
      <c r="K1650" t="s">
        <v>1304</v>
      </c>
      <c r="L1650" t="s">
        <v>1304</v>
      </c>
      <c r="M1650">
        <v>20602788157</v>
      </c>
      <c r="N1650" t="s">
        <v>1654</v>
      </c>
      <c r="O1650" s="6">
        <f>VLOOKUP(Tabla1[[#This Row],[route_name]],[1]route!$A:$D,2,FALSE)</f>
        <v>6</v>
      </c>
      <c r="P1650" s="6">
        <f>VLOOKUP(Tabla1[[#This Row],[TYPE_NAME]],type!B:G,6,FALSE)</f>
        <v>6</v>
      </c>
      <c r="Q1650" t="s">
        <v>2286</v>
      </c>
      <c r="R1650" t="s">
        <v>1302</v>
      </c>
      <c r="S16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(1647,'PENDIENTE','PENDIENTE','PENDIENTE','PENDIENTE',false,2013,'0','-','PENDIENTE','2022-02-25 21:42:35.22039+00','2022-02-25 21:42:35.22039+00','20602788157','V6F789',6,6);</v>
      </c>
    </row>
    <row r="1651" spans="1:19" x14ac:dyDescent="0.25">
      <c r="A1651">
        <v>1648</v>
      </c>
      <c r="B1651" t="s">
        <v>2282</v>
      </c>
      <c r="C1651" t="s">
        <v>2282</v>
      </c>
      <c r="D1651" t="s">
        <v>2282</v>
      </c>
      <c r="E1651" t="s">
        <v>2282</v>
      </c>
      <c r="F1651" t="s">
        <v>2283</v>
      </c>
      <c r="G1651">
        <v>2013</v>
      </c>
      <c r="H1651">
        <v>0</v>
      </c>
      <c r="I1651" t="s">
        <v>2383</v>
      </c>
      <c r="J1651" t="s">
        <v>2282</v>
      </c>
      <c r="K1651" t="s">
        <v>1304</v>
      </c>
      <c r="L1651" t="s">
        <v>1304</v>
      </c>
      <c r="M1651">
        <v>20602788157</v>
      </c>
      <c r="N1651" t="s">
        <v>1655</v>
      </c>
      <c r="O1651" s="6">
        <f>VLOOKUP(Tabla1[[#This Row],[route_name]],[1]route!$A:$D,2,FALSE)</f>
        <v>6</v>
      </c>
      <c r="P1651" s="6">
        <f>VLOOKUP(Tabla1[[#This Row],[TYPE_NAME]],type!B:G,6,FALSE)</f>
        <v>6</v>
      </c>
      <c r="Q1651" t="s">
        <v>2286</v>
      </c>
      <c r="R1651" t="s">
        <v>1302</v>
      </c>
      <c r="S16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(1648,'PENDIENTE','PENDIENTE','PENDIENTE','PENDIENTE',false,2013,'0','-','PENDIENTE','2022-02-25 21:42:35.22039+00','2022-02-25 21:42:35.22039+00','20602788157','Z0Y962',6,6);</v>
      </c>
    </row>
    <row r="1652" spans="1:19" x14ac:dyDescent="0.25">
      <c r="A1652">
        <v>1649</v>
      </c>
      <c r="B1652" t="s">
        <v>2282</v>
      </c>
      <c r="C1652" t="s">
        <v>2282</v>
      </c>
      <c r="D1652" t="s">
        <v>2282</v>
      </c>
      <c r="E1652" t="s">
        <v>2282</v>
      </c>
      <c r="F1652" t="s">
        <v>2283</v>
      </c>
      <c r="G1652">
        <v>2011</v>
      </c>
      <c r="H1652">
        <v>0</v>
      </c>
      <c r="I1652" t="s">
        <v>2383</v>
      </c>
      <c r="J1652" t="s">
        <v>2282</v>
      </c>
      <c r="K1652" t="s">
        <v>1304</v>
      </c>
      <c r="L1652" t="s">
        <v>1304</v>
      </c>
      <c r="M1652">
        <v>20602788157</v>
      </c>
      <c r="N1652" t="s">
        <v>1656</v>
      </c>
      <c r="O1652" s="6">
        <f>VLOOKUP(Tabla1[[#This Row],[route_name]],[1]route!$A:$D,2,FALSE)</f>
        <v>6</v>
      </c>
      <c r="P1652" s="6">
        <f>VLOOKUP(Tabla1[[#This Row],[TYPE_NAME]],type!B:G,6,FALSE)</f>
        <v>6</v>
      </c>
      <c r="Q1652" t="s">
        <v>2286</v>
      </c>
      <c r="R1652" t="s">
        <v>1302</v>
      </c>
      <c r="S16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(1649,'PENDIENTE','PENDIENTE','PENDIENTE','PENDIENTE',false,2011,'0','-','PENDIENTE','2022-02-25 21:42:35.22039+00','2022-02-25 21:42:35.22039+00','20602788157','X1P744',6,6);</v>
      </c>
    </row>
    <row r="1653" spans="1:19" x14ac:dyDescent="0.25">
      <c r="A1653">
        <v>1650</v>
      </c>
      <c r="B1653" t="s">
        <v>2282</v>
      </c>
      <c r="C1653" t="s">
        <v>2282</v>
      </c>
      <c r="D1653" t="s">
        <v>2282</v>
      </c>
      <c r="E1653" t="s">
        <v>2282</v>
      </c>
      <c r="F1653" t="s">
        <v>2283</v>
      </c>
      <c r="G1653">
        <v>2013</v>
      </c>
      <c r="H1653">
        <v>0</v>
      </c>
      <c r="I1653" t="s">
        <v>2383</v>
      </c>
      <c r="J1653" t="s">
        <v>2282</v>
      </c>
      <c r="K1653" t="s">
        <v>1304</v>
      </c>
      <c r="L1653" t="s">
        <v>1304</v>
      </c>
      <c r="M1653">
        <v>20602788157</v>
      </c>
      <c r="N1653" t="s">
        <v>1657</v>
      </c>
      <c r="O1653" s="6">
        <f>VLOOKUP(Tabla1[[#This Row],[route_name]],[1]route!$A:$D,2,FALSE)</f>
        <v>6</v>
      </c>
      <c r="P1653" s="6">
        <f>VLOOKUP(Tabla1[[#This Row],[TYPE_NAME]],type!B:G,6,FALSE)</f>
        <v>6</v>
      </c>
      <c r="Q1653" t="s">
        <v>2286</v>
      </c>
      <c r="R1653" t="s">
        <v>1302</v>
      </c>
      <c r="S16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(1650,'PENDIENTE','PENDIENTE','PENDIENTE','PENDIENTE',false,2013,'0','-','PENDIENTE','2022-02-25 21:42:35.22039+00','2022-02-25 21:42:35.22039+00','20602788157','V6E724',6,6);</v>
      </c>
    </row>
    <row r="1654" spans="1:19" x14ac:dyDescent="0.25">
      <c r="A1654">
        <v>1651</v>
      </c>
      <c r="B1654" t="s">
        <v>2282</v>
      </c>
      <c r="C1654" t="s">
        <v>2282</v>
      </c>
      <c r="D1654" t="s">
        <v>2282</v>
      </c>
      <c r="E1654" t="s">
        <v>2282</v>
      </c>
      <c r="F1654" t="s">
        <v>2283</v>
      </c>
      <c r="G1654">
        <v>2013</v>
      </c>
      <c r="H1654">
        <v>0</v>
      </c>
      <c r="I1654" t="s">
        <v>2383</v>
      </c>
      <c r="J1654" t="s">
        <v>2282</v>
      </c>
      <c r="K1654" t="s">
        <v>1304</v>
      </c>
      <c r="L1654" t="s">
        <v>1304</v>
      </c>
      <c r="M1654">
        <v>20602788157</v>
      </c>
      <c r="N1654" t="s">
        <v>1658</v>
      </c>
      <c r="O1654" s="6">
        <f>VLOOKUP(Tabla1[[#This Row],[route_name]],[1]route!$A:$D,2,FALSE)</f>
        <v>6</v>
      </c>
      <c r="P1654" s="6">
        <f>VLOOKUP(Tabla1[[#This Row],[TYPE_NAME]],type!B:G,6,FALSE)</f>
        <v>6</v>
      </c>
      <c r="Q1654" t="s">
        <v>2286</v>
      </c>
      <c r="R1654" t="s">
        <v>1302</v>
      </c>
      <c r="S16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(1651,'PENDIENTE','PENDIENTE','PENDIENTE','PENDIENTE',false,2013,'0','-','PENDIENTE','2022-02-25 21:42:35.22039+00','2022-02-25 21:42:35.22039+00','20602788157','V6A744',6,6);</v>
      </c>
    </row>
    <row r="1655" spans="1:19" x14ac:dyDescent="0.25">
      <c r="A1655">
        <v>1652</v>
      </c>
      <c r="B1655" t="s">
        <v>2282</v>
      </c>
      <c r="C1655" t="s">
        <v>2282</v>
      </c>
      <c r="D1655" t="s">
        <v>2282</v>
      </c>
      <c r="E1655" t="s">
        <v>2282</v>
      </c>
      <c r="F1655" t="s">
        <v>2283</v>
      </c>
      <c r="G1655">
        <v>2013</v>
      </c>
      <c r="H1655">
        <v>0</v>
      </c>
      <c r="I1655" t="s">
        <v>2383</v>
      </c>
      <c r="J1655" t="s">
        <v>2282</v>
      </c>
      <c r="K1655" t="s">
        <v>1304</v>
      </c>
      <c r="L1655" t="s">
        <v>1304</v>
      </c>
      <c r="M1655">
        <v>20602788157</v>
      </c>
      <c r="N1655" t="s">
        <v>1659</v>
      </c>
      <c r="O1655" s="6">
        <f>VLOOKUP(Tabla1[[#This Row],[route_name]],[1]route!$A:$D,2,FALSE)</f>
        <v>6</v>
      </c>
      <c r="P1655" s="6">
        <f>VLOOKUP(Tabla1[[#This Row],[TYPE_NAME]],type!B:G,6,FALSE)</f>
        <v>6</v>
      </c>
      <c r="Q1655" t="s">
        <v>2286</v>
      </c>
      <c r="R1655" t="s">
        <v>1302</v>
      </c>
      <c r="S16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(1652,'PENDIENTE','PENDIENTE','PENDIENTE','PENDIENTE',false,2013,'0','-','PENDIENTE','2022-02-25 21:42:35.22039+00','2022-02-25 21:42:35.22039+00','20602788157','V6G912',6,6);</v>
      </c>
    </row>
    <row r="1656" spans="1:19" x14ac:dyDescent="0.25">
      <c r="A1656">
        <v>1653</v>
      </c>
      <c r="B1656" t="s">
        <v>2282</v>
      </c>
      <c r="C1656" t="s">
        <v>2282</v>
      </c>
      <c r="D1656" t="s">
        <v>2282</v>
      </c>
      <c r="E1656" t="s">
        <v>2282</v>
      </c>
      <c r="F1656" t="s">
        <v>2283</v>
      </c>
      <c r="G1656">
        <v>2013</v>
      </c>
      <c r="H1656">
        <v>0</v>
      </c>
      <c r="I1656" t="s">
        <v>2383</v>
      </c>
      <c r="J1656" t="s">
        <v>2282</v>
      </c>
      <c r="K1656" t="s">
        <v>1304</v>
      </c>
      <c r="L1656" t="s">
        <v>1304</v>
      </c>
      <c r="M1656">
        <v>20602788157</v>
      </c>
      <c r="N1656" t="s">
        <v>1660</v>
      </c>
      <c r="O1656" s="6">
        <f>VLOOKUP(Tabla1[[#This Row],[route_name]],[1]route!$A:$D,2,FALSE)</f>
        <v>6</v>
      </c>
      <c r="P1656" s="6">
        <f>VLOOKUP(Tabla1[[#This Row],[TYPE_NAME]],type!B:G,6,FALSE)</f>
        <v>6</v>
      </c>
      <c r="Q1656" t="s">
        <v>2286</v>
      </c>
      <c r="R1656" t="s">
        <v>1302</v>
      </c>
      <c r="S16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(1653,'PENDIENTE','PENDIENTE','PENDIENTE','PENDIENTE',false,2013,'0','-','PENDIENTE','2022-02-25 21:42:35.22039+00','2022-02-25 21:42:35.22039+00','20602788157','V7I967',6,6);</v>
      </c>
    </row>
    <row r="1657" spans="1:19" x14ac:dyDescent="0.25">
      <c r="A1657">
        <v>1654</v>
      </c>
      <c r="B1657" t="s">
        <v>2282</v>
      </c>
      <c r="C1657" t="s">
        <v>2282</v>
      </c>
      <c r="D1657" t="s">
        <v>2282</v>
      </c>
      <c r="E1657" t="s">
        <v>2282</v>
      </c>
      <c r="F1657" t="s">
        <v>2283</v>
      </c>
      <c r="G1657">
        <v>2013</v>
      </c>
      <c r="H1657">
        <v>0</v>
      </c>
      <c r="I1657" t="s">
        <v>2383</v>
      </c>
      <c r="J1657" t="s">
        <v>2282</v>
      </c>
      <c r="K1657" t="s">
        <v>1304</v>
      </c>
      <c r="L1657" t="s">
        <v>1304</v>
      </c>
      <c r="M1657">
        <v>20602788157</v>
      </c>
      <c r="N1657" t="s">
        <v>1661</v>
      </c>
      <c r="O1657" s="6">
        <f>VLOOKUP(Tabla1[[#This Row],[route_name]],[1]route!$A:$D,2,FALSE)</f>
        <v>6</v>
      </c>
      <c r="P1657" s="6">
        <f>VLOOKUP(Tabla1[[#This Row],[TYPE_NAME]],type!B:G,6,FALSE)</f>
        <v>6</v>
      </c>
      <c r="Q1657" t="s">
        <v>2286</v>
      </c>
      <c r="R1657" t="s">
        <v>1302</v>
      </c>
      <c r="S16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(1654,'PENDIENTE','PENDIENTE','PENDIENTE','PENDIENTE',false,2013,'0','-','PENDIENTE','2022-02-25 21:42:35.22039+00','2022-02-25 21:42:35.22039+00','20602788157','V8U956',6,6);</v>
      </c>
    </row>
    <row r="1658" spans="1:19" x14ac:dyDescent="0.25">
      <c r="A1658">
        <v>1655</v>
      </c>
      <c r="B1658" t="s">
        <v>2282</v>
      </c>
      <c r="C1658" t="s">
        <v>2282</v>
      </c>
      <c r="D1658" t="s">
        <v>2282</v>
      </c>
      <c r="E1658" t="s">
        <v>2282</v>
      </c>
      <c r="F1658" t="s">
        <v>2283</v>
      </c>
      <c r="G1658">
        <v>2012</v>
      </c>
      <c r="H1658">
        <v>0</v>
      </c>
      <c r="I1658" t="s">
        <v>2383</v>
      </c>
      <c r="J1658" t="s">
        <v>2282</v>
      </c>
      <c r="K1658" t="s">
        <v>1304</v>
      </c>
      <c r="L1658" t="s">
        <v>1304</v>
      </c>
      <c r="M1658">
        <v>20602788157</v>
      </c>
      <c r="N1658" t="s">
        <v>1662</v>
      </c>
      <c r="O1658" s="6">
        <f>VLOOKUP(Tabla1[[#This Row],[route_name]],[1]route!$A:$D,2,FALSE)</f>
        <v>6</v>
      </c>
      <c r="P1658" s="6">
        <f>VLOOKUP(Tabla1[[#This Row],[TYPE_NAME]],type!B:G,6,FALSE)</f>
        <v>6</v>
      </c>
      <c r="Q1658" t="s">
        <v>2286</v>
      </c>
      <c r="R1658" t="s">
        <v>1302</v>
      </c>
      <c r="S16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(1655,'PENDIENTE','PENDIENTE','PENDIENTE','PENDIENTE',false,2012,'0','-','PENDIENTE','2022-02-25 21:42:35.22039+00','2022-02-25 21:42:35.22039+00','20602788157','V6F955',6,6);</v>
      </c>
    </row>
    <row r="1659" spans="1:19" x14ac:dyDescent="0.25">
      <c r="A1659">
        <v>1656</v>
      </c>
      <c r="B1659" t="s">
        <v>2282</v>
      </c>
      <c r="C1659" t="s">
        <v>2282</v>
      </c>
      <c r="D1659" t="s">
        <v>2282</v>
      </c>
      <c r="E1659" t="s">
        <v>2282</v>
      </c>
      <c r="F1659" t="s">
        <v>2283</v>
      </c>
      <c r="G1659">
        <v>2013</v>
      </c>
      <c r="H1659">
        <v>0</v>
      </c>
      <c r="I1659" t="s">
        <v>2383</v>
      </c>
      <c r="J1659" t="s">
        <v>2282</v>
      </c>
      <c r="K1659" t="s">
        <v>1304</v>
      </c>
      <c r="L1659" t="s">
        <v>1304</v>
      </c>
      <c r="M1659">
        <v>20602788157</v>
      </c>
      <c r="N1659" t="s">
        <v>1663</v>
      </c>
      <c r="O1659" s="6">
        <f>VLOOKUP(Tabla1[[#This Row],[route_name]],[1]route!$A:$D,2,FALSE)</f>
        <v>6</v>
      </c>
      <c r="P1659" s="6">
        <f>VLOOKUP(Tabla1[[#This Row],[TYPE_NAME]],type!B:G,6,FALSE)</f>
        <v>6</v>
      </c>
      <c r="Q1659" t="s">
        <v>2286</v>
      </c>
      <c r="R1659" t="s">
        <v>1302</v>
      </c>
      <c r="S16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(1656,'PENDIENTE','PENDIENTE','PENDIENTE','PENDIENTE',false,2013,'0','-','PENDIENTE','2022-02-25 21:42:35.22039+00','2022-02-25 21:42:35.22039+00','20602788157','Z4P767',6,6);</v>
      </c>
    </row>
    <row r="1660" spans="1:19" x14ac:dyDescent="0.25">
      <c r="A1660">
        <v>1657</v>
      </c>
      <c r="B1660" t="s">
        <v>2282</v>
      </c>
      <c r="C1660" t="s">
        <v>2282</v>
      </c>
      <c r="D1660" t="s">
        <v>2282</v>
      </c>
      <c r="E1660" t="s">
        <v>2282</v>
      </c>
      <c r="F1660" t="s">
        <v>2283</v>
      </c>
      <c r="G1660">
        <v>2012</v>
      </c>
      <c r="H1660">
        <v>0</v>
      </c>
      <c r="I1660" t="s">
        <v>2383</v>
      </c>
      <c r="J1660" t="s">
        <v>2282</v>
      </c>
      <c r="K1660" t="s">
        <v>1304</v>
      </c>
      <c r="L1660" t="s">
        <v>1304</v>
      </c>
      <c r="M1660">
        <v>20602788157</v>
      </c>
      <c r="N1660" t="s">
        <v>1664</v>
      </c>
      <c r="O1660" s="6">
        <f>VLOOKUP(Tabla1[[#This Row],[route_name]],[1]route!$A:$D,2,FALSE)</f>
        <v>6</v>
      </c>
      <c r="P1660" s="6">
        <f>VLOOKUP(Tabla1[[#This Row],[TYPE_NAME]],type!B:G,6,FALSE)</f>
        <v>6</v>
      </c>
      <c r="Q1660" t="s">
        <v>2286</v>
      </c>
      <c r="R1660" t="s">
        <v>1302</v>
      </c>
      <c r="S16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(1657,'PENDIENTE','PENDIENTE','PENDIENTE','PENDIENTE',false,2012,'0','-','PENDIENTE','2022-02-25 21:42:35.22039+00','2022-02-25 21:42:35.22039+00','20602788157','Z2O369',6,6);</v>
      </c>
    </row>
    <row r="1661" spans="1:19" x14ac:dyDescent="0.25">
      <c r="A1661">
        <v>1658</v>
      </c>
      <c r="B1661" t="s">
        <v>2282</v>
      </c>
      <c r="C1661" t="s">
        <v>2282</v>
      </c>
      <c r="D1661" t="s">
        <v>2282</v>
      </c>
      <c r="E1661" t="s">
        <v>2282</v>
      </c>
      <c r="F1661" t="s">
        <v>2283</v>
      </c>
      <c r="G1661">
        <v>2012</v>
      </c>
      <c r="H1661">
        <v>0</v>
      </c>
      <c r="I1661" t="s">
        <v>2383</v>
      </c>
      <c r="J1661" t="s">
        <v>2282</v>
      </c>
      <c r="K1661" t="s">
        <v>1304</v>
      </c>
      <c r="L1661" t="s">
        <v>1304</v>
      </c>
      <c r="M1661">
        <v>20602788157</v>
      </c>
      <c r="N1661" t="s">
        <v>1665</v>
      </c>
      <c r="O1661" s="6">
        <f>VLOOKUP(Tabla1[[#This Row],[route_name]],[1]route!$A:$D,2,FALSE)</f>
        <v>6</v>
      </c>
      <c r="P1661" s="6">
        <f>VLOOKUP(Tabla1[[#This Row],[TYPE_NAME]],type!B:G,6,FALSE)</f>
        <v>6</v>
      </c>
      <c r="Q1661" t="s">
        <v>2286</v>
      </c>
      <c r="R1661" t="s">
        <v>1302</v>
      </c>
      <c r="S16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(1658,'PENDIENTE','PENDIENTE','PENDIENTE','PENDIENTE',false,2012,'0','-','PENDIENTE','2022-02-25 21:42:35.22039+00','2022-02-25 21:42:35.22039+00','20602788157','Z2L080',6,6);</v>
      </c>
    </row>
    <row r="1662" spans="1:19" x14ac:dyDescent="0.25">
      <c r="A1662">
        <v>1659</v>
      </c>
      <c r="B1662" t="s">
        <v>2282</v>
      </c>
      <c r="C1662" t="s">
        <v>2282</v>
      </c>
      <c r="D1662" t="s">
        <v>2282</v>
      </c>
      <c r="E1662" t="s">
        <v>2282</v>
      </c>
      <c r="F1662" t="s">
        <v>2283</v>
      </c>
      <c r="G1662">
        <v>2012</v>
      </c>
      <c r="H1662">
        <v>0</v>
      </c>
      <c r="I1662" t="s">
        <v>2383</v>
      </c>
      <c r="J1662" t="s">
        <v>2282</v>
      </c>
      <c r="K1662" t="s">
        <v>1304</v>
      </c>
      <c r="L1662" t="s">
        <v>1304</v>
      </c>
      <c r="M1662">
        <v>20602788157</v>
      </c>
      <c r="N1662" t="s">
        <v>1666</v>
      </c>
      <c r="O1662" s="6">
        <f>VLOOKUP(Tabla1[[#This Row],[route_name]],[1]route!$A:$D,2,FALSE)</f>
        <v>6</v>
      </c>
      <c r="P1662" s="6">
        <f>VLOOKUP(Tabla1[[#This Row],[TYPE_NAME]],type!B:G,6,FALSE)</f>
        <v>6</v>
      </c>
      <c r="Q1662" t="s">
        <v>2286</v>
      </c>
      <c r="R1662" t="s">
        <v>1302</v>
      </c>
      <c r="S16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(1659,'PENDIENTE','PENDIENTE','PENDIENTE','PENDIENTE',false,2012,'0','-','PENDIENTE','2022-02-25 21:42:35.22039+00','2022-02-25 21:42:35.22039+00','20602788157','V2O758',6,6);</v>
      </c>
    </row>
    <row r="1663" spans="1:19" x14ac:dyDescent="0.25">
      <c r="A1663">
        <v>1660</v>
      </c>
      <c r="B1663" t="s">
        <v>2282</v>
      </c>
      <c r="C1663" t="s">
        <v>2282</v>
      </c>
      <c r="D1663" t="s">
        <v>2282</v>
      </c>
      <c r="E1663" t="s">
        <v>2282</v>
      </c>
      <c r="F1663" t="s">
        <v>2283</v>
      </c>
      <c r="G1663">
        <v>2016</v>
      </c>
      <c r="H1663">
        <v>0</v>
      </c>
      <c r="I1663" t="s">
        <v>2383</v>
      </c>
      <c r="J1663" t="s">
        <v>2282</v>
      </c>
      <c r="K1663" t="s">
        <v>1304</v>
      </c>
      <c r="L1663" t="s">
        <v>1304</v>
      </c>
      <c r="M1663">
        <v>20602788157</v>
      </c>
      <c r="N1663" t="s">
        <v>1667</v>
      </c>
      <c r="O1663" s="6">
        <f>VLOOKUP(Tabla1[[#This Row],[route_name]],[1]route!$A:$D,2,FALSE)</f>
        <v>6</v>
      </c>
      <c r="P1663" s="6">
        <f>VLOOKUP(Tabla1[[#This Row],[TYPE_NAME]],type!B:G,6,FALSE)</f>
        <v>6</v>
      </c>
      <c r="Q1663" t="s">
        <v>2286</v>
      </c>
      <c r="R1663" t="s">
        <v>1302</v>
      </c>
      <c r="S16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(1660,'PENDIENTE','PENDIENTE','PENDIENTE','PENDIENTE',false,2016,'0','-','PENDIENTE','2022-02-25 21:42:35.22039+00','2022-02-25 21:42:35.22039+00','20602788157','V8M830',6,6);</v>
      </c>
    </row>
    <row r="1664" spans="1:19" x14ac:dyDescent="0.25">
      <c r="A1664">
        <v>1661</v>
      </c>
      <c r="B1664" t="s">
        <v>2282</v>
      </c>
      <c r="C1664" t="s">
        <v>2282</v>
      </c>
      <c r="D1664" t="s">
        <v>2282</v>
      </c>
      <c r="E1664" t="s">
        <v>2282</v>
      </c>
      <c r="F1664" t="s">
        <v>2283</v>
      </c>
      <c r="G1664">
        <v>2012</v>
      </c>
      <c r="H1664">
        <v>0</v>
      </c>
      <c r="I1664" t="s">
        <v>2383</v>
      </c>
      <c r="J1664" t="s">
        <v>2282</v>
      </c>
      <c r="K1664" t="s">
        <v>1304</v>
      </c>
      <c r="L1664" t="s">
        <v>1304</v>
      </c>
      <c r="M1664">
        <v>20602788157</v>
      </c>
      <c r="N1664" t="s">
        <v>1668</v>
      </c>
      <c r="O1664" s="6">
        <f>VLOOKUP(Tabla1[[#This Row],[route_name]],[1]route!$A:$D,2,FALSE)</f>
        <v>6</v>
      </c>
      <c r="P1664" s="6">
        <f>VLOOKUP(Tabla1[[#This Row],[TYPE_NAME]],type!B:G,6,FALSE)</f>
        <v>6</v>
      </c>
      <c r="Q1664" t="s">
        <v>2286</v>
      </c>
      <c r="R1664" t="s">
        <v>1302</v>
      </c>
      <c r="S16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(1661,'PENDIENTE','PENDIENTE','PENDIENTE','PENDIENTE',false,2012,'0','-','PENDIENTE','2022-02-25 21:42:35.22039+00','2022-02-25 21:42:35.22039+00','20602788157','V6K953',6,6);</v>
      </c>
    </row>
    <row r="1665" spans="1:19" x14ac:dyDescent="0.25">
      <c r="A1665">
        <v>1662</v>
      </c>
      <c r="B1665" t="s">
        <v>2282</v>
      </c>
      <c r="C1665" t="s">
        <v>2282</v>
      </c>
      <c r="D1665" t="s">
        <v>2282</v>
      </c>
      <c r="E1665" t="s">
        <v>2282</v>
      </c>
      <c r="F1665" t="s">
        <v>2283</v>
      </c>
      <c r="G1665">
        <v>2017</v>
      </c>
      <c r="H1665">
        <v>0</v>
      </c>
      <c r="I1665" t="s">
        <v>2383</v>
      </c>
      <c r="J1665" t="s">
        <v>2282</v>
      </c>
      <c r="K1665" t="s">
        <v>1304</v>
      </c>
      <c r="L1665" t="s">
        <v>1304</v>
      </c>
      <c r="M1665">
        <v>20602788157</v>
      </c>
      <c r="N1665" t="s">
        <v>1669</v>
      </c>
      <c r="O1665" s="6">
        <f>VLOOKUP(Tabla1[[#This Row],[route_name]],[1]route!$A:$D,2,FALSE)</f>
        <v>6</v>
      </c>
      <c r="P1665" s="6">
        <f>VLOOKUP(Tabla1[[#This Row],[TYPE_NAME]],type!B:G,6,FALSE)</f>
        <v>6</v>
      </c>
      <c r="Q1665" t="s">
        <v>2286</v>
      </c>
      <c r="R1665" t="s">
        <v>1302</v>
      </c>
      <c r="S16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(1662,'PENDIENTE','PENDIENTE','PENDIENTE','PENDIENTE',false,2017,'0','-','PENDIENTE','2022-02-25 21:42:35.22039+00','2022-02-25 21:42:35.22039+00','20602788157','VCH954',6,6);</v>
      </c>
    </row>
    <row r="1666" spans="1:19" x14ac:dyDescent="0.25">
      <c r="A1666">
        <v>1663</v>
      </c>
      <c r="B1666" t="s">
        <v>2282</v>
      </c>
      <c r="C1666" t="s">
        <v>2282</v>
      </c>
      <c r="D1666" t="s">
        <v>2282</v>
      </c>
      <c r="E1666" t="s">
        <v>2282</v>
      </c>
      <c r="F1666" t="s">
        <v>2283</v>
      </c>
      <c r="G1666">
        <v>2012</v>
      </c>
      <c r="H1666">
        <v>0</v>
      </c>
      <c r="I1666" t="s">
        <v>2383</v>
      </c>
      <c r="J1666" t="s">
        <v>2282</v>
      </c>
      <c r="K1666" t="s">
        <v>1304</v>
      </c>
      <c r="L1666" t="s">
        <v>1304</v>
      </c>
      <c r="M1666">
        <v>20602788157</v>
      </c>
      <c r="N1666" t="s">
        <v>1670</v>
      </c>
      <c r="O1666" s="6">
        <f>VLOOKUP(Tabla1[[#This Row],[route_name]],[1]route!$A:$D,2,FALSE)</f>
        <v>6</v>
      </c>
      <c r="P1666" s="6">
        <f>VLOOKUP(Tabla1[[#This Row],[TYPE_NAME]],type!B:G,6,FALSE)</f>
        <v>6</v>
      </c>
      <c r="Q1666" t="s">
        <v>2286</v>
      </c>
      <c r="R1666" t="s">
        <v>1302</v>
      </c>
      <c r="S16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(1663,'PENDIENTE','PENDIENTE','PENDIENTE','PENDIENTE',false,2012,'0','-','PENDIENTE','2022-02-25 21:42:35.22039+00','2022-02-25 21:42:35.22039+00','20602788157','V3P796',6,6);</v>
      </c>
    </row>
    <row r="1667" spans="1:19" x14ac:dyDescent="0.25">
      <c r="A1667">
        <v>1664</v>
      </c>
      <c r="B1667" t="s">
        <v>2282</v>
      </c>
      <c r="C1667" t="s">
        <v>2282</v>
      </c>
      <c r="D1667" t="s">
        <v>2282</v>
      </c>
      <c r="E1667" t="s">
        <v>2282</v>
      </c>
      <c r="F1667" t="s">
        <v>2283</v>
      </c>
      <c r="G1667">
        <v>2012</v>
      </c>
      <c r="H1667">
        <v>0</v>
      </c>
      <c r="I1667" t="s">
        <v>2383</v>
      </c>
      <c r="J1667" t="s">
        <v>2282</v>
      </c>
      <c r="K1667" t="s">
        <v>1304</v>
      </c>
      <c r="L1667" t="s">
        <v>1304</v>
      </c>
      <c r="M1667">
        <v>20602788157</v>
      </c>
      <c r="N1667" t="s">
        <v>1671</v>
      </c>
      <c r="O1667" s="6">
        <f>VLOOKUP(Tabla1[[#This Row],[route_name]],[1]route!$A:$D,2,FALSE)</f>
        <v>6</v>
      </c>
      <c r="P1667" s="6">
        <f>VLOOKUP(Tabla1[[#This Row],[TYPE_NAME]],type!B:G,6,FALSE)</f>
        <v>6</v>
      </c>
      <c r="Q1667" t="s">
        <v>2286</v>
      </c>
      <c r="R1667" t="s">
        <v>1302</v>
      </c>
      <c r="S16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(1664,'PENDIENTE','PENDIENTE','PENDIENTE','PENDIENTE',false,2012,'0','-','PENDIENTE','2022-02-25 21:42:35.22039+00','2022-02-25 21:42:35.22039+00','20602788157','V6U751',6,6);</v>
      </c>
    </row>
    <row r="1668" spans="1:19" x14ac:dyDescent="0.25">
      <c r="A1668">
        <v>1665</v>
      </c>
      <c r="B1668" t="s">
        <v>2282</v>
      </c>
      <c r="C1668" t="s">
        <v>2282</v>
      </c>
      <c r="D1668" t="s">
        <v>2282</v>
      </c>
      <c r="E1668" t="s">
        <v>2282</v>
      </c>
      <c r="F1668" t="s">
        <v>2283</v>
      </c>
      <c r="G1668">
        <v>2012</v>
      </c>
      <c r="H1668">
        <v>0</v>
      </c>
      <c r="I1668" t="s">
        <v>2383</v>
      </c>
      <c r="J1668" t="s">
        <v>2282</v>
      </c>
      <c r="K1668" t="s">
        <v>1304</v>
      </c>
      <c r="L1668" t="s">
        <v>1304</v>
      </c>
      <c r="M1668">
        <v>20602788157</v>
      </c>
      <c r="N1668" t="s">
        <v>1672</v>
      </c>
      <c r="O1668" s="6">
        <f>VLOOKUP(Tabla1[[#This Row],[route_name]],[1]route!$A:$D,2,FALSE)</f>
        <v>6</v>
      </c>
      <c r="P1668" s="6">
        <f>VLOOKUP(Tabla1[[#This Row],[TYPE_NAME]],type!B:G,6,FALSE)</f>
        <v>6</v>
      </c>
      <c r="Q1668" t="s">
        <v>2286</v>
      </c>
      <c r="R1668" t="s">
        <v>1302</v>
      </c>
      <c r="S16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(1665,'PENDIENTE','PENDIENTE','PENDIENTE','PENDIENTE',false,2012,'0','-','PENDIENTE','2022-02-25 21:42:35.22039+00','2022-02-25 21:42:35.22039+00','20602788157','V3X754',6,6);</v>
      </c>
    </row>
    <row r="1669" spans="1:19" x14ac:dyDescent="0.25">
      <c r="A1669">
        <v>1666</v>
      </c>
      <c r="B1669" t="s">
        <v>2282</v>
      </c>
      <c r="C1669" t="s">
        <v>2282</v>
      </c>
      <c r="D1669" t="s">
        <v>2282</v>
      </c>
      <c r="E1669" t="s">
        <v>2282</v>
      </c>
      <c r="F1669" t="s">
        <v>2283</v>
      </c>
      <c r="G1669">
        <v>2014</v>
      </c>
      <c r="H1669">
        <v>0</v>
      </c>
      <c r="I1669" t="s">
        <v>2383</v>
      </c>
      <c r="J1669" t="s">
        <v>2282</v>
      </c>
      <c r="K1669" t="s">
        <v>1304</v>
      </c>
      <c r="L1669" t="s">
        <v>1304</v>
      </c>
      <c r="M1669">
        <v>20602788157</v>
      </c>
      <c r="N1669" t="s">
        <v>1673</v>
      </c>
      <c r="O1669" s="6">
        <f>VLOOKUP(Tabla1[[#This Row],[route_name]],[1]route!$A:$D,2,FALSE)</f>
        <v>6</v>
      </c>
      <c r="P1669" s="6">
        <f>VLOOKUP(Tabla1[[#This Row],[TYPE_NAME]],type!B:G,6,FALSE)</f>
        <v>6</v>
      </c>
      <c r="Q1669" t="s">
        <v>2286</v>
      </c>
      <c r="R1669" t="s">
        <v>1302</v>
      </c>
      <c r="S16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(1666,'PENDIENTE','PENDIENTE','PENDIENTE','PENDIENTE',false,2014,'0','-','PENDIENTE','2022-02-25 21:42:35.22039+00','2022-02-25 21:42:35.22039+00','20602788157','V9X965',6,6);</v>
      </c>
    </row>
    <row r="1670" spans="1:19" x14ac:dyDescent="0.25">
      <c r="A1670">
        <v>1667</v>
      </c>
      <c r="B1670" t="s">
        <v>2282</v>
      </c>
      <c r="C1670" t="s">
        <v>2282</v>
      </c>
      <c r="D1670" t="s">
        <v>2282</v>
      </c>
      <c r="E1670" t="s">
        <v>2282</v>
      </c>
      <c r="F1670" t="s">
        <v>2283</v>
      </c>
      <c r="G1670">
        <v>2011</v>
      </c>
      <c r="H1670">
        <v>0</v>
      </c>
      <c r="I1670" t="s">
        <v>2383</v>
      </c>
      <c r="J1670" t="s">
        <v>2282</v>
      </c>
      <c r="K1670" t="s">
        <v>1304</v>
      </c>
      <c r="L1670" t="s">
        <v>1304</v>
      </c>
      <c r="M1670">
        <v>20602788157</v>
      </c>
      <c r="N1670" t="s">
        <v>1674</v>
      </c>
      <c r="O1670" s="6">
        <f>VLOOKUP(Tabla1[[#This Row],[route_name]],[1]route!$A:$D,2,FALSE)</f>
        <v>6</v>
      </c>
      <c r="P1670" s="6">
        <f>VLOOKUP(Tabla1[[#This Row],[TYPE_NAME]],type!B:G,6,FALSE)</f>
        <v>6</v>
      </c>
      <c r="Q1670" t="s">
        <v>2286</v>
      </c>
      <c r="R1670" t="s">
        <v>1302</v>
      </c>
      <c r="S16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(1667,'PENDIENTE','PENDIENTE','PENDIENTE','PENDIENTE',false,2011,'0','-','PENDIENTE','2022-02-25 21:42:35.22039+00','2022-02-25 21:42:35.22039+00','20602788157','X2B777',6,6);</v>
      </c>
    </row>
    <row r="1671" spans="1:19" x14ac:dyDescent="0.25">
      <c r="A1671">
        <v>1668</v>
      </c>
      <c r="B1671" t="s">
        <v>2282</v>
      </c>
      <c r="C1671" t="s">
        <v>2282</v>
      </c>
      <c r="D1671" t="s">
        <v>2282</v>
      </c>
      <c r="E1671" t="s">
        <v>2282</v>
      </c>
      <c r="F1671" t="s">
        <v>2283</v>
      </c>
      <c r="G1671">
        <v>2013</v>
      </c>
      <c r="H1671">
        <v>0</v>
      </c>
      <c r="I1671" t="s">
        <v>2383</v>
      </c>
      <c r="J1671" t="s">
        <v>2282</v>
      </c>
      <c r="K1671" t="s">
        <v>1304</v>
      </c>
      <c r="L1671" t="s">
        <v>1304</v>
      </c>
      <c r="M1671">
        <v>20602788157</v>
      </c>
      <c r="N1671" t="s">
        <v>1675</v>
      </c>
      <c r="O1671" s="6">
        <f>VLOOKUP(Tabla1[[#This Row],[route_name]],[1]route!$A:$D,2,FALSE)</f>
        <v>6</v>
      </c>
      <c r="P1671" s="6">
        <f>VLOOKUP(Tabla1[[#This Row],[TYPE_NAME]],type!B:G,6,FALSE)</f>
        <v>6</v>
      </c>
      <c r="Q1671" t="s">
        <v>2286</v>
      </c>
      <c r="R1671" t="s">
        <v>1302</v>
      </c>
      <c r="S16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(1668,'PENDIENTE','PENDIENTE','PENDIENTE','PENDIENTE',false,2013,'0','-','PENDIENTE','2022-02-25 21:42:35.22039+00','2022-02-25 21:42:35.22039+00','20602788157','V6L765',6,6);</v>
      </c>
    </row>
    <row r="1672" spans="1:19" x14ac:dyDescent="0.25">
      <c r="A1672">
        <v>1669</v>
      </c>
      <c r="B1672" t="s">
        <v>2282</v>
      </c>
      <c r="C1672" t="s">
        <v>2282</v>
      </c>
      <c r="D1672" t="s">
        <v>2282</v>
      </c>
      <c r="E1672" t="s">
        <v>2282</v>
      </c>
      <c r="F1672" t="s">
        <v>2283</v>
      </c>
      <c r="G1672">
        <v>2014</v>
      </c>
      <c r="H1672">
        <v>0</v>
      </c>
      <c r="I1672" t="s">
        <v>2383</v>
      </c>
      <c r="J1672" t="s">
        <v>2282</v>
      </c>
      <c r="K1672" t="s">
        <v>1304</v>
      </c>
      <c r="L1672" t="s">
        <v>1304</v>
      </c>
      <c r="M1672">
        <v>20602788157</v>
      </c>
      <c r="N1672" t="s">
        <v>1676</v>
      </c>
      <c r="O1672" s="6">
        <f>VLOOKUP(Tabla1[[#This Row],[route_name]],[1]route!$A:$D,2,FALSE)</f>
        <v>6</v>
      </c>
      <c r="P1672" s="6">
        <f>VLOOKUP(Tabla1[[#This Row],[TYPE_NAME]],type!B:G,6,FALSE)</f>
        <v>6</v>
      </c>
      <c r="Q1672" t="s">
        <v>2286</v>
      </c>
      <c r="R1672" t="s">
        <v>1302</v>
      </c>
      <c r="S16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(1669,'PENDIENTE','PENDIENTE','PENDIENTE','PENDIENTE',false,2014,'0','-','PENDIENTE','2022-02-25 21:42:35.22039+00','2022-02-25 21:42:35.22039+00','20602788157','V6P836',6,6);</v>
      </c>
    </row>
    <row r="1673" spans="1:19" x14ac:dyDescent="0.25">
      <c r="A1673">
        <v>1670</v>
      </c>
      <c r="B1673" t="s">
        <v>2282</v>
      </c>
      <c r="C1673" t="s">
        <v>2282</v>
      </c>
      <c r="D1673" t="s">
        <v>2282</v>
      </c>
      <c r="E1673" t="s">
        <v>2282</v>
      </c>
      <c r="F1673" t="s">
        <v>2283</v>
      </c>
      <c r="G1673">
        <v>2011</v>
      </c>
      <c r="H1673">
        <v>0</v>
      </c>
      <c r="I1673" t="s">
        <v>2383</v>
      </c>
      <c r="J1673" t="s">
        <v>2282</v>
      </c>
      <c r="K1673" t="s">
        <v>1304</v>
      </c>
      <c r="L1673" t="s">
        <v>1304</v>
      </c>
      <c r="M1673">
        <v>20602788157</v>
      </c>
      <c r="N1673" t="s">
        <v>1677</v>
      </c>
      <c r="O1673" s="6">
        <f>VLOOKUP(Tabla1[[#This Row],[route_name]],[1]route!$A:$D,2,FALSE)</f>
        <v>6</v>
      </c>
      <c r="P1673" s="6">
        <f>VLOOKUP(Tabla1[[#This Row],[TYPE_NAME]],type!B:G,6,FALSE)</f>
        <v>6</v>
      </c>
      <c r="Q1673" t="s">
        <v>2286</v>
      </c>
      <c r="R1673" t="s">
        <v>1302</v>
      </c>
      <c r="S16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(1670,'PENDIENTE','PENDIENTE','PENDIENTE','PENDIENTE',false,2011,'0','-','PENDIENTE','2022-02-25 21:42:35.22039+00','2022-02-25 21:42:35.22039+00','20602788157','V2Z455',6,6);</v>
      </c>
    </row>
    <row r="1674" spans="1:19" x14ac:dyDescent="0.25">
      <c r="A1674">
        <v>1671</v>
      </c>
      <c r="B1674" t="s">
        <v>2282</v>
      </c>
      <c r="C1674" t="s">
        <v>2282</v>
      </c>
      <c r="D1674" t="s">
        <v>2282</v>
      </c>
      <c r="E1674" t="s">
        <v>2282</v>
      </c>
      <c r="F1674" t="s">
        <v>2283</v>
      </c>
      <c r="G1674">
        <v>2015</v>
      </c>
      <c r="H1674">
        <v>0</v>
      </c>
      <c r="I1674" t="s">
        <v>2383</v>
      </c>
      <c r="J1674" t="s">
        <v>2282</v>
      </c>
      <c r="K1674" t="s">
        <v>1304</v>
      </c>
      <c r="L1674" t="s">
        <v>1304</v>
      </c>
      <c r="M1674">
        <v>20602788157</v>
      </c>
      <c r="N1674" t="s">
        <v>1678</v>
      </c>
      <c r="O1674" s="6">
        <f>VLOOKUP(Tabla1[[#This Row],[route_name]],[1]route!$A:$D,2,FALSE)</f>
        <v>8</v>
      </c>
      <c r="P1674" s="6">
        <f>VLOOKUP(Tabla1[[#This Row],[TYPE_NAME]],type!B:G,6,FALSE)</f>
        <v>1</v>
      </c>
      <c r="Q1674" t="s">
        <v>2287</v>
      </c>
      <c r="R1674" t="s">
        <v>1297</v>
      </c>
      <c r="S16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(1671,'PENDIENTE','PENDIENTE','PENDIENTE','PENDIENTE',false,2015,'0','-','PENDIENTE','2022-02-25 21:42:35.22039+00','2022-02-25 21:42:35.22039+00','20602788157','V8V866',8,1);</v>
      </c>
    </row>
    <row r="1675" spans="1:19" x14ac:dyDescent="0.25">
      <c r="A1675">
        <v>1672</v>
      </c>
      <c r="B1675" t="s">
        <v>2282</v>
      </c>
      <c r="C1675" t="s">
        <v>2282</v>
      </c>
      <c r="D1675" t="s">
        <v>2282</v>
      </c>
      <c r="E1675" t="s">
        <v>2282</v>
      </c>
      <c r="F1675" t="s">
        <v>2283</v>
      </c>
      <c r="G1675">
        <v>2017</v>
      </c>
      <c r="H1675">
        <v>0</v>
      </c>
      <c r="I1675" t="s">
        <v>2383</v>
      </c>
      <c r="J1675" t="s">
        <v>2282</v>
      </c>
      <c r="K1675" t="s">
        <v>1304</v>
      </c>
      <c r="L1675" t="s">
        <v>1304</v>
      </c>
      <c r="M1675">
        <v>20602788157</v>
      </c>
      <c r="N1675" t="s">
        <v>1679</v>
      </c>
      <c r="O1675" s="6">
        <f>VLOOKUP(Tabla1[[#This Row],[route_name]],[1]route!$A:$D,2,FALSE)</f>
        <v>8</v>
      </c>
      <c r="P1675" s="6">
        <f>VLOOKUP(Tabla1[[#This Row],[TYPE_NAME]],type!B:G,6,FALSE)</f>
        <v>1</v>
      </c>
      <c r="Q1675" t="s">
        <v>2287</v>
      </c>
      <c r="R1675" t="s">
        <v>1297</v>
      </c>
      <c r="S16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(1672,'PENDIENTE','PENDIENTE','PENDIENTE','PENDIENTE',false,2017,'0','-','PENDIENTE','2022-02-25 21:42:35.22039+00','2022-02-25 21:42:35.22039+00','20602788157','CVK957',8,1);</v>
      </c>
    </row>
    <row r="1676" spans="1:19" x14ac:dyDescent="0.25">
      <c r="A1676">
        <v>1673</v>
      </c>
      <c r="B1676" t="s">
        <v>2282</v>
      </c>
      <c r="C1676" t="s">
        <v>2282</v>
      </c>
      <c r="D1676" t="s">
        <v>2282</v>
      </c>
      <c r="E1676" t="s">
        <v>2282</v>
      </c>
      <c r="F1676" t="s">
        <v>2283</v>
      </c>
      <c r="G1676">
        <v>2017</v>
      </c>
      <c r="H1676">
        <v>0</v>
      </c>
      <c r="I1676" t="s">
        <v>2383</v>
      </c>
      <c r="J1676" t="s">
        <v>2282</v>
      </c>
      <c r="K1676" t="s">
        <v>1304</v>
      </c>
      <c r="L1676" t="s">
        <v>1304</v>
      </c>
      <c r="M1676">
        <v>20602788157</v>
      </c>
      <c r="N1676" t="s">
        <v>1680</v>
      </c>
      <c r="O1676" s="6">
        <f>VLOOKUP(Tabla1[[#This Row],[route_name]],[1]route!$A:$D,2,FALSE)</f>
        <v>8</v>
      </c>
      <c r="P1676" s="6">
        <f>VLOOKUP(Tabla1[[#This Row],[TYPE_NAME]],type!B:G,6,FALSE)</f>
        <v>1</v>
      </c>
      <c r="Q1676" t="s">
        <v>2287</v>
      </c>
      <c r="R1676" t="s">
        <v>1297</v>
      </c>
      <c r="S16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(1673,'PENDIENTE','PENDIENTE','PENDIENTE','PENDIENTE',false,2017,'0','-','PENDIENTE','2022-02-25 21:42:35.22039+00','2022-02-25 21:42:35.22039+00','20602788157','V9H760',8,1);</v>
      </c>
    </row>
    <row r="1677" spans="1:19" x14ac:dyDescent="0.25">
      <c r="A1677">
        <v>1674</v>
      </c>
      <c r="B1677" t="s">
        <v>2282</v>
      </c>
      <c r="C1677" t="s">
        <v>2282</v>
      </c>
      <c r="D1677" t="s">
        <v>2282</v>
      </c>
      <c r="E1677" t="s">
        <v>2282</v>
      </c>
      <c r="F1677" t="s">
        <v>2283</v>
      </c>
      <c r="G1677">
        <v>2009</v>
      </c>
      <c r="H1677">
        <v>0</v>
      </c>
      <c r="I1677" t="s">
        <v>2383</v>
      </c>
      <c r="J1677" t="s">
        <v>2282</v>
      </c>
      <c r="K1677" t="s">
        <v>1304</v>
      </c>
      <c r="L1677" t="s">
        <v>1304</v>
      </c>
      <c r="M1677">
        <v>20602788157</v>
      </c>
      <c r="N1677" t="s">
        <v>1681</v>
      </c>
      <c r="O1677" s="6">
        <f>VLOOKUP(Tabla1[[#This Row],[route_name]],[1]route!$A:$D,2,FALSE)</f>
        <v>8</v>
      </c>
      <c r="P1677" s="6">
        <f>VLOOKUP(Tabla1[[#This Row],[TYPE_NAME]],type!B:G,6,FALSE)</f>
        <v>1</v>
      </c>
      <c r="Q1677" t="s">
        <v>2287</v>
      </c>
      <c r="R1677" t="s">
        <v>1297</v>
      </c>
      <c r="S16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(1674,'PENDIENTE','PENDIENTE','PENDIENTE','PENDIENTE',false,2009,'0','-','PENDIENTE','2022-02-25 21:42:35.22039+00','2022-02-25 21:42:35.22039+00','20602788157','A1V710',8,1);</v>
      </c>
    </row>
    <row r="1678" spans="1:19" x14ac:dyDescent="0.25">
      <c r="A1678">
        <v>1675</v>
      </c>
      <c r="B1678" t="s">
        <v>2282</v>
      </c>
      <c r="C1678" t="s">
        <v>2282</v>
      </c>
      <c r="D1678" t="s">
        <v>2282</v>
      </c>
      <c r="E1678" t="s">
        <v>2282</v>
      </c>
      <c r="F1678" t="s">
        <v>2283</v>
      </c>
      <c r="G1678">
        <v>2010</v>
      </c>
      <c r="H1678">
        <v>0</v>
      </c>
      <c r="I1678" t="s">
        <v>2383</v>
      </c>
      <c r="J1678" t="s">
        <v>2282</v>
      </c>
      <c r="K1678" t="s">
        <v>1304</v>
      </c>
      <c r="L1678" t="s">
        <v>1304</v>
      </c>
      <c r="M1678">
        <v>20602788157</v>
      </c>
      <c r="N1678" t="s">
        <v>1682</v>
      </c>
      <c r="O1678" s="6">
        <f>VLOOKUP(Tabla1[[#This Row],[route_name]],[1]route!$A:$D,2,FALSE)</f>
        <v>8</v>
      </c>
      <c r="P1678" s="6">
        <f>VLOOKUP(Tabla1[[#This Row],[TYPE_NAME]],type!B:G,6,FALSE)</f>
        <v>1</v>
      </c>
      <c r="Q1678" t="s">
        <v>2287</v>
      </c>
      <c r="R1678" t="s">
        <v>1297</v>
      </c>
      <c r="S16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(1675,'PENDIENTE','PENDIENTE','PENDIENTE','PENDIENTE',false,2010,'0','-','PENDIENTE','2022-02-25 21:42:35.22039+00','2022-02-25 21:42:35.22039+00','20602788157','A3N742',8,1);</v>
      </c>
    </row>
    <row r="1679" spans="1:19" x14ac:dyDescent="0.25">
      <c r="A1679">
        <v>1676</v>
      </c>
      <c r="B1679" t="s">
        <v>2282</v>
      </c>
      <c r="C1679" t="s">
        <v>2282</v>
      </c>
      <c r="D1679" t="s">
        <v>2282</v>
      </c>
      <c r="E1679" t="s">
        <v>2282</v>
      </c>
      <c r="F1679" t="s">
        <v>2283</v>
      </c>
      <c r="G1679">
        <v>2016</v>
      </c>
      <c r="H1679">
        <v>0</v>
      </c>
      <c r="I1679" t="s">
        <v>2383</v>
      </c>
      <c r="J1679" t="s">
        <v>2282</v>
      </c>
      <c r="K1679" t="s">
        <v>1304</v>
      </c>
      <c r="L1679" t="s">
        <v>1304</v>
      </c>
      <c r="M1679">
        <v>20602788157</v>
      </c>
      <c r="N1679" t="s">
        <v>1683</v>
      </c>
      <c r="O1679" s="6">
        <f>VLOOKUP(Tabla1[[#This Row],[route_name]],[1]route!$A:$D,2,FALSE)</f>
        <v>8</v>
      </c>
      <c r="P1679" s="6">
        <f>VLOOKUP(Tabla1[[#This Row],[TYPE_NAME]],type!B:G,6,FALSE)</f>
        <v>1</v>
      </c>
      <c r="Q1679" t="s">
        <v>2287</v>
      </c>
      <c r="R1679" t="s">
        <v>1297</v>
      </c>
      <c r="S16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(1676,'PENDIENTE','PENDIENTE','PENDIENTE','PENDIENTE',false,2016,'0','-','PENDIENTE','2022-02-25 21:42:35.22039+00','2022-02-25 21:42:35.22039+00','20602788157','V9P778',8,1);</v>
      </c>
    </row>
    <row r="1680" spans="1:19" x14ac:dyDescent="0.25">
      <c r="A1680">
        <v>1677</v>
      </c>
      <c r="B1680" t="s">
        <v>2282</v>
      </c>
      <c r="C1680" t="s">
        <v>2282</v>
      </c>
      <c r="D1680" t="s">
        <v>2282</v>
      </c>
      <c r="E1680" t="s">
        <v>2282</v>
      </c>
      <c r="F1680" t="s">
        <v>2283</v>
      </c>
      <c r="G1680">
        <v>2017</v>
      </c>
      <c r="H1680">
        <v>0</v>
      </c>
      <c r="I1680" t="s">
        <v>2383</v>
      </c>
      <c r="J1680" t="s">
        <v>2282</v>
      </c>
      <c r="K1680" t="s">
        <v>1304</v>
      </c>
      <c r="L1680" t="s">
        <v>1304</v>
      </c>
      <c r="M1680">
        <v>20602788157</v>
      </c>
      <c r="N1680" t="s">
        <v>1684</v>
      </c>
      <c r="O1680" s="6">
        <f>VLOOKUP(Tabla1[[#This Row],[route_name]],[1]route!$A:$D,2,FALSE)</f>
        <v>8</v>
      </c>
      <c r="P1680" s="6">
        <f>VLOOKUP(Tabla1[[#This Row],[TYPE_NAME]],type!B:G,6,FALSE)</f>
        <v>1</v>
      </c>
      <c r="Q1680" t="s">
        <v>2287</v>
      </c>
      <c r="R1680" t="s">
        <v>1297</v>
      </c>
      <c r="S16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(1677,'PENDIENTE','PENDIENTE','PENDIENTE','PENDIENTE',false,2017,'0','-','PENDIENTE','2022-02-25 21:42:35.22039+00','2022-02-25 21:42:35.22039+00','20602788157','V9M828',8,1);</v>
      </c>
    </row>
    <row r="1681" spans="1:19" x14ac:dyDescent="0.25">
      <c r="A1681">
        <v>1678</v>
      </c>
      <c r="B1681" t="s">
        <v>2282</v>
      </c>
      <c r="C1681" t="s">
        <v>2282</v>
      </c>
      <c r="D1681" t="s">
        <v>2282</v>
      </c>
      <c r="E1681" t="s">
        <v>2282</v>
      </c>
      <c r="F1681" t="s">
        <v>2283</v>
      </c>
      <c r="G1681">
        <v>2016</v>
      </c>
      <c r="H1681">
        <v>0</v>
      </c>
      <c r="I1681" t="s">
        <v>2383</v>
      </c>
      <c r="J1681" t="s">
        <v>2282</v>
      </c>
      <c r="K1681" t="s">
        <v>1304</v>
      </c>
      <c r="L1681" t="s">
        <v>1304</v>
      </c>
      <c r="M1681">
        <v>20602788157</v>
      </c>
      <c r="N1681" t="s">
        <v>1685</v>
      </c>
      <c r="O1681" s="6">
        <f>VLOOKUP(Tabla1[[#This Row],[route_name]],[1]route!$A:$D,2,FALSE)</f>
        <v>8</v>
      </c>
      <c r="P1681" s="6">
        <f>VLOOKUP(Tabla1[[#This Row],[TYPE_NAME]],type!B:G,6,FALSE)</f>
        <v>1</v>
      </c>
      <c r="Q1681" t="s">
        <v>2287</v>
      </c>
      <c r="R1681" t="s">
        <v>1297</v>
      </c>
      <c r="S16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(1678,'PENDIENTE','PENDIENTE','PENDIENTE','PENDIENTE',false,2016,'0','-','PENDIENTE','2022-02-25 21:42:35.22039+00','2022-02-25 21:42:35.22039+00','20602788157','ASV947',8,1);</v>
      </c>
    </row>
    <row r="1682" spans="1:19" x14ac:dyDescent="0.25">
      <c r="A1682">
        <v>1679</v>
      </c>
      <c r="B1682" t="s">
        <v>2282</v>
      </c>
      <c r="C1682" t="s">
        <v>2282</v>
      </c>
      <c r="D1682" t="s">
        <v>2282</v>
      </c>
      <c r="E1682" t="s">
        <v>2282</v>
      </c>
      <c r="F1682" t="s">
        <v>2283</v>
      </c>
      <c r="G1682">
        <v>2015</v>
      </c>
      <c r="H1682">
        <v>0</v>
      </c>
      <c r="I1682" t="s">
        <v>2383</v>
      </c>
      <c r="J1682" t="s">
        <v>2282</v>
      </c>
      <c r="K1682" t="s">
        <v>1304</v>
      </c>
      <c r="L1682" t="s">
        <v>1304</v>
      </c>
      <c r="M1682">
        <v>20602788157</v>
      </c>
      <c r="N1682" t="s">
        <v>1686</v>
      </c>
      <c r="O1682" s="6">
        <f>VLOOKUP(Tabla1[[#This Row],[route_name]],[1]route!$A:$D,2,FALSE)</f>
        <v>8</v>
      </c>
      <c r="P1682" s="6">
        <f>VLOOKUP(Tabla1[[#This Row],[TYPE_NAME]],type!B:G,6,FALSE)</f>
        <v>1</v>
      </c>
      <c r="Q1682" t="s">
        <v>2287</v>
      </c>
      <c r="R1682" t="s">
        <v>1297</v>
      </c>
      <c r="S16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(1679,'PENDIENTE','PENDIENTE','PENDIENTE','PENDIENTE',false,2015,'0','-','PENDIENTE','2022-02-25 21:42:35.22039+00','2022-02-25 21:42:35.22039+00','20602788157','VAG967',8,1);</v>
      </c>
    </row>
    <row r="1683" spans="1:19" x14ac:dyDescent="0.25">
      <c r="A1683">
        <v>1680</v>
      </c>
      <c r="B1683" t="s">
        <v>2282</v>
      </c>
      <c r="C1683" t="s">
        <v>2282</v>
      </c>
      <c r="D1683" t="s">
        <v>2282</v>
      </c>
      <c r="E1683" t="s">
        <v>2282</v>
      </c>
      <c r="F1683" t="s">
        <v>2283</v>
      </c>
      <c r="G1683">
        <v>2014</v>
      </c>
      <c r="H1683">
        <v>0</v>
      </c>
      <c r="I1683" t="s">
        <v>2383</v>
      </c>
      <c r="J1683" t="s">
        <v>2282</v>
      </c>
      <c r="K1683" t="s">
        <v>1304</v>
      </c>
      <c r="L1683" t="s">
        <v>1304</v>
      </c>
      <c r="M1683">
        <v>20602788157</v>
      </c>
      <c r="N1683" t="s">
        <v>1687</v>
      </c>
      <c r="O1683" s="6">
        <f>VLOOKUP(Tabla1[[#This Row],[route_name]],[1]route!$A:$D,2,FALSE)</f>
        <v>8</v>
      </c>
      <c r="P1683" s="6">
        <f>VLOOKUP(Tabla1[[#This Row],[TYPE_NAME]],type!B:G,6,FALSE)</f>
        <v>1</v>
      </c>
      <c r="Q1683" t="s">
        <v>2287</v>
      </c>
      <c r="R1683" t="s">
        <v>1297</v>
      </c>
      <c r="S16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(1680,'PENDIENTE','PENDIENTE','PENDIENTE','PENDIENTE',false,2014,'0','-','PENDIENTE','2022-02-25 21:42:35.22039+00','2022-02-25 21:42:35.22039+00','20602788157','V8E947',8,1);</v>
      </c>
    </row>
    <row r="1684" spans="1:19" x14ac:dyDescent="0.25">
      <c r="A1684">
        <v>1681</v>
      </c>
      <c r="B1684" t="s">
        <v>2282</v>
      </c>
      <c r="C1684" t="s">
        <v>2282</v>
      </c>
      <c r="D1684" t="s">
        <v>2282</v>
      </c>
      <c r="E1684" t="s">
        <v>2282</v>
      </c>
      <c r="F1684" t="s">
        <v>2283</v>
      </c>
      <c r="G1684">
        <v>2014</v>
      </c>
      <c r="H1684">
        <v>0</v>
      </c>
      <c r="I1684" t="s">
        <v>2383</v>
      </c>
      <c r="J1684" t="s">
        <v>2282</v>
      </c>
      <c r="K1684" t="s">
        <v>1304</v>
      </c>
      <c r="L1684" t="s">
        <v>1304</v>
      </c>
      <c r="M1684">
        <v>20602788157</v>
      </c>
      <c r="N1684" t="s">
        <v>1688</v>
      </c>
      <c r="O1684" s="6">
        <f>VLOOKUP(Tabla1[[#This Row],[route_name]],[1]route!$A:$D,2,FALSE)</f>
        <v>8</v>
      </c>
      <c r="P1684" s="6">
        <f>VLOOKUP(Tabla1[[#This Row],[TYPE_NAME]],type!B:G,6,FALSE)</f>
        <v>1</v>
      </c>
      <c r="Q1684" t="s">
        <v>2287</v>
      </c>
      <c r="R1684" t="s">
        <v>1297</v>
      </c>
      <c r="S16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(1681,'PENDIENTE','PENDIENTE','PENDIENTE','PENDIENTE',false,2014,'0','-','PENDIENTE','2022-02-25 21:42:35.22039+00','2022-02-25 21:42:35.22039+00','20602788157','V7J793',8,1);</v>
      </c>
    </row>
    <row r="1685" spans="1:19" x14ac:dyDescent="0.25">
      <c r="A1685">
        <v>1682</v>
      </c>
      <c r="B1685" t="s">
        <v>2282</v>
      </c>
      <c r="C1685" t="s">
        <v>2282</v>
      </c>
      <c r="D1685" t="s">
        <v>2282</v>
      </c>
      <c r="E1685" t="s">
        <v>2282</v>
      </c>
      <c r="F1685" t="s">
        <v>2283</v>
      </c>
      <c r="G1685">
        <v>2012</v>
      </c>
      <c r="H1685">
        <v>0</v>
      </c>
      <c r="I1685" t="s">
        <v>2383</v>
      </c>
      <c r="J1685" t="s">
        <v>2282</v>
      </c>
      <c r="K1685" t="s">
        <v>1304</v>
      </c>
      <c r="L1685" t="s">
        <v>1304</v>
      </c>
      <c r="M1685">
        <v>20602788157</v>
      </c>
      <c r="N1685" t="s">
        <v>1689</v>
      </c>
      <c r="O1685" s="6">
        <f>VLOOKUP(Tabla1[[#This Row],[route_name]],[1]route!$A:$D,2,FALSE)</f>
        <v>8</v>
      </c>
      <c r="P1685" s="6">
        <f>VLOOKUP(Tabla1[[#This Row],[TYPE_NAME]],type!B:G,6,FALSE)</f>
        <v>1</v>
      </c>
      <c r="Q1685" t="s">
        <v>2287</v>
      </c>
      <c r="R1685" t="s">
        <v>1297</v>
      </c>
      <c r="S16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(1682,'PENDIENTE','PENDIENTE','PENDIENTE','PENDIENTE',false,2012,'0','-','PENDIENTE','2022-02-25 21:42:35.22039+00','2022-02-25 21:42:35.22039+00','20602788157','V2Y128',8,1);</v>
      </c>
    </row>
    <row r="1686" spans="1:19" x14ac:dyDescent="0.25">
      <c r="A1686">
        <v>1683</v>
      </c>
      <c r="B1686" t="s">
        <v>2282</v>
      </c>
      <c r="C1686" t="s">
        <v>2282</v>
      </c>
      <c r="D1686" t="s">
        <v>2282</v>
      </c>
      <c r="E1686" t="s">
        <v>2282</v>
      </c>
      <c r="F1686" t="s">
        <v>2283</v>
      </c>
      <c r="G1686">
        <v>2017</v>
      </c>
      <c r="H1686">
        <v>0</v>
      </c>
      <c r="I1686" t="s">
        <v>2383</v>
      </c>
      <c r="J1686" t="s">
        <v>2282</v>
      </c>
      <c r="K1686" t="s">
        <v>1304</v>
      </c>
      <c r="L1686" t="s">
        <v>1304</v>
      </c>
      <c r="M1686">
        <v>20602788157</v>
      </c>
      <c r="N1686" t="s">
        <v>1690</v>
      </c>
      <c r="O1686" s="6">
        <f>VLOOKUP(Tabla1[[#This Row],[route_name]],[1]route!$A:$D,2,FALSE)</f>
        <v>8</v>
      </c>
      <c r="P1686" s="6">
        <f>VLOOKUP(Tabla1[[#This Row],[TYPE_NAME]],type!B:G,6,FALSE)</f>
        <v>1</v>
      </c>
      <c r="Q1686" t="s">
        <v>2287</v>
      </c>
      <c r="R1686" t="s">
        <v>1297</v>
      </c>
      <c r="S16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(1683,'PENDIENTE','PENDIENTE','PENDIENTE','PENDIENTE',false,2017,'0','-','PENDIENTE','2022-02-25 21:42:35.22039+00','2022-02-25 21:42:35.22039+00','20602788157','V9H915',8,1);</v>
      </c>
    </row>
    <row r="1687" spans="1:19" x14ac:dyDescent="0.25">
      <c r="A1687">
        <v>1684</v>
      </c>
      <c r="B1687" t="s">
        <v>2282</v>
      </c>
      <c r="C1687" t="s">
        <v>2282</v>
      </c>
      <c r="D1687" t="s">
        <v>2282</v>
      </c>
      <c r="E1687" t="s">
        <v>2282</v>
      </c>
      <c r="F1687" t="s">
        <v>2283</v>
      </c>
      <c r="G1687">
        <v>2016</v>
      </c>
      <c r="H1687">
        <v>0</v>
      </c>
      <c r="I1687" t="s">
        <v>2383</v>
      </c>
      <c r="J1687" t="s">
        <v>2282</v>
      </c>
      <c r="K1687" t="s">
        <v>1304</v>
      </c>
      <c r="L1687" t="s">
        <v>1304</v>
      </c>
      <c r="M1687">
        <v>20602788157</v>
      </c>
      <c r="N1687" t="s">
        <v>1691</v>
      </c>
      <c r="O1687" s="6">
        <f>VLOOKUP(Tabla1[[#This Row],[route_name]],[1]route!$A:$D,2,FALSE)</f>
        <v>8</v>
      </c>
      <c r="P1687" s="6">
        <f>VLOOKUP(Tabla1[[#This Row],[TYPE_NAME]],type!B:G,6,FALSE)</f>
        <v>1</v>
      </c>
      <c r="Q1687" t="s">
        <v>2287</v>
      </c>
      <c r="R1687" t="s">
        <v>1297</v>
      </c>
      <c r="S16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(1684,'PENDIENTE','PENDIENTE','PENDIENTE','PENDIENTE',false,2016,'0','-','PENDIENTE','2022-02-25 21:42:35.22039+00','2022-02-25 21:42:35.22039+00','20602788157','V8P848',8,1);</v>
      </c>
    </row>
    <row r="1688" spans="1:19" x14ac:dyDescent="0.25">
      <c r="A1688">
        <v>1685</v>
      </c>
      <c r="B1688" t="s">
        <v>2282</v>
      </c>
      <c r="C1688" t="s">
        <v>2282</v>
      </c>
      <c r="D1688" t="s">
        <v>2282</v>
      </c>
      <c r="E1688" t="s">
        <v>2282</v>
      </c>
      <c r="F1688" t="s">
        <v>2283</v>
      </c>
      <c r="G1688">
        <v>2017</v>
      </c>
      <c r="H1688">
        <v>0</v>
      </c>
      <c r="I1688" t="s">
        <v>2383</v>
      </c>
      <c r="J1688" t="s">
        <v>2282</v>
      </c>
      <c r="K1688" t="s">
        <v>1304</v>
      </c>
      <c r="L1688" t="s">
        <v>1304</v>
      </c>
      <c r="M1688">
        <v>20602788157</v>
      </c>
      <c r="N1688" t="s">
        <v>1692</v>
      </c>
      <c r="O1688" s="6">
        <f>VLOOKUP(Tabla1[[#This Row],[route_name]],[1]route!$A:$D,2,FALSE)</f>
        <v>8</v>
      </c>
      <c r="P1688" s="6">
        <f>VLOOKUP(Tabla1[[#This Row],[TYPE_NAME]],type!B:G,6,FALSE)</f>
        <v>1</v>
      </c>
      <c r="Q1688" t="s">
        <v>2287</v>
      </c>
      <c r="R1688" t="s">
        <v>1297</v>
      </c>
      <c r="S16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(1685,'PENDIENTE','PENDIENTE','PENDIENTE','PENDIENTE',false,2017,'0','-','PENDIENTE','2022-02-25 21:42:35.22039+00','2022-02-25 21:42:35.22039+00','20602788157','V9K793',8,1);</v>
      </c>
    </row>
    <row r="1689" spans="1:19" x14ac:dyDescent="0.25">
      <c r="A1689">
        <v>1686</v>
      </c>
      <c r="B1689" t="s">
        <v>2282</v>
      </c>
      <c r="C1689" t="s">
        <v>2282</v>
      </c>
      <c r="D1689" t="s">
        <v>2282</v>
      </c>
      <c r="E1689" t="s">
        <v>2282</v>
      </c>
      <c r="F1689" t="s">
        <v>2283</v>
      </c>
      <c r="G1689">
        <v>2017</v>
      </c>
      <c r="H1689">
        <v>0</v>
      </c>
      <c r="I1689" t="s">
        <v>2383</v>
      </c>
      <c r="J1689" t="s">
        <v>2282</v>
      </c>
      <c r="K1689" t="s">
        <v>1304</v>
      </c>
      <c r="L1689" t="s">
        <v>1304</v>
      </c>
      <c r="M1689">
        <v>20602788157</v>
      </c>
      <c r="N1689" t="s">
        <v>1693</v>
      </c>
      <c r="O1689" s="6">
        <f>VLOOKUP(Tabla1[[#This Row],[route_name]],[1]route!$A:$D,2,FALSE)</f>
        <v>8</v>
      </c>
      <c r="P1689" s="6">
        <f>VLOOKUP(Tabla1[[#This Row],[TYPE_NAME]],type!B:G,6,FALSE)</f>
        <v>1</v>
      </c>
      <c r="Q1689" t="s">
        <v>2287</v>
      </c>
      <c r="R1689" t="s">
        <v>1297</v>
      </c>
      <c r="S16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(1686,'PENDIENTE','PENDIENTE','PENDIENTE','PENDIENTE',false,2017,'0','-','PENDIENTE','2022-02-25 21:42:35.22039+00','2022-02-25 21:42:35.22039+00','20602788157','V9B743',8,1);</v>
      </c>
    </row>
    <row r="1690" spans="1:19" x14ac:dyDescent="0.25">
      <c r="A1690">
        <v>1687</v>
      </c>
      <c r="B1690" t="s">
        <v>2282</v>
      </c>
      <c r="C1690" t="s">
        <v>2282</v>
      </c>
      <c r="D1690" t="s">
        <v>2282</v>
      </c>
      <c r="E1690" t="s">
        <v>2282</v>
      </c>
      <c r="F1690" t="s">
        <v>2283</v>
      </c>
      <c r="G1690">
        <v>2014</v>
      </c>
      <c r="H1690">
        <v>0</v>
      </c>
      <c r="I1690" t="s">
        <v>2383</v>
      </c>
      <c r="J1690" t="s">
        <v>2282</v>
      </c>
      <c r="K1690" t="s">
        <v>1304</v>
      </c>
      <c r="L1690" t="s">
        <v>1304</v>
      </c>
      <c r="M1690">
        <v>20602788157</v>
      </c>
      <c r="N1690" t="s">
        <v>1694</v>
      </c>
      <c r="O1690" s="6">
        <f>VLOOKUP(Tabla1[[#This Row],[route_name]],[1]route!$A:$D,2,FALSE)</f>
        <v>8</v>
      </c>
      <c r="P1690" s="6">
        <f>VLOOKUP(Tabla1[[#This Row],[TYPE_NAME]],type!B:G,6,FALSE)</f>
        <v>1</v>
      </c>
      <c r="Q1690" t="s">
        <v>2287</v>
      </c>
      <c r="R1690" t="s">
        <v>1297</v>
      </c>
      <c r="S16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(1687,'PENDIENTE','PENDIENTE','PENDIENTE','PENDIENTE',false,2014,'0','-','PENDIENTE','2022-02-25 21:42:35.22039+00','2022-02-25 21:42:35.22039+00','20602788157','V5Z233',8,1);</v>
      </c>
    </row>
    <row r="1691" spans="1:19" x14ac:dyDescent="0.25">
      <c r="A1691">
        <v>1688</v>
      </c>
      <c r="B1691" t="s">
        <v>2282</v>
      </c>
      <c r="C1691" t="s">
        <v>2282</v>
      </c>
      <c r="D1691" t="s">
        <v>2282</v>
      </c>
      <c r="E1691" t="s">
        <v>2282</v>
      </c>
      <c r="F1691" t="s">
        <v>2283</v>
      </c>
      <c r="G1691">
        <v>2017</v>
      </c>
      <c r="H1691">
        <v>0</v>
      </c>
      <c r="I1691" t="s">
        <v>2383</v>
      </c>
      <c r="J1691" t="s">
        <v>2282</v>
      </c>
      <c r="K1691" t="s">
        <v>1304</v>
      </c>
      <c r="L1691" t="s">
        <v>1304</v>
      </c>
      <c r="M1691">
        <v>20602788157</v>
      </c>
      <c r="N1691" t="s">
        <v>1695</v>
      </c>
      <c r="O1691" s="6">
        <f>VLOOKUP(Tabla1[[#This Row],[route_name]],[1]route!$A:$D,2,FALSE)</f>
        <v>8</v>
      </c>
      <c r="P1691" s="6">
        <f>VLOOKUP(Tabla1[[#This Row],[TYPE_NAME]],type!B:G,6,FALSE)</f>
        <v>1</v>
      </c>
      <c r="Q1691" t="s">
        <v>2287</v>
      </c>
      <c r="R1691" t="s">
        <v>1297</v>
      </c>
      <c r="S16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(1688,'PENDIENTE','PENDIENTE','PENDIENTE','PENDIENTE',false,2017,'0','-','PENDIENTE','2022-02-25 21:42:35.22039+00','2022-02-25 21:42:35.22039+00','20602788157','V9L705',8,1);</v>
      </c>
    </row>
    <row r="1692" spans="1:19" x14ac:dyDescent="0.25">
      <c r="A1692">
        <v>1689</v>
      </c>
      <c r="B1692" t="s">
        <v>2282</v>
      </c>
      <c r="C1692" t="s">
        <v>2282</v>
      </c>
      <c r="D1692" t="s">
        <v>2282</v>
      </c>
      <c r="E1692" t="s">
        <v>2282</v>
      </c>
      <c r="F1692" t="s">
        <v>2283</v>
      </c>
      <c r="G1692">
        <v>2012</v>
      </c>
      <c r="H1692">
        <v>0</v>
      </c>
      <c r="I1692" t="s">
        <v>2383</v>
      </c>
      <c r="J1692" t="s">
        <v>2282</v>
      </c>
      <c r="K1692" t="s">
        <v>1304</v>
      </c>
      <c r="L1692" t="s">
        <v>1304</v>
      </c>
      <c r="M1692">
        <v>20602788157</v>
      </c>
      <c r="N1692" t="s">
        <v>1696</v>
      </c>
      <c r="O1692" s="6">
        <f>VLOOKUP(Tabla1[[#This Row],[route_name]],[1]route!$A:$D,2,FALSE)</f>
        <v>8</v>
      </c>
      <c r="P1692" s="6">
        <f>VLOOKUP(Tabla1[[#This Row],[TYPE_NAME]],type!B:G,6,FALSE)</f>
        <v>1</v>
      </c>
      <c r="Q1692" t="s">
        <v>2287</v>
      </c>
      <c r="R1692" t="s">
        <v>1297</v>
      </c>
      <c r="S16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(1689,'PENDIENTE','PENDIENTE','PENDIENTE','PENDIENTE',false,2012,'0','-','PENDIENTE','2022-02-25 21:42:35.22039+00','2022-02-25 21:42:35.22039+00','20602788157','C8O701',8,1);</v>
      </c>
    </row>
    <row r="1693" spans="1:19" x14ac:dyDescent="0.25">
      <c r="A1693">
        <v>1690</v>
      </c>
      <c r="B1693" t="s">
        <v>2282</v>
      </c>
      <c r="C1693" t="s">
        <v>2282</v>
      </c>
      <c r="D1693" t="s">
        <v>2282</v>
      </c>
      <c r="E1693" t="s">
        <v>2282</v>
      </c>
      <c r="F1693" t="s">
        <v>2283</v>
      </c>
      <c r="G1693">
        <v>2012</v>
      </c>
      <c r="H1693">
        <v>0</v>
      </c>
      <c r="I1693" t="s">
        <v>2383</v>
      </c>
      <c r="J1693" t="s">
        <v>2282</v>
      </c>
      <c r="K1693" t="s">
        <v>1304</v>
      </c>
      <c r="L1693" t="s">
        <v>1304</v>
      </c>
      <c r="M1693">
        <v>20602788157</v>
      </c>
      <c r="N1693" t="s">
        <v>1697</v>
      </c>
      <c r="O1693" s="6">
        <f>VLOOKUP(Tabla1[[#This Row],[route_name]],[1]route!$A:$D,2,FALSE)</f>
        <v>8</v>
      </c>
      <c r="P1693" s="6">
        <f>VLOOKUP(Tabla1[[#This Row],[TYPE_NAME]],type!B:G,6,FALSE)</f>
        <v>1</v>
      </c>
      <c r="Q1693" t="s">
        <v>2287</v>
      </c>
      <c r="R1693" t="s">
        <v>1297</v>
      </c>
      <c r="S16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(1690,'PENDIENTE','PENDIENTE','PENDIENTE','PENDIENTE',false,2012,'0','-','PENDIENTE','2022-02-25 21:42:35.22039+00','2022-02-25 21:42:35.22039+00','20602788157','X3F862',8,1);</v>
      </c>
    </row>
    <row r="1694" spans="1:19" x14ac:dyDescent="0.25">
      <c r="A1694">
        <v>1691</v>
      </c>
      <c r="B1694" t="s">
        <v>2282</v>
      </c>
      <c r="C1694" t="s">
        <v>2282</v>
      </c>
      <c r="D1694" t="s">
        <v>2282</v>
      </c>
      <c r="E1694" t="s">
        <v>2282</v>
      </c>
      <c r="F1694" t="s">
        <v>2283</v>
      </c>
      <c r="G1694">
        <v>2013</v>
      </c>
      <c r="H1694">
        <v>0</v>
      </c>
      <c r="I1694" t="s">
        <v>2383</v>
      </c>
      <c r="J1694" t="s">
        <v>2282</v>
      </c>
      <c r="K1694" t="s">
        <v>1304</v>
      </c>
      <c r="L1694" t="s">
        <v>1304</v>
      </c>
      <c r="M1694">
        <v>20602788157</v>
      </c>
      <c r="N1694" t="s">
        <v>1698</v>
      </c>
      <c r="O1694" s="6">
        <f>VLOOKUP(Tabla1[[#This Row],[route_name]],[1]route!$A:$D,2,FALSE)</f>
        <v>8</v>
      </c>
      <c r="P1694" s="6">
        <f>VLOOKUP(Tabla1[[#This Row],[TYPE_NAME]],type!B:G,6,FALSE)</f>
        <v>1</v>
      </c>
      <c r="Q1694" t="s">
        <v>2287</v>
      </c>
      <c r="R1694" t="s">
        <v>1297</v>
      </c>
      <c r="S16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(1691,'PENDIENTE','PENDIENTE','PENDIENTE','PENDIENTE',false,2013,'0','-','PENDIENTE','2022-02-25 21:42:35.22039+00','2022-02-25 21:42:35.22039+00','20602788157','F4S195',8,1);</v>
      </c>
    </row>
    <row r="1695" spans="1:19" x14ac:dyDescent="0.25">
      <c r="A1695">
        <v>1692</v>
      </c>
      <c r="B1695" t="s">
        <v>2282</v>
      </c>
      <c r="C1695" t="s">
        <v>2282</v>
      </c>
      <c r="D1695" t="s">
        <v>2282</v>
      </c>
      <c r="E1695" t="s">
        <v>2282</v>
      </c>
      <c r="F1695" t="s">
        <v>2283</v>
      </c>
      <c r="G1695">
        <v>2016</v>
      </c>
      <c r="H1695">
        <v>0</v>
      </c>
      <c r="I1695" t="s">
        <v>2383</v>
      </c>
      <c r="J1695" t="s">
        <v>2282</v>
      </c>
      <c r="K1695" t="s">
        <v>1304</v>
      </c>
      <c r="L1695" t="s">
        <v>1304</v>
      </c>
      <c r="M1695">
        <v>20602788157</v>
      </c>
      <c r="N1695" t="s">
        <v>1699</v>
      </c>
      <c r="O1695" s="6">
        <f>VLOOKUP(Tabla1[[#This Row],[route_name]],[1]route!$A:$D,2,FALSE)</f>
        <v>8</v>
      </c>
      <c r="P1695" s="6">
        <f>VLOOKUP(Tabla1[[#This Row],[TYPE_NAME]],type!B:G,6,FALSE)</f>
        <v>1</v>
      </c>
      <c r="Q1695" t="s">
        <v>2287</v>
      </c>
      <c r="R1695" t="s">
        <v>1297</v>
      </c>
      <c r="S16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(1692,'PENDIENTE','PENDIENTE','PENDIENTE','PENDIENTE',false,2016,'0','-','PENDIENTE','2022-02-25 21:42:35.22039+00','2022-02-25 21:42:35.22039+00','20602788157','Z6H803',8,1);</v>
      </c>
    </row>
    <row r="1696" spans="1:19" x14ac:dyDescent="0.25">
      <c r="A1696">
        <v>1693</v>
      </c>
      <c r="B1696" t="s">
        <v>2282</v>
      </c>
      <c r="C1696" t="s">
        <v>2282</v>
      </c>
      <c r="D1696" t="s">
        <v>2282</v>
      </c>
      <c r="E1696" t="s">
        <v>2282</v>
      </c>
      <c r="F1696" t="s">
        <v>2283</v>
      </c>
      <c r="G1696">
        <v>2008</v>
      </c>
      <c r="H1696">
        <v>0</v>
      </c>
      <c r="I1696" t="s">
        <v>2383</v>
      </c>
      <c r="J1696" t="s">
        <v>2282</v>
      </c>
      <c r="K1696" t="s">
        <v>1304</v>
      </c>
      <c r="L1696" t="s">
        <v>1304</v>
      </c>
      <c r="M1696">
        <v>20602788157</v>
      </c>
      <c r="N1696" t="s">
        <v>1700</v>
      </c>
      <c r="O1696" s="6">
        <f>VLOOKUP(Tabla1[[#This Row],[route_name]],[1]route!$A:$D,2,FALSE)</f>
        <v>8</v>
      </c>
      <c r="P1696" s="6">
        <f>VLOOKUP(Tabla1[[#This Row],[TYPE_NAME]],type!B:G,6,FALSE)</f>
        <v>1</v>
      </c>
      <c r="Q1696" t="s">
        <v>2287</v>
      </c>
      <c r="R1696" t="s">
        <v>1297</v>
      </c>
      <c r="S16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(1693,'PENDIENTE','PENDIENTE','PENDIENTE','PENDIENTE',false,2008,'0','-','PENDIENTE','2022-02-25 21:42:35.22039+00','2022-02-25 21:42:35.22039+00','20602788157','F2N430',8,1);</v>
      </c>
    </row>
    <row r="1697" spans="1:19" x14ac:dyDescent="0.25">
      <c r="A1697">
        <v>1694</v>
      </c>
      <c r="B1697" t="s">
        <v>2282</v>
      </c>
      <c r="C1697" t="s">
        <v>2282</v>
      </c>
      <c r="D1697" t="s">
        <v>2282</v>
      </c>
      <c r="E1697" t="s">
        <v>2282</v>
      </c>
      <c r="F1697" t="s">
        <v>2283</v>
      </c>
      <c r="G1697">
        <v>2014</v>
      </c>
      <c r="H1697">
        <v>0</v>
      </c>
      <c r="I1697" t="s">
        <v>2383</v>
      </c>
      <c r="J1697" t="s">
        <v>2282</v>
      </c>
      <c r="K1697" t="s">
        <v>1304</v>
      </c>
      <c r="L1697" t="s">
        <v>1304</v>
      </c>
      <c r="M1697">
        <v>20602788157</v>
      </c>
      <c r="N1697" t="s">
        <v>1701</v>
      </c>
      <c r="O1697" s="6">
        <f>VLOOKUP(Tabla1[[#This Row],[route_name]],[1]route!$A:$D,2,FALSE)</f>
        <v>8</v>
      </c>
      <c r="P1697" s="6">
        <f>VLOOKUP(Tabla1[[#This Row],[TYPE_NAME]],type!B:G,6,FALSE)</f>
        <v>1</v>
      </c>
      <c r="Q1697" t="s">
        <v>2287</v>
      </c>
      <c r="R1697" t="s">
        <v>1297</v>
      </c>
      <c r="S16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(1694,'PENDIENTE','PENDIENTE','PENDIENTE','PENDIENTE',false,2014,'0','-','PENDIENTE','2022-02-25 21:42:35.22039+00','2022-02-25 21:42:35.22039+00','20602788157','V8B845',8,1);</v>
      </c>
    </row>
    <row r="1698" spans="1:19" x14ac:dyDescent="0.25">
      <c r="A1698">
        <v>1695</v>
      </c>
      <c r="B1698" t="s">
        <v>2282</v>
      </c>
      <c r="C1698" t="s">
        <v>2282</v>
      </c>
      <c r="D1698" t="s">
        <v>2282</v>
      </c>
      <c r="E1698" t="s">
        <v>2282</v>
      </c>
      <c r="F1698" t="s">
        <v>2283</v>
      </c>
      <c r="G1698">
        <v>2009</v>
      </c>
      <c r="H1698">
        <v>0</v>
      </c>
      <c r="I1698" t="s">
        <v>2383</v>
      </c>
      <c r="J1698" t="s">
        <v>2282</v>
      </c>
      <c r="K1698" t="s">
        <v>1304</v>
      </c>
      <c r="L1698" t="s">
        <v>1304</v>
      </c>
      <c r="M1698">
        <v>20602788157</v>
      </c>
      <c r="N1698" t="s">
        <v>1702</v>
      </c>
      <c r="O1698" s="6">
        <f>VLOOKUP(Tabla1[[#This Row],[route_name]],[1]route!$A:$D,2,FALSE)</f>
        <v>8</v>
      </c>
      <c r="P1698" s="6">
        <f>VLOOKUP(Tabla1[[#This Row],[TYPE_NAME]],type!B:G,6,FALSE)</f>
        <v>1</v>
      </c>
      <c r="Q1698" t="s">
        <v>2287</v>
      </c>
      <c r="R1698" t="s">
        <v>1297</v>
      </c>
      <c r="S16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(1695,'PENDIENTE','PENDIENTE','PENDIENTE','PENDIENTE',false,2009,'0','-','PENDIENTE','2022-02-25 21:42:35.22039+00','2022-02-25 21:42:35.22039+00','20602788157','V1J953',8,1);</v>
      </c>
    </row>
    <row r="1699" spans="1:19" x14ac:dyDescent="0.25">
      <c r="A1699">
        <v>1696</v>
      </c>
      <c r="B1699" t="s">
        <v>2282</v>
      </c>
      <c r="C1699" t="s">
        <v>2282</v>
      </c>
      <c r="D1699" t="s">
        <v>2282</v>
      </c>
      <c r="E1699" t="s">
        <v>2282</v>
      </c>
      <c r="F1699" t="s">
        <v>2283</v>
      </c>
      <c r="G1699">
        <v>2011</v>
      </c>
      <c r="H1699">
        <v>0</v>
      </c>
      <c r="I1699" t="s">
        <v>2383</v>
      </c>
      <c r="J1699" t="s">
        <v>2282</v>
      </c>
      <c r="K1699" t="s">
        <v>1304</v>
      </c>
      <c r="L1699" t="s">
        <v>1304</v>
      </c>
      <c r="M1699">
        <v>20602788157</v>
      </c>
      <c r="N1699" t="s">
        <v>1703</v>
      </c>
      <c r="O1699" s="6">
        <f>VLOOKUP(Tabla1[[#This Row],[route_name]],[1]route!$A:$D,2,FALSE)</f>
        <v>8</v>
      </c>
      <c r="P1699" s="6">
        <f>VLOOKUP(Tabla1[[#This Row],[TYPE_NAME]],type!B:G,6,FALSE)</f>
        <v>1</v>
      </c>
      <c r="Q1699" t="s">
        <v>2287</v>
      </c>
      <c r="R1699" t="s">
        <v>1297</v>
      </c>
      <c r="S16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(1696,'PENDIENTE','PENDIENTE','PENDIENTE','PENDIENTE',false,2011,'0','-','PENDIENTE','2022-02-25 21:42:35.22039+00','2022-02-25 21:42:35.22039+00','20602788157','B3Y736',8,1);</v>
      </c>
    </row>
    <row r="1700" spans="1:19" x14ac:dyDescent="0.25">
      <c r="A1700">
        <v>1697</v>
      </c>
      <c r="B1700" t="s">
        <v>2282</v>
      </c>
      <c r="C1700" t="s">
        <v>2282</v>
      </c>
      <c r="D1700" t="s">
        <v>2282</v>
      </c>
      <c r="E1700" t="s">
        <v>2282</v>
      </c>
      <c r="F1700" t="s">
        <v>2283</v>
      </c>
      <c r="G1700">
        <v>2015</v>
      </c>
      <c r="H1700">
        <v>0</v>
      </c>
      <c r="I1700" t="s">
        <v>2383</v>
      </c>
      <c r="J1700" t="s">
        <v>2282</v>
      </c>
      <c r="K1700" t="s">
        <v>1304</v>
      </c>
      <c r="L1700" t="s">
        <v>1304</v>
      </c>
      <c r="M1700">
        <v>20602788157</v>
      </c>
      <c r="N1700" t="s">
        <v>1704</v>
      </c>
      <c r="O1700" s="6">
        <f>VLOOKUP(Tabla1[[#This Row],[route_name]],[1]route!$A:$D,2,FALSE)</f>
        <v>8</v>
      </c>
      <c r="P1700" s="6">
        <f>VLOOKUP(Tabla1[[#This Row],[TYPE_NAME]],type!B:G,6,FALSE)</f>
        <v>1</v>
      </c>
      <c r="Q1700" t="s">
        <v>2287</v>
      </c>
      <c r="R1700" t="s">
        <v>1297</v>
      </c>
      <c r="S17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(1697,'PENDIENTE','PENDIENTE','PENDIENTE','PENDIENTE',false,2015,'0','-','PENDIENTE','2022-02-25 21:42:35.22039+00','2022-02-25 21:42:35.22039+00','20602788157','V8V766',8,1);</v>
      </c>
    </row>
    <row r="1701" spans="1:19" x14ac:dyDescent="0.25">
      <c r="A1701">
        <v>1698</v>
      </c>
      <c r="B1701" t="s">
        <v>2282</v>
      </c>
      <c r="C1701" t="s">
        <v>2282</v>
      </c>
      <c r="D1701" t="s">
        <v>2282</v>
      </c>
      <c r="E1701" t="s">
        <v>2282</v>
      </c>
      <c r="F1701" t="s">
        <v>2283</v>
      </c>
      <c r="G1701">
        <v>2013</v>
      </c>
      <c r="H1701">
        <v>0</v>
      </c>
      <c r="I1701" t="s">
        <v>2383</v>
      </c>
      <c r="J1701" t="s">
        <v>2282</v>
      </c>
      <c r="K1701" t="s">
        <v>1304</v>
      </c>
      <c r="L1701" t="s">
        <v>1304</v>
      </c>
      <c r="M1701">
        <v>20602788157</v>
      </c>
      <c r="N1701" t="s">
        <v>1705</v>
      </c>
      <c r="O1701" s="6">
        <f>VLOOKUP(Tabla1[[#This Row],[route_name]],[1]route!$A:$D,2,FALSE)</f>
        <v>8</v>
      </c>
      <c r="P1701" s="6">
        <f>VLOOKUP(Tabla1[[#This Row],[TYPE_NAME]],type!B:G,6,FALSE)</f>
        <v>1</v>
      </c>
      <c r="Q1701" t="s">
        <v>2287</v>
      </c>
      <c r="R1701" t="s">
        <v>1297</v>
      </c>
      <c r="S17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(1698,'PENDIENTE','PENDIENTE','PENDIENTE','PENDIENTE',false,2013,'0','-','PENDIENTE','2022-02-25 21:42:35.22039+00','2022-02-25 21:42:35.22039+00','20602788157','V8S952',8,1);</v>
      </c>
    </row>
    <row r="1702" spans="1:19" x14ac:dyDescent="0.25">
      <c r="A1702">
        <v>1699</v>
      </c>
      <c r="B1702" t="s">
        <v>2284</v>
      </c>
      <c r="C1702" t="s">
        <v>2216</v>
      </c>
      <c r="D1702" t="s">
        <v>2216</v>
      </c>
      <c r="E1702" t="s">
        <v>2216</v>
      </c>
      <c r="F1702" t="s">
        <v>2283</v>
      </c>
      <c r="G1702">
        <v>2017</v>
      </c>
      <c r="H1702">
        <v>0</v>
      </c>
      <c r="I1702" t="s">
        <v>2383</v>
      </c>
      <c r="J1702" t="s">
        <v>2282</v>
      </c>
      <c r="K1702" t="s">
        <v>1304</v>
      </c>
      <c r="L1702" t="s">
        <v>1304</v>
      </c>
      <c r="M1702">
        <v>20602929419</v>
      </c>
      <c r="N1702" t="s">
        <v>1706</v>
      </c>
      <c r="O1702" s="6">
        <f>VLOOKUP(Tabla1[[#This Row],[route_name]],[1]route!$A:$D,2,FALSE)</f>
        <v>30</v>
      </c>
      <c r="P1702" s="6">
        <f>VLOOKUP(Tabla1[[#This Row],[TYPE_NAME]],type!B:G,6,FALSE)</f>
        <v>1</v>
      </c>
      <c r="Q1702" t="s">
        <v>2219</v>
      </c>
      <c r="R1702" t="s">
        <v>1297</v>
      </c>
      <c r="S17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(1699,'NO CUMPLE','CUMPLE','CUMPLE','CUMPLE',false,2017,'0','-','PENDIENTE','2022-02-25 21:42:35.22039+00','2022-02-25 21:42:35.22039+00','20602929419','V9I894',30,1);</v>
      </c>
    </row>
    <row r="1703" spans="1:19" x14ac:dyDescent="0.25">
      <c r="A1703">
        <v>1700</v>
      </c>
      <c r="B1703" t="s">
        <v>2284</v>
      </c>
      <c r="C1703" t="s">
        <v>2216</v>
      </c>
      <c r="D1703" t="s">
        <v>2216</v>
      </c>
      <c r="E1703" t="s">
        <v>2216</v>
      </c>
      <c r="F1703" t="s">
        <v>2283</v>
      </c>
      <c r="G1703">
        <v>2017</v>
      </c>
      <c r="H1703">
        <v>0</v>
      </c>
      <c r="I1703" t="s">
        <v>2383</v>
      </c>
      <c r="J1703" t="s">
        <v>2282</v>
      </c>
      <c r="K1703" t="s">
        <v>1304</v>
      </c>
      <c r="L1703" t="s">
        <v>1304</v>
      </c>
      <c r="M1703">
        <v>20602929419</v>
      </c>
      <c r="N1703" t="s">
        <v>1707</v>
      </c>
      <c r="O1703" s="6">
        <f>VLOOKUP(Tabla1[[#This Row],[route_name]],[1]route!$A:$D,2,FALSE)</f>
        <v>30</v>
      </c>
      <c r="P1703" s="6">
        <f>VLOOKUP(Tabla1[[#This Row],[TYPE_NAME]],type!B:G,6,FALSE)</f>
        <v>1</v>
      </c>
      <c r="Q1703" t="s">
        <v>2219</v>
      </c>
      <c r="R1703" t="s">
        <v>1297</v>
      </c>
      <c r="S17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(1700,'NO CUMPLE','CUMPLE','CUMPLE','CUMPLE',false,2017,'0','-','PENDIENTE','2022-02-25 21:42:35.22039+00','2022-02-25 21:42:35.22039+00','20602929419','Z6Y759',30,1);</v>
      </c>
    </row>
    <row r="1704" spans="1:19" x14ac:dyDescent="0.25">
      <c r="A1704">
        <v>1701</v>
      </c>
      <c r="B1704" t="s">
        <v>2284</v>
      </c>
      <c r="C1704" t="s">
        <v>2216</v>
      </c>
      <c r="D1704" t="s">
        <v>2216</v>
      </c>
      <c r="E1704" t="s">
        <v>2216</v>
      </c>
      <c r="F1704" t="s">
        <v>2283</v>
      </c>
      <c r="G1704">
        <v>2014</v>
      </c>
      <c r="H1704">
        <v>0</v>
      </c>
      <c r="I1704" t="s">
        <v>2383</v>
      </c>
      <c r="J1704" t="s">
        <v>2282</v>
      </c>
      <c r="K1704" t="s">
        <v>1304</v>
      </c>
      <c r="L1704" t="s">
        <v>1304</v>
      </c>
      <c r="M1704">
        <v>20602929419</v>
      </c>
      <c r="N1704" t="s">
        <v>1708</v>
      </c>
      <c r="O1704" s="6">
        <f>VLOOKUP(Tabla1[[#This Row],[route_name]],[1]route!$A:$D,2,FALSE)</f>
        <v>30</v>
      </c>
      <c r="P1704" s="6">
        <f>VLOOKUP(Tabla1[[#This Row],[TYPE_NAME]],type!B:G,6,FALSE)</f>
        <v>1</v>
      </c>
      <c r="Q1704" t="s">
        <v>2219</v>
      </c>
      <c r="R1704" t="s">
        <v>1297</v>
      </c>
      <c r="S17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(1701,'NO CUMPLE','CUMPLE','CUMPLE','CUMPLE',false,2014,'0','-','PENDIENTE','2022-02-25 21:42:35.22039+00','2022-02-25 21:42:35.22039+00','20602929419','V7W918',30,1);</v>
      </c>
    </row>
    <row r="1705" spans="1:19" x14ac:dyDescent="0.25">
      <c r="A1705">
        <v>1702</v>
      </c>
      <c r="B1705" t="s">
        <v>2284</v>
      </c>
      <c r="C1705" t="s">
        <v>2216</v>
      </c>
      <c r="D1705" t="s">
        <v>2216</v>
      </c>
      <c r="E1705" t="s">
        <v>2216</v>
      </c>
      <c r="F1705" t="s">
        <v>2283</v>
      </c>
      <c r="G1705">
        <v>2014</v>
      </c>
      <c r="H1705">
        <v>0</v>
      </c>
      <c r="I1705" t="s">
        <v>2383</v>
      </c>
      <c r="J1705" t="s">
        <v>2282</v>
      </c>
      <c r="K1705" t="s">
        <v>1304</v>
      </c>
      <c r="L1705" t="s">
        <v>1304</v>
      </c>
      <c r="M1705">
        <v>20602929419</v>
      </c>
      <c r="N1705" t="s">
        <v>1709</v>
      </c>
      <c r="O1705" s="6">
        <f>VLOOKUP(Tabla1[[#This Row],[route_name]],[1]route!$A:$D,2,FALSE)</f>
        <v>30</v>
      </c>
      <c r="P1705" s="6">
        <f>VLOOKUP(Tabla1[[#This Row],[TYPE_NAME]],type!B:G,6,FALSE)</f>
        <v>1</v>
      </c>
      <c r="Q1705" t="s">
        <v>2219</v>
      </c>
      <c r="R1705" t="s">
        <v>1297</v>
      </c>
      <c r="S17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(1702,'NO CUMPLE','CUMPLE','CUMPLE','CUMPLE',false,2014,'0','-','PENDIENTE','2022-02-25 21:42:35.22039+00','2022-02-25 21:42:35.22039+00','20602929419','V7P798',30,1);</v>
      </c>
    </row>
    <row r="1706" spans="1:19" x14ac:dyDescent="0.25">
      <c r="A1706">
        <v>1703</v>
      </c>
      <c r="B1706" t="s">
        <v>2284</v>
      </c>
      <c r="C1706" t="s">
        <v>2216</v>
      </c>
      <c r="D1706" t="s">
        <v>2216</v>
      </c>
      <c r="E1706" t="s">
        <v>2216</v>
      </c>
      <c r="F1706" t="s">
        <v>2283</v>
      </c>
      <c r="G1706">
        <v>2013</v>
      </c>
      <c r="H1706">
        <v>0</v>
      </c>
      <c r="I1706" t="s">
        <v>2383</v>
      </c>
      <c r="J1706" t="s">
        <v>2282</v>
      </c>
      <c r="K1706" t="s">
        <v>1304</v>
      </c>
      <c r="L1706" t="s">
        <v>1304</v>
      </c>
      <c r="M1706">
        <v>20602929419</v>
      </c>
      <c r="N1706" t="s">
        <v>1710</v>
      </c>
      <c r="O1706" s="6">
        <f>VLOOKUP(Tabla1[[#This Row],[route_name]],[1]route!$A:$D,2,FALSE)</f>
        <v>30</v>
      </c>
      <c r="P1706" s="6">
        <f>VLOOKUP(Tabla1[[#This Row],[TYPE_NAME]],type!B:G,6,FALSE)</f>
        <v>1</v>
      </c>
      <c r="Q1706" t="s">
        <v>2219</v>
      </c>
      <c r="R1706" t="s">
        <v>1297</v>
      </c>
      <c r="S17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(1703,'NO CUMPLE','CUMPLE','CUMPLE','CUMPLE',false,2013,'0','-','PENDIENTE','2022-02-25 21:42:35.22039+00','2022-02-25 21:42:35.22039+00','20602929419','X3B914',30,1);</v>
      </c>
    </row>
    <row r="1707" spans="1:19" x14ac:dyDescent="0.25">
      <c r="A1707">
        <v>1704</v>
      </c>
      <c r="B1707" t="s">
        <v>2284</v>
      </c>
      <c r="C1707" t="s">
        <v>2216</v>
      </c>
      <c r="D1707" t="s">
        <v>2216</v>
      </c>
      <c r="E1707" t="s">
        <v>2216</v>
      </c>
      <c r="F1707" t="s">
        <v>2283</v>
      </c>
      <c r="G1707">
        <v>2013</v>
      </c>
      <c r="H1707">
        <v>0</v>
      </c>
      <c r="I1707" t="s">
        <v>2383</v>
      </c>
      <c r="J1707" t="s">
        <v>2282</v>
      </c>
      <c r="K1707" t="s">
        <v>1304</v>
      </c>
      <c r="L1707" t="s">
        <v>1304</v>
      </c>
      <c r="M1707">
        <v>20602929419</v>
      </c>
      <c r="N1707" t="s">
        <v>1711</v>
      </c>
      <c r="O1707" s="6">
        <f>VLOOKUP(Tabla1[[#This Row],[route_name]],[1]route!$A:$D,2,FALSE)</f>
        <v>30</v>
      </c>
      <c r="P1707" s="6">
        <f>VLOOKUP(Tabla1[[#This Row],[TYPE_NAME]],type!B:G,6,FALSE)</f>
        <v>1</v>
      </c>
      <c r="Q1707" t="s">
        <v>2219</v>
      </c>
      <c r="R1707" t="s">
        <v>1297</v>
      </c>
      <c r="S17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(1704,'NO CUMPLE','CUMPLE','CUMPLE','CUMPLE',false,2013,'0','-','PENDIENTE','2022-02-25 21:42:35.22039+00','2022-02-25 21:42:35.22039+00','20602929419','X2X877',30,1);</v>
      </c>
    </row>
    <row r="1708" spans="1:19" x14ac:dyDescent="0.25">
      <c r="A1708">
        <v>1705</v>
      </c>
      <c r="B1708" t="s">
        <v>2284</v>
      </c>
      <c r="C1708" t="s">
        <v>2216</v>
      </c>
      <c r="D1708" t="s">
        <v>2216</v>
      </c>
      <c r="E1708" t="s">
        <v>2216</v>
      </c>
      <c r="F1708" t="s">
        <v>2283</v>
      </c>
      <c r="G1708">
        <v>2013</v>
      </c>
      <c r="H1708">
        <v>0</v>
      </c>
      <c r="I1708" t="s">
        <v>2383</v>
      </c>
      <c r="J1708" t="s">
        <v>2282</v>
      </c>
      <c r="K1708" t="s">
        <v>1304</v>
      </c>
      <c r="L1708" t="s">
        <v>1304</v>
      </c>
      <c r="M1708">
        <v>20602929419</v>
      </c>
      <c r="N1708" t="s">
        <v>1712</v>
      </c>
      <c r="O1708" s="6">
        <f>VLOOKUP(Tabla1[[#This Row],[route_name]],[1]route!$A:$D,2,FALSE)</f>
        <v>30</v>
      </c>
      <c r="P1708" s="6">
        <f>VLOOKUP(Tabla1[[#This Row],[TYPE_NAME]],type!B:G,6,FALSE)</f>
        <v>1</v>
      </c>
      <c r="Q1708" t="s">
        <v>2219</v>
      </c>
      <c r="R1708" t="s">
        <v>1297</v>
      </c>
      <c r="S17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(1705,'NO CUMPLE','CUMPLE','CUMPLE','CUMPLE',false,2013,'0','-','PENDIENTE','2022-02-25 21:42:35.22039+00','2022-02-25 21:42:35.22039+00','20602929419','F0Y727',30,1);</v>
      </c>
    </row>
    <row r="1709" spans="1:19" x14ac:dyDescent="0.25">
      <c r="A1709">
        <v>1706</v>
      </c>
      <c r="B1709" t="s">
        <v>2284</v>
      </c>
      <c r="C1709" t="s">
        <v>2216</v>
      </c>
      <c r="D1709" t="s">
        <v>2216</v>
      </c>
      <c r="E1709" t="s">
        <v>2216</v>
      </c>
      <c r="F1709" t="s">
        <v>2283</v>
      </c>
      <c r="G1709">
        <v>2011</v>
      </c>
      <c r="H1709">
        <v>0</v>
      </c>
      <c r="I1709" t="s">
        <v>2383</v>
      </c>
      <c r="J1709" t="s">
        <v>2282</v>
      </c>
      <c r="K1709" t="s">
        <v>1304</v>
      </c>
      <c r="L1709" t="s">
        <v>1304</v>
      </c>
      <c r="M1709">
        <v>20602929419</v>
      </c>
      <c r="N1709" t="s">
        <v>1713</v>
      </c>
      <c r="O1709" s="6">
        <f>VLOOKUP(Tabla1[[#This Row],[route_name]],[1]route!$A:$D,2,FALSE)</f>
        <v>30</v>
      </c>
      <c r="P1709" s="6">
        <f>VLOOKUP(Tabla1[[#This Row],[TYPE_NAME]],type!B:G,6,FALSE)</f>
        <v>1</v>
      </c>
      <c r="Q1709" t="s">
        <v>2219</v>
      </c>
      <c r="R1709" t="s">
        <v>1297</v>
      </c>
      <c r="S17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(1706,'NO CUMPLE','CUMPLE','CUMPLE','CUMPLE',false,2011,'0','-','PENDIENTE','2022-02-25 21:42:35.22039+00','2022-02-25 21:42:35.22039+00','20602929419','B5P736',30,1);</v>
      </c>
    </row>
    <row r="1710" spans="1:19" x14ac:dyDescent="0.25">
      <c r="A1710">
        <v>1707</v>
      </c>
      <c r="B1710" t="s">
        <v>2284</v>
      </c>
      <c r="C1710" t="s">
        <v>2216</v>
      </c>
      <c r="D1710" t="s">
        <v>2216</v>
      </c>
      <c r="E1710" t="s">
        <v>2216</v>
      </c>
      <c r="F1710" t="s">
        <v>2283</v>
      </c>
      <c r="G1710">
        <v>2011</v>
      </c>
      <c r="H1710">
        <v>0</v>
      </c>
      <c r="I1710" t="s">
        <v>2383</v>
      </c>
      <c r="J1710" t="s">
        <v>2282</v>
      </c>
      <c r="K1710" t="s">
        <v>1304</v>
      </c>
      <c r="L1710" t="s">
        <v>1304</v>
      </c>
      <c r="M1710">
        <v>20602929419</v>
      </c>
      <c r="N1710" t="s">
        <v>1714</v>
      </c>
      <c r="O1710" s="6">
        <f>VLOOKUP(Tabla1[[#This Row],[route_name]],[1]route!$A:$D,2,FALSE)</f>
        <v>30</v>
      </c>
      <c r="P1710" s="6">
        <f>VLOOKUP(Tabla1[[#This Row],[TYPE_NAME]],type!B:G,6,FALSE)</f>
        <v>1</v>
      </c>
      <c r="Q1710" t="s">
        <v>2219</v>
      </c>
      <c r="R1710" t="s">
        <v>1297</v>
      </c>
      <c r="S17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(1707,'NO CUMPLE','CUMPLE','CUMPLE','CUMPLE',false,2011,'0','-','PENDIENTE','2022-02-25 21:42:35.22039+00','2022-02-25 21:42:35.22039+00','20602929419','B1Y954',30,1);</v>
      </c>
    </row>
    <row r="1711" spans="1:19" x14ac:dyDescent="0.25">
      <c r="A1711">
        <v>1708</v>
      </c>
      <c r="B1711" t="s">
        <v>2284</v>
      </c>
      <c r="C1711" t="s">
        <v>2216</v>
      </c>
      <c r="D1711" t="s">
        <v>2216</v>
      </c>
      <c r="E1711" t="s">
        <v>2216</v>
      </c>
      <c r="F1711" t="s">
        <v>2283</v>
      </c>
      <c r="G1711">
        <v>2011</v>
      </c>
      <c r="H1711">
        <v>0</v>
      </c>
      <c r="I1711" t="s">
        <v>2383</v>
      </c>
      <c r="J1711" t="s">
        <v>2282</v>
      </c>
      <c r="K1711" t="s">
        <v>1304</v>
      </c>
      <c r="L1711" t="s">
        <v>1304</v>
      </c>
      <c r="M1711">
        <v>20602929419</v>
      </c>
      <c r="N1711" t="s">
        <v>1715</v>
      </c>
      <c r="O1711" s="6">
        <f>VLOOKUP(Tabla1[[#This Row],[route_name]],[1]route!$A:$D,2,FALSE)</f>
        <v>30</v>
      </c>
      <c r="P1711" s="6">
        <f>VLOOKUP(Tabla1[[#This Row],[TYPE_NAME]],type!B:G,6,FALSE)</f>
        <v>1</v>
      </c>
      <c r="Q1711" t="s">
        <v>2219</v>
      </c>
      <c r="R1711" t="s">
        <v>1297</v>
      </c>
      <c r="S17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(1708,'NO CUMPLE','CUMPLE','CUMPLE','CUMPLE',false,2011,'0','-','PENDIENTE','2022-02-25 21:42:35.22039+00','2022-02-25 21:42:35.22039+00','20602929419','A0R758',30,1);</v>
      </c>
    </row>
    <row r="1712" spans="1:19" x14ac:dyDescent="0.25">
      <c r="A1712">
        <v>1709</v>
      </c>
      <c r="B1712" t="s">
        <v>2284</v>
      </c>
      <c r="C1712" t="s">
        <v>2216</v>
      </c>
      <c r="D1712" t="s">
        <v>2216</v>
      </c>
      <c r="E1712" t="s">
        <v>2216</v>
      </c>
      <c r="F1712" t="s">
        <v>2283</v>
      </c>
      <c r="G1712">
        <v>2018</v>
      </c>
      <c r="H1712">
        <v>0</v>
      </c>
      <c r="I1712" t="s">
        <v>2383</v>
      </c>
      <c r="J1712" t="s">
        <v>2282</v>
      </c>
      <c r="K1712" t="s">
        <v>1304</v>
      </c>
      <c r="L1712" t="s">
        <v>1304</v>
      </c>
      <c r="M1712">
        <v>20602929419</v>
      </c>
      <c r="N1712" t="s">
        <v>1716</v>
      </c>
      <c r="O1712" s="6">
        <f>VLOOKUP(Tabla1[[#This Row],[route_name]],[1]route!$A:$D,2,FALSE)</f>
        <v>31</v>
      </c>
      <c r="P1712" s="6">
        <f>VLOOKUP(Tabla1[[#This Row],[TYPE_NAME]],type!B:G,6,FALSE)</f>
        <v>1</v>
      </c>
      <c r="Q1712" t="s">
        <v>2220</v>
      </c>
      <c r="R1712" t="s">
        <v>1297</v>
      </c>
      <c r="S17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(1709,'NO CUMPLE','CUMPLE','CUMPLE','CUMPLE',false,2018,'0','-','PENDIENTE','2022-02-25 21:42:35.22039+00','2022-02-25 21:42:35.22039+00','20602929419','V0J864',31,1);</v>
      </c>
    </row>
    <row r="1713" spans="1:19" x14ac:dyDescent="0.25">
      <c r="A1713">
        <v>1710</v>
      </c>
      <c r="B1713" t="s">
        <v>2284</v>
      </c>
      <c r="C1713" t="s">
        <v>2216</v>
      </c>
      <c r="D1713" t="s">
        <v>2216</v>
      </c>
      <c r="E1713" t="s">
        <v>2216</v>
      </c>
      <c r="F1713" t="s">
        <v>2283</v>
      </c>
      <c r="G1713">
        <v>2017</v>
      </c>
      <c r="H1713">
        <v>0</v>
      </c>
      <c r="I1713" t="s">
        <v>2383</v>
      </c>
      <c r="J1713" t="s">
        <v>2282</v>
      </c>
      <c r="K1713" t="s">
        <v>1304</v>
      </c>
      <c r="L1713" t="s">
        <v>1304</v>
      </c>
      <c r="M1713">
        <v>20602929419</v>
      </c>
      <c r="N1713" t="s">
        <v>1717</v>
      </c>
      <c r="O1713" s="6">
        <f>VLOOKUP(Tabla1[[#This Row],[route_name]],[1]route!$A:$D,2,FALSE)</f>
        <v>31</v>
      </c>
      <c r="P1713" s="6">
        <f>VLOOKUP(Tabla1[[#This Row],[TYPE_NAME]],type!B:G,6,FALSE)</f>
        <v>1</v>
      </c>
      <c r="Q1713" t="s">
        <v>2220</v>
      </c>
      <c r="R1713" t="s">
        <v>1297</v>
      </c>
      <c r="S17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(1710,'NO CUMPLE','CUMPLE','CUMPLE','CUMPLE',false,2017,'0','-','PENDIENTE','2022-02-25 21:42:35.22039+00','2022-02-25 21:42:35.22039+00','20602929419','V9Q937',31,1);</v>
      </c>
    </row>
    <row r="1714" spans="1:19" x14ac:dyDescent="0.25">
      <c r="A1714">
        <v>1711</v>
      </c>
      <c r="B1714" t="s">
        <v>2284</v>
      </c>
      <c r="C1714" t="s">
        <v>2216</v>
      </c>
      <c r="D1714" t="s">
        <v>2216</v>
      </c>
      <c r="E1714" t="s">
        <v>2216</v>
      </c>
      <c r="F1714" t="s">
        <v>2283</v>
      </c>
      <c r="G1714">
        <v>2017</v>
      </c>
      <c r="H1714">
        <v>0</v>
      </c>
      <c r="I1714" t="s">
        <v>2383</v>
      </c>
      <c r="J1714" t="s">
        <v>2282</v>
      </c>
      <c r="K1714" t="s">
        <v>1304</v>
      </c>
      <c r="L1714" t="s">
        <v>1304</v>
      </c>
      <c r="M1714">
        <v>20602929419</v>
      </c>
      <c r="N1714" t="s">
        <v>1718</v>
      </c>
      <c r="O1714" s="6">
        <f>VLOOKUP(Tabla1[[#This Row],[route_name]],[1]route!$A:$D,2,FALSE)</f>
        <v>31</v>
      </c>
      <c r="P1714" s="6">
        <f>VLOOKUP(Tabla1[[#This Row],[TYPE_NAME]],type!B:G,6,FALSE)</f>
        <v>1</v>
      </c>
      <c r="Q1714" t="s">
        <v>2220</v>
      </c>
      <c r="R1714" t="s">
        <v>1297</v>
      </c>
      <c r="S17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(1711,'NO CUMPLE','CUMPLE','CUMPLE','CUMPLE',false,2017,'0','-','PENDIENTE','2022-02-25 21:42:35.22039+00','2022-02-25 21:42:35.22039+00','20602929419','V9R792',31,1);</v>
      </c>
    </row>
    <row r="1715" spans="1:19" x14ac:dyDescent="0.25">
      <c r="A1715">
        <v>1712</v>
      </c>
      <c r="B1715" t="s">
        <v>2284</v>
      </c>
      <c r="C1715" t="s">
        <v>2216</v>
      </c>
      <c r="D1715" t="s">
        <v>2216</v>
      </c>
      <c r="E1715" t="s">
        <v>2216</v>
      </c>
      <c r="F1715" t="s">
        <v>2283</v>
      </c>
      <c r="G1715">
        <v>2015</v>
      </c>
      <c r="H1715">
        <v>0</v>
      </c>
      <c r="I1715" t="s">
        <v>2383</v>
      </c>
      <c r="J1715" t="s">
        <v>2282</v>
      </c>
      <c r="K1715" t="s">
        <v>1304</v>
      </c>
      <c r="L1715" t="s">
        <v>1304</v>
      </c>
      <c r="M1715">
        <v>20602929419</v>
      </c>
      <c r="N1715" t="s">
        <v>1719</v>
      </c>
      <c r="O1715" s="6">
        <f>VLOOKUP(Tabla1[[#This Row],[route_name]],[1]route!$A:$D,2,FALSE)</f>
        <v>31</v>
      </c>
      <c r="P1715" s="6">
        <f>VLOOKUP(Tabla1[[#This Row],[TYPE_NAME]],type!B:G,6,FALSE)</f>
        <v>1</v>
      </c>
      <c r="Q1715" t="s">
        <v>2220</v>
      </c>
      <c r="R1715" t="s">
        <v>1297</v>
      </c>
      <c r="S17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(1712,'NO CUMPLE','CUMPLE','CUMPLE','CUMPLE',false,2015,'0','-','PENDIENTE','2022-02-25 21:42:35.22039+00','2022-02-25 21:42:35.22039+00','20602929419','V8C792',31,1);</v>
      </c>
    </row>
    <row r="1716" spans="1:19" x14ac:dyDescent="0.25">
      <c r="A1716">
        <v>1713</v>
      </c>
      <c r="B1716" t="s">
        <v>2284</v>
      </c>
      <c r="C1716" t="s">
        <v>2216</v>
      </c>
      <c r="D1716" t="s">
        <v>2216</v>
      </c>
      <c r="E1716" t="s">
        <v>2216</v>
      </c>
      <c r="F1716" t="s">
        <v>2283</v>
      </c>
      <c r="G1716">
        <v>2015</v>
      </c>
      <c r="H1716">
        <v>0</v>
      </c>
      <c r="I1716" t="s">
        <v>2383</v>
      </c>
      <c r="J1716" t="s">
        <v>2282</v>
      </c>
      <c r="K1716" t="s">
        <v>1304</v>
      </c>
      <c r="L1716" t="s">
        <v>1304</v>
      </c>
      <c r="M1716">
        <v>20602929419</v>
      </c>
      <c r="N1716" t="s">
        <v>1720</v>
      </c>
      <c r="O1716" s="6">
        <f>VLOOKUP(Tabla1[[#This Row],[route_name]],[1]route!$A:$D,2,FALSE)</f>
        <v>31</v>
      </c>
      <c r="P1716" s="6">
        <f>VLOOKUP(Tabla1[[#This Row],[TYPE_NAME]],type!B:G,6,FALSE)</f>
        <v>1</v>
      </c>
      <c r="Q1716" t="s">
        <v>2220</v>
      </c>
      <c r="R1716" t="s">
        <v>1297</v>
      </c>
      <c r="S17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(1713,'NO CUMPLE','CUMPLE','CUMPLE','CUMPLE',false,2015,'0','-','PENDIENTE','2022-02-25 21:42:35.22039+00','2022-02-25 21:42:35.22039+00','20602929419','V0U959',31,1);</v>
      </c>
    </row>
    <row r="1717" spans="1:19" x14ac:dyDescent="0.25">
      <c r="A1717">
        <v>1714</v>
      </c>
      <c r="B1717" t="s">
        <v>2284</v>
      </c>
      <c r="C1717" t="s">
        <v>2216</v>
      </c>
      <c r="D1717" t="s">
        <v>2216</v>
      </c>
      <c r="E1717" t="s">
        <v>2216</v>
      </c>
      <c r="F1717" t="s">
        <v>2283</v>
      </c>
      <c r="G1717">
        <v>2014</v>
      </c>
      <c r="H1717">
        <v>0</v>
      </c>
      <c r="I1717" t="s">
        <v>2383</v>
      </c>
      <c r="J1717" t="s">
        <v>2282</v>
      </c>
      <c r="K1717" t="s">
        <v>1304</v>
      </c>
      <c r="L1717" t="s">
        <v>1304</v>
      </c>
      <c r="M1717">
        <v>20602929419</v>
      </c>
      <c r="N1717" t="s">
        <v>1721</v>
      </c>
      <c r="O1717" s="6">
        <f>VLOOKUP(Tabla1[[#This Row],[route_name]],[1]route!$A:$D,2,FALSE)</f>
        <v>31</v>
      </c>
      <c r="P1717" s="6">
        <f>VLOOKUP(Tabla1[[#This Row],[TYPE_NAME]],type!B:G,6,FALSE)</f>
        <v>1</v>
      </c>
      <c r="Q1717" t="s">
        <v>2220</v>
      </c>
      <c r="R1717" t="s">
        <v>1297</v>
      </c>
      <c r="S17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(1714,'NO CUMPLE','CUMPLE','CUMPLE','CUMPLE',false,2014,'0','-','PENDIENTE','2022-02-25 21:42:35.22039+00','2022-02-25 21:42:35.22039+00','20602929419','AFV815',31,1);</v>
      </c>
    </row>
    <row r="1718" spans="1:19" x14ac:dyDescent="0.25">
      <c r="A1718">
        <v>1715</v>
      </c>
      <c r="B1718" t="s">
        <v>2284</v>
      </c>
      <c r="C1718" t="s">
        <v>2216</v>
      </c>
      <c r="D1718" t="s">
        <v>2216</v>
      </c>
      <c r="E1718" t="s">
        <v>2216</v>
      </c>
      <c r="F1718" t="s">
        <v>2283</v>
      </c>
      <c r="G1718">
        <v>2013</v>
      </c>
      <c r="H1718">
        <v>0</v>
      </c>
      <c r="I1718" t="s">
        <v>2383</v>
      </c>
      <c r="J1718" t="s">
        <v>2282</v>
      </c>
      <c r="K1718" t="s">
        <v>1304</v>
      </c>
      <c r="L1718" t="s">
        <v>1304</v>
      </c>
      <c r="M1718">
        <v>20602929419</v>
      </c>
      <c r="N1718" t="s">
        <v>1722</v>
      </c>
      <c r="O1718" s="6">
        <f>VLOOKUP(Tabla1[[#This Row],[route_name]],[1]route!$A:$D,2,FALSE)</f>
        <v>31</v>
      </c>
      <c r="P1718" s="6">
        <f>VLOOKUP(Tabla1[[#This Row],[TYPE_NAME]],type!B:G,6,FALSE)</f>
        <v>1</v>
      </c>
      <c r="Q1718" t="s">
        <v>2220</v>
      </c>
      <c r="R1718" t="s">
        <v>1297</v>
      </c>
      <c r="S17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(1715,'NO CUMPLE','CUMPLE','CUMPLE','CUMPLE',false,2013,'0','-','PENDIENTE','2022-02-25 21:42:35.22039+00','2022-02-25 21:42:35.22039+00','20602929419','F1V768',31,1);</v>
      </c>
    </row>
    <row r="1719" spans="1:19" x14ac:dyDescent="0.25">
      <c r="A1719">
        <v>1716</v>
      </c>
      <c r="B1719" t="s">
        <v>2284</v>
      </c>
      <c r="C1719" t="s">
        <v>2216</v>
      </c>
      <c r="D1719" t="s">
        <v>2216</v>
      </c>
      <c r="E1719" t="s">
        <v>2216</v>
      </c>
      <c r="F1719" t="s">
        <v>2283</v>
      </c>
      <c r="G1719">
        <v>2013</v>
      </c>
      <c r="H1719">
        <v>0</v>
      </c>
      <c r="I1719" t="s">
        <v>2383</v>
      </c>
      <c r="J1719" t="s">
        <v>2282</v>
      </c>
      <c r="K1719" t="s">
        <v>1304</v>
      </c>
      <c r="L1719" t="s">
        <v>1304</v>
      </c>
      <c r="M1719">
        <v>20602929419</v>
      </c>
      <c r="N1719" t="s">
        <v>1723</v>
      </c>
      <c r="O1719" s="6">
        <f>VLOOKUP(Tabla1[[#This Row],[route_name]],[1]route!$A:$D,2,FALSE)</f>
        <v>31</v>
      </c>
      <c r="P1719" s="6">
        <f>VLOOKUP(Tabla1[[#This Row],[TYPE_NAME]],type!B:G,6,FALSE)</f>
        <v>1</v>
      </c>
      <c r="Q1719" t="s">
        <v>2220</v>
      </c>
      <c r="R1719" t="s">
        <v>1297</v>
      </c>
      <c r="S17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(1716,'NO CUMPLE','CUMPLE','CUMPLE','CUMPLE',false,2013,'0','-','PENDIENTE','2022-02-25 21:42:35.22039+00','2022-02-25 21:42:35.22039+00','20602929419','X3F724',31,1);</v>
      </c>
    </row>
    <row r="1720" spans="1:19" x14ac:dyDescent="0.25">
      <c r="A1720">
        <v>1717</v>
      </c>
      <c r="B1720" t="s">
        <v>2284</v>
      </c>
      <c r="C1720" t="s">
        <v>2216</v>
      </c>
      <c r="D1720" t="s">
        <v>2216</v>
      </c>
      <c r="E1720" t="s">
        <v>2216</v>
      </c>
      <c r="F1720" t="s">
        <v>2283</v>
      </c>
      <c r="G1720">
        <v>2012</v>
      </c>
      <c r="H1720">
        <v>0</v>
      </c>
      <c r="I1720" t="s">
        <v>2383</v>
      </c>
      <c r="J1720" t="s">
        <v>2282</v>
      </c>
      <c r="K1720" t="s">
        <v>1304</v>
      </c>
      <c r="L1720" t="s">
        <v>1304</v>
      </c>
      <c r="M1720">
        <v>20602929419</v>
      </c>
      <c r="N1720" t="s">
        <v>1724</v>
      </c>
      <c r="O1720" s="6">
        <f>VLOOKUP(Tabla1[[#This Row],[route_name]],[1]route!$A:$D,2,FALSE)</f>
        <v>31</v>
      </c>
      <c r="P1720" s="6">
        <f>VLOOKUP(Tabla1[[#This Row],[TYPE_NAME]],type!B:G,6,FALSE)</f>
        <v>1</v>
      </c>
      <c r="Q1720" t="s">
        <v>2220</v>
      </c>
      <c r="R1720" t="s">
        <v>1297</v>
      </c>
      <c r="S17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(1717,'NO CUMPLE','CUMPLE','CUMPLE','CUMPLE',false,2012,'0','-','PENDIENTE','2022-02-25 21:42:35.22039+00','2022-02-25 21:42:35.22039+00','20602929419','D6T852',31,1);</v>
      </c>
    </row>
    <row r="1721" spans="1:19" x14ac:dyDescent="0.25">
      <c r="A1721">
        <v>1718</v>
      </c>
      <c r="B1721" t="s">
        <v>2284</v>
      </c>
      <c r="C1721" t="s">
        <v>2216</v>
      </c>
      <c r="D1721" t="s">
        <v>2216</v>
      </c>
      <c r="E1721" t="s">
        <v>2216</v>
      </c>
      <c r="F1721" t="s">
        <v>2283</v>
      </c>
      <c r="G1721">
        <v>2011</v>
      </c>
      <c r="H1721">
        <v>0</v>
      </c>
      <c r="I1721" t="s">
        <v>2383</v>
      </c>
      <c r="J1721" t="s">
        <v>2282</v>
      </c>
      <c r="K1721" t="s">
        <v>1304</v>
      </c>
      <c r="L1721" t="s">
        <v>1304</v>
      </c>
      <c r="M1721">
        <v>20602929419</v>
      </c>
      <c r="N1721" t="s">
        <v>1725</v>
      </c>
      <c r="O1721" s="6">
        <f>VLOOKUP(Tabla1[[#This Row],[route_name]],[1]route!$A:$D,2,FALSE)</f>
        <v>31</v>
      </c>
      <c r="P1721" s="6">
        <f>VLOOKUP(Tabla1[[#This Row],[TYPE_NAME]],type!B:G,6,FALSE)</f>
        <v>1</v>
      </c>
      <c r="Q1721" t="s">
        <v>2220</v>
      </c>
      <c r="R1721" t="s">
        <v>1297</v>
      </c>
      <c r="S17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(1718,'NO CUMPLE','CUMPLE','CUMPLE','CUMPLE',false,2011,'0','-','PENDIENTE','2022-02-25 21:42:35.22039+00','2022-02-25 21:42:35.22039+00','20602929419','B1N768',31,1);</v>
      </c>
    </row>
    <row r="1722" spans="1:19" x14ac:dyDescent="0.25">
      <c r="A1722">
        <v>1719</v>
      </c>
      <c r="B1722" t="s">
        <v>2284</v>
      </c>
      <c r="C1722" t="s">
        <v>2216</v>
      </c>
      <c r="D1722" t="s">
        <v>2216</v>
      </c>
      <c r="E1722" t="s">
        <v>2216</v>
      </c>
      <c r="F1722" t="s">
        <v>2283</v>
      </c>
      <c r="G1722">
        <v>2011</v>
      </c>
      <c r="H1722">
        <v>0</v>
      </c>
      <c r="I1722" t="s">
        <v>2383</v>
      </c>
      <c r="J1722" t="s">
        <v>2282</v>
      </c>
      <c r="K1722" t="s">
        <v>1304</v>
      </c>
      <c r="L1722" t="s">
        <v>1304</v>
      </c>
      <c r="M1722">
        <v>20602929419</v>
      </c>
      <c r="N1722" t="s">
        <v>1726</v>
      </c>
      <c r="O1722" s="6">
        <f>VLOOKUP(Tabla1[[#This Row],[route_name]],[1]route!$A:$D,2,FALSE)</f>
        <v>31</v>
      </c>
      <c r="P1722" s="6">
        <f>VLOOKUP(Tabla1[[#This Row],[TYPE_NAME]],type!B:G,6,FALSE)</f>
        <v>1</v>
      </c>
      <c r="Q1722" t="s">
        <v>2220</v>
      </c>
      <c r="R1722" t="s">
        <v>1297</v>
      </c>
      <c r="S17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(1719,'NO CUMPLE','CUMPLE','CUMPLE','CUMPLE',false,2011,'0','-','PENDIENTE','2022-02-25 21:42:35.22039+00','2022-02-25 21:42:35.22039+00','20602929419','V2F754',31,1);</v>
      </c>
    </row>
    <row r="1723" spans="1:19" x14ac:dyDescent="0.25">
      <c r="A1723">
        <v>1720</v>
      </c>
      <c r="B1723" t="s">
        <v>2284</v>
      </c>
      <c r="C1723" t="s">
        <v>2216</v>
      </c>
      <c r="D1723" t="s">
        <v>2216</v>
      </c>
      <c r="E1723" t="s">
        <v>2216</v>
      </c>
      <c r="F1723" t="s">
        <v>2283</v>
      </c>
      <c r="G1723">
        <v>2009</v>
      </c>
      <c r="H1723">
        <v>0</v>
      </c>
      <c r="I1723" t="s">
        <v>2383</v>
      </c>
      <c r="J1723" t="s">
        <v>2282</v>
      </c>
      <c r="K1723" t="s">
        <v>1304</v>
      </c>
      <c r="L1723" t="s">
        <v>1304</v>
      </c>
      <c r="M1723">
        <v>20602929419</v>
      </c>
      <c r="N1723" t="s">
        <v>1727</v>
      </c>
      <c r="O1723" s="6">
        <f>VLOOKUP(Tabla1[[#This Row],[route_name]],[1]route!$A:$D,2,FALSE)</f>
        <v>31</v>
      </c>
      <c r="P1723" s="6">
        <f>VLOOKUP(Tabla1[[#This Row],[TYPE_NAME]],type!B:G,6,FALSE)</f>
        <v>1</v>
      </c>
      <c r="Q1723" t="s">
        <v>2220</v>
      </c>
      <c r="R1723" t="s">
        <v>1297</v>
      </c>
      <c r="S17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(1720,'NO CUMPLE','CUMPLE','CUMPLE','CUMPLE',false,2009,'0','-','PENDIENTE','2022-02-25 21:42:35.22039+00','2022-02-25 21:42:35.22039+00','20602929419','B1R788',31,1);</v>
      </c>
    </row>
    <row r="1724" spans="1:19" x14ac:dyDescent="0.25">
      <c r="A1724">
        <v>1721</v>
      </c>
      <c r="B1724" t="s">
        <v>2284</v>
      </c>
      <c r="C1724" t="s">
        <v>2216</v>
      </c>
      <c r="D1724" t="s">
        <v>2216</v>
      </c>
      <c r="E1724" t="s">
        <v>2216</v>
      </c>
      <c r="F1724" t="s">
        <v>2283</v>
      </c>
      <c r="G1724">
        <v>2012</v>
      </c>
      <c r="H1724">
        <v>0</v>
      </c>
      <c r="I1724" t="s">
        <v>2383</v>
      </c>
      <c r="J1724" t="s">
        <v>2282</v>
      </c>
      <c r="K1724" t="s">
        <v>1304</v>
      </c>
      <c r="L1724" t="s">
        <v>1304</v>
      </c>
      <c r="M1724">
        <v>20602929419</v>
      </c>
      <c r="N1724" t="s">
        <v>1728</v>
      </c>
      <c r="O1724" s="6">
        <f>VLOOKUP(Tabla1[[#This Row],[route_name]],[1]route!$A:$D,2,FALSE)</f>
        <v>32</v>
      </c>
      <c r="P1724" s="6">
        <f>VLOOKUP(Tabla1[[#This Row],[TYPE_NAME]],type!B:G,6,FALSE)</f>
        <v>1</v>
      </c>
      <c r="Q1724" t="s">
        <v>2221</v>
      </c>
      <c r="R1724" t="s">
        <v>1297</v>
      </c>
      <c r="S17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(1721,'NO CUMPLE','CUMPLE','CUMPLE','CUMPLE',false,2012,'0','-','PENDIENTE','2022-02-25 21:42:35.22039+00','2022-02-25 21:42:35.22039+00','20602929419','X2T705',32,1);</v>
      </c>
    </row>
    <row r="1725" spans="1:19" x14ac:dyDescent="0.25">
      <c r="A1725">
        <v>1722</v>
      </c>
      <c r="B1725" t="s">
        <v>2284</v>
      </c>
      <c r="C1725" t="s">
        <v>2216</v>
      </c>
      <c r="D1725" t="s">
        <v>2216</v>
      </c>
      <c r="E1725" t="s">
        <v>2216</v>
      </c>
      <c r="F1725" t="s">
        <v>2283</v>
      </c>
      <c r="G1725">
        <v>2012</v>
      </c>
      <c r="H1725">
        <v>0</v>
      </c>
      <c r="I1725" t="s">
        <v>2383</v>
      </c>
      <c r="J1725" t="s">
        <v>2282</v>
      </c>
      <c r="K1725" t="s">
        <v>1304</v>
      </c>
      <c r="L1725" t="s">
        <v>1304</v>
      </c>
      <c r="M1725">
        <v>20602929419</v>
      </c>
      <c r="N1725" t="s">
        <v>1729</v>
      </c>
      <c r="O1725" s="6">
        <f>VLOOKUP(Tabla1[[#This Row],[route_name]],[1]route!$A:$D,2,FALSE)</f>
        <v>32</v>
      </c>
      <c r="P1725" s="6">
        <f>VLOOKUP(Tabla1[[#This Row],[TYPE_NAME]],type!B:G,6,FALSE)</f>
        <v>1</v>
      </c>
      <c r="Q1725" t="s">
        <v>2221</v>
      </c>
      <c r="R1725" t="s">
        <v>1297</v>
      </c>
      <c r="S17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(1722,'NO CUMPLE','CUMPLE','CUMPLE','CUMPLE',false,2012,'0','-','PENDIENTE','2022-02-25 21:42:35.22039+00','2022-02-25 21:42:35.22039+00','20602929419','C9W511',32,1);</v>
      </c>
    </row>
    <row r="1726" spans="1:19" x14ac:dyDescent="0.25">
      <c r="A1726">
        <v>1723</v>
      </c>
      <c r="B1726" t="s">
        <v>2284</v>
      </c>
      <c r="C1726" t="s">
        <v>2216</v>
      </c>
      <c r="D1726" t="s">
        <v>2216</v>
      </c>
      <c r="E1726" t="s">
        <v>2216</v>
      </c>
      <c r="F1726" t="s">
        <v>2283</v>
      </c>
      <c r="G1726">
        <v>2011</v>
      </c>
      <c r="H1726">
        <v>0</v>
      </c>
      <c r="I1726" t="s">
        <v>2383</v>
      </c>
      <c r="J1726" t="s">
        <v>2282</v>
      </c>
      <c r="K1726" t="s">
        <v>1304</v>
      </c>
      <c r="L1726" t="s">
        <v>1304</v>
      </c>
      <c r="M1726">
        <v>20602929419</v>
      </c>
      <c r="N1726" t="s">
        <v>1730</v>
      </c>
      <c r="O1726" s="6">
        <f>VLOOKUP(Tabla1[[#This Row],[route_name]],[1]route!$A:$D,2,FALSE)</f>
        <v>32</v>
      </c>
      <c r="P1726" s="6">
        <f>VLOOKUP(Tabla1[[#This Row],[TYPE_NAME]],type!B:G,6,FALSE)</f>
        <v>1</v>
      </c>
      <c r="Q1726" t="s">
        <v>2221</v>
      </c>
      <c r="R1726" t="s">
        <v>1297</v>
      </c>
      <c r="S17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(1723,'NO CUMPLE','CUMPLE','CUMPLE','CUMPLE',false,2011,'0','-','PENDIENTE','2022-02-25 21:42:35.22039+00','2022-02-25 21:42:35.22039+00','20602929419','X1R765',32,1);</v>
      </c>
    </row>
    <row r="1727" spans="1:19" x14ac:dyDescent="0.25">
      <c r="A1727">
        <v>1724</v>
      </c>
      <c r="B1727" t="s">
        <v>2284</v>
      </c>
      <c r="C1727" t="s">
        <v>2216</v>
      </c>
      <c r="D1727" t="s">
        <v>2216</v>
      </c>
      <c r="E1727" t="s">
        <v>2284</v>
      </c>
      <c r="F1727" t="s">
        <v>2283</v>
      </c>
      <c r="G1727">
        <v>2011</v>
      </c>
      <c r="H1727">
        <v>0</v>
      </c>
      <c r="I1727" t="s">
        <v>2383</v>
      </c>
      <c r="J1727" t="s">
        <v>2282</v>
      </c>
      <c r="K1727" t="s">
        <v>1304</v>
      </c>
      <c r="L1727" t="s">
        <v>1304</v>
      </c>
      <c r="M1727">
        <v>20602929419</v>
      </c>
      <c r="N1727" t="s">
        <v>1731</v>
      </c>
      <c r="O1727" s="6">
        <f>VLOOKUP(Tabla1[[#This Row],[route_name]],[1]route!$A:$D,2,FALSE)</f>
        <v>32</v>
      </c>
      <c r="P1727" s="6">
        <f>VLOOKUP(Tabla1[[#This Row],[TYPE_NAME]],type!B:G,6,FALSE)</f>
        <v>1</v>
      </c>
      <c r="Q1727" t="s">
        <v>2221</v>
      </c>
      <c r="R1727" t="s">
        <v>1297</v>
      </c>
      <c r="S17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(1724,'NO CUMPLE','CUMPLE','CUMPLE','NO CUMPLE',false,2011,'0','-','PENDIENTE','2022-02-25 21:42:35.22039+00','2022-02-25 21:42:35.22039+00','20602929419','B8O482',32,1);</v>
      </c>
    </row>
    <row r="1728" spans="1:19" x14ac:dyDescent="0.25">
      <c r="A1728">
        <v>1725</v>
      </c>
      <c r="B1728" t="s">
        <v>2284</v>
      </c>
      <c r="C1728" t="s">
        <v>2216</v>
      </c>
      <c r="D1728" t="s">
        <v>2216</v>
      </c>
      <c r="E1728" t="s">
        <v>2284</v>
      </c>
      <c r="F1728" t="s">
        <v>2283</v>
      </c>
      <c r="G1728">
        <v>2016</v>
      </c>
      <c r="H1728">
        <v>0</v>
      </c>
      <c r="I1728" t="s">
        <v>2383</v>
      </c>
      <c r="J1728" t="s">
        <v>2282</v>
      </c>
      <c r="K1728" t="s">
        <v>1304</v>
      </c>
      <c r="L1728" t="s">
        <v>1304</v>
      </c>
      <c r="M1728">
        <v>20602929419</v>
      </c>
      <c r="N1728" t="s">
        <v>1732</v>
      </c>
      <c r="O1728" s="6">
        <f>VLOOKUP(Tabla1[[#This Row],[route_name]],[1]route!$A:$D,2,FALSE)</f>
        <v>32</v>
      </c>
      <c r="P1728" s="6">
        <f>VLOOKUP(Tabla1[[#This Row],[TYPE_NAME]],type!B:G,6,FALSE)</f>
        <v>1</v>
      </c>
      <c r="Q1728" t="s">
        <v>2221</v>
      </c>
      <c r="R1728" t="s">
        <v>1297</v>
      </c>
      <c r="S17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(1725,'NO CUMPLE','CUMPLE','CUMPLE','NO CUMPLE',false,2016,'0','-','PENDIENTE','2022-02-25 21:42:35.22039+00','2022-02-25 21:42:35.22039+00','20602929419','V8R869',32,1);</v>
      </c>
    </row>
    <row r="1729" spans="1:19" x14ac:dyDescent="0.25">
      <c r="A1729">
        <v>1726</v>
      </c>
      <c r="B1729" t="s">
        <v>2284</v>
      </c>
      <c r="C1729" t="s">
        <v>2216</v>
      </c>
      <c r="D1729" t="s">
        <v>2216</v>
      </c>
      <c r="E1729" t="s">
        <v>2216</v>
      </c>
      <c r="F1729" t="s">
        <v>2283</v>
      </c>
      <c r="G1729">
        <v>2009</v>
      </c>
      <c r="H1729">
        <v>0</v>
      </c>
      <c r="I1729" t="s">
        <v>2383</v>
      </c>
      <c r="J1729" t="s">
        <v>2282</v>
      </c>
      <c r="K1729" t="s">
        <v>1304</v>
      </c>
      <c r="L1729" t="s">
        <v>1304</v>
      </c>
      <c r="M1729">
        <v>20602929419</v>
      </c>
      <c r="N1729" t="s">
        <v>1733</v>
      </c>
      <c r="O1729" s="6">
        <f>VLOOKUP(Tabla1[[#This Row],[route_name]],[1]route!$A:$D,2,FALSE)</f>
        <v>32</v>
      </c>
      <c r="P1729" s="6">
        <f>VLOOKUP(Tabla1[[#This Row],[TYPE_NAME]],type!B:G,6,FALSE)</f>
        <v>1</v>
      </c>
      <c r="Q1729" t="s">
        <v>2221</v>
      </c>
      <c r="R1729" t="s">
        <v>1297</v>
      </c>
      <c r="S17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(1726,'NO CUMPLE','CUMPLE','CUMPLE','CUMPLE',false,2009,'0','-','PENDIENTE','2022-02-25 21:42:35.22039+00','2022-02-25 21:42:35.22039+00','20602929419','A3Y795',32,1);</v>
      </c>
    </row>
    <row r="1730" spans="1:19" x14ac:dyDescent="0.25">
      <c r="A1730">
        <v>1727</v>
      </c>
      <c r="B1730" t="s">
        <v>2284</v>
      </c>
      <c r="C1730" t="s">
        <v>2216</v>
      </c>
      <c r="D1730" t="s">
        <v>2216</v>
      </c>
      <c r="E1730" t="s">
        <v>2216</v>
      </c>
      <c r="F1730" t="s">
        <v>2283</v>
      </c>
      <c r="G1730">
        <v>2011</v>
      </c>
      <c r="H1730">
        <v>0</v>
      </c>
      <c r="I1730" t="s">
        <v>2383</v>
      </c>
      <c r="J1730" t="s">
        <v>2282</v>
      </c>
      <c r="K1730" t="s">
        <v>1304</v>
      </c>
      <c r="L1730" t="s">
        <v>1304</v>
      </c>
      <c r="M1730">
        <v>20602929419</v>
      </c>
      <c r="N1730" t="s">
        <v>1734</v>
      </c>
      <c r="O1730" s="6">
        <f>VLOOKUP(Tabla1[[#This Row],[route_name]],[1]route!$A:$D,2,FALSE)</f>
        <v>32</v>
      </c>
      <c r="P1730" s="6">
        <f>VLOOKUP(Tabla1[[#This Row],[TYPE_NAME]],type!B:G,6,FALSE)</f>
        <v>1</v>
      </c>
      <c r="Q1730" t="s">
        <v>2221</v>
      </c>
      <c r="R1730" t="s">
        <v>1297</v>
      </c>
      <c r="S17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(1727,'NO CUMPLE','CUMPLE','CUMPLE','CUMPLE',false,2011,'0','-','PENDIENTE','2022-02-25 21:42:35.22039+00','2022-02-25 21:42:35.22039+00','20602929419','Z4H718',32,1);</v>
      </c>
    </row>
    <row r="1731" spans="1:19" x14ac:dyDescent="0.25">
      <c r="A1731">
        <v>1728</v>
      </c>
      <c r="B1731" t="s">
        <v>2216</v>
      </c>
      <c r="C1731" t="s">
        <v>2216</v>
      </c>
      <c r="D1731" t="s">
        <v>2216</v>
      </c>
      <c r="E1731" t="s">
        <v>2294</v>
      </c>
      <c r="F1731" t="s">
        <v>2283</v>
      </c>
      <c r="G1731">
        <v>2015</v>
      </c>
      <c r="H1731">
        <v>0</v>
      </c>
      <c r="I1731" t="s">
        <v>2383</v>
      </c>
      <c r="J1731" t="s">
        <v>2282</v>
      </c>
      <c r="K1731" t="s">
        <v>1304</v>
      </c>
      <c r="L1731" t="s">
        <v>1304</v>
      </c>
      <c r="M1731">
        <v>20602929419</v>
      </c>
      <c r="N1731" t="s">
        <v>1735</v>
      </c>
      <c r="O1731" s="6">
        <f>VLOOKUP(Tabla1[[#This Row],[route_name]],[1]route!$A:$D,2,FALSE)</f>
        <v>32</v>
      </c>
      <c r="P1731" s="6">
        <f>VLOOKUP(Tabla1[[#This Row],[TYPE_NAME]],type!B:G,6,FALSE)</f>
        <v>1</v>
      </c>
      <c r="Q1731" t="s">
        <v>2221</v>
      </c>
      <c r="R1731" t="s">
        <v>1297</v>
      </c>
      <c r="S17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(1728,'CUMPLE','CUMPLE','CUMPLE','NO  CUMPLE',false,2015,'0','-','PENDIENTE','2022-02-25 21:42:35.22039+00','2022-02-25 21:42:35.22039+00','20602929419','ALE882',32,1);</v>
      </c>
    </row>
    <row r="1732" spans="1:19" x14ac:dyDescent="0.25">
      <c r="A1732">
        <v>1729</v>
      </c>
      <c r="B1732" t="s">
        <v>2284</v>
      </c>
      <c r="C1732" t="s">
        <v>2216</v>
      </c>
      <c r="D1732" t="s">
        <v>2216</v>
      </c>
      <c r="E1732" t="s">
        <v>2216</v>
      </c>
      <c r="F1732" t="s">
        <v>2283</v>
      </c>
      <c r="G1732">
        <v>2013</v>
      </c>
      <c r="H1732">
        <v>0</v>
      </c>
      <c r="I1732" t="s">
        <v>2383</v>
      </c>
      <c r="J1732" t="s">
        <v>2282</v>
      </c>
      <c r="K1732" t="s">
        <v>1304</v>
      </c>
      <c r="L1732" t="s">
        <v>1304</v>
      </c>
      <c r="M1732">
        <v>20602929419</v>
      </c>
      <c r="N1732" t="s">
        <v>1736</v>
      </c>
      <c r="O1732" s="6">
        <f>VLOOKUP(Tabla1[[#This Row],[route_name]],[1]route!$A:$D,2,FALSE)</f>
        <v>32</v>
      </c>
      <c r="P1732" s="6">
        <f>VLOOKUP(Tabla1[[#This Row],[TYPE_NAME]],type!B:G,6,FALSE)</f>
        <v>1</v>
      </c>
      <c r="Q1732" t="s">
        <v>2221</v>
      </c>
      <c r="R1732" t="s">
        <v>1297</v>
      </c>
      <c r="S17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(1729,'NO CUMPLE','CUMPLE','CUMPLE','CUMPLE',false,2013,'0','-','PENDIENTE','2022-02-25 21:42:35.22039+00','2022-02-25 21:42:35.22039+00','20602929419','F9G726',32,1);</v>
      </c>
    </row>
    <row r="1733" spans="1:19" x14ac:dyDescent="0.25">
      <c r="A1733">
        <v>1730</v>
      </c>
      <c r="B1733" t="s">
        <v>2284</v>
      </c>
      <c r="C1733" t="s">
        <v>2216</v>
      </c>
      <c r="D1733" t="s">
        <v>2216</v>
      </c>
      <c r="E1733" t="s">
        <v>2216</v>
      </c>
      <c r="F1733" t="s">
        <v>2283</v>
      </c>
      <c r="G1733">
        <v>2011</v>
      </c>
      <c r="H1733">
        <v>0</v>
      </c>
      <c r="I1733" t="s">
        <v>2383</v>
      </c>
      <c r="J1733" t="s">
        <v>2282</v>
      </c>
      <c r="K1733" t="s">
        <v>1304</v>
      </c>
      <c r="L1733" t="s">
        <v>1304</v>
      </c>
      <c r="M1733">
        <v>20602929419</v>
      </c>
      <c r="N1733" t="s">
        <v>1737</v>
      </c>
      <c r="O1733" s="6">
        <f>VLOOKUP(Tabla1[[#This Row],[route_name]],[1]route!$A:$D,2,FALSE)</f>
        <v>32</v>
      </c>
      <c r="P1733" s="6">
        <f>VLOOKUP(Tabla1[[#This Row],[TYPE_NAME]],type!B:G,6,FALSE)</f>
        <v>1</v>
      </c>
      <c r="Q1733" t="s">
        <v>2221</v>
      </c>
      <c r="R1733" t="s">
        <v>1297</v>
      </c>
      <c r="S17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(1730,'NO CUMPLE','CUMPLE','CUMPLE','CUMPLE',false,2011,'0','-','PENDIENTE','2022-02-25 21:42:35.22039+00','2022-02-25 21:42:35.22039+00','20602929419','B2E782',32,1);</v>
      </c>
    </row>
    <row r="1734" spans="1:19" x14ac:dyDescent="0.25">
      <c r="A1734">
        <v>1731</v>
      </c>
      <c r="B1734" t="s">
        <v>2284</v>
      </c>
      <c r="C1734" t="s">
        <v>2216</v>
      </c>
      <c r="D1734" t="s">
        <v>2216</v>
      </c>
      <c r="E1734" t="s">
        <v>2216</v>
      </c>
      <c r="F1734" t="s">
        <v>2283</v>
      </c>
      <c r="G1734">
        <v>2006</v>
      </c>
      <c r="H1734">
        <v>0</v>
      </c>
      <c r="I1734" t="s">
        <v>2383</v>
      </c>
      <c r="J1734" t="s">
        <v>2282</v>
      </c>
      <c r="K1734" t="s">
        <v>1304</v>
      </c>
      <c r="L1734" t="s">
        <v>1304</v>
      </c>
      <c r="M1734">
        <v>20602929419</v>
      </c>
      <c r="N1734" t="s">
        <v>1738</v>
      </c>
      <c r="O1734" s="6">
        <f>VLOOKUP(Tabla1[[#This Row],[route_name]],[1]route!$A:$D,2,FALSE)</f>
        <v>32</v>
      </c>
      <c r="P1734" s="6">
        <f>VLOOKUP(Tabla1[[#This Row],[TYPE_NAME]],type!B:G,6,FALSE)</f>
        <v>1</v>
      </c>
      <c r="Q1734" t="s">
        <v>2221</v>
      </c>
      <c r="R1734" t="s">
        <v>1297</v>
      </c>
      <c r="S17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(1731,'NO CUMPLE','CUMPLE','CUMPLE','CUMPLE',false,2006,'0','-','PENDIENTE','2022-02-25 21:42:35.22039+00','2022-02-25 21:42:35.22039+00','20602929419','Z2P784',32,1);</v>
      </c>
    </row>
    <row r="1735" spans="1:19" x14ac:dyDescent="0.25">
      <c r="A1735">
        <v>1732</v>
      </c>
      <c r="B1735" t="s">
        <v>2216</v>
      </c>
      <c r="C1735" t="s">
        <v>2216</v>
      </c>
      <c r="D1735" t="s">
        <v>2284</v>
      </c>
      <c r="E1735" t="s">
        <v>2216</v>
      </c>
      <c r="F1735" t="s">
        <v>2283</v>
      </c>
      <c r="G1735">
        <v>2013</v>
      </c>
      <c r="H1735">
        <v>0</v>
      </c>
      <c r="I1735" t="s">
        <v>2383</v>
      </c>
      <c r="J1735" t="s">
        <v>2282</v>
      </c>
      <c r="K1735" t="s">
        <v>1304</v>
      </c>
      <c r="L1735" t="s">
        <v>1304</v>
      </c>
      <c r="M1735">
        <v>20602929419</v>
      </c>
      <c r="N1735" t="s">
        <v>1739</v>
      </c>
      <c r="O1735" s="6">
        <f>VLOOKUP(Tabla1[[#This Row],[route_name]],[1]route!$A:$D,2,FALSE)</f>
        <v>33</v>
      </c>
      <c r="P1735" s="6">
        <f>VLOOKUP(Tabla1[[#This Row],[TYPE_NAME]],type!B:G,6,FALSE)</f>
        <v>1</v>
      </c>
      <c r="Q1735" t="s">
        <v>2222</v>
      </c>
      <c r="R1735" t="s">
        <v>1297</v>
      </c>
      <c r="S17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(1732,'CUMPLE','CUMPLE','NO CUMPLE','CUMPLE',false,2013,'0','-','PENDIENTE','2022-02-25 21:42:35.22039+00','2022-02-25 21:42:35.22039+00','20602929419','C2D963',33,1);</v>
      </c>
    </row>
    <row r="1736" spans="1:19" x14ac:dyDescent="0.25">
      <c r="A1736">
        <v>1733</v>
      </c>
      <c r="B1736" t="s">
        <v>2284</v>
      </c>
      <c r="C1736" t="s">
        <v>2216</v>
      </c>
      <c r="D1736" t="s">
        <v>2216</v>
      </c>
      <c r="E1736" t="s">
        <v>2216</v>
      </c>
      <c r="F1736" t="s">
        <v>2283</v>
      </c>
      <c r="G1736">
        <v>2014</v>
      </c>
      <c r="H1736">
        <v>0</v>
      </c>
      <c r="I1736" t="s">
        <v>2383</v>
      </c>
      <c r="J1736" t="s">
        <v>2282</v>
      </c>
      <c r="K1736" t="s">
        <v>1304</v>
      </c>
      <c r="L1736" t="s">
        <v>1304</v>
      </c>
      <c r="M1736">
        <v>20602929419</v>
      </c>
      <c r="N1736" t="s">
        <v>1740</v>
      </c>
      <c r="O1736" s="6">
        <f>VLOOKUP(Tabla1[[#This Row],[route_name]],[1]route!$A:$D,2,FALSE)</f>
        <v>33</v>
      </c>
      <c r="P1736" s="6">
        <f>VLOOKUP(Tabla1[[#This Row],[TYPE_NAME]],type!B:G,6,FALSE)</f>
        <v>1</v>
      </c>
      <c r="Q1736" t="s">
        <v>2222</v>
      </c>
      <c r="R1736" t="s">
        <v>1297</v>
      </c>
      <c r="S17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(1733,'NO CUMPLE','CUMPLE','CUMPLE','CUMPLE',false,2014,'0','-','PENDIENTE','2022-02-25 21:42:35.22039+00','2022-02-25 21:42:35.22039+00','20602929419','AHX706',33,1);</v>
      </c>
    </row>
    <row r="1737" spans="1:19" x14ac:dyDescent="0.25">
      <c r="A1737">
        <v>1734</v>
      </c>
      <c r="B1737" t="s">
        <v>2284</v>
      </c>
      <c r="C1737" t="s">
        <v>2216</v>
      </c>
      <c r="D1737" t="s">
        <v>2216</v>
      </c>
      <c r="E1737" t="s">
        <v>2216</v>
      </c>
      <c r="F1737" t="s">
        <v>2283</v>
      </c>
      <c r="G1737">
        <v>2014</v>
      </c>
      <c r="H1737">
        <v>0</v>
      </c>
      <c r="I1737" t="s">
        <v>2383</v>
      </c>
      <c r="J1737" t="s">
        <v>2282</v>
      </c>
      <c r="K1737" t="s">
        <v>1304</v>
      </c>
      <c r="L1737" t="s">
        <v>1304</v>
      </c>
      <c r="M1737">
        <v>20602929419</v>
      </c>
      <c r="N1737" t="s">
        <v>1741</v>
      </c>
      <c r="O1737" s="6">
        <f>VLOOKUP(Tabla1[[#This Row],[route_name]],[1]route!$A:$D,2,FALSE)</f>
        <v>33</v>
      </c>
      <c r="P1737" s="6">
        <f>VLOOKUP(Tabla1[[#This Row],[TYPE_NAME]],type!B:G,6,FALSE)</f>
        <v>1</v>
      </c>
      <c r="Q1737" t="s">
        <v>2222</v>
      </c>
      <c r="R1737" t="s">
        <v>1297</v>
      </c>
      <c r="S17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(1734,'NO CUMPLE','CUMPLE','CUMPLE','CUMPLE',false,2014,'0','-','PENDIENTE','2022-02-25 21:42:35.22039+00','2022-02-25 21:42:35.22039+00','20602929419','V6Q948',33,1);</v>
      </c>
    </row>
    <row r="1738" spans="1:19" x14ac:dyDescent="0.25">
      <c r="A1738">
        <v>1735</v>
      </c>
      <c r="B1738" t="s">
        <v>2284</v>
      </c>
      <c r="C1738" t="s">
        <v>2216</v>
      </c>
      <c r="D1738" t="s">
        <v>2216</v>
      </c>
      <c r="E1738" t="s">
        <v>2216</v>
      </c>
      <c r="F1738" t="s">
        <v>2283</v>
      </c>
      <c r="G1738">
        <v>2012</v>
      </c>
      <c r="H1738">
        <v>0</v>
      </c>
      <c r="I1738" t="s">
        <v>2383</v>
      </c>
      <c r="J1738" t="s">
        <v>2282</v>
      </c>
      <c r="K1738" t="s">
        <v>1304</v>
      </c>
      <c r="L1738" t="s">
        <v>1304</v>
      </c>
      <c r="M1738">
        <v>20602929419</v>
      </c>
      <c r="N1738" t="s">
        <v>1742</v>
      </c>
      <c r="O1738" s="6">
        <f>VLOOKUP(Tabla1[[#This Row],[route_name]],[1]route!$A:$D,2,FALSE)</f>
        <v>33</v>
      </c>
      <c r="P1738" s="6">
        <f>VLOOKUP(Tabla1[[#This Row],[TYPE_NAME]],type!B:G,6,FALSE)</f>
        <v>1</v>
      </c>
      <c r="Q1738" t="s">
        <v>2222</v>
      </c>
      <c r="R1738" t="s">
        <v>1297</v>
      </c>
      <c r="S17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(1735,'NO CUMPLE','CUMPLE','CUMPLE','CUMPLE',false,2012,'0','-','PENDIENTE','2022-02-25 21:42:35.22039+00','2022-02-25 21:42:35.22039+00','20602929419','Z8L958',33,1);</v>
      </c>
    </row>
    <row r="1739" spans="1:19" x14ac:dyDescent="0.25">
      <c r="A1739">
        <v>1736</v>
      </c>
      <c r="B1739" t="s">
        <v>2284</v>
      </c>
      <c r="C1739" t="s">
        <v>2216</v>
      </c>
      <c r="D1739" t="s">
        <v>2216</v>
      </c>
      <c r="E1739" t="s">
        <v>2216</v>
      </c>
      <c r="F1739" t="s">
        <v>2283</v>
      </c>
      <c r="G1739">
        <v>2009</v>
      </c>
      <c r="H1739">
        <v>0</v>
      </c>
      <c r="I1739" t="s">
        <v>2383</v>
      </c>
      <c r="J1739" t="s">
        <v>2282</v>
      </c>
      <c r="K1739" t="s">
        <v>1304</v>
      </c>
      <c r="L1739" t="s">
        <v>1304</v>
      </c>
      <c r="M1739">
        <v>20602929419</v>
      </c>
      <c r="N1739" t="s">
        <v>1743</v>
      </c>
      <c r="O1739" s="6">
        <f>VLOOKUP(Tabla1[[#This Row],[route_name]],[1]route!$A:$D,2,FALSE)</f>
        <v>33</v>
      </c>
      <c r="P1739" s="6">
        <f>VLOOKUP(Tabla1[[#This Row],[TYPE_NAME]],type!B:G,6,FALSE)</f>
        <v>1</v>
      </c>
      <c r="Q1739" t="s">
        <v>2222</v>
      </c>
      <c r="R1739" t="s">
        <v>1297</v>
      </c>
      <c r="S17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(1736,'NO CUMPLE','CUMPLE','CUMPLE','CUMPLE',false,2009,'0','-','PENDIENTE','2022-02-25 21:42:35.22039+00','2022-02-25 21:42:35.22039+00','20602929419','V1X761',33,1);</v>
      </c>
    </row>
    <row r="1740" spans="1:19" x14ac:dyDescent="0.25">
      <c r="A1740">
        <v>1737</v>
      </c>
      <c r="B1740" t="s">
        <v>2284</v>
      </c>
      <c r="C1740" t="s">
        <v>2216</v>
      </c>
      <c r="D1740" t="s">
        <v>2216</v>
      </c>
      <c r="E1740" t="s">
        <v>2216</v>
      </c>
      <c r="F1740" t="s">
        <v>2283</v>
      </c>
      <c r="G1740">
        <v>2012</v>
      </c>
      <c r="H1740">
        <v>0</v>
      </c>
      <c r="I1740" t="s">
        <v>2383</v>
      </c>
      <c r="J1740" t="s">
        <v>2282</v>
      </c>
      <c r="K1740" t="s">
        <v>1304</v>
      </c>
      <c r="L1740" t="s">
        <v>1304</v>
      </c>
      <c r="M1740">
        <v>20602929419</v>
      </c>
      <c r="N1740" t="s">
        <v>1744</v>
      </c>
      <c r="O1740" s="6">
        <f>VLOOKUP(Tabla1[[#This Row],[route_name]],[1]route!$A:$D,2,FALSE)</f>
        <v>33</v>
      </c>
      <c r="P1740" s="6">
        <f>VLOOKUP(Tabla1[[#This Row],[TYPE_NAME]],type!B:G,6,FALSE)</f>
        <v>1</v>
      </c>
      <c r="Q1740" t="s">
        <v>2222</v>
      </c>
      <c r="R1740" t="s">
        <v>1297</v>
      </c>
      <c r="S17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(1737,'NO CUMPLE','CUMPLE','CUMPLE','CUMPLE',false,2012,'0','-','PENDIENTE','2022-02-25 21:42:35.22039+00','2022-02-25 21:42:35.22039+00','20602929419','V3Q798',33,1);</v>
      </c>
    </row>
    <row r="1741" spans="1:19" x14ac:dyDescent="0.25">
      <c r="A1741">
        <v>1738</v>
      </c>
      <c r="B1741" t="s">
        <v>2284</v>
      </c>
      <c r="C1741" t="s">
        <v>2216</v>
      </c>
      <c r="D1741" t="s">
        <v>2284</v>
      </c>
      <c r="E1741" t="s">
        <v>2216</v>
      </c>
      <c r="F1741" t="s">
        <v>2283</v>
      </c>
      <c r="G1741">
        <v>2015</v>
      </c>
      <c r="H1741">
        <v>0</v>
      </c>
      <c r="I1741" t="s">
        <v>2383</v>
      </c>
      <c r="J1741" t="s">
        <v>2282</v>
      </c>
      <c r="K1741" t="s">
        <v>1304</v>
      </c>
      <c r="L1741" t="s">
        <v>1304</v>
      </c>
      <c r="M1741">
        <v>20602929419</v>
      </c>
      <c r="N1741" t="s">
        <v>1745</v>
      </c>
      <c r="O1741" s="6">
        <f>VLOOKUP(Tabla1[[#This Row],[route_name]],[1]route!$A:$D,2,FALSE)</f>
        <v>33</v>
      </c>
      <c r="P1741" s="6">
        <f>VLOOKUP(Tabla1[[#This Row],[TYPE_NAME]],type!B:G,6,FALSE)</f>
        <v>1</v>
      </c>
      <c r="Q1741" t="s">
        <v>2222</v>
      </c>
      <c r="R1741" t="s">
        <v>1297</v>
      </c>
      <c r="S17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(1738,'NO CUMPLE','CUMPLE','NO CUMPLE','CUMPLE',false,2015,'0','-','PENDIENTE','2022-02-25 21:42:35.22039+00','2022-02-25 21:42:35.22039+00','20602929419','C9U962',33,1);</v>
      </c>
    </row>
    <row r="1742" spans="1:19" x14ac:dyDescent="0.25">
      <c r="A1742">
        <v>1739</v>
      </c>
      <c r="B1742" t="s">
        <v>2284</v>
      </c>
      <c r="C1742" t="s">
        <v>2216</v>
      </c>
      <c r="D1742" t="s">
        <v>2284</v>
      </c>
      <c r="E1742" t="s">
        <v>2284</v>
      </c>
      <c r="F1742" t="s">
        <v>2283</v>
      </c>
      <c r="G1742">
        <v>2017</v>
      </c>
      <c r="H1742">
        <v>0</v>
      </c>
      <c r="I1742" t="s">
        <v>2383</v>
      </c>
      <c r="J1742" t="s">
        <v>2282</v>
      </c>
      <c r="K1742" t="s">
        <v>1304</v>
      </c>
      <c r="L1742" t="s">
        <v>1304</v>
      </c>
      <c r="M1742">
        <v>20602929419</v>
      </c>
      <c r="N1742" t="s">
        <v>1746</v>
      </c>
      <c r="O1742" s="6">
        <f>VLOOKUP(Tabla1[[#This Row],[route_name]],[1]route!$A:$D,2,FALSE)</f>
        <v>34</v>
      </c>
      <c r="P1742" s="6">
        <f>VLOOKUP(Tabla1[[#This Row],[TYPE_NAME]],type!B:G,6,FALSE)</f>
        <v>1</v>
      </c>
      <c r="Q1742" t="s">
        <v>2223</v>
      </c>
      <c r="R1742" t="s">
        <v>1297</v>
      </c>
      <c r="S17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(1739,'NO CUMPLE','CUMPLE','NO CUMPLE','NO CUMPLE',false,2017,'0','-','PENDIENTE','2022-02-25 21:42:35.22039+00','2022-02-25 21:42:35.22039+00','20602929419','VON907',34,1);</v>
      </c>
    </row>
    <row r="1743" spans="1:19" x14ac:dyDescent="0.25">
      <c r="A1743">
        <v>1740</v>
      </c>
      <c r="B1743" t="s">
        <v>2216</v>
      </c>
      <c r="C1743" t="s">
        <v>2216</v>
      </c>
      <c r="D1743" t="s">
        <v>2284</v>
      </c>
      <c r="E1743" t="s">
        <v>2216</v>
      </c>
      <c r="F1743" t="s">
        <v>2283</v>
      </c>
      <c r="G1743">
        <v>2014</v>
      </c>
      <c r="H1743">
        <v>0</v>
      </c>
      <c r="I1743" t="s">
        <v>2383</v>
      </c>
      <c r="J1743" t="s">
        <v>2282</v>
      </c>
      <c r="K1743" t="s">
        <v>1304</v>
      </c>
      <c r="L1743" t="s">
        <v>1304</v>
      </c>
      <c r="M1743">
        <v>20602929419</v>
      </c>
      <c r="N1743" t="s">
        <v>1747</v>
      </c>
      <c r="O1743" s="6">
        <f>VLOOKUP(Tabla1[[#This Row],[route_name]],[1]route!$A:$D,2,FALSE)</f>
        <v>34</v>
      </c>
      <c r="P1743" s="6">
        <f>VLOOKUP(Tabla1[[#This Row],[TYPE_NAME]],type!B:G,6,FALSE)</f>
        <v>1</v>
      </c>
      <c r="Q1743" t="s">
        <v>2223</v>
      </c>
      <c r="R1743" t="s">
        <v>1297</v>
      </c>
      <c r="S17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(1740,'CUMPLE','CUMPLE','NO CUMPLE','CUMPLE',false,2014,'0','-','PENDIENTE','2022-02-25 21:42:35.22039+00','2022-02-25 21:42:35.22039+00','20602929419','V7Y832',34,1);</v>
      </c>
    </row>
    <row r="1744" spans="1:19" x14ac:dyDescent="0.25">
      <c r="A1744">
        <v>1741</v>
      </c>
      <c r="B1744" t="s">
        <v>2216</v>
      </c>
      <c r="C1744" t="s">
        <v>2216</v>
      </c>
      <c r="D1744" t="s">
        <v>2216</v>
      </c>
      <c r="E1744" t="s">
        <v>2284</v>
      </c>
      <c r="F1744" t="s">
        <v>2283</v>
      </c>
      <c r="G1744">
        <v>2013</v>
      </c>
      <c r="H1744">
        <v>0</v>
      </c>
      <c r="I1744" t="s">
        <v>2383</v>
      </c>
      <c r="J1744" t="s">
        <v>2282</v>
      </c>
      <c r="K1744" t="s">
        <v>1304</v>
      </c>
      <c r="L1744" t="s">
        <v>1304</v>
      </c>
      <c r="M1744">
        <v>20602929419</v>
      </c>
      <c r="N1744" t="s">
        <v>1748</v>
      </c>
      <c r="O1744" s="6">
        <f>VLOOKUP(Tabla1[[#This Row],[route_name]],[1]route!$A:$D,2,FALSE)</f>
        <v>34</v>
      </c>
      <c r="P1744" s="6">
        <f>VLOOKUP(Tabla1[[#This Row],[TYPE_NAME]],type!B:G,6,FALSE)</f>
        <v>1</v>
      </c>
      <c r="Q1744" t="s">
        <v>2223</v>
      </c>
      <c r="R1744" t="s">
        <v>1297</v>
      </c>
      <c r="S17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(1741,'CUMPLE','CUMPLE','CUMPLE','NO CUMPLE',false,2013,'0','-','PENDIENTE','2022-02-25 21:42:35.22039+00','2022-02-25 21:42:35.22039+00','20602929419','X3H778',34,1);</v>
      </c>
    </row>
    <row r="1745" spans="1:19" x14ac:dyDescent="0.25">
      <c r="A1745">
        <v>1742</v>
      </c>
      <c r="B1745" t="s">
        <v>2284</v>
      </c>
      <c r="C1745" t="s">
        <v>2216</v>
      </c>
      <c r="D1745" t="s">
        <v>2216</v>
      </c>
      <c r="E1745" t="s">
        <v>2216</v>
      </c>
      <c r="F1745" t="s">
        <v>2283</v>
      </c>
      <c r="G1745">
        <v>2012</v>
      </c>
      <c r="H1745">
        <v>0</v>
      </c>
      <c r="I1745" t="s">
        <v>2383</v>
      </c>
      <c r="J1745" t="s">
        <v>2282</v>
      </c>
      <c r="K1745" t="s">
        <v>1304</v>
      </c>
      <c r="L1745" t="s">
        <v>1304</v>
      </c>
      <c r="M1745">
        <v>20602929419</v>
      </c>
      <c r="N1745" t="s">
        <v>1749</v>
      </c>
      <c r="O1745" s="6">
        <f>VLOOKUP(Tabla1[[#This Row],[route_name]],[1]route!$A:$D,2,FALSE)</f>
        <v>34</v>
      </c>
      <c r="P1745" s="6">
        <f>VLOOKUP(Tabla1[[#This Row],[TYPE_NAME]],type!B:G,6,FALSE)</f>
        <v>1</v>
      </c>
      <c r="Q1745" t="s">
        <v>2223</v>
      </c>
      <c r="R1745" t="s">
        <v>1297</v>
      </c>
      <c r="S17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(1742,'NO CUMPLE','CUMPLE','CUMPLE','CUMPLE',false,2012,'0','-','PENDIENTE','2022-02-25 21:42:35.22039+00','2022-02-25 21:42:35.22039+00','20602929419','B0M961',34,1);</v>
      </c>
    </row>
    <row r="1746" spans="1:19" x14ac:dyDescent="0.25">
      <c r="A1746">
        <v>1743</v>
      </c>
      <c r="B1746" t="s">
        <v>2284</v>
      </c>
      <c r="C1746" t="s">
        <v>2216</v>
      </c>
      <c r="D1746" t="s">
        <v>2216</v>
      </c>
      <c r="E1746" t="s">
        <v>2216</v>
      </c>
      <c r="F1746" t="s">
        <v>2283</v>
      </c>
      <c r="G1746">
        <v>2011</v>
      </c>
      <c r="H1746">
        <v>0</v>
      </c>
      <c r="I1746" t="s">
        <v>2383</v>
      </c>
      <c r="J1746" t="s">
        <v>2282</v>
      </c>
      <c r="K1746" t="s">
        <v>1304</v>
      </c>
      <c r="L1746" t="s">
        <v>1304</v>
      </c>
      <c r="M1746">
        <v>20602929419</v>
      </c>
      <c r="N1746" t="s">
        <v>1750</v>
      </c>
      <c r="O1746" s="6">
        <f>VLOOKUP(Tabla1[[#This Row],[route_name]],[1]route!$A:$D,2,FALSE)</f>
        <v>34</v>
      </c>
      <c r="P1746" s="6">
        <f>VLOOKUP(Tabla1[[#This Row],[TYPE_NAME]],type!B:G,6,FALSE)</f>
        <v>1</v>
      </c>
      <c r="Q1746" t="s">
        <v>2223</v>
      </c>
      <c r="R1746" t="s">
        <v>1297</v>
      </c>
      <c r="S17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(1743,'NO CUMPLE','CUMPLE','CUMPLE','CUMPLE',false,2011,'0','-','PENDIENTE','2022-02-25 21:42:35.22039+00','2022-02-25 21:42:35.22039+00','20602929419','V3X969',34,1);</v>
      </c>
    </row>
    <row r="1747" spans="1:19" x14ac:dyDescent="0.25">
      <c r="A1747">
        <v>1744</v>
      </c>
      <c r="B1747" t="s">
        <v>2284</v>
      </c>
      <c r="C1747" t="s">
        <v>2216</v>
      </c>
      <c r="D1747" t="s">
        <v>2216</v>
      </c>
      <c r="E1747" t="s">
        <v>2216</v>
      </c>
      <c r="F1747" t="s">
        <v>2283</v>
      </c>
      <c r="G1747">
        <v>2011</v>
      </c>
      <c r="H1747">
        <v>0</v>
      </c>
      <c r="I1747" t="s">
        <v>2383</v>
      </c>
      <c r="J1747" t="s">
        <v>2282</v>
      </c>
      <c r="K1747" t="s">
        <v>1304</v>
      </c>
      <c r="L1747" t="s">
        <v>1304</v>
      </c>
      <c r="M1747">
        <v>20602929419</v>
      </c>
      <c r="N1747" t="s">
        <v>1751</v>
      </c>
      <c r="O1747" s="6">
        <f>VLOOKUP(Tabla1[[#This Row],[route_name]],[1]route!$A:$D,2,FALSE)</f>
        <v>34</v>
      </c>
      <c r="P1747" s="6">
        <f>VLOOKUP(Tabla1[[#This Row],[TYPE_NAME]],type!B:G,6,FALSE)</f>
        <v>1</v>
      </c>
      <c r="Q1747" t="s">
        <v>2223</v>
      </c>
      <c r="R1747" t="s">
        <v>1297</v>
      </c>
      <c r="S17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(1744,'NO CUMPLE','CUMPLE','CUMPLE','CUMPLE',false,2011,'0','-','PENDIENTE','2022-02-25 21:42:35.22039+00','2022-02-25 21:42:35.22039+00','20602929419','V1Y772',34,1);</v>
      </c>
    </row>
    <row r="1748" spans="1:19" x14ac:dyDescent="0.25">
      <c r="A1748">
        <v>1745</v>
      </c>
      <c r="B1748" t="s">
        <v>2216</v>
      </c>
      <c r="C1748" t="s">
        <v>2216</v>
      </c>
      <c r="D1748" t="s">
        <v>2216</v>
      </c>
      <c r="E1748" t="s">
        <v>2284</v>
      </c>
      <c r="F1748" t="s">
        <v>2283</v>
      </c>
      <c r="G1748">
        <v>2011</v>
      </c>
      <c r="H1748">
        <v>0</v>
      </c>
      <c r="I1748" t="s">
        <v>2383</v>
      </c>
      <c r="J1748" t="s">
        <v>2282</v>
      </c>
      <c r="K1748" t="s">
        <v>1304</v>
      </c>
      <c r="L1748" t="s">
        <v>1304</v>
      </c>
      <c r="M1748">
        <v>20602929419</v>
      </c>
      <c r="N1748" t="s">
        <v>1752</v>
      </c>
      <c r="O1748" s="6">
        <f>VLOOKUP(Tabla1[[#This Row],[route_name]],[1]route!$A:$D,2,FALSE)</f>
        <v>34</v>
      </c>
      <c r="P1748" s="6">
        <f>VLOOKUP(Tabla1[[#This Row],[TYPE_NAME]],type!B:G,6,FALSE)</f>
        <v>1</v>
      </c>
      <c r="Q1748" t="s">
        <v>2223</v>
      </c>
      <c r="R1748" t="s">
        <v>1297</v>
      </c>
      <c r="S17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(1745,'CUMPLE','CUMPLE','CUMPLE','NO CUMPLE',false,2011,'0','-','PENDIENTE','2022-02-25 21:42:35.22039+00','2022-02-25 21:42:35.22039+00','20602929419','V2X282',34,1);</v>
      </c>
    </row>
    <row r="1749" spans="1:19" x14ac:dyDescent="0.25">
      <c r="A1749">
        <v>1746</v>
      </c>
      <c r="B1749" t="s">
        <v>2284</v>
      </c>
      <c r="C1749" t="s">
        <v>2216</v>
      </c>
      <c r="D1749" t="s">
        <v>2216</v>
      </c>
      <c r="E1749" t="s">
        <v>2216</v>
      </c>
      <c r="F1749" t="s">
        <v>2283</v>
      </c>
      <c r="G1749">
        <v>2009</v>
      </c>
      <c r="H1749">
        <v>0</v>
      </c>
      <c r="I1749" t="s">
        <v>2383</v>
      </c>
      <c r="J1749" t="s">
        <v>2282</v>
      </c>
      <c r="K1749" t="s">
        <v>1304</v>
      </c>
      <c r="L1749" t="s">
        <v>1304</v>
      </c>
      <c r="M1749">
        <v>20602929419</v>
      </c>
      <c r="N1749" t="s">
        <v>1753</v>
      </c>
      <c r="O1749" s="6">
        <f>VLOOKUP(Tabla1[[#This Row],[route_name]],[1]route!$A:$D,2,FALSE)</f>
        <v>34</v>
      </c>
      <c r="P1749" s="6">
        <f>VLOOKUP(Tabla1[[#This Row],[TYPE_NAME]],type!B:G,6,FALSE)</f>
        <v>1</v>
      </c>
      <c r="Q1749" t="s">
        <v>2223</v>
      </c>
      <c r="R1749" t="s">
        <v>1297</v>
      </c>
      <c r="S17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(1746,'NO CUMPLE','CUMPLE','CUMPLE','CUMPLE',false,2009,'0','-','PENDIENTE','2022-02-25 21:42:35.22039+00','2022-02-25 21:42:35.22039+00','20602929419','A2F778',34,1);</v>
      </c>
    </row>
    <row r="1750" spans="1:19" x14ac:dyDescent="0.25">
      <c r="A1750">
        <v>1747</v>
      </c>
      <c r="B1750" t="s">
        <v>2216</v>
      </c>
      <c r="C1750" t="s">
        <v>2216</v>
      </c>
      <c r="D1750" t="s">
        <v>2216</v>
      </c>
      <c r="E1750" t="s">
        <v>2284</v>
      </c>
      <c r="F1750" t="s">
        <v>2283</v>
      </c>
      <c r="G1750">
        <v>2014</v>
      </c>
      <c r="H1750">
        <v>0</v>
      </c>
      <c r="I1750" t="s">
        <v>2383</v>
      </c>
      <c r="J1750" t="s">
        <v>2282</v>
      </c>
      <c r="K1750" t="s">
        <v>1304</v>
      </c>
      <c r="L1750" t="s">
        <v>1304</v>
      </c>
      <c r="M1750">
        <v>20602929419</v>
      </c>
      <c r="N1750" t="s">
        <v>1754</v>
      </c>
      <c r="O1750" s="6">
        <f>VLOOKUP(Tabla1[[#This Row],[route_name]],[1]route!$A:$D,2,FALSE)</f>
        <v>10</v>
      </c>
      <c r="P1750" s="6">
        <f>VLOOKUP(Tabla1[[#This Row],[TYPE_NAME]],type!B:G,6,FALSE)</f>
        <v>1</v>
      </c>
      <c r="Q1750" t="s">
        <v>2225</v>
      </c>
      <c r="R1750" t="s">
        <v>1297</v>
      </c>
      <c r="S17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(1747,'CUMPLE','CUMPLE','CUMPLE','NO CUMPLE',false,2014,'0','-','PENDIENTE','2022-02-25 21:42:35.22039+00','2022-02-25 21:42:35.22039+00','20602929419','ARC766',10,1);</v>
      </c>
    </row>
    <row r="1751" spans="1:19" x14ac:dyDescent="0.25">
      <c r="A1751">
        <v>1748</v>
      </c>
      <c r="B1751" t="s">
        <v>2282</v>
      </c>
      <c r="C1751" t="s">
        <v>2282</v>
      </c>
      <c r="D1751" t="s">
        <v>2282</v>
      </c>
      <c r="E1751" t="s">
        <v>2282</v>
      </c>
      <c r="F1751" t="s">
        <v>2283</v>
      </c>
      <c r="G1751">
        <v>2015</v>
      </c>
      <c r="H1751">
        <v>0</v>
      </c>
      <c r="I1751" t="s">
        <v>2383</v>
      </c>
      <c r="J1751" t="s">
        <v>2282</v>
      </c>
      <c r="K1751" t="s">
        <v>1304</v>
      </c>
      <c r="L1751" t="s">
        <v>1304</v>
      </c>
      <c r="M1751">
        <v>20602929419</v>
      </c>
      <c r="N1751" t="s">
        <v>1755</v>
      </c>
      <c r="O1751" s="6">
        <f>VLOOKUP(Tabla1[[#This Row],[route_name]],[1]route!$A:$D,2,FALSE)</f>
        <v>40</v>
      </c>
      <c r="P1751" s="6">
        <f>VLOOKUP(Tabla1[[#This Row],[TYPE_NAME]],type!B:G,6,FALSE)</f>
        <v>6</v>
      </c>
      <c r="Q1751" t="s">
        <v>2231</v>
      </c>
      <c r="R1751" t="s">
        <v>1302</v>
      </c>
      <c r="S17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(1748,'PENDIENTE','PENDIENTE','PENDIENTE','PENDIENTE',false,2015,'0','-','PENDIENTE','2022-02-25 21:42:35.22039+00','2022-02-25 21:42:35.22039+00','20602929419','V0Z964',40,6);</v>
      </c>
    </row>
    <row r="1752" spans="1:19" x14ac:dyDescent="0.25">
      <c r="A1752">
        <v>1749</v>
      </c>
      <c r="B1752" t="s">
        <v>2282</v>
      </c>
      <c r="C1752" t="s">
        <v>2282</v>
      </c>
      <c r="D1752" t="s">
        <v>2282</v>
      </c>
      <c r="E1752" t="s">
        <v>2282</v>
      </c>
      <c r="F1752" t="s">
        <v>2283</v>
      </c>
      <c r="G1752">
        <v>2014</v>
      </c>
      <c r="H1752">
        <v>0</v>
      </c>
      <c r="I1752" t="s">
        <v>2383</v>
      </c>
      <c r="J1752" t="s">
        <v>2282</v>
      </c>
      <c r="K1752" t="s">
        <v>1304</v>
      </c>
      <c r="L1752" t="s">
        <v>1304</v>
      </c>
      <c r="M1752">
        <v>20602929419</v>
      </c>
      <c r="N1752" t="s">
        <v>316</v>
      </c>
      <c r="O1752" s="6">
        <f>VLOOKUP(Tabla1[[#This Row],[route_name]],[1]route!$A:$D,2,FALSE)</f>
        <v>40</v>
      </c>
      <c r="P1752" s="6">
        <f>VLOOKUP(Tabla1[[#This Row],[TYPE_NAME]],type!B:G,6,FALSE)</f>
        <v>6</v>
      </c>
      <c r="Q1752" t="s">
        <v>2231</v>
      </c>
      <c r="R1752" t="s">
        <v>1302</v>
      </c>
      <c r="S17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(1749,'PENDIENTE','PENDIENTE','PENDIENTE','PENDIENTE',false,2014,'0','-','PENDIENTE','2022-02-25 21:42:35.22039+00','2022-02-25 21:42:35.22039+00','20602929419','V7Q826',40,6);</v>
      </c>
    </row>
    <row r="1753" spans="1:19" x14ac:dyDescent="0.25">
      <c r="A1753">
        <v>1750</v>
      </c>
      <c r="B1753" t="s">
        <v>2282</v>
      </c>
      <c r="C1753" t="s">
        <v>2282</v>
      </c>
      <c r="D1753" t="s">
        <v>2282</v>
      </c>
      <c r="E1753" t="s">
        <v>2282</v>
      </c>
      <c r="F1753" t="s">
        <v>2283</v>
      </c>
      <c r="G1753">
        <v>2019</v>
      </c>
      <c r="H1753">
        <v>0</v>
      </c>
      <c r="I1753" t="s">
        <v>2383</v>
      </c>
      <c r="J1753" t="s">
        <v>2282</v>
      </c>
      <c r="K1753" t="s">
        <v>1304</v>
      </c>
      <c r="L1753" t="s">
        <v>1304</v>
      </c>
      <c r="M1753">
        <v>20602929419</v>
      </c>
      <c r="N1753" t="s">
        <v>1756</v>
      </c>
      <c r="O1753" s="6">
        <f>VLOOKUP(Tabla1[[#This Row],[route_name]],[1]route!$A:$D,2,FALSE)</f>
        <v>40</v>
      </c>
      <c r="P1753" s="6">
        <f>VLOOKUP(Tabla1[[#This Row],[TYPE_NAME]],type!B:G,6,FALSE)</f>
        <v>6</v>
      </c>
      <c r="Q1753" t="s">
        <v>2231</v>
      </c>
      <c r="R1753" t="s">
        <v>1302</v>
      </c>
      <c r="S17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(1750,'PENDIENTE','PENDIENTE','PENDIENTE','PENDIENTE',false,2019,'0','-','PENDIENTE','2022-02-25 21:42:35.22039+00','2022-02-25 21:42:35.22039+00','20602929419','V0M908',40,6);</v>
      </c>
    </row>
    <row r="1754" spans="1:19" x14ac:dyDescent="0.25">
      <c r="A1754">
        <v>1751</v>
      </c>
      <c r="B1754" t="s">
        <v>2282</v>
      </c>
      <c r="C1754" t="s">
        <v>2282</v>
      </c>
      <c r="D1754" t="s">
        <v>2282</v>
      </c>
      <c r="E1754" t="s">
        <v>2282</v>
      </c>
      <c r="F1754" t="s">
        <v>2283</v>
      </c>
      <c r="G1754">
        <v>2014</v>
      </c>
      <c r="H1754">
        <v>0</v>
      </c>
      <c r="I1754" t="s">
        <v>2383</v>
      </c>
      <c r="J1754" t="s">
        <v>2282</v>
      </c>
      <c r="K1754" t="s">
        <v>1304</v>
      </c>
      <c r="L1754" t="s">
        <v>1304</v>
      </c>
      <c r="M1754">
        <v>20602929419</v>
      </c>
      <c r="N1754" t="s">
        <v>1757</v>
      </c>
      <c r="O1754" s="6">
        <f>VLOOKUP(Tabla1[[#This Row],[route_name]],[1]route!$A:$D,2,FALSE)</f>
        <v>40</v>
      </c>
      <c r="P1754" s="6">
        <f>VLOOKUP(Tabla1[[#This Row],[TYPE_NAME]],type!B:G,6,FALSE)</f>
        <v>6</v>
      </c>
      <c r="Q1754" t="s">
        <v>2231</v>
      </c>
      <c r="R1754" t="s">
        <v>1302</v>
      </c>
      <c r="S17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(1751,'PENDIENTE','PENDIENTE','PENDIENTE','PENDIENTE',false,2014,'0','-','PENDIENTE','2022-02-25 21:42:35.22039+00','2022-02-25 21:42:35.22039+00','20602929419','V7T737',40,6);</v>
      </c>
    </row>
    <row r="1755" spans="1:19" x14ac:dyDescent="0.25">
      <c r="A1755">
        <v>1752</v>
      </c>
      <c r="B1755" t="s">
        <v>2282</v>
      </c>
      <c r="C1755" t="s">
        <v>2282</v>
      </c>
      <c r="D1755" t="s">
        <v>2282</v>
      </c>
      <c r="E1755" t="s">
        <v>2282</v>
      </c>
      <c r="F1755" t="s">
        <v>2283</v>
      </c>
      <c r="G1755">
        <v>2018</v>
      </c>
      <c r="H1755">
        <v>0</v>
      </c>
      <c r="I1755" t="s">
        <v>2383</v>
      </c>
      <c r="J1755" t="s">
        <v>2282</v>
      </c>
      <c r="K1755" t="s">
        <v>1304</v>
      </c>
      <c r="L1755" t="s">
        <v>1304</v>
      </c>
      <c r="M1755">
        <v>20602929419</v>
      </c>
      <c r="N1755" t="s">
        <v>1758</v>
      </c>
      <c r="O1755" s="6">
        <f>VLOOKUP(Tabla1[[#This Row],[route_name]],[1]route!$A:$D,2,FALSE)</f>
        <v>40</v>
      </c>
      <c r="P1755" s="6">
        <f>VLOOKUP(Tabla1[[#This Row],[TYPE_NAME]],type!B:G,6,FALSE)</f>
        <v>6</v>
      </c>
      <c r="Q1755" t="s">
        <v>2231</v>
      </c>
      <c r="R1755" t="s">
        <v>1302</v>
      </c>
      <c r="S17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(1752,'PENDIENTE','PENDIENTE','PENDIENTE','PENDIENTE',false,2018,'0','-','PENDIENTE','2022-02-25 21:42:35.22039+00','2022-02-25 21:42:35.22039+00','20602929419','VEI957',40,6);</v>
      </c>
    </row>
    <row r="1756" spans="1:19" x14ac:dyDescent="0.25">
      <c r="A1756">
        <v>1753</v>
      </c>
      <c r="B1756" t="s">
        <v>2282</v>
      </c>
      <c r="C1756" t="s">
        <v>2282</v>
      </c>
      <c r="D1756" t="s">
        <v>2282</v>
      </c>
      <c r="E1756" t="s">
        <v>2282</v>
      </c>
      <c r="F1756" t="s">
        <v>2283</v>
      </c>
      <c r="G1756">
        <v>2019</v>
      </c>
      <c r="H1756">
        <v>0</v>
      </c>
      <c r="I1756" t="s">
        <v>2383</v>
      </c>
      <c r="J1756" t="s">
        <v>2282</v>
      </c>
      <c r="K1756" t="s">
        <v>1304</v>
      </c>
      <c r="L1756" t="s">
        <v>1304</v>
      </c>
      <c r="M1756">
        <v>20602929419</v>
      </c>
      <c r="N1756" t="s">
        <v>1759</v>
      </c>
      <c r="O1756" s="6">
        <f>VLOOKUP(Tabla1[[#This Row],[route_name]],[1]route!$A:$D,2,FALSE)</f>
        <v>40</v>
      </c>
      <c r="P1756" s="6">
        <f>VLOOKUP(Tabla1[[#This Row],[TYPE_NAME]],type!B:G,6,FALSE)</f>
        <v>6</v>
      </c>
      <c r="Q1756" t="s">
        <v>2231</v>
      </c>
      <c r="R1756" t="s">
        <v>1302</v>
      </c>
      <c r="S17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(1753,'PENDIENTE','PENDIENTE','PENDIENTE','PENDIENTE',false,2019,'0','-','PENDIENTE','2022-02-25 21:42:35.22039+00','2022-02-25 21:42:35.22039+00','20602929419','VFE965',40,6);</v>
      </c>
    </row>
    <row r="1757" spans="1:19" x14ac:dyDescent="0.25">
      <c r="A1757">
        <v>1754</v>
      </c>
      <c r="B1757" t="s">
        <v>2282</v>
      </c>
      <c r="C1757" t="s">
        <v>2282</v>
      </c>
      <c r="D1757" t="s">
        <v>2282</v>
      </c>
      <c r="E1757" t="s">
        <v>2282</v>
      </c>
      <c r="F1757" t="s">
        <v>2283</v>
      </c>
      <c r="G1757">
        <v>2011</v>
      </c>
      <c r="H1757">
        <v>0</v>
      </c>
      <c r="I1757" t="s">
        <v>2383</v>
      </c>
      <c r="J1757" t="s">
        <v>2282</v>
      </c>
      <c r="K1757" t="s">
        <v>1304</v>
      </c>
      <c r="L1757" t="s">
        <v>1304</v>
      </c>
      <c r="M1757">
        <v>20602929419</v>
      </c>
      <c r="N1757" t="s">
        <v>1760</v>
      </c>
      <c r="O1757" s="6">
        <f>VLOOKUP(Tabla1[[#This Row],[route_name]],[1]route!$A:$D,2,FALSE)</f>
        <v>40</v>
      </c>
      <c r="P1757" s="6">
        <f>VLOOKUP(Tabla1[[#This Row],[TYPE_NAME]],type!B:G,6,FALSE)</f>
        <v>6</v>
      </c>
      <c r="Q1757" t="s">
        <v>2231</v>
      </c>
      <c r="R1757" t="s">
        <v>1302</v>
      </c>
      <c r="S17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(1754,'PENDIENTE','PENDIENTE','PENDIENTE','PENDIENTE',false,2011,'0','-','PENDIENTE','2022-02-25 21:42:35.22039+00','2022-02-25 21:42:35.22039+00','20602929419','Z6B967',40,6);</v>
      </c>
    </row>
    <row r="1758" spans="1:19" x14ac:dyDescent="0.25">
      <c r="A1758">
        <v>1755</v>
      </c>
      <c r="B1758" t="s">
        <v>2282</v>
      </c>
      <c r="C1758" t="s">
        <v>2282</v>
      </c>
      <c r="D1758" t="s">
        <v>2282</v>
      </c>
      <c r="E1758" t="s">
        <v>2282</v>
      </c>
      <c r="F1758" t="s">
        <v>2283</v>
      </c>
      <c r="G1758">
        <v>2010</v>
      </c>
      <c r="H1758">
        <v>0</v>
      </c>
      <c r="I1758" t="s">
        <v>2383</v>
      </c>
      <c r="J1758" t="s">
        <v>2282</v>
      </c>
      <c r="K1758" t="s">
        <v>1304</v>
      </c>
      <c r="L1758" t="s">
        <v>1304</v>
      </c>
      <c r="M1758">
        <v>20602929419</v>
      </c>
      <c r="N1758" t="s">
        <v>1761</v>
      </c>
      <c r="O1758" s="6">
        <f>VLOOKUP(Tabla1[[#This Row],[route_name]],[1]route!$A:$D,2,FALSE)</f>
        <v>40</v>
      </c>
      <c r="P1758" s="6">
        <f>VLOOKUP(Tabla1[[#This Row],[TYPE_NAME]],type!B:G,6,FALSE)</f>
        <v>6</v>
      </c>
      <c r="Q1758" t="s">
        <v>2231</v>
      </c>
      <c r="R1758" t="s">
        <v>1302</v>
      </c>
      <c r="S17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(1755,'PENDIENTE','PENDIENTE','PENDIENTE','PENDIENTE',false,2010,'0','-','PENDIENTE','2022-02-25 21:42:35.22039+00','2022-02-25 21:42:35.22039+00','20602929419','A4G751',40,6);</v>
      </c>
    </row>
    <row r="1759" spans="1:19" x14ac:dyDescent="0.25">
      <c r="A1759">
        <v>1756</v>
      </c>
      <c r="B1759" t="s">
        <v>2282</v>
      </c>
      <c r="C1759" t="s">
        <v>2282</v>
      </c>
      <c r="D1759" t="s">
        <v>2282</v>
      </c>
      <c r="E1759" t="s">
        <v>2282</v>
      </c>
      <c r="F1759" t="s">
        <v>2283</v>
      </c>
      <c r="G1759">
        <v>2013</v>
      </c>
      <c r="H1759">
        <v>0</v>
      </c>
      <c r="I1759" t="s">
        <v>2383</v>
      </c>
      <c r="J1759" t="s">
        <v>2282</v>
      </c>
      <c r="K1759" t="s">
        <v>1304</v>
      </c>
      <c r="L1759" t="s">
        <v>1304</v>
      </c>
      <c r="M1759">
        <v>20602929419</v>
      </c>
      <c r="N1759" t="s">
        <v>1762</v>
      </c>
      <c r="O1759" s="6">
        <f>VLOOKUP(Tabla1[[#This Row],[route_name]],[1]route!$A:$D,2,FALSE)</f>
        <v>40</v>
      </c>
      <c r="P1759" s="6">
        <f>VLOOKUP(Tabla1[[#This Row],[TYPE_NAME]],type!B:G,6,FALSE)</f>
        <v>6</v>
      </c>
      <c r="Q1759" t="s">
        <v>2231</v>
      </c>
      <c r="R1759" t="s">
        <v>1302</v>
      </c>
      <c r="S17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(1756,'PENDIENTE','PENDIENTE','PENDIENTE','PENDIENTE',false,2013,'0','-','PENDIENTE','2022-02-25 21:42:35.22039+00','2022-02-25 21:42:35.22039+00','20602929419','V7Q964',40,6);</v>
      </c>
    </row>
    <row r="1760" spans="1:19" x14ac:dyDescent="0.25">
      <c r="A1760">
        <v>1757</v>
      </c>
      <c r="B1760" t="s">
        <v>2282</v>
      </c>
      <c r="C1760" t="s">
        <v>2282</v>
      </c>
      <c r="D1760" t="s">
        <v>2282</v>
      </c>
      <c r="E1760" t="s">
        <v>2282</v>
      </c>
      <c r="F1760" t="s">
        <v>2283</v>
      </c>
      <c r="G1760">
        <v>2011</v>
      </c>
      <c r="H1760">
        <v>0</v>
      </c>
      <c r="I1760" t="s">
        <v>2383</v>
      </c>
      <c r="J1760" t="s">
        <v>2282</v>
      </c>
      <c r="K1760" t="s">
        <v>1304</v>
      </c>
      <c r="L1760" t="s">
        <v>1304</v>
      </c>
      <c r="M1760">
        <v>20602929419</v>
      </c>
      <c r="N1760" t="s">
        <v>1763</v>
      </c>
      <c r="O1760" s="6">
        <f>VLOOKUP(Tabla1[[#This Row],[route_name]],[1]route!$A:$D,2,FALSE)</f>
        <v>40</v>
      </c>
      <c r="P1760" s="6">
        <f>VLOOKUP(Tabla1[[#This Row],[TYPE_NAME]],type!B:G,6,FALSE)</f>
        <v>6</v>
      </c>
      <c r="Q1760" t="s">
        <v>2231</v>
      </c>
      <c r="R1760" t="s">
        <v>1302</v>
      </c>
      <c r="S17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(1757,'PENDIENTE','PENDIENTE','PENDIENTE','PENDIENTE',false,2011,'0','-','PENDIENTE','2022-02-25 21:42:35.22039+00','2022-02-25 21:42:35.22039+00','20602929419','Z7R961',40,6);</v>
      </c>
    </row>
    <row r="1761" spans="1:19" x14ac:dyDescent="0.25">
      <c r="A1761">
        <v>1758</v>
      </c>
      <c r="B1761" t="s">
        <v>2282</v>
      </c>
      <c r="C1761" t="s">
        <v>2282</v>
      </c>
      <c r="D1761" t="s">
        <v>2282</v>
      </c>
      <c r="E1761" t="s">
        <v>2282</v>
      </c>
      <c r="F1761" t="s">
        <v>2283</v>
      </c>
      <c r="G1761">
        <v>0</v>
      </c>
      <c r="H1761">
        <v>0</v>
      </c>
      <c r="I1761" t="s">
        <v>2383</v>
      </c>
      <c r="J1761" t="s">
        <v>2282</v>
      </c>
      <c r="K1761" t="s">
        <v>1304</v>
      </c>
      <c r="L1761" t="s">
        <v>1304</v>
      </c>
      <c r="M1761">
        <v>20602929419</v>
      </c>
      <c r="N1761" t="s">
        <v>1764</v>
      </c>
      <c r="O1761" s="6">
        <f>VLOOKUP(Tabla1[[#This Row],[route_name]],[1]route!$A:$D,2,FALSE)</f>
        <v>40</v>
      </c>
      <c r="P1761" s="6">
        <f>VLOOKUP(Tabla1[[#This Row],[TYPE_NAME]],type!B:G,6,FALSE)</f>
        <v>7</v>
      </c>
      <c r="Q1761" t="s">
        <v>2231</v>
      </c>
      <c r="R1761" t="s">
        <v>2078</v>
      </c>
      <c r="S17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(1758,'PENDIENTE','PENDIENTE','PENDIENTE','PENDIENTE',false,0,'0','-','PENDIENTE','2022-02-25 21:42:35.22039+00','2022-02-25 21:42:35.22039+00','20602929419','V0V866',40,7);</v>
      </c>
    </row>
    <row r="1762" spans="1:19" x14ac:dyDescent="0.25">
      <c r="A1762">
        <v>1759</v>
      </c>
      <c r="B1762" t="s">
        <v>2282</v>
      </c>
      <c r="C1762" t="s">
        <v>2282</v>
      </c>
      <c r="D1762" t="s">
        <v>2282</v>
      </c>
      <c r="E1762" t="s">
        <v>2282</v>
      </c>
      <c r="F1762" t="s">
        <v>2283</v>
      </c>
      <c r="G1762">
        <v>0</v>
      </c>
      <c r="H1762">
        <v>0</v>
      </c>
      <c r="I1762" t="s">
        <v>2383</v>
      </c>
      <c r="J1762" t="s">
        <v>2282</v>
      </c>
      <c r="K1762" t="s">
        <v>1304</v>
      </c>
      <c r="L1762" t="s">
        <v>1304</v>
      </c>
      <c r="M1762">
        <v>20602929419</v>
      </c>
      <c r="N1762" t="s">
        <v>1765</v>
      </c>
      <c r="O1762" s="6">
        <f>VLOOKUP(Tabla1[[#This Row],[route_name]],[1]route!$A:$D,2,FALSE)</f>
        <v>40</v>
      </c>
      <c r="P1762" s="6">
        <f>VLOOKUP(Tabla1[[#This Row],[TYPE_NAME]],type!B:G,6,FALSE)</f>
        <v>7</v>
      </c>
      <c r="Q1762" t="s">
        <v>2231</v>
      </c>
      <c r="R1762" t="s">
        <v>2078</v>
      </c>
      <c r="S17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(1759,'PENDIENTE','PENDIENTE','PENDIENTE','PENDIENTE',false,0,'0','-','PENDIENTE','2022-02-25 21:42:35.22039+00','2022-02-25 21:42:35.22039+00','20602929419','V0C591',40,7);</v>
      </c>
    </row>
    <row r="1763" spans="1:19" x14ac:dyDescent="0.25">
      <c r="A1763">
        <v>1760</v>
      </c>
      <c r="B1763" t="s">
        <v>2282</v>
      </c>
      <c r="C1763" t="s">
        <v>2282</v>
      </c>
      <c r="D1763" t="s">
        <v>2282</v>
      </c>
      <c r="E1763" t="s">
        <v>2282</v>
      </c>
      <c r="F1763" t="s">
        <v>2283</v>
      </c>
      <c r="G1763">
        <v>0</v>
      </c>
      <c r="H1763">
        <v>0</v>
      </c>
      <c r="I1763" t="s">
        <v>2383</v>
      </c>
      <c r="J1763" t="s">
        <v>2282</v>
      </c>
      <c r="K1763" t="s">
        <v>1304</v>
      </c>
      <c r="L1763" t="s">
        <v>1304</v>
      </c>
      <c r="M1763">
        <v>20602929419</v>
      </c>
      <c r="N1763" t="s">
        <v>1766</v>
      </c>
      <c r="O1763" s="6">
        <f>VLOOKUP(Tabla1[[#This Row],[route_name]],[1]route!$A:$D,2,FALSE)</f>
        <v>40</v>
      </c>
      <c r="P1763" s="6">
        <f>VLOOKUP(Tabla1[[#This Row],[TYPE_NAME]],type!B:G,6,FALSE)</f>
        <v>7</v>
      </c>
      <c r="Q1763" t="s">
        <v>2231</v>
      </c>
      <c r="R1763" t="s">
        <v>2078</v>
      </c>
      <c r="S17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(1760,'PENDIENTE','PENDIENTE','PENDIENTE','PENDIENTE',false,0,'0','-','PENDIENTE','2022-02-25 21:42:35.22039+00','2022-02-25 21:42:35.22039+00','20602929419','V9Z313',40,7);</v>
      </c>
    </row>
    <row r="1764" spans="1:19" x14ac:dyDescent="0.25">
      <c r="A1764">
        <v>1761</v>
      </c>
      <c r="B1764" t="s">
        <v>2282</v>
      </c>
      <c r="C1764" t="s">
        <v>2282</v>
      </c>
      <c r="D1764" t="s">
        <v>2282</v>
      </c>
      <c r="E1764" t="s">
        <v>2282</v>
      </c>
      <c r="F1764" t="s">
        <v>2283</v>
      </c>
      <c r="G1764">
        <v>0</v>
      </c>
      <c r="H1764">
        <v>0</v>
      </c>
      <c r="I1764" t="s">
        <v>2383</v>
      </c>
      <c r="J1764" t="s">
        <v>2282</v>
      </c>
      <c r="K1764" t="s">
        <v>1304</v>
      </c>
      <c r="L1764" t="s">
        <v>1304</v>
      </c>
      <c r="M1764">
        <v>20602929419</v>
      </c>
      <c r="N1764" t="s">
        <v>1767</v>
      </c>
      <c r="O1764" s="6">
        <f>VLOOKUP(Tabla1[[#This Row],[route_name]],[1]route!$A:$D,2,FALSE)</f>
        <v>40</v>
      </c>
      <c r="P1764" s="6">
        <f>VLOOKUP(Tabla1[[#This Row],[TYPE_NAME]],type!B:G,6,FALSE)</f>
        <v>7</v>
      </c>
      <c r="Q1764" t="s">
        <v>2231</v>
      </c>
      <c r="R1764" t="s">
        <v>2078</v>
      </c>
      <c r="S17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(1761,'PENDIENTE','PENDIENTE','PENDIENTE','PENDIENTE',false,0,'0','-','PENDIENTE','2022-02-25 21:42:35.22039+00','2022-02-25 21:42:35.22039+00','20602929419','VAB839',40,7);</v>
      </c>
    </row>
    <row r="1765" spans="1:19" x14ac:dyDescent="0.25">
      <c r="A1765">
        <v>1762</v>
      </c>
      <c r="B1765" t="s">
        <v>2282</v>
      </c>
      <c r="C1765" t="s">
        <v>2282</v>
      </c>
      <c r="D1765" t="s">
        <v>2282</v>
      </c>
      <c r="E1765" t="s">
        <v>2282</v>
      </c>
      <c r="F1765" t="s">
        <v>2283</v>
      </c>
      <c r="G1765">
        <v>0</v>
      </c>
      <c r="H1765">
        <v>0</v>
      </c>
      <c r="I1765" t="s">
        <v>2383</v>
      </c>
      <c r="J1765" t="s">
        <v>2282</v>
      </c>
      <c r="K1765" t="s">
        <v>1304</v>
      </c>
      <c r="L1765" t="s">
        <v>1304</v>
      </c>
      <c r="M1765">
        <v>20602929419</v>
      </c>
      <c r="N1765" t="s">
        <v>1768</v>
      </c>
      <c r="O1765" s="6">
        <f>VLOOKUP(Tabla1[[#This Row],[route_name]],[1]route!$A:$D,2,FALSE)</f>
        <v>40</v>
      </c>
      <c r="P1765" s="6">
        <f>VLOOKUP(Tabla1[[#This Row],[TYPE_NAME]],type!B:G,6,FALSE)</f>
        <v>7</v>
      </c>
      <c r="Q1765" t="s">
        <v>2231</v>
      </c>
      <c r="R1765" t="s">
        <v>2078</v>
      </c>
      <c r="S17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(1762,'PENDIENTE','PENDIENTE','PENDIENTE','PENDIENTE',false,0,'0','-','PENDIENTE','2022-02-25 21:42:35.22039+00','2022-02-25 21:42:35.22039+00','20602929419','V9W511',40,7);</v>
      </c>
    </row>
    <row r="1766" spans="1:19" x14ac:dyDescent="0.25">
      <c r="A1766">
        <v>1763</v>
      </c>
      <c r="B1766" t="s">
        <v>2282</v>
      </c>
      <c r="C1766" t="s">
        <v>2282</v>
      </c>
      <c r="D1766" t="s">
        <v>2282</v>
      </c>
      <c r="E1766" t="s">
        <v>2282</v>
      </c>
      <c r="F1766" t="s">
        <v>2283</v>
      </c>
      <c r="G1766">
        <v>0</v>
      </c>
      <c r="H1766">
        <v>0</v>
      </c>
      <c r="I1766" t="s">
        <v>2383</v>
      </c>
      <c r="J1766" t="s">
        <v>2282</v>
      </c>
      <c r="K1766" t="s">
        <v>1304</v>
      </c>
      <c r="L1766" t="s">
        <v>1304</v>
      </c>
      <c r="M1766">
        <v>20602929419</v>
      </c>
      <c r="N1766" t="s">
        <v>1769</v>
      </c>
      <c r="O1766" s="6">
        <f>VLOOKUP(Tabla1[[#This Row],[route_name]],[1]route!$A:$D,2,FALSE)</f>
        <v>40</v>
      </c>
      <c r="P1766" s="6">
        <f>VLOOKUP(Tabla1[[#This Row],[TYPE_NAME]],type!B:G,6,FALSE)</f>
        <v>7</v>
      </c>
      <c r="Q1766" t="s">
        <v>2231</v>
      </c>
      <c r="R1766" t="s">
        <v>2078</v>
      </c>
      <c r="S17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(1763,'PENDIENTE','PENDIENTE','PENDIENTE','PENDIENTE',false,0,'0','-','PENDIENTE','2022-02-25 21:42:35.22039+00','2022-02-25 21:42:35.22039+00','20602929419','V8Q366',40,7);</v>
      </c>
    </row>
    <row r="1767" spans="1:19" x14ac:dyDescent="0.25">
      <c r="A1767">
        <v>1764</v>
      </c>
      <c r="B1767" t="s">
        <v>2282</v>
      </c>
      <c r="C1767" t="s">
        <v>2282</v>
      </c>
      <c r="D1767" t="s">
        <v>2282</v>
      </c>
      <c r="E1767" t="s">
        <v>2282</v>
      </c>
      <c r="F1767" t="s">
        <v>2283</v>
      </c>
      <c r="G1767">
        <v>0</v>
      </c>
      <c r="H1767">
        <v>0</v>
      </c>
      <c r="I1767" t="s">
        <v>2383</v>
      </c>
      <c r="J1767" t="s">
        <v>2282</v>
      </c>
      <c r="K1767" t="s">
        <v>1304</v>
      </c>
      <c r="L1767" t="s">
        <v>1304</v>
      </c>
      <c r="M1767">
        <v>20602929419</v>
      </c>
      <c r="N1767" t="s">
        <v>1770</v>
      </c>
      <c r="O1767" s="6">
        <f>VLOOKUP(Tabla1[[#This Row],[route_name]],[1]route!$A:$D,2,FALSE)</f>
        <v>40</v>
      </c>
      <c r="P1767" s="6">
        <f>VLOOKUP(Tabla1[[#This Row],[TYPE_NAME]],type!B:G,6,FALSE)</f>
        <v>7</v>
      </c>
      <c r="Q1767" t="s">
        <v>2231</v>
      </c>
      <c r="R1767" t="s">
        <v>2078</v>
      </c>
      <c r="S17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(1764,'PENDIENTE','PENDIENTE','PENDIENTE','PENDIENTE',false,0,'0','-','PENDIENTE','2022-02-25 21:42:35.22039+00','2022-02-25 21:42:35.22039+00','20602929419','V9G029',40,7);</v>
      </c>
    </row>
    <row r="1768" spans="1:19" x14ac:dyDescent="0.25">
      <c r="A1768">
        <v>1765</v>
      </c>
      <c r="B1768" t="s">
        <v>2282</v>
      </c>
      <c r="C1768" t="s">
        <v>2282</v>
      </c>
      <c r="D1768" t="s">
        <v>2282</v>
      </c>
      <c r="E1768" t="s">
        <v>2282</v>
      </c>
      <c r="F1768" t="s">
        <v>2283</v>
      </c>
      <c r="G1768">
        <v>0</v>
      </c>
      <c r="H1768">
        <v>0</v>
      </c>
      <c r="I1768" t="s">
        <v>2383</v>
      </c>
      <c r="J1768" t="s">
        <v>2282</v>
      </c>
      <c r="K1768" t="s">
        <v>1304</v>
      </c>
      <c r="L1768" t="s">
        <v>1304</v>
      </c>
      <c r="M1768">
        <v>20602929419</v>
      </c>
      <c r="N1768" t="s">
        <v>1771</v>
      </c>
      <c r="O1768" s="6">
        <f>VLOOKUP(Tabla1[[#This Row],[route_name]],[1]route!$A:$D,2,FALSE)</f>
        <v>40</v>
      </c>
      <c r="P1768" s="6">
        <f>VLOOKUP(Tabla1[[#This Row],[TYPE_NAME]],type!B:G,6,FALSE)</f>
        <v>7</v>
      </c>
      <c r="Q1768" t="s">
        <v>2231</v>
      </c>
      <c r="R1768" t="s">
        <v>2078</v>
      </c>
      <c r="S17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(1765,'PENDIENTE','PENDIENTE','PENDIENTE','PENDIENTE',false,0,'0','-','PENDIENTE','2022-02-25 21:42:35.22039+00','2022-02-25 21:42:35.22039+00','20602929419','C2H376',40,7);</v>
      </c>
    </row>
    <row r="1769" spans="1:19" x14ac:dyDescent="0.25">
      <c r="A1769">
        <v>1766</v>
      </c>
      <c r="B1769" t="s">
        <v>2216</v>
      </c>
      <c r="C1769" t="s">
        <v>2284</v>
      </c>
      <c r="D1769" t="s">
        <v>2216</v>
      </c>
      <c r="E1769" t="s">
        <v>2216</v>
      </c>
      <c r="F1769" t="s">
        <v>2283</v>
      </c>
      <c r="G1769">
        <v>2008</v>
      </c>
      <c r="H1769">
        <v>0</v>
      </c>
      <c r="I1769" t="s">
        <v>2383</v>
      </c>
      <c r="J1769" t="s">
        <v>2282</v>
      </c>
      <c r="K1769" t="s">
        <v>1304</v>
      </c>
      <c r="L1769" t="s">
        <v>1304</v>
      </c>
      <c r="M1769">
        <v>20602929419</v>
      </c>
      <c r="N1769" t="s">
        <v>1772</v>
      </c>
      <c r="O1769" s="6">
        <f>VLOOKUP(Tabla1[[#This Row],[route_name]],[1]route!$A:$D,2,FALSE)</f>
        <v>38</v>
      </c>
      <c r="P1769" s="6">
        <f>VLOOKUP(Tabla1[[#This Row],[TYPE_NAME]],type!B:G,6,FALSE)</f>
        <v>1</v>
      </c>
      <c r="Q1769" t="s">
        <v>2229</v>
      </c>
      <c r="R1769" t="s">
        <v>1297</v>
      </c>
      <c r="S17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(1766,'CUMPLE','NO CUMPLE','CUMPLE','CUMPLE',false,2008,'0','-','PENDIENTE','2022-02-25 21:42:35.22039+00','2022-02-25 21:42:35.22039+00','20602929419','V4D767',38,1);</v>
      </c>
    </row>
    <row r="1770" spans="1:19" x14ac:dyDescent="0.25">
      <c r="A1770">
        <v>1767</v>
      </c>
      <c r="B1770" t="s">
        <v>2216</v>
      </c>
      <c r="C1770" t="s">
        <v>2284</v>
      </c>
      <c r="D1770" t="s">
        <v>2216</v>
      </c>
      <c r="E1770" t="s">
        <v>2216</v>
      </c>
      <c r="F1770" t="s">
        <v>2283</v>
      </c>
      <c r="G1770">
        <v>2018</v>
      </c>
      <c r="H1770">
        <v>0</v>
      </c>
      <c r="I1770" t="s">
        <v>2383</v>
      </c>
      <c r="J1770" t="s">
        <v>2282</v>
      </c>
      <c r="K1770" t="s">
        <v>1304</v>
      </c>
      <c r="L1770" t="s">
        <v>1304</v>
      </c>
      <c r="M1770">
        <v>20602929419</v>
      </c>
      <c r="N1770" t="s">
        <v>1773</v>
      </c>
      <c r="O1770" s="6">
        <f>VLOOKUP(Tabla1[[#This Row],[route_name]],[1]route!$A:$D,2,FALSE)</f>
        <v>39</v>
      </c>
      <c r="P1770" s="6">
        <f>VLOOKUP(Tabla1[[#This Row],[TYPE_NAME]],type!B:G,6,FALSE)</f>
        <v>1</v>
      </c>
      <c r="Q1770" t="s">
        <v>2230</v>
      </c>
      <c r="R1770" t="s">
        <v>1297</v>
      </c>
      <c r="S17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(1767,'CUMPLE','NO CUMPLE','CUMPLE','CUMPLE',false,2018,'0','-','PENDIENTE','2022-02-25 21:42:35.22039+00','2022-02-25 21:42:35.22039+00','20602929419','V0D907',39,1);</v>
      </c>
    </row>
    <row r="1771" spans="1:19" x14ac:dyDescent="0.25">
      <c r="A1771">
        <v>1768</v>
      </c>
      <c r="B1771" t="s">
        <v>2284</v>
      </c>
      <c r="C1771" t="s">
        <v>2216</v>
      </c>
      <c r="D1771" t="s">
        <v>2216</v>
      </c>
      <c r="E1771" t="s">
        <v>2216</v>
      </c>
      <c r="F1771" t="s">
        <v>2283</v>
      </c>
      <c r="G1771">
        <v>2017</v>
      </c>
      <c r="H1771">
        <v>0</v>
      </c>
      <c r="I1771" t="s">
        <v>2383</v>
      </c>
      <c r="J1771" t="s">
        <v>2282</v>
      </c>
      <c r="K1771" t="s">
        <v>1304</v>
      </c>
      <c r="L1771" t="s">
        <v>1304</v>
      </c>
      <c r="M1771">
        <v>20602929419</v>
      </c>
      <c r="N1771" t="s">
        <v>233</v>
      </c>
      <c r="O1771" s="6">
        <f>VLOOKUP(Tabla1[[#This Row],[route_name]],[1]route!$A:$D,2,FALSE)</f>
        <v>4</v>
      </c>
      <c r="P1771" s="6">
        <f>VLOOKUP(Tabla1[[#This Row],[TYPE_NAME]],type!B:G,6,FALSE)</f>
        <v>4</v>
      </c>
      <c r="Q1771" t="s">
        <v>2277</v>
      </c>
      <c r="R1771" t="s">
        <v>1299</v>
      </c>
      <c r="S17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(1768,'NO CUMPLE','CUMPLE','CUMPLE','CUMPLE',false,2017,'0','-','PENDIENTE','2022-02-25 21:42:35.22039+00','2022-02-25 21:42:35.22039+00','20602929419','V9I945',4,4);</v>
      </c>
    </row>
    <row r="1772" spans="1:19" x14ac:dyDescent="0.25">
      <c r="A1772">
        <v>1769</v>
      </c>
      <c r="B1772" t="s">
        <v>2284</v>
      </c>
      <c r="C1772" t="s">
        <v>2284</v>
      </c>
      <c r="D1772" t="s">
        <v>2216</v>
      </c>
      <c r="E1772" t="s">
        <v>2216</v>
      </c>
      <c r="F1772" t="s">
        <v>2283</v>
      </c>
      <c r="G1772">
        <v>0</v>
      </c>
      <c r="H1772">
        <v>0</v>
      </c>
      <c r="I1772" t="s">
        <v>2383</v>
      </c>
      <c r="J1772" t="s">
        <v>2282</v>
      </c>
      <c r="K1772" t="s">
        <v>1304</v>
      </c>
      <c r="L1772" t="s">
        <v>1304</v>
      </c>
      <c r="M1772">
        <v>20602929419</v>
      </c>
      <c r="N1772" t="s">
        <v>1774</v>
      </c>
      <c r="O1772" s="6">
        <f>VLOOKUP(Tabla1[[#This Row],[route_name]],[1]route!$A:$D,2,FALSE)</f>
        <v>39</v>
      </c>
      <c r="P1772" s="6">
        <f>VLOOKUP(Tabla1[[#This Row],[TYPE_NAME]],type!B:G,6,FALSE)</f>
        <v>7</v>
      </c>
      <c r="Q1772" t="s">
        <v>2230</v>
      </c>
      <c r="R1772" t="s">
        <v>2078</v>
      </c>
      <c r="S17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(1769,'NO CUMPLE','NO CUMPLE','CUMPLE','CUMPLE',false,0,'0','-','PENDIENTE','2022-02-25 21:42:35.22039+00','2022-02-25 21:42:35.22039+00','20602929419','V5L923',39,7);</v>
      </c>
    </row>
    <row r="1773" spans="1:19" x14ac:dyDescent="0.25">
      <c r="A1773">
        <v>1770</v>
      </c>
      <c r="B1773" t="s">
        <v>2284</v>
      </c>
      <c r="C1773" t="s">
        <v>2284</v>
      </c>
      <c r="D1773" t="s">
        <v>2216</v>
      </c>
      <c r="E1773" t="s">
        <v>2216</v>
      </c>
      <c r="F1773" t="s">
        <v>2283</v>
      </c>
      <c r="G1773">
        <v>0</v>
      </c>
      <c r="H1773">
        <v>0</v>
      </c>
      <c r="I1773" t="s">
        <v>2383</v>
      </c>
      <c r="J1773" t="s">
        <v>2282</v>
      </c>
      <c r="K1773" t="s">
        <v>1304</v>
      </c>
      <c r="L1773" t="s">
        <v>1304</v>
      </c>
      <c r="M1773">
        <v>20602929419</v>
      </c>
      <c r="N1773" t="s">
        <v>1775</v>
      </c>
      <c r="O1773" s="6">
        <f>VLOOKUP(Tabla1[[#This Row],[route_name]],[1]route!$A:$D,2,FALSE)</f>
        <v>39</v>
      </c>
      <c r="P1773" s="6">
        <f>VLOOKUP(Tabla1[[#This Row],[TYPE_NAME]],type!B:G,6,FALSE)</f>
        <v>7</v>
      </c>
      <c r="Q1773" t="s">
        <v>2230</v>
      </c>
      <c r="R1773" t="s">
        <v>2078</v>
      </c>
      <c r="S17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(1770,'NO CUMPLE','NO CUMPLE','CUMPLE','CUMPLE',false,0,'0','-','PENDIENTE','2022-02-25 21:42:35.22039+00','2022-02-25 21:42:35.22039+00','20602929419','X1H965',39,7);</v>
      </c>
    </row>
    <row r="1774" spans="1:19" x14ac:dyDescent="0.25">
      <c r="A1774">
        <v>1771</v>
      </c>
      <c r="B1774" t="s">
        <v>2282</v>
      </c>
      <c r="C1774" t="s">
        <v>2282</v>
      </c>
      <c r="D1774" t="s">
        <v>2282</v>
      </c>
      <c r="E1774" t="s">
        <v>2282</v>
      </c>
      <c r="F1774" t="s">
        <v>2283</v>
      </c>
      <c r="G1774">
        <v>0</v>
      </c>
      <c r="H1774">
        <v>0</v>
      </c>
      <c r="I1774" t="s">
        <v>2383</v>
      </c>
      <c r="J1774" t="s">
        <v>2282</v>
      </c>
      <c r="K1774" t="s">
        <v>1304</v>
      </c>
      <c r="L1774" t="s">
        <v>1304</v>
      </c>
      <c r="M1774">
        <v>20602929419</v>
      </c>
      <c r="N1774" t="s">
        <v>1776</v>
      </c>
      <c r="O1774" s="6">
        <f>VLOOKUP(Tabla1[[#This Row],[route_name]],[1]route!$A:$D,2,FALSE)</f>
        <v>73</v>
      </c>
      <c r="P1774" s="6">
        <f>VLOOKUP(Tabla1[[#This Row],[TYPE_NAME]],type!B:G,6,FALSE)</f>
        <v>7</v>
      </c>
      <c r="Q1774" t="s">
        <v>2293</v>
      </c>
      <c r="R1774" t="s">
        <v>2078</v>
      </c>
      <c r="S17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(1771,'PENDIENTE','PENDIENTE','PENDIENTE','PENDIENTE',false,0,'0','-','PENDIENTE','2022-02-25 21:42:35.22039+00','2022-02-25 21:42:35.22039+00','20602929419','A3P791',73,7);</v>
      </c>
    </row>
    <row r="1775" spans="1:19" x14ac:dyDescent="0.25">
      <c r="A1775">
        <v>1772</v>
      </c>
      <c r="B1775" t="s">
        <v>2282</v>
      </c>
      <c r="C1775" t="s">
        <v>2282</v>
      </c>
      <c r="D1775" t="s">
        <v>2282</v>
      </c>
      <c r="E1775" t="s">
        <v>2282</v>
      </c>
      <c r="F1775" t="s">
        <v>2283</v>
      </c>
      <c r="G1775">
        <v>0</v>
      </c>
      <c r="H1775">
        <v>0</v>
      </c>
      <c r="I1775" t="s">
        <v>2383</v>
      </c>
      <c r="J1775" t="s">
        <v>2282</v>
      </c>
      <c r="K1775" t="s">
        <v>1304</v>
      </c>
      <c r="L1775" t="s">
        <v>1304</v>
      </c>
      <c r="M1775">
        <v>20602929419</v>
      </c>
      <c r="N1775" t="s">
        <v>1777</v>
      </c>
      <c r="O1775" s="6">
        <f>VLOOKUP(Tabla1[[#This Row],[route_name]],[1]route!$A:$D,2,FALSE)</f>
        <v>73</v>
      </c>
      <c r="P1775" s="6">
        <f>VLOOKUP(Tabla1[[#This Row],[TYPE_NAME]],type!B:G,6,FALSE)</f>
        <v>7</v>
      </c>
      <c r="Q1775" t="s">
        <v>2293</v>
      </c>
      <c r="R1775" t="s">
        <v>2078</v>
      </c>
      <c r="S17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(1772,'PENDIENTE','PENDIENTE','PENDIENTE','PENDIENTE',false,0,'0','-','PENDIENTE','2022-02-25 21:42:35.22039+00','2022-02-25 21:42:35.22039+00','20602929419','C2X721',73,7);</v>
      </c>
    </row>
    <row r="1776" spans="1:19" x14ac:dyDescent="0.25">
      <c r="A1776">
        <v>1773</v>
      </c>
      <c r="B1776" t="s">
        <v>2282</v>
      </c>
      <c r="C1776" t="s">
        <v>2282</v>
      </c>
      <c r="D1776" t="s">
        <v>2282</v>
      </c>
      <c r="E1776" t="s">
        <v>2282</v>
      </c>
      <c r="F1776" t="s">
        <v>2283</v>
      </c>
      <c r="G1776">
        <v>0</v>
      </c>
      <c r="H1776">
        <v>0</v>
      </c>
      <c r="I1776" t="s">
        <v>2383</v>
      </c>
      <c r="J1776" t="s">
        <v>2282</v>
      </c>
      <c r="K1776" t="s">
        <v>1304</v>
      </c>
      <c r="L1776" t="s">
        <v>1304</v>
      </c>
      <c r="M1776">
        <v>20602929419</v>
      </c>
      <c r="N1776" t="s">
        <v>1778</v>
      </c>
      <c r="O1776" s="6">
        <f>VLOOKUP(Tabla1[[#This Row],[route_name]],[1]route!$A:$D,2,FALSE)</f>
        <v>73</v>
      </c>
      <c r="P1776" s="6">
        <f>VLOOKUP(Tabla1[[#This Row],[TYPE_NAME]],type!B:G,6,FALSE)</f>
        <v>7</v>
      </c>
      <c r="Q1776" t="s">
        <v>2293</v>
      </c>
      <c r="R1776" t="s">
        <v>2078</v>
      </c>
      <c r="S17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(1773,'PENDIENTE','PENDIENTE','PENDIENTE','PENDIENTE',false,0,'0','-','PENDIENTE','2022-02-25 21:42:35.22039+00','2022-02-25 21:42:35.22039+00','20602929419','V4S535',73,7);</v>
      </c>
    </row>
    <row r="1777" spans="1:19" x14ac:dyDescent="0.25">
      <c r="A1777">
        <v>1774</v>
      </c>
      <c r="B1777" t="s">
        <v>2282</v>
      </c>
      <c r="C1777" t="s">
        <v>2282</v>
      </c>
      <c r="D1777" t="s">
        <v>2282</v>
      </c>
      <c r="E1777" t="s">
        <v>2282</v>
      </c>
      <c r="F1777" t="s">
        <v>2283</v>
      </c>
      <c r="G1777">
        <v>0</v>
      </c>
      <c r="H1777">
        <v>0</v>
      </c>
      <c r="I1777" t="s">
        <v>2383</v>
      </c>
      <c r="J1777" t="s">
        <v>2282</v>
      </c>
      <c r="K1777" t="s">
        <v>1304</v>
      </c>
      <c r="L1777" t="s">
        <v>1304</v>
      </c>
      <c r="M1777">
        <v>20602929419</v>
      </c>
      <c r="N1777" t="s">
        <v>1779</v>
      </c>
      <c r="O1777" s="6">
        <f>VLOOKUP(Tabla1[[#This Row],[route_name]],[1]route!$A:$D,2,FALSE)</f>
        <v>73</v>
      </c>
      <c r="P1777" s="6">
        <f>VLOOKUP(Tabla1[[#This Row],[TYPE_NAME]],type!B:G,6,FALSE)</f>
        <v>7</v>
      </c>
      <c r="Q1777" t="s">
        <v>2293</v>
      </c>
      <c r="R1777" t="s">
        <v>2078</v>
      </c>
      <c r="S17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(1774,'PENDIENTE','PENDIENTE','PENDIENTE','PENDIENTE',false,0,'0','-','PENDIENTE','2022-02-25 21:42:35.22039+00','2022-02-25 21:42:35.22039+00','20602929419','V8P959',73,7);</v>
      </c>
    </row>
    <row r="1778" spans="1:19" x14ac:dyDescent="0.25">
      <c r="A1778">
        <v>1775</v>
      </c>
      <c r="B1778" t="s">
        <v>2282</v>
      </c>
      <c r="C1778" t="s">
        <v>2282</v>
      </c>
      <c r="D1778" t="s">
        <v>2282</v>
      </c>
      <c r="E1778" t="s">
        <v>2282</v>
      </c>
      <c r="F1778" t="s">
        <v>2283</v>
      </c>
      <c r="G1778">
        <v>0</v>
      </c>
      <c r="H1778">
        <v>0</v>
      </c>
      <c r="I1778" t="s">
        <v>2383</v>
      </c>
      <c r="J1778" t="s">
        <v>2282</v>
      </c>
      <c r="K1778" t="s">
        <v>1304</v>
      </c>
      <c r="L1778" t="s">
        <v>1304</v>
      </c>
      <c r="M1778">
        <v>20602929419</v>
      </c>
      <c r="N1778" t="s">
        <v>623</v>
      </c>
      <c r="O1778" s="6">
        <f>VLOOKUP(Tabla1[[#This Row],[route_name]],[1]route!$A:$D,2,FALSE)</f>
        <v>73</v>
      </c>
      <c r="P1778" s="6">
        <f>VLOOKUP(Tabla1[[#This Row],[TYPE_NAME]],type!B:G,6,FALSE)</f>
        <v>7</v>
      </c>
      <c r="Q1778" t="s">
        <v>2293</v>
      </c>
      <c r="R1778" t="s">
        <v>2078</v>
      </c>
      <c r="S17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(1775,'PENDIENTE','PENDIENTE','PENDIENTE','PENDIENTE',false,0,'0','-','PENDIENTE','2022-02-25 21:42:35.22039+00','2022-02-25 21:42:35.22039+00','20602929419','Z2X744',73,7);</v>
      </c>
    </row>
    <row r="1779" spans="1:19" x14ac:dyDescent="0.25">
      <c r="A1779">
        <v>1776</v>
      </c>
      <c r="B1779" t="s">
        <v>2282</v>
      </c>
      <c r="C1779" t="s">
        <v>2282</v>
      </c>
      <c r="D1779" t="s">
        <v>2282</v>
      </c>
      <c r="E1779" t="s">
        <v>2282</v>
      </c>
      <c r="F1779" t="s">
        <v>2283</v>
      </c>
      <c r="G1779">
        <v>0</v>
      </c>
      <c r="H1779">
        <v>0</v>
      </c>
      <c r="I1779" t="s">
        <v>2383</v>
      </c>
      <c r="J1779" t="s">
        <v>2282</v>
      </c>
      <c r="K1779" t="s">
        <v>1304</v>
      </c>
      <c r="L1779" t="s">
        <v>1304</v>
      </c>
      <c r="M1779">
        <v>20602929419</v>
      </c>
      <c r="N1779" t="s">
        <v>1780</v>
      </c>
      <c r="O1779" s="6">
        <f>VLOOKUP(Tabla1[[#This Row],[route_name]],[1]route!$A:$D,2,FALSE)</f>
        <v>73</v>
      </c>
      <c r="P1779" s="6">
        <f>VLOOKUP(Tabla1[[#This Row],[TYPE_NAME]],type!B:G,6,FALSE)</f>
        <v>7</v>
      </c>
      <c r="Q1779" t="s">
        <v>2293</v>
      </c>
      <c r="R1779" t="s">
        <v>2078</v>
      </c>
      <c r="S17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(1776,'PENDIENTE','PENDIENTE','PENDIENTE','PENDIENTE',false,0,'0','-','PENDIENTE','2022-02-25 21:42:35.22039+00','2022-02-25 21:42:35.22039+00','20602929419','X1T705',73,7);</v>
      </c>
    </row>
    <row r="1780" spans="1:19" x14ac:dyDescent="0.25">
      <c r="A1780">
        <v>1777</v>
      </c>
      <c r="B1780" t="s">
        <v>2282</v>
      </c>
      <c r="C1780" t="s">
        <v>2282</v>
      </c>
      <c r="D1780" t="s">
        <v>2282</v>
      </c>
      <c r="E1780" t="s">
        <v>2282</v>
      </c>
      <c r="F1780" t="s">
        <v>2283</v>
      </c>
      <c r="G1780">
        <v>0</v>
      </c>
      <c r="H1780">
        <v>0</v>
      </c>
      <c r="I1780" t="s">
        <v>2383</v>
      </c>
      <c r="J1780" t="s">
        <v>2282</v>
      </c>
      <c r="K1780" t="s">
        <v>1304</v>
      </c>
      <c r="L1780" t="s">
        <v>1304</v>
      </c>
      <c r="M1780">
        <v>20602929419</v>
      </c>
      <c r="N1780" t="s">
        <v>1781</v>
      </c>
      <c r="O1780" s="6">
        <f>VLOOKUP(Tabla1[[#This Row],[route_name]],[1]route!$A:$D,2,FALSE)</f>
        <v>73</v>
      </c>
      <c r="P1780" s="6">
        <f>VLOOKUP(Tabla1[[#This Row],[TYPE_NAME]],type!B:G,6,FALSE)</f>
        <v>7</v>
      </c>
      <c r="Q1780" t="s">
        <v>2293</v>
      </c>
      <c r="R1780" t="s">
        <v>2078</v>
      </c>
      <c r="S17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(1777,'PENDIENTE','PENDIENTE','PENDIENTE','PENDIENTE',false,0,'0','-','PENDIENTE','2022-02-25 21:42:35.22039+00','2022-02-25 21:42:35.22039+00','20602929419','ARI825',73,7);</v>
      </c>
    </row>
    <row r="1781" spans="1:19" x14ac:dyDescent="0.25">
      <c r="A1781">
        <v>1778</v>
      </c>
      <c r="B1781" t="s">
        <v>2282</v>
      </c>
      <c r="C1781" t="s">
        <v>2282</v>
      </c>
      <c r="D1781" t="s">
        <v>2282</v>
      </c>
      <c r="E1781" t="s">
        <v>2282</v>
      </c>
      <c r="F1781" t="s">
        <v>2283</v>
      </c>
      <c r="G1781">
        <v>0</v>
      </c>
      <c r="H1781">
        <v>0</v>
      </c>
      <c r="I1781" t="s">
        <v>2383</v>
      </c>
      <c r="J1781" t="s">
        <v>2282</v>
      </c>
      <c r="K1781" t="s">
        <v>1304</v>
      </c>
      <c r="L1781" t="s">
        <v>1304</v>
      </c>
      <c r="M1781">
        <v>20602929419</v>
      </c>
      <c r="N1781" t="s">
        <v>842</v>
      </c>
      <c r="O1781" s="6">
        <f>VLOOKUP(Tabla1[[#This Row],[route_name]],[1]route!$A:$D,2,FALSE)</f>
        <v>73</v>
      </c>
      <c r="P1781" s="6">
        <f>VLOOKUP(Tabla1[[#This Row],[TYPE_NAME]],type!B:G,6,FALSE)</f>
        <v>7</v>
      </c>
      <c r="Q1781" t="s">
        <v>2293</v>
      </c>
      <c r="R1781" t="s">
        <v>2078</v>
      </c>
      <c r="S17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(1778,'PENDIENTE','PENDIENTE','PENDIENTE','PENDIENTE',false,0,'0','-','PENDIENTE','2022-02-25 21:42:35.22039+00','2022-02-25 21:42:35.22039+00','20602929419','V9P889',73,7);</v>
      </c>
    </row>
    <row r="1782" spans="1:19" x14ac:dyDescent="0.25">
      <c r="A1782">
        <v>1779</v>
      </c>
      <c r="B1782" t="s">
        <v>2282</v>
      </c>
      <c r="C1782" t="s">
        <v>2282</v>
      </c>
      <c r="D1782" t="s">
        <v>2282</v>
      </c>
      <c r="E1782" t="s">
        <v>2282</v>
      </c>
      <c r="F1782" t="s">
        <v>2283</v>
      </c>
      <c r="G1782">
        <v>0</v>
      </c>
      <c r="H1782">
        <v>0</v>
      </c>
      <c r="I1782" t="s">
        <v>2383</v>
      </c>
      <c r="J1782" t="s">
        <v>2282</v>
      </c>
      <c r="K1782" t="s">
        <v>1304</v>
      </c>
      <c r="L1782" t="s">
        <v>1304</v>
      </c>
      <c r="M1782">
        <v>20602929419</v>
      </c>
      <c r="N1782" t="s">
        <v>314</v>
      </c>
      <c r="O1782" s="6">
        <f>VLOOKUP(Tabla1[[#This Row],[route_name]],[1]route!$A:$D,2,FALSE)</f>
        <v>73</v>
      </c>
      <c r="P1782" s="6">
        <f>VLOOKUP(Tabla1[[#This Row],[TYPE_NAME]],type!B:G,6,FALSE)</f>
        <v>7</v>
      </c>
      <c r="Q1782" t="s">
        <v>2293</v>
      </c>
      <c r="R1782" t="s">
        <v>2078</v>
      </c>
      <c r="S17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(1779,'PENDIENTE','PENDIENTE','PENDIENTE','PENDIENTE',false,0,'0','-','PENDIENTE','2022-02-25 21:42:35.22039+00','2022-02-25 21:42:35.22039+00','20602929419','X1R732',73,7);</v>
      </c>
    </row>
    <row r="1783" spans="1:19" x14ac:dyDescent="0.25">
      <c r="A1783">
        <v>1780</v>
      </c>
      <c r="B1783" t="s">
        <v>2216</v>
      </c>
      <c r="C1783" t="s">
        <v>2216</v>
      </c>
      <c r="D1783" t="s">
        <v>2284</v>
      </c>
      <c r="E1783" t="s">
        <v>2216</v>
      </c>
      <c r="F1783" t="s">
        <v>2283</v>
      </c>
      <c r="G1783">
        <v>2016</v>
      </c>
      <c r="H1783">
        <v>0</v>
      </c>
      <c r="I1783" t="s">
        <v>2383</v>
      </c>
      <c r="J1783" t="s">
        <v>2282</v>
      </c>
      <c r="K1783" t="s">
        <v>1304</v>
      </c>
      <c r="L1783" t="s">
        <v>1304</v>
      </c>
      <c r="M1783">
        <v>20602929419</v>
      </c>
      <c r="N1783" t="s">
        <v>1782</v>
      </c>
      <c r="O1783" s="6">
        <f>VLOOKUP(Tabla1[[#This Row],[route_name]],[1]route!$A:$D,2,FALSE)</f>
        <v>36</v>
      </c>
      <c r="P1783" s="6">
        <f>VLOOKUP(Tabla1[[#This Row],[TYPE_NAME]],type!B:G,6,FALSE)</f>
        <v>1</v>
      </c>
      <c r="Q1783" t="s">
        <v>2227</v>
      </c>
      <c r="R1783" t="s">
        <v>1297</v>
      </c>
      <c r="S17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(1780,'CUMPLE','CUMPLE','NO CUMPLE','CUMPLE',false,2016,'0','-','PENDIENTE','2022-02-25 21:42:35.22039+00','2022-02-25 21:42:35.22039+00','20602929419','V8V939',36,1);</v>
      </c>
    </row>
    <row r="1784" spans="1:19" x14ac:dyDescent="0.25">
      <c r="A1784">
        <v>1781</v>
      </c>
      <c r="B1784" t="s">
        <v>2282</v>
      </c>
      <c r="C1784" t="s">
        <v>2282</v>
      </c>
      <c r="D1784" t="s">
        <v>2282</v>
      </c>
      <c r="E1784" t="s">
        <v>2282</v>
      </c>
      <c r="F1784" t="s">
        <v>2283</v>
      </c>
      <c r="G1784">
        <v>2014</v>
      </c>
      <c r="H1784">
        <v>0</v>
      </c>
      <c r="I1784" t="s">
        <v>2383</v>
      </c>
      <c r="J1784" t="s">
        <v>2282</v>
      </c>
      <c r="K1784" t="s">
        <v>1304</v>
      </c>
      <c r="L1784" t="s">
        <v>1304</v>
      </c>
      <c r="M1784">
        <v>20602929419</v>
      </c>
      <c r="N1784" t="s">
        <v>1783</v>
      </c>
      <c r="O1784" s="6">
        <f>VLOOKUP(Tabla1[[#This Row],[route_name]],[1]route!$A:$D,2,FALSE)</f>
        <v>42</v>
      </c>
      <c r="P1784" s="6">
        <f>VLOOKUP(Tabla1[[#This Row],[TYPE_NAME]],type!B:G,6,FALSE)</f>
        <v>2</v>
      </c>
      <c r="Q1784" t="s">
        <v>2233</v>
      </c>
      <c r="R1784" t="s">
        <v>1298</v>
      </c>
      <c r="S17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(1781,'PENDIENTE','PENDIENTE','PENDIENTE','PENDIENTE',false,2014,'0','-','PENDIENTE','2022-02-25 21:42:35.22039+00','2022-02-25 21:42:35.22039+00','20602929419','AKT727',42,2);</v>
      </c>
    </row>
    <row r="1785" spans="1:19" x14ac:dyDescent="0.25">
      <c r="A1785">
        <v>1782</v>
      </c>
      <c r="B1785" t="s">
        <v>2282</v>
      </c>
      <c r="C1785" t="s">
        <v>2282</v>
      </c>
      <c r="D1785" t="s">
        <v>2282</v>
      </c>
      <c r="E1785" t="s">
        <v>2282</v>
      </c>
      <c r="F1785" t="s">
        <v>2283</v>
      </c>
      <c r="G1785">
        <v>2011</v>
      </c>
      <c r="H1785">
        <v>0</v>
      </c>
      <c r="I1785" t="s">
        <v>2383</v>
      </c>
      <c r="J1785" t="s">
        <v>2282</v>
      </c>
      <c r="K1785" t="s">
        <v>1304</v>
      </c>
      <c r="L1785" t="s">
        <v>1304</v>
      </c>
      <c r="M1785">
        <v>20602929419</v>
      </c>
      <c r="N1785" t="s">
        <v>1784</v>
      </c>
      <c r="O1785" s="6">
        <f>VLOOKUP(Tabla1[[#This Row],[route_name]],[1]route!$A:$D,2,FALSE)</f>
        <v>42</v>
      </c>
      <c r="P1785" s="6">
        <f>VLOOKUP(Tabla1[[#This Row],[TYPE_NAME]],type!B:G,6,FALSE)</f>
        <v>1</v>
      </c>
      <c r="Q1785" t="s">
        <v>2233</v>
      </c>
      <c r="R1785" t="s">
        <v>1297</v>
      </c>
      <c r="S17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(1782,'PENDIENTE','PENDIENTE','PENDIENTE','PENDIENTE',false,2011,'0','-','PENDIENTE','2022-02-25 21:42:35.22039+00','2022-02-25 21:42:35.22039+00','20602929419','X1R766',42,1);</v>
      </c>
    </row>
    <row r="1786" spans="1:19" x14ac:dyDescent="0.25">
      <c r="A1786">
        <v>1783</v>
      </c>
      <c r="B1786" t="s">
        <v>2282</v>
      </c>
      <c r="C1786" t="s">
        <v>2282</v>
      </c>
      <c r="D1786" t="s">
        <v>2282</v>
      </c>
      <c r="E1786" t="s">
        <v>2282</v>
      </c>
      <c r="F1786" t="s">
        <v>2283</v>
      </c>
      <c r="G1786">
        <v>2013</v>
      </c>
      <c r="H1786">
        <v>0</v>
      </c>
      <c r="I1786" t="s">
        <v>2383</v>
      </c>
      <c r="J1786" t="s">
        <v>2282</v>
      </c>
      <c r="K1786" t="s">
        <v>1304</v>
      </c>
      <c r="L1786" t="s">
        <v>1304</v>
      </c>
      <c r="M1786">
        <v>20602929419</v>
      </c>
      <c r="N1786" t="s">
        <v>1785</v>
      </c>
      <c r="O1786" s="6">
        <f>VLOOKUP(Tabla1[[#This Row],[route_name]],[1]route!$A:$D,2,FALSE)</f>
        <v>42</v>
      </c>
      <c r="P1786" s="6">
        <f>VLOOKUP(Tabla1[[#This Row],[TYPE_NAME]],type!B:G,6,FALSE)</f>
        <v>4</v>
      </c>
      <c r="Q1786" t="s">
        <v>2233</v>
      </c>
      <c r="R1786" t="s">
        <v>1299</v>
      </c>
      <c r="S17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(1783,'PENDIENTE','PENDIENTE','PENDIENTE','PENDIENTE',false,2013,'0','-','PENDIENTE','2022-02-25 21:42:35.22039+00','2022-02-25 21:42:35.22039+00','20602929419','X2Z811',42,4);</v>
      </c>
    </row>
    <row r="1787" spans="1:19" x14ac:dyDescent="0.25">
      <c r="A1787">
        <v>1784</v>
      </c>
      <c r="B1787" t="s">
        <v>2282</v>
      </c>
      <c r="C1787" t="s">
        <v>2282</v>
      </c>
      <c r="D1787" t="s">
        <v>2282</v>
      </c>
      <c r="E1787" t="s">
        <v>2282</v>
      </c>
      <c r="F1787" t="s">
        <v>2283</v>
      </c>
      <c r="G1787">
        <v>2018</v>
      </c>
      <c r="H1787">
        <v>0</v>
      </c>
      <c r="I1787" t="s">
        <v>2383</v>
      </c>
      <c r="J1787" t="s">
        <v>2282</v>
      </c>
      <c r="K1787" t="s">
        <v>1304</v>
      </c>
      <c r="L1787" t="s">
        <v>1304</v>
      </c>
      <c r="M1787">
        <v>20602929419</v>
      </c>
      <c r="N1787" t="s">
        <v>1786</v>
      </c>
      <c r="O1787" s="6">
        <f>VLOOKUP(Tabla1[[#This Row],[route_name]],[1]route!$A:$D,2,FALSE)</f>
        <v>42</v>
      </c>
      <c r="P1787" s="6">
        <f>VLOOKUP(Tabla1[[#This Row],[TYPE_NAME]],type!B:G,6,FALSE)</f>
        <v>2</v>
      </c>
      <c r="Q1787" t="s">
        <v>2233</v>
      </c>
      <c r="R1787" t="s">
        <v>1298</v>
      </c>
      <c r="S17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(1784,'PENDIENTE','PENDIENTE','PENDIENTE','PENDIENTE',false,2018,'0','-','PENDIENTE','2022-02-25 21:42:35.22039+00','2022-02-25 21:42:35.22039+00','20602929419','V0N907',42,2);</v>
      </c>
    </row>
    <row r="1788" spans="1:19" x14ac:dyDescent="0.25">
      <c r="A1788">
        <v>1785</v>
      </c>
      <c r="B1788" t="s">
        <v>2282</v>
      </c>
      <c r="C1788" t="s">
        <v>2282</v>
      </c>
      <c r="D1788" t="s">
        <v>2282</v>
      </c>
      <c r="E1788" t="s">
        <v>2282</v>
      </c>
      <c r="F1788" t="s">
        <v>2283</v>
      </c>
      <c r="G1788">
        <v>0</v>
      </c>
      <c r="H1788">
        <v>0</v>
      </c>
      <c r="I1788" t="s">
        <v>2383</v>
      </c>
      <c r="J1788" t="s">
        <v>2282</v>
      </c>
      <c r="K1788" t="s">
        <v>1304</v>
      </c>
      <c r="L1788" t="s">
        <v>1304</v>
      </c>
      <c r="M1788">
        <v>20602929419</v>
      </c>
      <c r="N1788" t="s">
        <v>1787</v>
      </c>
      <c r="O1788" s="6">
        <f>VLOOKUP(Tabla1[[#This Row],[route_name]],[1]route!$A:$D,2,FALSE)</f>
        <v>42</v>
      </c>
      <c r="P1788" s="6">
        <f>VLOOKUP(Tabla1[[#This Row],[TYPE_NAME]],type!B:G,6,FALSE)</f>
        <v>7</v>
      </c>
      <c r="Q1788" t="s">
        <v>2233</v>
      </c>
      <c r="R1788" t="s">
        <v>2078</v>
      </c>
      <c r="S17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(1785,'PENDIENTE','PENDIENTE','PENDIENTE','PENDIENTE',false,0,'0','-','PENDIENTE','2022-02-25 21:42:35.22039+00','2022-02-25 21:42:35.22039+00','20602929419','F9C796',42,7);</v>
      </c>
    </row>
    <row r="1789" spans="1:19" x14ac:dyDescent="0.25">
      <c r="A1789">
        <v>1786</v>
      </c>
      <c r="B1789" t="s">
        <v>2282</v>
      </c>
      <c r="C1789" t="s">
        <v>2282</v>
      </c>
      <c r="D1789" t="s">
        <v>2282</v>
      </c>
      <c r="E1789" t="s">
        <v>2282</v>
      </c>
      <c r="F1789" t="s">
        <v>2283</v>
      </c>
      <c r="G1789">
        <v>0</v>
      </c>
      <c r="H1789">
        <v>0</v>
      </c>
      <c r="I1789" t="s">
        <v>2383</v>
      </c>
      <c r="J1789" t="s">
        <v>2282</v>
      </c>
      <c r="K1789" t="s">
        <v>1304</v>
      </c>
      <c r="L1789" t="s">
        <v>1304</v>
      </c>
      <c r="M1789">
        <v>20602929419</v>
      </c>
      <c r="N1789" t="s">
        <v>823</v>
      </c>
      <c r="O1789" s="6">
        <f>VLOOKUP(Tabla1[[#This Row],[route_name]],[1]route!$A:$D,2,FALSE)</f>
        <v>42</v>
      </c>
      <c r="P1789" s="6">
        <f>VLOOKUP(Tabla1[[#This Row],[TYPE_NAME]],type!B:G,6,FALSE)</f>
        <v>7</v>
      </c>
      <c r="Q1789" t="s">
        <v>2233</v>
      </c>
      <c r="R1789" t="s">
        <v>2078</v>
      </c>
      <c r="S17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(1786,'PENDIENTE','PENDIENTE','PENDIENTE','PENDIENTE',false,0,'0','-','PENDIENTE','2022-02-25 21:42:35.22039+00','2022-02-25 21:42:35.22039+00','20602929419','C5L766',42,7);</v>
      </c>
    </row>
    <row r="1790" spans="1:19" x14ac:dyDescent="0.25">
      <c r="A1790">
        <v>1787</v>
      </c>
      <c r="B1790" t="s">
        <v>2284</v>
      </c>
      <c r="C1790" t="s">
        <v>2216</v>
      </c>
      <c r="D1790" t="s">
        <v>2284</v>
      </c>
      <c r="E1790" t="s">
        <v>2284</v>
      </c>
      <c r="F1790" t="s">
        <v>2283</v>
      </c>
      <c r="G1790">
        <v>0</v>
      </c>
      <c r="H1790">
        <v>0</v>
      </c>
      <c r="I1790" t="s">
        <v>2383</v>
      </c>
      <c r="J1790" t="s">
        <v>2282</v>
      </c>
      <c r="K1790" t="s">
        <v>1304</v>
      </c>
      <c r="L1790" t="s">
        <v>1304</v>
      </c>
      <c r="M1790">
        <v>20602553486</v>
      </c>
      <c r="N1790" t="s">
        <v>1788</v>
      </c>
      <c r="O1790" s="6">
        <f>VLOOKUP(Tabla1[[#This Row],[route_name]],[1]route!$A:$D,2,FALSE)</f>
        <v>43</v>
      </c>
      <c r="P1790" s="6">
        <f>VLOOKUP(Tabla1[[#This Row],[TYPE_NAME]],type!B:G,6,FALSE)</f>
        <v>7</v>
      </c>
      <c r="Q1790" t="s">
        <v>2234</v>
      </c>
      <c r="R1790" t="s">
        <v>2078</v>
      </c>
      <c r="S17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(1787,'NO CUMPLE','CUMPLE','NO CUMPLE','NO CUMPLE',false,0,'0','-','PENDIENTE','2022-02-25 21:42:35.22039+00','2022-02-25 21:42:35.22039+00','20602553486','V2W571',43,7);</v>
      </c>
    </row>
    <row r="1791" spans="1:19" x14ac:dyDescent="0.25">
      <c r="A1791">
        <v>1788</v>
      </c>
      <c r="B1791" t="s">
        <v>2284</v>
      </c>
      <c r="C1791" t="s">
        <v>2216</v>
      </c>
      <c r="D1791" t="s">
        <v>2284</v>
      </c>
      <c r="E1791" t="s">
        <v>2284</v>
      </c>
      <c r="F1791" t="s">
        <v>2283</v>
      </c>
      <c r="G1791">
        <v>0</v>
      </c>
      <c r="H1791">
        <v>0</v>
      </c>
      <c r="I1791" t="s">
        <v>2383</v>
      </c>
      <c r="J1791" t="s">
        <v>2282</v>
      </c>
      <c r="K1791" t="s">
        <v>1304</v>
      </c>
      <c r="L1791" t="s">
        <v>1304</v>
      </c>
      <c r="M1791">
        <v>20602553486</v>
      </c>
      <c r="N1791" t="s">
        <v>1789</v>
      </c>
      <c r="O1791" s="6">
        <f>VLOOKUP(Tabla1[[#This Row],[route_name]],[1]route!$A:$D,2,FALSE)</f>
        <v>45</v>
      </c>
      <c r="P1791" s="6">
        <f>VLOOKUP(Tabla1[[#This Row],[TYPE_NAME]],type!B:G,6,FALSE)</f>
        <v>7</v>
      </c>
      <c r="Q1791" t="s">
        <v>2236</v>
      </c>
      <c r="R1791" t="s">
        <v>2078</v>
      </c>
      <c r="S17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(1788,'NO CUMPLE','CUMPLE','NO CUMPLE','NO CUMPLE',false,0,'0','-','PENDIENTE','2022-02-25 21:42:35.22039+00','2022-02-25 21:42:35.22039+00','20602553486','VCC961',45,7);</v>
      </c>
    </row>
    <row r="1792" spans="1:19" x14ac:dyDescent="0.25">
      <c r="A1792">
        <v>1789</v>
      </c>
      <c r="B1792" t="s">
        <v>2284</v>
      </c>
      <c r="C1792" t="s">
        <v>2216</v>
      </c>
      <c r="D1792" t="s">
        <v>2284</v>
      </c>
      <c r="E1792" t="s">
        <v>2284</v>
      </c>
      <c r="F1792" t="s">
        <v>2283</v>
      </c>
      <c r="G1792">
        <v>0</v>
      </c>
      <c r="H1792">
        <v>0</v>
      </c>
      <c r="I1792" t="s">
        <v>2383</v>
      </c>
      <c r="J1792" t="s">
        <v>2282</v>
      </c>
      <c r="K1792" t="s">
        <v>1304</v>
      </c>
      <c r="L1792" t="s">
        <v>1304</v>
      </c>
      <c r="M1792">
        <v>20602553486</v>
      </c>
      <c r="N1792" t="s">
        <v>1790</v>
      </c>
      <c r="O1792" s="6">
        <f>VLOOKUP(Tabla1[[#This Row],[route_name]],[1]route!$A:$D,2,FALSE)</f>
        <v>47</v>
      </c>
      <c r="P1792" s="6">
        <f>VLOOKUP(Tabla1[[#This Row],[TYPE_NAME]],type!B:G,6,FALSE)</f>
        <v>1</v>
      </c>
      <c r="Q1792" t="s">
        <v>2238</v>
      </c>
      <c r="R1792" t="s">
        <v>1297</v>
      </c>
      <c r="S17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(1789,'NO CUMPLE','CUMPLE','NO CUMPLE','NO CUMPLE',false,0,'0','-','PENDIENTE','2022-02-25 21:42:35.22039+00','2022-02-25 21:42:35.22039+00','20602553486','VBM951',47,1);</v>
      </c>
    </row>
    <row r="1793" spans="1:19" x14ac:dyDescent="0.25">
      <c r="A1793">
        <v>1790</v>
      </c>
      <c r="B1793" t="s">
        <v>2284</v>
      </c>
      <c r="C1793" t="s">
        <v>2216</v>
      </c>
      <c r="D1793" t="s">
        <v>2216</v>
      </c>
      <c r="E1793" t="s">
        <v>2284</v>
      </c>
      <c r="F1793" t="s">
        <v>2283</v>
      </c>
      <c r="G1793">
        <v>0</v>
      </c>
      <c r="H1793">
        <v>0</v>
      </c>
      <c r="I1793" t="s">
        <v>2383</v>
      </c>
      <c r="J1793" t="s">
        <v>2282</v>
      </c>
      <c r="K1793" t="s">
        <v>1304</v>
      </c>
      <c r="L1793" t="s">
        <v>1304</v>
      </c>
      <c r="M1793">
        <v>20602553486</v>
      </c>
      <c r="N1793" t="s">
        <v>1791</v>
      </c>
      <c r="O1793" s="6">
        <f>VLOOKUP(Tabla1[[#This Row],[route_name]],[1]route!$A:$D,2,FALSE)</f>
        <v>47</v>
      </c>
      <c r="P1793" s="6">
        <f>VLOOKUP(Tabla1[[#This Row],[TYPE_NAME]],type!B:G,6,FALSE)</f>
        <v>1</v>
      </c>
      <c r="Q1793" t="s">
        <v>2238</v>
      </c>
      <c r="R1793" t="s">
        <v>1297</v>
      </c>
      <c r="S17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(1790,'NO CUMPLE','CUMPLE','CUMPLE','NO CUMPLE',false,0,'0','-','PENDIENTE','2022-02-25 21:42:35.22039+00','2022-02-25 21:42:35.22039+00','20602553486','VCO952',47,1);</v>
      </c>
    </row>
    <row r="1794" spans="1:19" x14ac:dyDescent="0.25">
      <c r="A1794">
        <v>1791</v>
      </c>
      <c r="B1794" t="s">
        <v>2284</v>
      </c>
      <c r="C1794" t="s">
        <v>2216</v>
      </c>
      <c r="D1794" t="s">
        <v>2216</v>
      </c>
      <c r="E1794" t="s">
        <v>2216</v>
      </c>
      <c r="F1794" t="s">
        <v>2283</v>
      </c>
      <c r="G1794">
        <v>2011</v>
      </c>
      <c r="H1794">
        <v>0</v>
      </c>
      <c r="I1794" t="s">
        <v>2383</v>
      </c>
      <c r="J1794" t="s">
        <v>2282</v>
      </c>
      <c r="K1794" t="s">
        <v>1304</v>
      </c>
      <c r="L1794" t="s">
        <v>1304</v>
      </c>
      <c r="M1794">
        <v>20602553486</v>
      </c>
      <c r="N1794" t="s">
        <v>1792</v>
      </c>
      <c r="O1794" s="6">
        <f>VLOOKUP(Tabla1[[#This Row],[route_name]],[1]route!$A:$D,2,FALSE)</f>
        <v>48</v>
      </c>
      <c r="P1794" s="6">
        <f>VLOOKUP(Tabla1[[#This Row],[TYPE_NAME]],type!B:G,6,FALSE)</f>
        <v>1</v>
      </c>
      <c r="Q1794" t="s">
        <v>2239</v>
      </c>
      <c r="R1794" t="s">
        <v>1297</v>
      </c>
      <c r="S17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(1791,'NO CUMPLE','CUMPLE','CUMPLE','CUMPLE',false,2011,'0','-','PENDIENTE','2022-02-25 21:42:35.22039+00','2022-02-25 21:42:35.22039+00','20602553486','X2D795',48,1);</v>
      </c>
    </row>
    <row r="1795" spans="1:19" x14ac:dyDescent="0.25">
      <c r="A1795">
        <v>1792</v>
      </c>
      <c r="B1795" t="s">
        <v>2284</v>
      </c>
      <c r="C1795" t="s">
        <v>2216</v>
      </c>
      <c r="D1795" t="s">
        <v>2284</v>
      </c>
      <c r="E1795" t="s">
        <v>2284</v>
      </c>
      <c r="F1795" t="s">
        <v>2283</v>
      </c>
      <c r="G1795">
        <v>2011</v>
      </c>
      <c r="H1795">
        <v>0</v>
      </c>
      <c r="I1795" t="s">
        <v>2383</v>
      </c>
      <c r="J1795" t="s">
        <v>2282</v>
      </c>
      <c r="K1795" t="s">
        <v>1304</v>
      </c>
      <c r="L1795" t="s">
        <v>1304</v>
      </c>
      <c r="M1795">
        <v>20602553486</v>
      </c>
      <c r="N1795" t="s">
        <v>1793</v>
      </c>
      <c r="O1795" s="6">
        <f>VLOOKUP(Tabla1[[#This Row],[route_name]],[1]route!$A:$D,2,FALSE)</f>
        <v>48</v>
      </c>
      <c r="P1795" s="6">
        <f>VLOOKUP(Tabla1[[#This Row],[TYPE_NAME]],type!B:G,6,FALSE)</f>
        <v>2</v>
      </c>
      <c r="Q1795" t="s">
        <v>2239</v>
      </c>
      <c r="R1795" t="s">
        <v>1298</v>
      </c>
      <c r="S17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(1792,'NO CUMPLE','CUMPLE','NO CUMPLE','NO CUMPLE',false,2011,'0','-','PENDIENTE','2022-02-25 21:42:35.22039+00','2022-02-25 21:42:35.22039+00','20602553486','B4B200',48,2);</v>
      </c>
    </row>
    <row r="1796" spans="1:19" x14ac:dyDescent="0.25">
      <c r="A1796">
        <v>1793</v>
      </c>
      <c r="B1796" t="s">
        <v>2284</v>
      </c>
      <c r="C1796" t="s">
        <v>2216</v>
      </c>
      <c r="D1796" t="s">
        <v>2284</v>
      </c>
      <c r="E1796" t="s">
        <v>2216</v>
      </c>
      <c r="F1796" t="s">
        <v>2283</v>
      </c>
      <c r="G1796">
        <v>2009</v>
      </c>
      <c r="H1796">
        <v>0</v>
      </c>
      <c r="I1796" t="s">
        <v>2383</v>
      </c>
      <c r="J1796" t="s">
        <v>2282</v>
      </c>
      <c r="K1796" t="s">
        <v>1304</v>
      </c>
      <c r="L1796" t="s">
        <v>1304</v>
      </c>
      <c r="M1796">
        <v>20602553486</v>
      </c>
      <c r="N1796" t="s">
        <v>1794</v>
      </c>
      <c r="O1796" s="6">
        <f>VLOOKUP(Tabla1[[#This Row],[route_name]],[1]route!$A:$D,2,FALSE)</f>
        <v>48</v>
      </c>
      <c r="P1796" s="6">
        <f>VLOOKUP(Tabla1[[#This Row],[TYPE_NAME]],type!B:G,6,FALSE)</f>
        <v>1</v>
      </c>
      <c r="Q1796" t="s">
        <v>2239</v>
      </c>
      <c r="R1796" t="s">
        <v>1297</v>
      </c>
      <c r="S17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(1793,'NO CUMPLE','CUMPLE','NO CUMPLE','CUMPLE',false,2009,'0','-','PENDIENTE','2022-02-25 21:42:35.22039+00','2022-02-25 21:42:35.22039+00','20602553486','X2X072',48,1);</v>
      </c>
    </row>
    <row r="1797" spans="1:19" x14ac:dyDescent="0.25">
      <c r="A1797">
        <v>1794</v>
      </c>
      <c r="B1797" t="s">
        <v>2284</v>
      </c>
      <c r="C1797" t="s">
        <v>2216</v>
      </c>
      <c r="D1797" t="s">
        <v>2284</v>
      </c>
      <c r="E1797" t="s">
        <v>2216</v>
      </c>
      <c r="F1797" t="s">
        <v>2283</v>
      </c>
      <c r="G1797">
        <v>2010</v>
      </c>
      <c r="H1797">
        <v>0</v>
      </c>
      <c r="I1797" t="s">
        <v>2383</v>
      </c>
      <c r="J1797" t="s">
        <v>2282</v>
      </c>
      <c r="K1797" t="s">
        <v>1304</v>
      </c>
      <c r="L1797" t="s">
        <v>1304</v>
      </c>
      <c r="M1797">
        <v>20602553486</v>
      </c>
      <c r="N1797" t="s">
        <v>1795</v>
      </c>
      <c r="O1797" s="6">
        <f>VLOOKUP(Tabla1[[#This Row],[route_name]],[1]route!$A:$D,2,FALSE)</f>
        <v>48</v>
      </c>
      <c r="P1797" s="6">
        <f>VLOOKUP(Tabla1[[#This Row],[TYPE_NAME]],type!B:G,6,FALSE)</f>
        <v>1</v>
      </c>
      <c r="Q1797" t="s">
        <v>2239</v>
      </c>
      <c r="R1797" t="s">
        <v>1297</v>
      </c>
      <c r="S17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(1794,'NO CUMPLE','CUMPLE','NO CUMPLE','CUMPLE',false,2010,'0','-','PENDIENTE','2022-02-25 21:42:35.22039+00','2022-02-25 21:42:35.22039+00','20602553486','A6B731',48,1);</v>
      </c>
    </row>
    <row r="1798" spans="1:19" x14ac:dyDescent="0.25">
      <c r="A1798">
        <v>1795</v>
      </c>
      <c r="B1798" t="s">
        <v>2284</v>
      </c>
      <c r="C1798" t="s">
        <v>2216</v>
      </c>
      <c r="D1798" t="s">
        <v>2284</v>
      </c>
      <c r="E1798" t="s">
        <v>2216</v>
      </c>
      <c r="F1798" t="s">
        <v>2283</v>
      </c>
      <c r="G1798">
        <v>2002</v>
      </c>
      <c r="H1798">
        <v>0</v>
      </c>
      <c r="I1798" t="s">
        <v>2383</v>
      </c>
      <c r="J1798" t="s">
        <v>2282</v>
      </c>
      <c r="K1798" t="s">
        <v>1304</v>
      </c>
      <c r="L1798" t="s">
        <v>1304</v>
      </c>
      <c r="M1798">
        <v>20602553486</v>
      </c>
      <c r="N1798" t="s">
        <v>1796</v>
      </c>
      <c r="O1798" s="6">
        <f>VLOOKUP(Tabla1[[#This Row],[route_name]],[1]route!$A:$D,2,FALSE)</f>
        <v>48</v>
      </c>
      <c r="P1798" s="6">
        <f>VLOOKUP(Tabla1[[#This Row],[TYPE_NAME]],type!B:G,6,FALSE)</f>
        <v>1</v>
      </c>
      <c r="Q1798" t="s">
        <v>2239</v>
      </c>
      <c r="R1798" t="s">
        <v>1297</v>
      </c>
      <c r="S17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(1795,'NO CUMPLE','CUMPLE','NO CUMPLE','CUMPLE',false,2002,'0','-','PENDIENTE','2022-02-25 21:42:35.22039+00','2022-02-25 21:42:35.22039+00','20602553486','D1K748',48,1);</v>
      </c>
    </row>
    <row r="1799" spans="1:19" x14ac:dyDescent="0.25">
      <c r="A1799">
        <v>1796</v>
      </c>
      <c r="B1799" t="s">
        <v>2284</v>
      </c>
      <c r="C1799" t="s">
        <v>2216</v>
      </c>
      <c r="D1799" t="s">
        <v>2284</v>
      </c>
      <c r="E1799" t="s">
        <v>2216</v>
      </c>
      <c r="F1799" t="s">
        <v>2283</v>
      </c>
      <c r="G1799">
        <v>2014</v>
      </c>
      <c r="H1799">
        <v>0</v>
      </c>
      <c r="I1799" t="s">
        <v>2383</v>
      </c>
      <c r="J1799" t="s">
        <v>2282</v>
      </c>
      <c r="K1799" t="s">
        <v>1304</v>
      </c>
      <c r="L1799" t="s">
        <v>1304</v>
      </c>
      <c r="M1799">
        <v>20602553486</v>
      </c>
      <c r="N1799" t="s">
        <v>1797</v>
      </c>
      <c r="O1799" s="6">
        <f>VLOOKUP(Tabla1[[#This Row],[route_name]],[1]route!$A:$D,2,FALSE)</f>
        <v>50</v>
      </c>
      <c r="P1799" s="6">
        <f>VLOOKUP(Tabla1[[#This Row],[TYPE_NAME]],type!B:G,6,FALSE)</f>
        <v>6</v>
      </c>
      <c r="Q1799" t="s">
        <v>2241</v>
      </c>
      <c r="R1799" t="s">
        <v>1302</v>
      </c>
      <c r="S17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(1796,'NO CUMPLE','CUMPLE','NO CUMPLE','CUMPLE',false,2014,'0','-','PENDIENTE','2022-02-25 21:42:35.22039+00','2022-02-25 21:42:35.22039+00','20602553486','Z5J826',50,6);</v>
      </c>
    </row>
    <row r="1800" spans="1:19" x14ac:dyDescent="0.25">
      <c r="A1800">
        <v>1797</v>
      </c>
      <c r="B1800" t="s">
        <v>2284</v>
      </c>
      <c r="C1800" t="s">
        <v>2216</v>
      </c>
      <c r="D1800" t="s">
        <v>2216</v>
      </c>
      <c r="E1800" t="s">
        <v>2216</v>
      </c>
      <c r="F1800" t="s">
        <v>2283</v>
      </c>
      <c r="G1800">
        <v>2015</v>
      </c>
      <c r="H1800">
        <v>0</v>
      </c>
      <c r="I1800" t="s">
        <v>2383</v>
      </c>
      <c r="J1800" t="s">
        <v>2282</v>
      </c>
      <c r="K1800" t="s">
        <v>1304</v>
      </c>
      <c r="L1800" t="s">
        <v>1304</v>
      </c>
      <c r="M1800">
        <v>20602553486</v>
      </c>
      <c r="N1800" t="s">
        <v>1798</v>
      </c>
      <c r="O1800" s="6">
        <f>VLOOKUP(Tabla1[[#This Row],[route_name]],[1]route!$A:$D,2,FALSE)</f>
        <v>50</v>
      </c>
      <c r="P1800" s="6">
        <f>VLOOKUP(Tabla1[[#This Row],[TYPE_NAME]],type!B:G,6,FALSE)</f>
        <v>6</v>
      </c>
      <c r="Q1800" t="s">
        <v>2241</v>
      </c>
      <c r="R1800" t="s">
        <v>1302</v>
      </c>
      <c r="S18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(1797,'NO CUMPLE','CUMPLE','CUMPLE','CUMPLE',false,2015,'0','-','PENDIENTE','2022-02-25 21:42:35.22039+00','2022-02-25 21:42:35.22039+00','20602553486','AME729',50,6);</v>
      </c>
    </row>
    <row r="1801" spans="1:19" x14ac:dyDescent="0.25">
      <c r="A1801">
        <v>1798</v>
      </c>
      <c r="B1801" t="s">
        <v>2284</v>
      </c>
      <c r="C1801" t="s">
        <v>2216</v>
      </c>
      <c r="D1801" t="s">
        <v>2284</v>
      </c>
      <c r="E1801" t="s">
        <v>2216</v>
      </c>
      <c r="F1801" t="s">
        <v>2283</v>
      </c>
      <c r="G1801">
        <v>2014</v>
      </c>
      <c r="H1801">
        <v>0</v>
      </c>
      <c r="I1801" t="s">
        <v>2383</v>
      </c>
      <c r="J1801" t="s">
        <v>2282</v>
      </c>
      <c r="K1801" t="s">
        <v>1304</v>
      </c>
      <c r="L1801" t="s">
        <v>1304</v>
      </c>
      <c r="M1801">
        <v>20602553486</v>
      </c>
      <c r="N1801" t="s">
        <v>1799</v>
      </c>
      <c r="O1801" s="6">
        <f>VLOOKUP(Tabla1[[#This Row],[route_name]],[1]route!$A:$D,2,FALSE)</f>
        <v>50</v>
      </c>
      <c r="P1801" s="6">
        <f>VLOOKUP(Tabla1[[#This Row],[TYPE_NAME]],type!B:G,6,FALSE)</f>
        <v>6</v>
      </c>
      <c r="Q1801" t="s">
        <v>2241</v>
      </c>
      <c r="R1801" t="s">
        <v>1302</v>
      </c>
      <c r="S18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(1798,'NO CUMPLE','CUMPLE','NO CUMPLE','CUMPLE',false,2014,'0','-','PENDIENTE','2022-02-25 21:42:35.22039+00','2022-02-25 21:42:35.22039+00','20602553486','V9H952',50,6);</v>
      </c>
    </row>
    <row r="1802" spans="1:19" x14ac:dyDescent="0.25">
      <c r="A1802">
        <v>1799</v>
      </c>
      <c r="B1802" t="s">
        <v>2284</v>
      </c>
      <c r="C1802" t="s">
        <v>2216</v>
      </c>
      <c r="D1802" t="s">
        <v>2216</v>
      </c>
      <c r="E1802" t="s">
        <v>2216</v>
      </c>
      <c r="F1802" t="s">
        <v>2283</v>
      </c>
      <c r="G1802">
        <v>2013</v>
      </c>
      <c r="H1802">
        <v>0</v>
      </c>
      <c r="I1802" t="s">
        <v>2383</v>
      </c>
      <c r="J1802" t="s">
        <v>2282</v>
      </c>
      <c r="K1802" t="s">
        <v>1304</v>
      </c>
      <c r="L1802" t="s">
        <v>1304</v>
      </c>
      <c r="M1802">
        <v>20602553486</v>
      </c>
      <c r="N1802" t="s">
        <v>1800</v>
      </c>
      <c r="O1802" s="6">
        <f>VLOOKUP(Tabla1[[#This Row],[route_name]],[1]route!$A:$D,2,FALSE)</f>
        <v>50</v>
      </c>
      <c r="P1802" s="6">
        <f>VLOOKUP(Tabla1[[#This Row],[TYPE_NAME]],type!B:G,6,FALSE)</f>
        <v>6</v>
      </c>
      <c r="Q1802" t="s">
        <v>2241</v>
      </c>
      <c r="R1802" t="s">
        <v>1302</v>
      </c>
      <c r="S18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(1799,'NO CUMPLE','CUMPLE','CUMPLE','CUMPLE',false,2013,'0','-','PENDIENTE','2022-02-25 21:42:35.22039+00','2022-02-25 21:42:35.22039+00','20602553486','Z4N838',50,6);</v>
      </c>
    </row>
    <row r="1803" spans="1:19" x14ac:dyDescent="0.25">
      <c r="A1803">
        <v>1800</v>
      </c>
      <c r="B1803" t="s">
        <v>2284</v>
      </c>
      <c r="C1803" t="s">
        <v>2216</v>
      </c>
      <c r="D1803" t="s">
        <v>2216</v>
      </c>
      <c r="E1803" t="s">
        <v>2216</v>
      </c>
      <c r="F1803" t="s">
        <v>2283</v>
      </c>
      <c r="G1803">
        <v>2013</v>
      </c>
      <c r="H1803">
        <v>0</v>
      </c>
      <c r="I1803" t="s">
        <v>2383</v>
      </c>
      <c r="J1803" t="s">
        <v>2282</v>
      </c>
      <c r="K1803" t="s">
        <v>1304</v>
      </c>
      <c r="L1803" t="s">
        <v>1304</v>
      </c>
      <c r="M1803">
        <v>20602553486</v>
      </c>
      <c r="N1803" t="s">
        <v>1801</v>
      </c>
      <c r="O1803" s="6">
        <f>VLOOKUP(Tabla1[[#This Row],[route_name]],[1]route!$A:$D,2,FALSE)</f>
        <v>50</v>
      </c>
      <c r="P1803" s="6">
        <f>VLOOKUP(Tabla1[[#This Row],[TYPE_NAME]],type!B:G,6,FALSE)</f>
        <v>6</v>
      </c>
      <c r="Q1803" t="s">
        <v>2241</v>
      </c>
      <c r="R1803" t="s">
        <v>1302</v>
      </c>
      <c r="S18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(1800,'NO CUMPLE','CUMPLE','CUMPLE','CUMPLE',false,2013,'0','-','PENDIENTE','2022-02-25 21:42:35.22039+00','2022-02-25 21:42:35.22039+00','20602553486','V6W784',50,6);</v>
      </c>
    </row>
    <row r="1804" spans="1:19" x14ac:dyDescent="0.25">
      <c r="A1804">
        <v>1801</v>
      </c>
      <c r="B1804" t="s">
        <v>2284</v>
      </c>
      <c r="C1804" t="s">
        <v>2216</v>
      </c>
      <c r="D1804" t="s">
        <v>2216</v>
      </c>
      <c r="E1804" t="s">
        <v>2216</v>
      </c>
      <c r="F1804" t="s">
        <v>2283</v>
      </c>
      <c r="G1804">
        <v>2012</v>
      </c>
      <c r="H1804">
        <v>0</v>
      </c>
      <c r="I1804" t="s">
        <v>2383</v>
      </c>
      <c r="J1804" t="s">
        <v>2282</v>
      </c>
      <c r="K1804" t="s">
        <v>1304</v>
      </c>
      <c r="L1804" t="s">
        <v>1304</v>
      </c>
      <c r="M1804">
        <v>20602553486</v>
      </c>
      <c r="N1804" t="s">
        <v>1802</v>
      </c>
      <c r="O1804" s="6">
        <f>VLOOKUP(Tabla1[[#This Row],[route_name]],[1]route!$A:$D,2,FALSE)</f>
        <v>50</v>
      </c>
      <c r="P1804" s="6">
        <f>VLOOKUP(Tabla1[[#This Row],[TYPE_NAME]],type!B:G,6,FALSE)</f>
        <v>6</v>
      </c>
      <c r="Q1804" t="s">
        <v>2241</v>
      </c>
      <c r="R1804" t="s">
        <v>1302</v>
      </c>
      <c r="S18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(1801,'NO CUMPLE','CUMPLE','CUMPLE','CUMPLE',false,2012,'0','-','PENDIENTE','2022-02-25 21:42:35.22039+00','2022-02-25 21:42:35.22039+00','20602553486','D1I213',50,6);</v>
      </c>
    </row>
    <row r="1805" spans="1:19" x14ac:dyDescent="0.25">
      <c r="A1805">
        <v>1802</v>
      </c>
      <c r="B1805" t="s">
        <v>2282</v>
      </c>
      <c r="C1805" t="s">
        <v>2282</v>
      </c>
      <c r="D1805" t="s">
        <v>2282</v>
      </c>
      <c r="E1805" t="s">
        <v>2282</v>
      </c>
      <c r="F1805" t="s">
        <v>2283</v>
      </c>
      <c r="G1805">
        <v>2019</v>
      </c>
      <c r="H1805">
        <v>0</v>
      </c>
      <c r="I1805" t="s">
        <v>2383</v>
      </c>
      <c r="J1805" t="s">
        <v>2282</v>
      </c>
      <c r="K1805" t="s">
        <v>1304</v>
      </c>
      <c r="L1805" t="s">
        <v>1304</v>
      </c>
      <c r="M1805">
        <v>20602553486</v>
      </c>
      <c r="N1805" t="s">
        <v>1803</v>
      </c>
      <c r="O1805" s="6">
        <f>VLOOKUP(Tabla1[[#This Row],[route_name]],[1]route!$A:$D,2,FALSE)</f>
        <v>13</v>
      </c>
      <c r="P1805" s="6">
        <f>VLOOKUP(Tabla1[[#This Row],[TYPE_NAME]],type!B:G,6,FALSE)</f>
        <v>1</v>
      </c>
      <c r="Q1805" t="s">
        <v>2295</v>
      </c>
      <c r="R1805" t="s">
        <v>1297</v>
      </c>
      <c r="S18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(1802,'PENDIENTE','PENDIENTE','PENDIENTE','PENDIENTE',false,2019,'0','-','PENDIENTE','2022-02-25 21:42:35.22039+00','2022-02-25 21:42:35.22039+00','20602553486','V0O812',13,1);</v>
      </c>
    </row>
    <row r="1806" spans="1:19" x14ac:dyDescent="0.25">
      <c r="A1806">
        <v>1803</v>
      </c>
      <c r="B1806" t="s">
        <v>2282</v>
      </c>
      <c r="C1806" t="s">
        <v>2282</v>
      </c>
      <c r="D1806" t="s">
        <v>2282</v>
      </c>
      <c r="E1806" t="s">
        <v>2282</v>
      </c>
      <c r="F1806" t="s">
        <v>2283</v>
      </c>
      <c r="G1806">
        <v>2014</v>
      </c>
      <c r="H1806">
        <v>0</v>
      </c>
      <c r="I1806" t="s">
        <v>2383</v>
      </c>
      <c r="J1806" t="s">
        <v>2282</v>
      </c>
      <c r="K1806" t="s">
        <v>1304</v>
      </c>
      <c r="L1806" t="s">
        <v>1304</v>
      </c>
      <c r="M1806">
        <v>20602553486</v>
      </c>
      <c r="N1806" t="s">
        <v>1804</v>
      </c>
      <c r="O1806" s="6">
        <f>VLOOKUP(Tabla1[[#This Row],[route_name]],[1]route!$A:$D,2,FALSE)</f>
        <v>13</v>
      </c>
      <c r="P1806" s="6">
        <f>VLOOKUP(Tabla1[[#This Row],[TYPE_NAME]],type!B:G,6,FALSE)</f>
        <v>1</v>
      </c>
      <c r="Q1806" t="s">
        <v>2295</v>
      </c>
      <c r="R1806" t="s">
        <v>1297</v>
      </c>
      <c r="S18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(1803,'PENDIENTE','PENDIENTE','PENDIENTE','PENDIENTE',false,2014,'0','-','PENDIENTE','2022-02-25 21:42:35.22039+00','2022-02-25 21:42:35.22039+00','20602553486','V8B816',13,1);</v>
      </c>
    </row>
    <row r="1807" spans="1:19" x14ac:dyDescent="0.25">
      <c r="A1807">
        <v>1804</v>
      </c>
      <c r="B1807" t="s">
        <v>2282</v>
      </c>
      <c r="C1807" t="s">
        <v>2282</v>
      </c>
      <c r="D1807" t="s">
        <v>2282</v>
      </c>
      <c r="E1807" t="s">
        <v>2282</v>
      </c>
      <c r="F1807" t="s">
        <v>2283</v>
      </c>
      <c r="G1807">
        <v>2013</v>
      </c>
      <c r="H1807">
        <v>0</v>
      </c>
      <c r="I1807" t="s">
        <v>2383</v>
      </c>
      <c r="J1807" t="s">
        <v>2282</v>
      </c>
      <c r="K1807" t="s">
        <v>1304</v>
      </c>
      <c r="L1807" t="s">
        <v>1304</v>
      </c>
      <c r="M1807">
        <v>20602553486</v>
      </c>
      <c r="N1807" t="s">
        <v>1805</v>
      </c>
      <c r="O1807" s="6">
        <f>VLOOKUP(Tabla1[[#This Row],[route_name]],[1]route!$A:$D,2,FALSE)</f>
        <v>13</v>
      </c>
      <c r="P1807" s="6">
        <f>VLOOKUP(Tabla1[[#This Row],[TYPE_NAME]],type!B:G,6,FALSE)</f>
        <v>1</v>
      </c>
      <c r="Q1807" t="s">
        <v>2295</v>
      </c>
      <c r="R1807" t="s">
        <v>1297</v>
      </c>
      <c r="S18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(1804,'PENDIENTE','PENDIENTE','PENDIENTE','PENDIENTE',false,2013,'0','-','PENDIENTE','2022-02-25 21:42:35.22039+00','2022-02-25 21:42:35.22039+00','20602553486','V5L780',13,1);</v>
      </c>
    </row>
    <row r="1808" spans="1:19" x14ac:dyDescent="0.25">
      <c r="A1808">
        <v>1805</v>
      </c>
      <c r="B1808" t="s">
        <v>2282</v>
      </c>
      <c r="C1808" t="s">
        <v>2282</v>
      </c>
      <c r="D1808" t="s">
        <v>2282</v>
      </c>
      <c r="E1808" t="s">
        <v>2282</v>
      </c>
      <c r="F1808" t="s">
        <v>2283</v>
      </c>
      <c r="G1808">
        <v>2013</v>
      </c>
      <c r="H1808">
        <v>0</v>
      </c>
      <c r="I1808" t="s">
        <v>2383</v>
      </c>
      <c r="J1808" t="s">
        <v>2282</v>
      </c>
      <c r="K1808" t="s">
        <v>1304</v>
      </c>
      <c r="L1808" t="s">
        <v>1304</v>
      </c>
      <c r="M1808">
        <v>20602553486</v>
      </c>
      <c r="N1808" t="s">
        <v>1806</v>
      </c>
      <c r="O1808" s="6">
        <f>VLOOKUP(Tabla1[[#This Row],[route_name]],[1]route!$A:$D,2,FALSE)</f>
        <v>13</v>
      </c>
      <c r="P1808" s="6">
        <f>VLOOKUP(Tabla1[[#This Row],[TYPE_NAME]],type!B:G,6,FALSE)</f>
        <v>1</v>
      </c>
      <c r="Q1808" t="s">
        <v>2295</v>
      </c>
      <c r="R1808" t="s">
        <v>1297</v>
      </c>
      <c r="S18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(1805,'PENDIENTE','PENDIENTE','PENDIENTE','PENDIENTE',false,2013,'0','-','PENDIENTE','2022-02-25 21:42:35.22039+00','2022-02-25 21:42:35.22039+00','20602553486','V5O721',13,1);</v>
      </c>
    </row>
    <row r="1809" spans="1:19" x14ac:dyDescent="0.25">
      <c r="A1809">
        <v>1806</v>
      </c>
      <c r="B1809" t="s">
        <v>2282</v>
      </c>
      <c r="C1809" t="s">
        <v>2282</v>
      </c>
      <c r="D1809" t="s">
        <v>2282</v>
      </c>
      <c r="E1809" t="s">
        <v>2282</v>
      </c>
      <c r="F1809" t="s">
        <v>2283</v>
      </c>
      <c r="G1809">
        <v>2010</v>
      </c>
      <c r="H1809">
        <v>0</v>
      </c>
      <c r="I1809" t="s">
        <v>2383</v>
      </c>
      <c r="J1809" t="s">
        <v>2282</v>
      </c>
      <c r="K1809" t="s">
        <v>1304</v>
      </c>
      <c r="L1809" t="s">
        <v>1304</v>
      </c>
      <c r="M1809">
        <v>20602553486</v>
      </c>
      <c r="N1809" t="s">
        <v>1807</v>
      </c>
      <c r="O1809" s="6">
        <f>VLOOKUP(Tabla1[[#This Row],[route_name]],[1]route!$A:$D,2,FALSE)</f>
        <v>13</v>
      </c>
      <c r="P1809" s="6">
        <f>VLOOKUP(Tabla1[[#This Row],[TYPE_NAME]],type!B:G,6,FALSE)</f>
        <v>1</v>
      </c>
      <c r="Q1809" t="s">
        <v>2295</v>
      </c>
      <c r="R1809" t="s">
        <v>1297</v>
      </c>
      <c r="S18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(1806,'PENDIENTE','PENDIENTE','PENDIENTE','PENDIENTE',false,2010,'0','-','PENDIENTE','2022-02-25 21:42:35.22039+00','2022-02-25 21:42:35.22039+00','20602553486','X1E739',13,1);</v>
      </c>
    </row>
    <row r="1810" spans="1:19" x14ac:dyDescent="0.25">
      <c r="A1810">
        <v>1807</v>
      </c>
      <c r="B1810" t="s">
        <v>2282</v>
      </c>
      <c r="C1810" t="s">
        <v>2282</v>
      </c>
      <c r="D1810" t="s">
        <v>2282</v>
      </c>
      <c r="E1810" t="s">
        <v>2282</v>
      </c>
      <c r="F1810" t="s">
        <v>2283</v>
      </c>
      <c r="G1810">
        <v>2012</v>
      </c>
      <c r="H1810">
        <v>0</v>
      </c>
      <c r="I1810" t="s">
        <v>2383</v>
      </c>
      <c r="J1810" t="s">
        <v>2282</v>
      </c>
      <c r="K1810" t="s">
        <v>1304</v>
      </c>
      <c r="L1810" t="s">
        <v>1304</v>
      </c>
      <c r="M1810">
        <v>20602553486</v>
      </c>
      <c r="N1810" t="s">
        <v>1808</v>
      </c>
      <c r="O1810" s="6">
        <f>VLOOKUP(Tabla1[[#This Row],[route_name]],[1]route!$A:$D,2,FALSE)</f>
        <v>13</v>
      </c>
      <c r="P1810" s="6">
        <f>VLOOKUP(Tabla1[[#This Row],[TYPE_NAME]],type!B:G,6,FALSE)</f>
        <v>1</v>
      </c>
      <c r="Q1810" t="s">
        <v>2295</v>
      </c>
      <c r="R1810" t="s">
        <v>1297</v>
      </c>
      <c r="S18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(1807,'PENDIENTE','PENDIENTE','PENDIENTE','PENDIENTE',false,2012,'0','-','PENDIENTE','2022-02-25 21:42:35.22039+00','2022-02-25 21:42:35.22039+00','20602553486','V4B714',13,1);</v>
      </c>
    </row>
    <row r="1811" spans="1:19" x14ac:dyDescent="0.25">
      <c r="A1811">
        <v>1808</v>
      </c>
      <c r="B1811" t="s">
        <v>2282</v>
      </c>
      <c r="C1811" t="s">
        <v>2282</v>
      </c>
      <c r="D1811" t="s">
        <v>2282</v>
      </c>
      <c r="E1811" t="s">
        <v>2282</v>
      </c>
      <c r="F1811" t="s">
        <v>2283</v>
      </c>
      <c r="G1811">
        <v>2013</v>
      </c>
      <c r="H1811">
        <v>0</v>
      </c>
      <c r="I1811" t="s">
        <v>2383</v>
      </c>
      <c r="J1811" t="s">
        <v>2282</v>
      </c>
      <c r="K1811" t="s">
        <v>1304</v>
      </c>
      <c r="L1811" t="s">
        <v>1304</v>
      </c>
      <c r="M1811">
        <v>20602553486</v>
      </c>
      <c r="N1811" t="s">
        <v>1809</v>
      </c>
      <c r="O1811" s="6">
        <f>VLOOKUP(Tabla1[[#This Row],[route_name]],[1]route!$A:$D,2,FALSE)</f>
        <v>13</v>
      </c>
      <c r="P1811" s="6">
        <f>VLOOKUP(Tabla1[[#This Row],[TYPE_NAME]],type!B:G,6,FALSE)</f>
        <v>1</v>
      </c>
      <c r="Q1811" t="s">
        <v>2295</v>
      </c>
      <c r="R1811" t="s">
        <v>1297</v>
      </c>
      <c r="S18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(1808,'PENDIENTE','PENDIENTE','PENDIENTE','PENDIENTE',false,2013,'0','-','PENDIENTE','2022-02-25 21:42:35.22039+00','2022-02-25 21:42:35.22039+00','20602553486','V6W960',13,1);</v>
      </c>
    </row>
    <row r="1812" spans="1:19" x14ac:dyDescent="0.25">
      <c r="A1812">
        <v>1809</v>
      </c>
      <c r="B1812" t="s">
        <v>2282</v>
      </c>
      <c r="C1812" t="s">
        <v>2282</v>
      </c>
      <c r="D1812" t="s">
        <v>2282</v>
      </c>
      <c r="E1812" t="s">
        <v>2282</v>
      </c>
      <c r="F1812" t="s">
        <v>2283</v>
      </c>
      <c r="G1812">
        <v>2020</v>
      </c>
      <c r="H1812">
        <v>0</v>
      </c>
      <c r="I1812" t="s">
        <v>2383</v>
      </c>
      <c r="J1812" t="s">
        <v>2282</v>
      </c>
      <c r="K1812" t="s">
        <v>1304</v>
      </c>
      <c r="L1812" t="s">
        <v>1304</v>
      </c>
      <c r="M1812">
        <v>20602553486</v>
      </c>
      <c r="N1812" t="s">
        <v>1810</v>
      </c>
      <c r="O1812" s="6">
        <f>VLOOKUP(Tabla1[[#This Row],[route_name]],[1]route!$A:$D,2,FALSE)</f>
        <v>13</v>
      </c>
      <c r="P1812" s="6">
        <f>VLOOKUP(Tabla1[[#This Row],[TYPE_NAME]],type!B:G,6,FALSE)</f>
        <v>1</v>
      </c>
      <c r="Q1812" t="s">
        <v>2295</v>
      </c>
      <c r="R1812" t="s">
        <v>1297</v>
      </c>
      <c r="S18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(1809,'PENDIENTE','PENDIENTE','PENDIENTE','PENDIENTE',false,2020,'0','-','PENDIENTE','2022-02-25 21:42:35.22039+00','2022-02-25 21:42:35.22039+00','20602553486','V0Q797',13,1);</v>
      </c>
    </row>
    <row r="1813" spans="1:19" x14ac:dyDescent="0.25">
      <c r="A1813">
        <v>1810</v>
      </c>
      <c r="B1813" t="s">
        <v>2282</v>
      </c>
      <c r="C1813" t="s">
        <v>2282</v>
      </c>
      <c r="D1813" t="s">
        <v>2282</v>
      </c>
      <c r="E1813" t="s">
        <v>2282</v>
      </c>
      <c r="F1813" t="s">
        <v>2283</v>
      </c>
      <c r="G1813">
        <v>2014</v>
      </c>
      <c r="H1813">
        <v>0</v>
      </c>
      <c r="I1813" t="s">
        <v>2383</v>
      </c>
      <c r="J1813" t="s">
        <v>2282</v>
      </c>
      <c r="K1813" t="s">
        <v>1304</v>
      </c>
      <c r="L1813" t="s">
        <v>1304</v>
      </c>
      <c r="M1813">
        <v>20602553486</v>
      </c>
      <c r="N1813" t="s">
        <v>1811</v>
      </c>
      <c r="O1813" s="6">
        <f>VLOOKUP(Tabla1[[#This Row],[route_name]],[1]route!$A:$D,2,FALSE)</f>
        <v>13</v>
      </c>
      <c r="P1813" s="6">
        <f>VLOOKUP(Tabla1[[#This Row],[TYPE_NAME]],type!B:G,6,FALSE)</f>
        <v>1</v>
      </c>
      <c r="Q1813" t="s">
        <v>2295</v>
      </c>
      <c r="R1813" t="s">
        <v>1297</v>
      </c>
      <c r="S18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(1810,'PENDIENTE','PENDIENTE','PENDIENTE','PENDIENTE',false,2014,'0','-','PENDIENTE','2022-02-25 21:42:35.22039+00','2022-02-25 21:42:35.22039+00','20602553486','C7L958',13,1);</v>
      </c>
    </row>
    <row r="1814" spans="1:19" x14ac:dyDescent="0.25">
      <c r="A1814">
        <v>1811</v>
      </c>
      <c r="B1814" t="s">
        <v>2282</v>
      </c>
      <c r="C1814" t="s">
        <v>2282</v>
      </c>
      <c r="D1814" t="s">
        <v>2282</v>
      </c>
      <c r="E1814" t="s">
        <v>2282</v>
      </c>
      <c r="F1814" t="s">
        <v>2283</v>
      </c>
      <c r="G1814">
        <v>2006</v>
      </c>
      <c r="H1814">
        <v>0</v>
      </c>
      <c r="I1814" t="s">
        <v>2383</v>
      </c>
      <c r="J1814" t="s">
        <v>2282</v>
      </c>
      <c r="K1814" t="s">
        <v>1304</v>
      </c>
      <c r="L1814" t="s">
        <v>1304</v>
      </c>
      <c r="M1814">
        <v>20602553486</v>
      </c>
      <c r="N1814" t="s">
        <v>1812</v>
      </c>
      <c r="O1814" s="6">
        <f>VLOOKUP(Tabla1[[#This Row],[route_name]],[1]route!$A:$D,2,FALSE)</f>
        <v>13</v>
      </c>
      <c r="P1814" s="6">
        <f>VLOOKUP(Tabla1[[#This Row],[TYPE_NAME]],type!B:G,6,FALSE)</f>
        <v>1</v>
      </c>
      <c r="Q1814" t="s">
        <v>2295</v>
      </c>
      <c r="R1814" t="s">
        <v>1297</v>
      </c>
      <c r="S18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(1811,'PENDIENTE','PENDIENTE','PENDIENTE','PENDIENTE',false,2006,'0','-','PENDIENTE','2022-02-25 21:42:35.22039+00','2022-02-25 21:42:35.22039+00','20602553486','V2S961',13,1);</v>
      </c>
    </row>
    <row r="1815" spans="1:19" x14ac:dyDescent="0.25">
      <c r="A1815">
        <v>1812</v>
      </c>
      <c r="B1815" t="s">
        <v>2282</v>
      </c>
      <c r="C1815" t="s">
        <v>2282</v>
      </c>
      <c r="D1815" t="s">
        <v>2282</v>
      </c>
      <c r="E1815" t="s">
        <v>2282</v>
      </c>
      <c r="F1815" t="s">
        <v>2283</v>
      </c>
      <c r="G1815">
        <v>2013</v>
      </c>
      <c r="H1815">
        <v>0</v>
      </c>
      <c r="I1815" t="s">
        <v>2383</v>
      </c>
      <c r="J1815" t="s">
        <v>2282</v>
      </c>
      <c r="K1815" t="s">
        <v>1304</v>
      </c>
      <c r="L1815" t="s">
        <v>1304</v>
      </c>
      <c r="M1815">
        <v>20602553486</v>
      </c>
      <c r="N1815" t="s">
        <v>1813</v>
      </c>
      <c r="O1815" s="6">
        <f>VLOOKUP(Tabla1[[#This Row],[route_name]],[1]route!$A:$D,2,FALSE)</f>
        <v>11</v>
      </c>
      <c r="P1815" s="6">
        <f>VLOOKUP(Tabla1[[#This Row],[TYPE_NAME]],type!B:G,6,FALSE)</f>
        <v>6</v>
      </c>
      <c r="Q1815" t="s">
        <v>2296</v>
      </c>
      <c r="R1815" t="s">
        <v>1302</v>
      </c>
      <c r="S18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(1812,'PENDIENTE','PENDIENTE','PENDIENTE','PENDIENTE',false,2013,'0','-','PENDIENTE','2022-02-25 21:42:35.22039+00','2022-02-25 21:42:35.22039+00','20602553486','V7J960',11,6);</v>
      </c>
    </row>
    <row r="1816" spans="1:19" x14ac:dyDescent="0.25">
      <c r="A1816">
        <v>1813</v>
      </c>
      <c r="B1816" t="s">
        <v>2282</v>
      </c>
      <c r="C1816" t="s">
        <v>2282</v>
      </c>
      <c r="D1816" t="s">
        <v>2282</v>
      </c>
      <c r="E1816" t="s">
        <v>2282</v>
      </c>
      <c r="F1816" t="s">
        <v>2283</v>
      </c>
      <c r="G1816">
        <v>2012</v>
      </c>
      <c r="H1816">
        <v>0</v>
      </c>
      <c r="I1816" t="s">
        <v>2383</v>
      </c>
      <c r="J1816" t="s">
        <v>2282</v>
      </c>
      <c r="K1816" t="s">
        <v>1304</v>
      </c>
      <c r="L1816" t="s">
        <v>1304</v>
      </c>
      <c r="M1816">
        <v>20602553486</v>
      </c>
      <c r="N1816" t="s">
        <v>1814</v>
      </c>
      <c r="O1816" s="6">
        <f>VLOOKUP(Tabla1[[#This Row],[route_name]],[1]route!$A:$D,2,FALSE)</f>
        <v>11</v>
      </c>
      <c r="P1816" s="6">
        <f>VLOOKUP(Tabla1[[#This Row],[TYPE_NAME]],type!B:G,6,FALSE)</f>
        <v>1</v>
      </c>
      <c r="Q1816" t="s">
        <v>2296</v>
      </c>
      <c r="R1816" t="s">
        <v>1297</v>
      </c>
      <c r="S18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(1813,'PENDIENTE','PENDIENTE','PENDIENTE','PENDIENTE',false,2012,'0','-','PENDIENTE','2022-02-25 21:42:35.22039+00','2022-02-25 21:42:35.22039+00','20602553486','V4F195',11,1);</v>
      </c>
    </row>
    <row r="1817" spans="1:19" x14ac:dyDescent="0.25">
      <c r="A1817">
        <v>1814</v>
      </c>
      <c r="B1817" t="s">
        <v>2282</v>
      </c>
      <c r="C1817" t="s">
        <v>2282</v>
      </c>
      <c r="D1817" t="s">
        <v>2282</v>
      </c>
      <c r="E1817" t="s">
        <v>2282</v>
      </c>
      <c r="F1817" t="s">
        <v>2283</v>
      </c>
      <c r="G1817">
        <v>2013</v>
      </c>
      <c r="H1817">
        <v>0</v>
      </c>
      <c r="I1817" t="s">
        <v>2383</v>
      </c>
      <c r="J1817" t="s">
        <v>2282</v>
      </c>
      <c r="K1817" t="s">
        <v>1304</v>
      </c>
      <c r="L1817" t="s">
        <v>1304</v>
      </c>
      <c r="M1817">
        <v>20602553486</v>
      </c>
      <c r="N1817" t="s">
        <v>1815</v>
      </c>
      <c r="O1817" s="6">
        <f>VLOOKUP(Tabla1[[#This Row],[route_name]],[1]route!$A:$D,2,FALSE)</f>
        <v>11</v>
      </c>
      <c r="P1817" s="6">
        <f>VLOOKUP(Tabla1[[#This Row],[TYPE_NAME]],type!B:G,6,FALSE)</f>
        <v>6</v>
      </c>
      <c r="Q1817" t="s">
        <v>2296</v>
      </c>
      <c r="R1817" t="s">
        <v>1302</v>
      </c>
      <c r="S18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(1814,'PENDIENTE','PENDIENTE','PENDIENTE','PENDIENTE',false,2013,'0','-','PENDIENTE','2022-02-25 21:42:35.22039+00','2022-02-25 21:42:35.22039+00','20602553486','Z4R912',11,6);</v>
      </c>
    </row>
    <row r="1818" spans="1:19" x14ac:dyDescent="0.25">
      <c r="A1818">
        <v>1815</v>
      </c>
      <c r="B1818" t="s">
        <v>2282</v>
      </c>
      <c r="C1818" t="s">
        <v>2282</v>
      </c>
      <c r="D1818" t="s">
        <v>2282</v>
      </c>
      <c r="E1818" t="s">
        <v>2282</v>
      </c>
      <c r="F1818" t="s">
        <v>2283</v>
      </c>
      <c r="G1818">
        <v>2011</v>
      </c>
      <c r="H1818">
        <v>0</v>
      </c>
      <c r="I1818" t="s">
        <v>2383</v>
      </c>
      <c r="J1818" t="s">
        <v>2282</v>
      </c>
      <c r="K1818" t="s">
        <v>1304</v>
      </c>
      <c r="L1818" t="s">
        <v>1304</v>
      </c>
      <c r="M1818">
        <v>20602553486</v>
      </c>
      <c r="N1818" t="s">
        <v>1816</v>
      </c>
      <c r="O1818" s="6">
        <f>VLOOKUP(Tabla1[[#This Row],[route_name]],[1]route!$A:$D,2,FALSE)</f>
        <v>11</v>
      </c>
      <c r="P1818" s="6">
        <f>VLOOKUP(Tabla1[[#This Row],[TYPE_NAME]],type!B:G,6,FALSE)</f>
        <v>6</v>
      </c>
      <c r="Q1818" t="s">
        <v>2296</v>
      </c>
      <c r="R1818" t="s">
        <v>1302</v>
      </c>
      <c r="S18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(1815,'PENDIENTE','PENDIENTE','PENDIENTE','PENDIENTE',false,2011,'0','-','PENDIENTE','2022-02-25 21:42:35.22039+00','2022-02-25 21:42:35.22039+00','20602553486','V2Y706',11,6);</v>
      </c>
    </row>
    <row r="1819" spans="1:19" x14ac:dyDescent="0.25">
      <c r="A1819">
        <v>1816</v>
      </c>
      <c r="B1819" t="s">
        <v>2282</v>
      </c>
      <c r="C1819" t="s">
        <v>2282</v>
      </c>
      <c r="D1819" t="s">
        <v>2282</v>
      </c>
      <c r="E1819" t="s">
        <v>2282</v>
      </c>
      <c r="F1819" t="s">
        <v>2283</v>
      </c>
      <c r="G1819">
        <v>2011</v>
      </c>
      <c r="H1819">
        <v>0</v>
      </c>
      <c r="I1819" t="s">
        <v>2383</v>
      </c>
      <c r="J1819" t="s">
        <v>2282</v>
      </c>
      <c r="K1819" t="s">
        <v>1304</v>
      </c>
      <c r="L1819" t="s">
        <v>1304</v>
      </c>
      <c r="M1819">
        <v>20602553486</v>
      </c>
      <c r="N1819" t="s">
        <v>1817</v>
      </c>
      <c r="O1819" s="6">
        <f>VLOOKUP(Tabla1[[#This Row],[route_name]],[1]route!$A:$D,2,FALSE)</f>
        <v>11</v>
      </c>
      <c r="P1819" s="6">
        <f>VLOOKUP(Tabla1[[#This Row],[TYPE_NAME]],type!B:G,6,FALSE)</f>
        <v>6</v>
      </c>
      <c r="Q1819" t="s">
        <v>2296</v>
      </c>
      <c r="R1819" t="s">
        <v>1302</v>
      </c>
      <c r="S18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(1816,'PENDIENTE','PENDIENTE','PENDIENTE','PENDIENTE',false,2011,'0','-','PENDIENTE','2022-02-25 21:42:35.22039+00','2022-02-25 21:42:35.22039+00','20602553486','Z5P954',11,6);</v>
      </c>
    </row>
    <row r="1820" spans="1:19" x14ac:dyDescent="0.25">
      <c r="A1820">
        <v>1817</v>
      </c>
      <c r="B1820" t="s">
        <v>2282</v>
      </c>
      <c r="C1820" t="s">
        <v>2282</v>
      </c>
      <c r="D1820" t="s">
        <v>2282</v>
      </c>
      <c r="E1820" t="s">
        <v>2282</v>
      </c>
      <c r="F1820" t="s">
        <v>2283</v>
      </c>
      <c r="G1820">
        <v>2010</v>
      </c>
      <c r="H1820">
        <v>0</v>
      </c>
      <c r="I1820" t="s">
        <v>2383</v>
      </c>
      <c r="J1820" t="s">
        <v>2282</v>
      </c>
      <c r="K1820" t="s">
        <v>1304</v>
      </c>
      <c r="L1820" t="s">
        <v>1304</v>
      </c>
      <c r="M1820">
        <v>20602553486</v>
      </c>
      <c r="N1820" t="s">
        <v>1818</v>
      </c>
      <c r="O1820" s="6">
        <f>VLOOKUP(Tabla1[[#This Row],[route_name]],[1]route!$A:$D,2,FALSE)</f>
        <v>11</v>
      </c>
      <c r="P1820" s="6">
        <f>VLOOKUP(Tabla1[[#This Row],[TYPE_NAME]],type!B:G,6,FALSE)</f>
        <v>6</v>
      </c>
      <c r="Q1820" t="s">
        <v>2296</v>
      </c>
      <c r="R1820" t="s">
        <v>1302</v>
      </c>
      <c r="S18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(1817,'PENDIENTE','PENDIENTE','PENDIENTE','PENDIENTE',false,2010,'0','-','PENDIENTE','2022-02-25 21:42:35.22039+00','2022-02-25 21:42:35.22039+00','20602553486','Z2L795',11,6);</v>
      </c>
    </row>
    <row r="1821" spans="1:19" x14ac:dyDescent="0.25">
      <c r="A1821">
        <v>1818</v>
      </c>
      <c r="B1821" t="s">
        <v>2282</v>
      </c>
      <c r="C1821" t="s">
        <v>2282</v>
      </c>
      <c r="D1821" t="s">
        <v>2282</v>
      </c>
      <c r="E1821" t="s">
        <v>2282</v>
      </c>
      <c r="F1821" t="s">
        <v>2283</v>
      </c>
      <c r="G1821">
        <v>2009</v>
      </c>
      <c r="H1821">
        <v>0</v>
      </c>
      <c r="I1821" t="s">
        <v>2383</v>
      </c>
      <c r="J1821" t="s">
        <v>2282</v>
      </c>
      <c r="K1821" t="s">
        <v>1304</v>
      </c>
      <c r="L1821" t="s">
        <v>1304</v>
      </c>
      <c r="M1821">
        <v>20602553486</v>
      </c>
      <c r="N1821" t="s">
        <v>1819</v>
      </c>
      <c r="O1821" s="6">
        <f>VLOOKUP(Tabla1[[#This Row],[route_name]],[1]route!$A:$D,2,FALSE)</f>
        <v>11</v>
      </c>
      <c r="P1821" s="6">
        <f>VLOOKUP(Tabla1[[#This Row],[TYPE_NAME]],type!B:G,6,FALSE)</f>
        <v>6</v>
      </c>
      <c r="Q1821" t="s">
        <v>2296</v>
      </c>
      <c r="R1821" t="s">
        <v>1302</v>
      </c>
      <c r="S18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(1818,'PENDIENTE','PENDIENTE','PENDIENTE','PENDIENTE',false,2009,'0','-','PENDIENTE','2022-02-25 21:42:35.22039+00','2022-02-25 21:42:35.22039+00','20602553486','Z1C780',11,6);</v>
      </c>
    </row>
    <row r="1822" spans="1:19" x14ac:dyDescent="0.25">
      <c r="A1822">
        <v>1819</v>
      </c>
      <c r="B1822" t="s">
        <v>2282</v>
      </c>
      <c r="C1822" t="s">
        <v>2282</v>
      </c>
      <c r="D1822" t="s">
        <v>2282</v>
      </c>
      <c r="E1822" t="s">
        <v>2282</v>
      </c>
      <c r="F1822" t="s">
        <v>2283</v>
      </c>
      <c r="G1822">
        <v>2011</v>
      </c>
      <c r="H1822">
        <v>0</v>
      </c>
      <c r="I1822" t="s">
        <v>2383</v>
      </c>
      <c r="J1822" t="s">
        <v>2282</v>
      </c>
      <c r="K1822" t="s">
        <v>1304</v>
      </c>
      <c r="L1822" t="s">
        <v>1304</v>
      </c>
      <c r="M1822">
        <v>20602553486</v>
      </c>
      <c r="N1822" t="s">
        <v>1820</v>
      </c>
      <c r="O1822" s="6">
        <f>VLOOKUP(Tabla1[[#This Row],[route_name]],[1]route!$A:$D,2,FALSE)</f>
        <v>11</v>
      </c>
      <c r="P1822" s="6">
        <f>VLOOKUP(Tabla1[[#This Row],[TYPE_NAME]],type!B:G,6,FALSE)</f>
        <v>6</v>
      </c>
      <c r="Q1822" t="s">
        <v>2296</v>
      </c>
      <c r="R1822" t="s">
        <v>1302</v>
      </c>
      <c r="S18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(1819,'PENDIENTE','PENDIENTE','PENDIENTE','PENDIENTE',false,2011,'0','-','PENDIENTE','2022-02-25 21:42:35.22039+00','2022-02-25 21:42:35.22039+00','20602553486','V3O718',11,6);</v>
      </c>
    </row>
    <row r="1823" spans="1:19" x14ac:dyDescent="0.25">
      <c r="A1823">
        <v>1820</v>
      </c>
      <c r="B1823" t="s">
        <v>2216</v>
      </c>
      <c r="C1823" t="s">
        <v>2216</v>
      </c>
      <c r="D1823" t="s">
        <v>2284</v>
      </c>
      <c r="E1823" t="s">
        <v>2216</v>
      </c>
      <c r="F1823" t="s">
        <v>2283</v>
      </c>
      <c r="G1823">
        <v>2011</v>
      </c>
      <c r="H1823">
        <v>0</v>
      </c>
      <c r="I1823" t="s">
        <v>2383</v>
      </c>
      <c r="J1823" t="s">
        <v>2282</v>
      </c>
      <c r="K1823" t="s">
        <v>1304</v>
      </c>
      <c r="L1823" t="s">
        <v>1304</v>
      </c>
      <c r="M1823">
        <v>20602796435</v>
      </c>
      <c r="N1823" t="s">
        <v>1821</v>
      </c>
      <c r="O1823" s="6">
        <f>VLOOKUP(Tabla1[[#This Row],[route_name]],[1]route!$A:$D,2,FALSE)</f>
        <v>51</v>
      </c>
      <c r="P1823" s="6">
        <f>VLOOKUP(Tabla1[[#This Row],[TYPE_NAME]],type!B:G,6,FALSE)</f>
        <v>1</v>
      </c>
      <c r="Q1823" t="s">
        <v>2242</v>
      </c>
      <c r="R1823" t="s">
        <v>1297</v>
      </c>
      <c r="S18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(1820,'CUMPLE','CUMPLE','NO CUMPLE','CUMPLE',false,2011,'0','-','PENDIENTE','2022-02-25 21:42:35.22039+00','2022-02-25 21:42:35.22039+00','20602796435','V2A727',51,1);</v>
      </c>
    </row>
    <row r="1824" spans="1:19" x14ac:dyDescent="0.25">
      <c r="A1824">
        <v>1821</v>
      </c>
      <c r="B1824" t="s">
        <v>2284</v>
      </c>
      <c r="C1824" t="s">
        <v>2216</v>
      </c>
      <c r="D1824" t="s">
        <v>2284</v>
      </c>
      <c r="E1824" t="s">
        <v>2216</v>
      </c>
      <c r="F1824" t="s">
        <v>2283</v>
      </c>
      <c r="G1824">
        <v>2010</v>
      </c>
      <c r="H1824">
        <v>0</v>
      </c>
      <c r="I1824" t="s">
        <v>2383</v>
      </c>
      <c r="J1824" t="s">
        <v>2282</v>
      </c>
      <c r="K1824" t="s">
        <v>1304</v>
      </c>
      <c r="L1824" t="s">
        <v>1304</v>
      </c>
      <c r="M1824">
        <v>20602828540</v>
      </c>
      <c r="N1824" t="s">
        <v>1822</v>
      </c>
      <c r="O1824" s="6">
        <f>VLOOKUP(Tabla1[[#This Row],[route_name]],[1]route!$A:$D,2,FALSE)</f>
        <v>16</v>
      </c>
      <c r="P1824" s="6">
        <f>VLOOKUP(Tabla1[[#This Row],[TYPE_NAME]],type!B:G,6,FALSE)</f>
        <v>1</v>
      </c>
      <c r="Q1824" t="s">
        <v>2245</v>
      </c>
      <c r="R1824" t="s">
        <v>1297</v>
      </c>
      <c r="S18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(1821,'NO CUMPLE','CUMPLE','NO CUMPLE','CUMPLE',false,2010,'0','-','PENDIENTE','2022-02-25 21:42:35.22039+00','2022-02-25 21:42:35.22039+00','20602828540','V1N773',16,1);</v>
      </c>
    </row>
    <row r="1825" spans="1:19" x14ac:dyDescent="0.25">
      <c r="A1825">
        <v>1822</v>
      </c>
      <c r="B1825" t="s">
        <v>2284</v>
      </c>
      <c r="C1825" t="s">
        <v>2216</v>
      </c>
      <c r="D1825" t="s">
        <v>2216</v>
      </c>
      <c r="E1825" t="s">
        <v>2216</v>
      </c>
      <c r="F1825" t="s">
        <v>2283</v>
      </c>
      <c r="G1825">
        <v>2014</v>
      </c>
      <c r="H1825">
        <v>0</v>
      </c>
      <c r="I1825" t="s">
        <v>2383</v>
      </c>
      <c r="J1825" t="s">
        <v>2282</v>
      </c>
      <c r="K1825" t="s">
        <v>1304</v>
      </c>
      <c r="L1825" t="s">
        <v>1304</v>
      </c>
      <c r="M1825">
        <v>20602828540</v>
      </c>
      <c r="N1825" t="s">
        <v>1823</v>
      </c>
      <c r="O1825" s="6">
        <f>VLOOKUP(Tabla1[[#This Row],[route_name]],[1]route!$A:$D,2,FALSE)</f>
        <v>18</v>
      </c>
      <c r="P1825" s="6">
        <f>VLOOKUP(Tabla1[[#This Row],[TYPE_NAME]],type!B:G,6,FALSE)</f>
        <v>1</v>
      </c>
      <c r="Q1825" t="s">
        <v>2248</v>
      </c>
      <c r="R1825" t="s">
        <v>1297</v>
      </c>
      <c r="S18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(1822,'NO CUMPLE','CUMPLE','CUMPLE','CUMPLE',false,2014,'0','-','PENDIENTE','2022-02-25 21:42:35.22039+00','2022-02-25 21:42:35.22039+00','20602828540','X3O791',18,1);</v>
      </c>
    </row>
    <row r="1826" spans="1:19" x14ac:dyDescent="0.25">
      <c r="A1826">
        <v>1823</v>
      </c>
      <c r="B1826" t="s">
        <v>2284</v>
      </c>
      <c r="C1826" t="s">
        <v>2216</v>
      </c>
      <c r="D1826" t="s">
        <v>2216</v>
      </c>
      <c r="E1826" t="s">
        <v>2216</v>
      </c>
      <c r="F1826" t="s">
        <v>2283</v>
      </c>
      <c r="G1826">
        <v>2012</v>
      </c>
      <c r="H1826">
        <v>0</v>
      </c>
      <c r="I1826" t="s">
        <v>2383</v>
      </c>
      <c r="J1826" t="s">
        <v>2282</v>
      </c>
      <c r="K1826" t="s">
        <v>1304</v>
      </c>
      <c r="L1826" t="s">
        <v>1304</v>
      </c>
      <c r="M1826">
        <v>20602828540</v>
      </c>
      <c r="N1826" t="s">
        <v>1824</v>
      </c>
      <c r="O1826" s="6">
        <f>VLOOKUP(Tabla1[[#This Row],[route_name]],[1]route!$A:$D,2,FALSE)</f>
        <v>18</v>
      </c>
      <c r="P1826" s="6">
        <f>VLOOKUP(Tabla1[[#This Row],[TYPE_NAME]],type!B:G,6,FALSE)</f>
        <v>1</v>
      </c>
      <c r="Q1826" t="s">
        <v>2248</v>
      </c>
      <c r="R1826" t="s">
        <v>1297</v>
      </c>
      <c r="S18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(1823,'NO CUMPLE','CUMPLE','CUMPLE','CUMPLE',false,2012,'0','-','PENDIENTE','2022-02-25 21:42:35.22039+00','2022-02-25 21:42:35.22039+00','20602828540','V4Q777',18,1);</v>
      </c>
    </row>
    <row r="1827" spans="1:19" x14ac:dyDescent="0.25">
      <c r="A1827">
        <v>1824</v>
      </c>
      <c r="B1827" t="s">
        <v>2284</v>
      </c>
      <c r="C1827" t="s">
        <v>2216</v>
      </c>
      <c r="D1827" t="s">
        <v>2216</v>
      </c>
      <c r="E1827" t="s">
        <v>2284</v>
      </c>
      <c r="F1827" t="s">
        <v>2283</v>
      </c>
      <c r="G1827">
        <v>2012</v>
      </c>
      <c r="H1827">
        <v>0</v>
      </c>
      <c r="I1827" t="s">
        <v>2383</v>
      </c>
      <c r="J1827" t="s">
        <v>2282</v>
      </c>
      <c r="K1827" t="s">
        <v>1304</v>
      </c>
      <c r="L1827" t="s">
        <v>1304</v>
      </c>
      <c r="M1827">
        <v>20602828540</v>
      </c>
      <c r="N1827" t="s">
        <v>1825</v>
      </c>
      <c r="O1827" s="6">
        <f>VLOOKUP(Tabla1[[#This Row],[route_name]],[1]route!$A:$D,2,FALSE)</f>
        <v>18</v>
      </c>
      <c r="P1827" s="6">
        <f>VLOOKUP(Tabla1[[#This Row],[TYPE_NAME]],type!B:G,6,FALSE)</f>
        <v>1</v>
      </c>
      <c r="Q1827" t="s">
        <v>2248</v>
      </c>
      <c r="R1827" t="s">
        <v>1297</v>
      </c>
      <c r="S18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(1824,'NO CUMPLE','CUMPLE','CUMPLE','NO CUMPLE',false,2012,'0','-','PENDIENTE','2022-02-25 21:42:35.22039+00','2022-02-25 21:42:35.22039+00','20602828540','C1T963',18,1);</v>
      </c>
    </row>
    <row r="1828" spans="1:19" x14ac:dyDescent="0.25">
      <c r="A1828">
        <v>1825</v>
      </c>
      <c r="B1828" t="s">
        <v>2284</v>
      </c>
      <c r="C1828" t="s">
        <v>2216</v>
      </c>
      <c r="D1828" t="s">
        <v>2216</v>
      </c>
      <c r="E1828" t="s">
        <v>2216</v>
      </c>
      <c r="F1828" t="s">
        <v>2283</v>
      </c>
      <c r="G1828">
        <v>2012</v>
      </c>
      <c r="H1828">
        <v>0</v>
      </c>
      <c r="I1828" t="s">
        <v>2383</v>
      </c>
      <c r="J1828" t="s">
        <v>2282</v>
      </c>
      <c r="K1828" t="s">
        <v>1304</v>
      </c>
      <c r="L1828" t="s">
        <v>1304</v>
      </c>
      <c r="M1828">
        <v>20602828540</v>
      </c>
      <c r="N1828" t="s">
        <v>1826</v>
      </c>
      <c r="O1828" s="6">
        <f>VLOOKUP(Tabla1[[#This Row],[route_name]],[1]route!$A:$D,2,FALSE)</f>
        <v>53</v>
      </c>
      <c r="P1828" s="6">
        <f>VLOOKUP(Tabla1[[#This Row],[TYPE_NAME]],type!B:G,6,FALSE)</f>
        <v>1</v>
      </c>
      <c r="Q1828" t="s">
        <v>2249</v>
      </c>
      <c r="R1828" t="s">
        <v>1297</v>
      </c>
      <c r="S18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(1825,'NO CUMPLE','CUMPLE','CUMPLE','CUMPLE',false,2012,'0','-','PENDIENTE','2022-02-25 21:42:35.22039+00','2022-02-25 21:42:35.22039+00','20602828540','V2J786',53,1);</v>
      </c>
    </row>
    <row r="1829" spans="1:19" x14ac:dyDescent="0.25">
      <c r="A1829">
        <v>1826</v>
      </c>
      <c r="B1829" t="s">
        <v>2284</v>
      </c>
      <c r="C1829" t="s">
        <v>2216</v>
      </c>
      <c r="D1829" t="s">
        <v>2216</v>
      </c>
      <c r="E1829" t="s">
        <v>2216</v>
      </c>
      <c r="F1829" t="s">
        <v>2283</v>
      </c>
      <c r="G1829">
        <v>2009</v>
      </c>
      <c r="H1829">
        <v>0</v>
      </c>
      <c r="I1829" t="s">
        <v>2383</v>
      </c>
      <c r="J1829" t="s">
        <v>2282</v>
      </c>
      <c r="K1829" t="s">
        <v>1304</v>
      </c>
      <c r="L1829" t="s">
        <v>1304</v>
      </c>
      <c r="M1829">
        <v>20602828540</v>
      </c>
      <c r="N1829" t="s">
        <v>1827</v>
      </c>
      <c r="O1829" s="6">
        <f>VLOOKUP(Tabla1[[#This Row],[route_name]],[1]route!$A:$D,2,FALSE)</f>
        <v>53</v>
      </c>
      <c r="P1829" s="6">
        <f>VLOOKUP(Tabla1[[#This Row],[TYPE_NAME]],type!B:G,6,FALSE)</f>
        <v>1</v>
      </c>
      <c r="Q1829" t="s">
        <v>2249</v>
      </c>
      <c r="R1829" t="s">
        <v>1297</v>
      </c>
      <c r="S18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(1826,'NO CUMPLE','CUMPLE','CUMPLE','CUMPLE',false,2009,'0','-','PENDIENTE','2022-02-25 21:42:35.22039+00','2022-02-25 21:42:35.22039+00','20602828540','A4K779',53,1);</v>
      </c>
    </row>
    <row r="1830" spans="1:19" x14ac:dyDescent="0.25">
      <c r="A1830">
        <v>1827</v>
      </c>
      <c r="B1830" t="s">
        <v>2284</v>
      </c>
      <c r="C1830" t="s">
        <v>2216</v>
      </c>
      <c r="D1830" t="s">
        <v>2216</v>
      </c>
      <c r="E1830" t="s">
        <v>2216</v>
      </c>
      <c r="F1830" t="s">
        <v>2283</v>
      </c>
      <c r="G1830">
        <v>2019</v>
      </c>
      <c r="H1830">
        <v>0</v>
      </c>
      <c r="I1830" t="s">
        <v>2383</v>
      </c>
      <c r="J1830" t="s">
        <v>2282</v>
      </c>
      <c r="K1830" t="s">
        <v>1304</v>
      </c>
      <c r="L1830" t="s">
        <v>1304</v>
      </c>
      <c r="M1830">
        <v>20602828540</v>
      </c>
      <c r="N1830" t="s">
        <v>1828</v>
      </c>
      <c r="O1830" s="6">
        <f>VLOOKUP(Tabla1[[#This Row],[route_name]],[1]route!$A:$D,2,FALSE)</f>
        <v>53</v>
      </c>
      <c r="P1830" s="6">
        <f>VLOOKUP(Tabla1[[#This Row],[TYPE_NAME]],type!B:G,6,FALSE)</f>
        <v>1</v>
      </c>
      <c r="Q1830" t="s">
        <v>2249</v>
      </c>
      <c r="R1830" t="s">
        <v>1297</v>
      </c>
      <c r="S18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(1827,'NO CUMPLE','CUMPLE','CUMPLE','CUMPLE',false,2019,'0','-','PENDIENTE','2022-02-25 21:42:35.22039+00','2022-02-25 21:42:35.22039+00','20602828540','V0M922',53,1);</v>
      </c>
    </row>
    <row r="1831" spans="1:19" x14ac:dyDescent="0.25">
      <c r="A1831">
        <v>1828</v>
      </c>
      <c r="B1831" t="s">
        <v>2282</v>
      </c>
      <c r="C1831" t="s">
        <v>2282</v>
      </c>
      <c r="D1831" t="s">
        <v>2282</v>
      </c>
      <c r="E1831" t="s">
        <v>2282</v>
      </c>
      <c r="F1831" t="s">
        <v>2283</v>
      </c>
      <c r="G1831">
        <v>2008</v>
      </c>
      <c r="H1831">
        <v>0</v>
      </c>
      <c r="I1831" t="s">
        <v>2383</v>
      </c>
      <c r="J1831" t="s">
        <v>2282</v>
      </c>
      <c r="K1831" t="s">
        <v>1304</v>
      </c>
      <c r="L1831" t="s">
        <v>1304</v>
      </c>
      <c r="M1831">
        <v>20602828540</v>
      </c>
      <c r="N1831" t="s">
        <v>1829</v>
      </c>
      <c r="O1831" s="6">
        <f>VLOOKUP(Tabla1[[#This Row],[route_name]],[1]route!$A:$D,2,FALSE)</f>
        <v>74</v>
      </c>
      <c r="P1831" s="6">
        <f>VLOOKUP(Tabla1[[#This Row],[TYPE_NAME]],type!B:G,6,FALSE)</f>
        <v>1</v>
      </c>
      <c r="Q1831" t="s">
        <v>2297</v>
      </c>
      <c r="R1831" t="s">
        <v>1297</v>
      </c>
      <c r="S18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(1828,'PENDIENTE','PENDIENTE','PENDIENTE','PENDIENTE',false,2008,'0','-','PENDIENTE','2022-02-25 21:42:35.22039+00','2022-02-25 21:42:35.22039+00','20602828540','V1J963',74,1);</v>
      </c>
    </row>
    <row r="1832" spans="1:19" x14ac:dyDescent="0.25">
      <c r="A1832">
        <v>1829</v>
      </c>
      <c r="B1832" t="s">
        <v>2282</v>
      </c>
      <c r="C1832" t="s">
        <v>2282</v>
      </c>
      <c r="D1832" t="s">
        <v>2282</v>
      </c>
      <c r="E1832" t="s">
        <v>2282</v>
      </c>
      <c r="F1832" t="s">
        <v>2283</v>
      </c>
      <c r="G1832">
        <v>2001</v>
      </c>
      <c r="H1832">
        <v>0</v>
      </c>
      <c r="I1832" t="s">
        <v>2383</v>
      </c>
      <c r="J1832" t="s">
        <v>2282</v>
      </c>
      <c r="K1832" t="s">
        <v>1304</v>
      </c>
      <c r="L1832" t="s">
        <v>1304</v>
      </c>
      <c r="M1832">
        <v>20602828540</v>
      </c>
      <c r="N1832" t="s">
        <v>1830</v>
      </c>
      <c r="O1832" s="6">
        <f>VLOOKUP(Tabla1[[#This Row],[route_name]],[1]route!$A:$D,2,FALSE)</f>
        <v>74</v>
      </c>
      <c r="P1832" s="6">
        <f>VLOOKUP(Tabla1[[#This Row],[TYPE_NAME]],type!B:G,6,FALSE)</f>
        <v>1</v>
      </c>
      <c r="Q1832" t="s">
        <v>2297</v>
      </c>
      <c r="R1832" t="s">
        <v>1297</v>
      </c>
      <c r="S18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(1829,'PENDIENTE','PENDIENTE','PENDIENTE','PENDIENTE',false,2001,'0','-','PENDIENTE','2022-02-25 21:42:35.22039+00','2022-02-25 21:42:35.22039+00','20602828540','V0P791',74,1);</v>
      </c>
    </row>
    <row r="1833" spans="1:19" x14ac:dyDescent="0.25">
      <c r="A1833">
        <v>1830</v>
      </c>
      <c r="B1833" t="s">
        <v>2282</v>
      </c>
      <c r="C1833" t="s">
        <v>2282</v>
      </c>
      <c r="D1833" t="s">
        <v>2282</v>
      </c>
      <c r="E1833" t="s">
        <v>2282</v>
      </c>
      <c r="F1833" t="s">
        <v>2283</v>
      </c>
      <c r="G1833">
        <v>2013</v>
      </c>
      <c r="H1833">
        <v>0</v>
      </c>
      <c r="I1833" t="s">
        <v>2383</v>
      </c>
      <c r="J1833" t="s">
        <v>2282</v>
      </c>
      <c r="K1833" t="s">
        <v>1304</v>
      </c>
      <c r="L1833" t="s">
        <v>1304</v>
      </c>
      <c r="M1833">
        <v>20602828540</v>
      </c>
      <c r="N1833" t="s">
        <v>1831</v>
      </c>
      <c r="O1833" s="6">
        <f>VLOOKUP(Tabla1[[#This Row],[route_name]],[1]route!$A:$D,2,FALSE)</f>
        <v>75</v>
      </c>
      <c r="P1833" s="6">
        <f>VLOOKUP(Tabla1[[#This Row],[TYPE_NAME]],type!B:G,6,FALSE)</f>
        <v>1</v>
      </c>
      <c r="Q1833" t="s">
        <v>2298</v>
      </c>
      <c r="R1833" t="s">
        <v>1297</v>
      </c>
      <c r="S18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(1830,'PENDIENTE','PENDIENTE','PENDIENTE','PENDIENTE',false,2013,'0','-','PENDIENTE','2022-02-25 21:42:35.22039+00','2022-02-25 21:42:35.22039+00','20602828540','V6R838',75,1);</v>
      </c>
    </row>
    <row r="1834" spans="1:19" x14ac:dyDescent="0.25">
      <c r="A1834">
        <v>1831</v>
      </c>
      <c r="B1834" t="s">
        <v>2282</v>
      </c>
      <c r="C1834" t="s">
        <v>2282</v>
      </c>
      <c r="D1834" t="s">
        <v>2282</v>
      </c>
      <c r="E1834" t="s">
        <v>2282</v>
      </c>
      <c r="F1834" t="s">
        <v>2283</v>
      </c>
      <c r="G1834">
        <v>2018</v>
      </c>
      <c r="H1834">
        <v>0</v>
      </c>
      <c r="I1834" t="s">
        <v>2383</v>
      </c>
      <c r="J1834" t="s">
        <v>2282</v>
      </c>
      <c r="K1834" t="s">
        <v>1304</v>
      </c>
      <c r="L1834" t="s">
        <v>1304</v>
      </c>
      <c r="M1834">
        <v>20602828540</v>
      </c>
      <c r="N1834" t="s">
        <v>1832</v>
      </c>
      <c r="O1834" s="6">
        <f>VLOOKUP(Tabla1[[#This Row],[route_name]],[1]route!$A:$D,2,FALSE)</f>
        <v>75</v>
      </c>
      <c r="P1834" s="6">
        <f>VLOOKUP(Tabla1[[#This Row],[TYPE_NAME]],type!B:G,6,FALSE)</f>
        <v>2</v>
      </c>
      <c r="Q1834" t="s">
        <v>2298</v>
      </c>
      <c r="R1834" t="s">
        <v>1298</v>
      </c>
      <c r="S18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(1831,'PENDIENTE','PENDIENTE','PENDIENTE','PENDIENTE',false,2018,'0','-','PENDIENTE','2022-02-25 21:42:35.22039+00','2022-02-25 21:42:35.22039+00','20602828540','V0P786',75,2);</v>
      </c>
    </row>
    <row r="1835" spans="1:19" x14ac:dyDescent="0.25">
      <c r="A1835">
        <v>1832</v>
      </c>
      <c r="B1835" t="s">
        <v>2282</v>
      </c>
      <c r="C1835" t="s">
        <v>2282</v>
      </c>
      <c r="D1835" t="s">
        <v>2282</v>
      </c>
      <c r="E1835" t="s">
        <v>2282</v>
      </c>
      <c r="F1835" t="s">
        <v>2283</v>
      </c>
      <c r="G1835">
        <v>2008</v>
      </c>
      <c r="H1835">
        <v>0</v>
      </c>
      <c r="I1835" t="s">
        <v>2383</v>
      </c>
      <c r="J1835" t="s">
        <v>2282</v>
      </c>
      <c r="K1835" t="s">
        <v>1304</v>
      </c>
      <c r="L1835" t="s">
        <v>1304</v>
      </c>
      <c r="M1835">
        <v>20602828540</v>
      </c>
      <c r="N1835" t="s">
        <v>1833</v>
      </c>
      <c r="O1835" s="6">
        <f>VLOOKUP(Tabla1[[#This Row],[route_name]],[1]route!$A:$D,2,FALSE)</f>
        <v>75</v>
      </c>
      <c r="P1835" s="6">
        <f>VLOOKUP(Tabla1[[#This Row],[TYPE_NAME]],type!B:G,6,FALSE)</f>
        <v>3</v>
      </c>
      <c r="Q1835" t="s">
        <v>2298</v>
      </c>
      <c r="R1835" t="s">
        <v>1300</v>
      </c>
      <c r="S18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(1832,'PENDIENTE','PENDIENTE','PENDIENTE','PENDIENTE',false,2008,'0','-','PENDIENTE','2022-02-25 21:42:35.22039+00','2022-02-25 21:42:35.22039+00','20602828540','X1T720',75,3);</v>
      </c>
    </row>
    <row r="1836" spans="1:19" x14ac:dyDescent="0.25">
      <c r="A1836">
        <v>1833</v>
      </c>
      <c r="B1836" t="s">
        <v>2282</v>
      </c>
      <c r="C1836" t="s">
        <v>2282</v>
      </c>
      <c r="D1836" t="s">
        <v>2282</v>
      </c>
      <c r="E1836" t="s">
        <v>2282</v>
      </c>
      <c r="F1836" t="s">
        <v>2283</v>
      </c>
      <c r="G1836">
        <v>2010</v>
      </c>
      <c r="H1836">
        <v>0</v>
      </c>
      <c r="I1836" t="s">
        <v>2383</v>
      </c>
      <c r="J1836" t="s">
        <v>2282</v>
      </c>
      <c r="K1836" t="s">
        <v>1304</v>
      </c>
      <c r="L1836" t="s">
        <v>1304</v>
      </c>
      <c r="M1836">
        <v>20602828540</v>
      </c>
      <c r="N1836" t="s">
        <v>1834</v>
      </c>
      <c r="O1836" s="6">
        <f>VLOOKUP(Tabla1[[#This Row],[route_name]],[1]route!$A:$D,2,FALSE)</f>
        <v>75</v>
      </c>
      <c r="P1836" s="6">
        <f>VLOOKUP(Tabla1[[#This Row],[TYPE_NAME]],type!B:G,6,FALSE)</f>
        <v>1</v>
      </c>
      <c r="Q1836" t="s">
        <v>2298</v>
      </c>
      <c r="R1836" t="s">
        <v>1297</v>
      </c>
      <c r="S18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(1833,'PENDIENTE','PENDIENTE','PENDIENTE','PENDIENTE',false,2010,'0','-','PENDIENTE','2022-02-25 21:42:35.22039+00','2022-02-25 21:42:35.22039+00','20602828540','X1F756',75,1);</v>
      </c>
    </row>
    <row r="1837" spans="1:19" x14ac:dyDescent="0.25">
      <c r="A1837">
        <v>1834</v>
      </c>
      <c r="B1837" t="s">
        <v>2282</v>
      </c>
      <c r="C1837" t="s">
        <v>2282</v>
      </c>
      <c r="D1837" t="s">
        <v>2282</v>
      </c>
      <c r="E1837" t="s">
        <v>2282</v>
      </c>
      <c r="F1837" t="s">
        <v>2283</v>
      </c>
      <c r="G1837">
        <v>2011</v>
      </c>
      <c r="H1837">
        <v>0</v>
      </c>
      <c r="I1837" t="s">
        <v>2383</v>
      </c>
      <c r="J1837" t="s">
        <v>2282</v>
      </c>
      <c r="K1837" t="s">
        <v>1304</v>
      </c>
      <c r="L1837" t="s">
        <v>1304</v>
      </c>
      <c r="M1837">
        <v>20602828540</v>
      </c>
      <c r="N1837" t="s">
        <v>1835</v>
      </c>
      <c r="O1837" s="6">
        <f>VLOOKUP(Tabla1[[#This Row],[route_name]],[1]route!$A:$D,2,FALSE)</f>
        <v>75</v>
      </c>
      <c r="P1837" s="6">
        <f>VLOOKUP(Tabla1[[#This Row],[TYPE_NAME]],type!B:G,6,FALSE)</f>
        <v>3</v>
      </c>
      <c r="Q1837" t="s">
        <v>2298</v>
      </c>
      <c r="R1837" t="s">
        <v>1300</v>
      </c>
      <c r="S18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(1834,'PENDIENTE','PENDIENTE','PENDIENTE','PENDIENTE',false,2011,'0','-','PENDIENTE','2022-02-25 21:42:35.22039+00','2022-02-25 21:42:35.22039+00','20602828540','X2G734',75,3);</v>
      </c>
    </row>
    <row r="1838" spans="1:19" x14ac:dyDescent="0.25">
      <c r="A1838">
        <v>1835</v>
      </c>
      <c r="B1838" t="s">
        <v>2282</v>
      </c>
      <c r="C1838" t="s">
        <v>2282</v>
      </c>
      <c r="D1838" t="s">
        <v>2282</v>
      </c>
      <c r="E1838" t="s">
        <v>2282</v>
      </c>
      <c r="F1838" t="s">
        <v>2283</v>
      </c>
      <c r="G1838">
        <v>2019</v>
      </c>
      <c r="H1838">
        <v>0</v>
      </c>
      <c r="I1838" t="s">
        <v>2383</v>
      </c>
      <c r="J1838" t="s">
        <v>2282</v>
      </c>
      <c r="K1838" t="s">
        <v>1304</v>
      </c>
      <c r="L1838" t="s">
        <v>1304</v>
      </c>
      <c r="M1838">
        <v>20602828540</v>
      </c>
      <c r="N1838" t="s">
        <v>1836</v>
      </c>
      <c r="O1838" s="6">
        <f>VLOOKUP(Tabla1[[#This Row],[route_name]],[1]route!$A:$D,2,FALSE)</f>
        <v>75</v>
      </c>
      <c r="P1838" s="6">
        <f>VLOOKUP(Tabla1[[#This Row],[TYPE_NAME]],type!B:G,6,FALSE)</f>
        <v>2</v>
      </c>
      <c r="Q1838" t="s">
        <v>2298</v>
      </c>
      <c r="R1838" t="s">
        <v>1298</v>
      </c>
      <c r="S18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(1835,'PENDIENTE','PENDIENTE','PENDIENTE','PENDIENTE',false,2019,'0','-','PENDIENTE','2022-02-25 21:42:35.22039+00','2022-02-25 21:42:35.22039+00','20602828540','V0P921',75,2);</v>
      </c>
    </row>
    <row r="1839" spans="1:19" x14ac:dyDescent="0.25">
      <c r="A1839">
        <v>1836</v>
      </c>
      <c r="B1839" t="s">
        <v>2282</v>
      </c>
      <c r="C1839" t="s">
        <v>2282</v>
      </c>
      <c r="D1839" t="s">
        <v>2282</v>
      </c>
      <c r="E1839" t="s">
        <v>2282</v>
      </c>
      <c r="F1839" t="s">
        <v>2283</v>
      </c>
      <c r="G1839">
        <v>2011</v>
      </c>
      <c r="H1839">
        <v>0</v>
      </c>
      <c r="I1839" t="s">
        <v>2383</v>
      </c>
      <c r="J1839" t="s">
        <v>2282</v>
      </c>
      <c r="K1839" t="s">
        <v>1304</v>
      </c>
      <c r="L1839" t="s">
        <v>1304</v>
      </c>
      <c r="M1839">
        <v>20602828540</v>
      </c>
      <c r="N1839" t="s">
        <v>1837</v>
      </c>
      <c r="O1839" s="6">
        <f>VLOOKUP(Tabla1[[#This Row],[route_name]],[1]route!$A:$D,2,FALSE)</f>
        <v>75</v>
      </c>
      <c r="P1839" s="6">
        <f>VLOOKUP(Tabla1[[#This Row],[TYPE_NAME]],type!B:G,6,FALSE)</f>
        <v>2</v>
      </c>
      <c r="Q1839" t="s">
        <v>2298</v>
      </c>
      <c r="R1839" t="s">
        <v>1298</v>
      </c>
      <c r="S18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(1836,'PENDIENTE','PENDIENTE','PENDIENTE','PENDIENTE',false,2011,'0','-','PENDIENTE','2022-02-25 21:42:35.22039+00','2022-02-25 21:42:35.22039+00','20602828540','A9V958',75,2);</v>
      </c>
    </row>
    <row r="1840" spans="1:19" x14ac:dyDescent="0.25">
      <c r="A1840">
        <v>1837</v>
      </c>
      <c r="B1840" t="s">
        <v>2282</v>
      </c>
      <c r="C1840" t="s">
        <v>2282</v>
      </c>
      <c r="D1840" t="s">
        <v>2282</v>
      </c>
      <c r="E1840" t="s">
        <v>2282</v>
      </c>
      <c r="F1840" t="s">
        <v>2283</v>
      </c>
      <c r="G1840">
        <v>2015</v>
      </c>
      <c r="H1840">
        <v>0</v>
      </c>
      <c r="I1840" t="s">
        <v>2383</v>
      </c>
      <c r="J1840" t="s">
        <v>2282</v>
      </c>
      <c r="K1840" t="s">
        <v>1304</v>
      </c>
      <c r="L1840" t="s">
        <v>1304</v>
      </c>
      <c r="M1840">
        <v>20602828540</v>
      </c>
      <c r="N1840" t="s">
        <v>1838</v>
      </c>
      <c r="O1840" s="6">
        <f>VLOOKUP(Tabla1[[#This Row],[route_name]],[1]route!$A:$D,2,FALSE)</f>
        <v>75</v>
      </c>
      <c r="P1840" s="6">
        <f>VLOOKUP(Tabla1[[#This Row],[TYPE_NAME]],type!B:G,6,FALSE)</f>
        <v>3</v>
      </c>
      <c r="Q1840" t="s">
        <v>2298</v>
      </c>
      <c r="R1840" t="s">
        <v>1300</v>
      </c>
      <c r="S18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(1837,'PENDIENTE','PENDIENTE','PENDIENTE','PENDIENTE',false,2015,'0','-','PENDIENTE','2022-02-25 21:42:35.22039+00','2022-02-25 21:42:35.22039+00','20602828540','D4C962',75,3);</v>
      </c>
    </row>
    <row r="1841" spans="1:19" x14ac:dyDescent="0.25">
      <c r="A1841">
        <v>1838</v>
      </c>
      <c r="B1841" t="s">
        <v>2282</v>
      </c>
      <c r="C1841" t="s">
        <v>2282</v>
      </c>
      <c r="D1841" t="s">
        <v>2282</v>
      </c>
      <c r="E1841" t="s">
        <v>2282</v>
      </c>
      <c r="F1841" t="s">
        <v>2283</v>
      </c>
      <c r="G1841">
        <v>2009</v>
      </c>
      <c r="H1841">
        <v>0</v>
      </c>
      <c r="I1841" t="s">
        <v>2383</v>
      </c>
      <c r="J1841" t="s">
        <v>2282</v>
      </c>
      <c r="K1841" t="s">
        <v>1304</v>
      </c>
      <c r="L1841" t="s">
        <v>1304</v>
      </c>
      <c r="M1841">
        <v>20602828540</v>
      </c>
      <c r="N1841" t="s">
        <v>1839</v>
      </c>
      <c r="O1841" s="6">
        <f>VLOOKUP(Tabla1[[#This Row],[route_name]],[1]route!$A:$D,2,FALSE)</f>
        <v>75</v>
      </c>
      <c r="P1841" s="6">
        <f>VLOOKUP(Tabla1[[#This Row],[TYPE_NAME]],type!B:G,6,FALSE)</f>
        <v>1</v>
      </c>
      <c r="Q1841" t="s">
        <v>2298</v>
      </c>
      <c r="R1841" t="s">
        <v>1297</v>
      </c>
      <c r="S18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(1838,'PENDIENTE','PENDIENTE','PENDIENTE','PENDIENTE',false,2009,'0','-','PENDIENTE','2022-02-25 21:42:35.22039+00','2022-02-25 21:42:35.22039+00','20602828540','A5S799',75,1);</v>
      </c>
    </row>
    <row r="1842" spans="1:19" x14ac:dyDescent="0.25">
      <c r="A1842">
        <v>1839</v>
      </c>
      <c r="B1842" t="s">
        <v>2282</v>
      </c>
      <c r="C1842" t="s">
        <v>2282</v>
      </c>
      <c r="D1842" t="s">
        <v>2282</v>
      </c>
      <c r="E1842" t="s">
        <v>2282</v>
      </c>
      <c r="F1842" t="s">
        <v>2283</v>
      </c>
      <c r="G1842">
        <v>2014</v>
      </c>
      <c r="H1842">
        <v>0</v>
      </c>
      <c r="I1842" t="s">
        <v>2383</v>
      </c>
      <c r="J1842" t="s">
        <v>2282</v>
      </c>
      <c r="K1842" t="s">
        <v>1304</v>
      </c>
      <c r="L1842" t="s">
        <v>1304</v>
      </c>
      <c r="M1842">
        <v>20602828540</v>
      </c>
      <c r="N1842" t="s">
        <v>1840</v>
      </c>
      <c r="O1842" s="6">
        <f>VLOOKUP(Tabla1[[#This Row],[route_name]],[1]route!$A:$D,2,FALSE)</f>
        <v>75</v>
      </c>
      <c r="P1842" s="6">
        <f>VLOOKUP(Tabla1[[#This Row],[TYPE_NAME]],type!B:G,6,FALSE)</f>
        <v>1</v>
      </c>
      <c r="Q1842" t="s">
        <v>2298</v>
      </c>
      <c r="R1842" t="s">
        <v>1297</v>
      </c>
      <c r="S18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(1839,'PENDIENTE','PENDIENTE','PENDIENTE','PENDIENTE',false,2014,'0','-','PENDIENTE','2022-02-25 21:42:35.22039+00','2022-02-25 21:42:35.22039+00','20602828540','V1Y707',75,1);</v>
      </c>
    </row>
    <row r="1843" spans="1:19" x14ac:dyDescent="0.25">
      <c r="A1843">
        <v>1840</v>
      </c>
      <c r="B1843" t="s">
        <v>2282</v>
      </c>
      <c r="C1843" t="s">
        <v>2282</v>
      </c>
      <c r="D1843" t="s">
        <v>2282</v>
      </c>
      <c r="E1843" t="s">
        <v>2282</v>
      </c>
      <c r="F1843" t="s">
        <v>2283</v>
      </c>
      <c r="G1843">
        <v>2011</v>
      </c>
      <c r="H1843">
        <v>0</v>
      </c>
      <c r="I1843" t="s">
        <v>2383</v>
      </c>
      <c r="J1843" t="s">
        <v>2282</v>
      </c>
      <c r="K1843" t="s">
        <v>1304</v>
      </c>
      <c r="L1843" t="s">
        <v>1304</v>
      </c>
      <c r="M1843">
        <v>20602828540</v>
      </c>
      <c r="N1843" t="s">
        <v>1841</v>
      </c>
      <c r="O1843" s="6">
        <f>VLOOKUP(Tabla1[[#This Row],[route_name]],[1]route!$A:$D,2,FALSE)</f>
        <v>75</v>
      </c>
      <c r="P1843" s="6">
        <f>VLOOKUP(Tabla1[[#This Row],[TYPE_NAME]],type!B:G,6,FALSE)</f>
        <v>1</v>
      </c>
      <c r="Q1843" t="s">
        <v>2298</v>
      </c>
      <c r="R1843" t="s">
        <v>1297</v>
      </c>
      <c r="S18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(1840,'PENDIENTE','PENDIENTE','PENDIENTE','PENDIENTE',false,2011,'0','-','PENDIENTE','2022-02-25 21:42:35.22039+00','2022-02-25 21:42:35.22039+00','20602828540','V3E963',75,1);</v>
      </c>
    </row>
    <row r="1844" spans="1:19" x14ac:dyDescent="0.25">
      <c r="A1844">
        <v>1841</v>
      </c>
      <c r="B1844" t="s">
        <v>2282</v>
      </c>
      <c r="C1844" t="s">
        <v>2282</v>
      </c>
      <c r="D1844" t="s">
        <v>2282</v>
      </c>
      <c r="E1844" t="s">
        <v>2282</v>
      </c>
      <c r="F1844" t="s">
        <v>2283</v>
      </c>
      <c r="G1844">
        <v>2002</v>
      </c>
      <c r="H1844">
        <v>0</v>
      </c>
      <c r="I1844" t="s">
        <v>2383</v>
      </c>
      <c r="J1844" t="s">
        <v>2282</v>
      </c>
      <c r="K1844" t="s">
        <v>1304</v>
      </c>
      <c r="L1844" t="s">
        <v>1304</v>
      </c>
      <c r="M1844">
        <v>20602828540</v>
      </c>
      <c r="N1844" t="s">
        <v>1842</v>
      </c>
      <c r="O1844" s="6">
        <f>VLOOKUP(Tabla1[[#This Row],[route_name]],[1]route!$A:$D,2,FALSE)</f>
        <v>75</v>
      </c>
      <c r="P1844" s="6">
        <f>VLOOKUP(Tabla1[[#This Row],[TYPE_NAME]],type!B:G,6,FALSE)</f>
        <v>1</v>
      </c>
      <c r="Q1844" t="s">
        <v>2298</v>
      </c>
      <c r="R1844" t="s">
        <v>1297</v>
      </c>
      <c r="S18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(1841,'PENDIENTE','PENDIENTE','PENDIENTE','PENDIENTE',false,2002,'0','-','PENDIENTE','2022-02-25 21:42:35.22039+00','2022-02-25 21:42:35.22039+00','20602828540','F8C789',75,1);</v>
      </c>
    </row>
    <row r="1845" spans="1:19" x14ac:dyDescent="0.25">
      <c r="A1845">
        <v>1842</v>
      </c>
      <c r="B1845" t="s">
        <v>2282</v>
      </c>
      <c r="C1845" t="s">
        <v>2282</v>
      </c>
      <c r="D1845" t="s">
        <v>2282</v>
      </c>
      <c r="E1845" t="s">
        <v>2282</v>
      </c>
      <c r="F1845" t="s">
        <v>2283</v>
      </c>
      <c r="G1845">
        <v>2001</v>
      </c>
      <c r="H1845">
        <v>0</v>
      </c>
      <c r="I1845" t="s">
        <v>2383</v>
      </c>
      <c r="J1845" t="s">
        <v>2282</v>
      </c>
      <c r="K1845" t="s">
        <v>1304</v>
      </c>
      <c r="L1845" t="s">
        <v>1304</v>
      </c>
      <c r="M1845">
        <v>20602828540</v>
      </c>
      <c r="N1845" t="s">
        <v>1843</v>
      </c>
      <c r="O1845" s="6">
        <f>VLOOKUP(Tabla1[[#This Row],[route_name]],[1]route!$A:$D,2,FALSE)</f>
        <v>75</v>
      </c>
      <c r="P1845" s="6">
        <f>VLOOKUP(Tabla1[[#This Row],[TYPE_NAME]],type!B:G,6,FALSE)</f>
        <v>1</v>
      </c>
      <c r="Q1845" t="s">
        <v>2298</v>
      </c>
      <c r="R1845" t="s">
        <v>1297</v>
      </c>
      <c r="S18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(1842,'PENDIENTE','PENDIENTE','PENDIENTE','PENDIENTE',false,2001,'0','-','PENDIENTE','2022-02-25 21:42:35.22039+00','2022-02-25 21:42:35.22039+00','20602828540','A0P791',75,1);</v>
      </c>
    </row>
    <row r="1846" spans="1:19" x14ac:dyDescent="0.25">
      <c r="A1846">
        <v>1843</v>
      </c>
      <c r="B1846" t="s">
        <v>2282</v>
      </c>
      <c r="C1846" t="s">
        <v>2282</v>
      </c>
      <c r="D1846" t="s">
        <v>2282</v>
      </c>
      <c r="E1846" t="s">
        <v>2282</v>
      </c>
      <c r="F1846" t="s">
        <v>2283</v>
      </c>
      <c r="G1846">
        <v>2013</v>
      </c>
      <c r="H1846">
        <v>0</v>
      </c>
      <c r="I1846" t="s">
        <v>2383</v>
      </c>
      <c r="J1846" t="s">
        <v>2282</v>
      </c>
      <c r="K1846" t="s">
        <v>1304</v>
      </c>
      <c r="L1846" t="s">
        <v>1304</v>
      </c>
      <c r="M1846">
        <v>20602828540</v>
      </c>
      <c r="N1846" t="s">
        <v>1844</v>
      </c>
      <c r="O1846" s="6">
        <f>VLOOKUP(Tabla1[[#This Row],[route_name]],[1]route!$A:$D,2,FALSE)</f>
        <v>75</v>
      </c>
      <c r="P1846" s="6">
        <f>VLOOKUP(Tabla1[[#This Row],[TYPE_NAME]],type!B:G,6,FALSE)</f>
        <v>2</v>
      </c>
      <c r="Q1846" t="s">
        <v>2298</v>
      </c>
      <c r="R1846" t="s">
        <v>1298</v>
      </c>
      <c r="S18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(1843,'PENDIENTE','PENDIENTE','PENDIENTE','PENDIENTE',false,2013,'0','-','PENDIENTE','2022-02-25 21:42:35.22039+00','2022-02-25 21:42:35.22039+00','20602828540','V6J772',75,2);</v>
      </c>
    </row>
    <row r="1847" spans="1:19" x14ac:dyDescent="0.25">
      <c r="A1847">
        <v>1844</v>
      </c>
      <c r="B1847" t="s">
        <v>2282</v>
      </c>
      <c r="C1847" t="s">
        <v>2282</v>
      </c>
      <c r="D1847" t="s">
        <v>2282</v>
      </c>
      <c r="E1847" t="s">
        <v>2282</v>
      </c>
      <c r="F1847" t="s">
        <v>2283</v>
      </c>
      <c r="G1847">
        <v>2010</v>
      </c>
      <c r="H1847">
        <v>0</v>
      </c>
      <c r="I1847" t="s">
        <v>2383</v>
      </c>
      <c r="J1847" t="s">
        <v>2282</v>
      </c>
      <c r="K1847" t="s">
        <v>1304</v>
      </c>
      <c r="L1847" t="s">
        <v>1304</v>
      </c>
      <c r="M1847">
        <v>20602828540</v>
      </c>
      <c r="N1847" t="s">
        <v>1845</v>
      </c>
      <c r="O1847" s="6">
        <f>VLOOKUP(Tabla1[[#This Row],[route_name]],[1]route!$A:$D,2,FALSE)</f>
        <v>75</v>
      </c>
      <c r="P1847" s="6">
        <f>VLOOKUP(Tabla1[[#This Row],[TYPE_NAME]],type!B:G,6,FALSE)</f>
        <v>1</v>
      </c>
      <c r="Q1847" t="s">
        <v>2298</v>
      </c>
      <c r="R1847" t="s">
        <v>1297</v>
      </c>
      <c r="S18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(1844,'PENDIENTE','PENDIENTE','PENDIENTE','PENDIENTE',false,2010,'0','-','PENDIENTE','2022-02-25 21:42:35.22039+00','2022-02-25 21:42:35.22039+00','20602828540','B4O959',75,1);</v>
      </c>
    </row>
    <row r="1848" spans="1:19" x14ac:dyDescent="0.25">
      <c r="A1848">
        <v>1845</v>
      </c>
      <c r="B1848" t="s">
        <v>2282</v>
      </c>
      <c r="C1848" t="s">
        <v>2282</v>
      </c>
      <c r="D1848" t="s">
        <v>2282</v>
      </c>
      <c r="E1848" t="s">
        <v>2282</v>
      </c>
      <c r="F1848" t="s">
        <v>2283</v>
      </c>
      <c r="G1848">
        <v>2016</v>
      </c>
      <c r="H1848">
        <v>0</v>
      </c>
      <c r="I1848" t="s">
        <v>2383</v>
      </c>
      <c r="J1848" t="s">
        <v>2282</v>
      </c>
      <c r="K1848" t="s">
        <v>1304</v>
      </c>
      <c r="L1848" t="s">
        <v>1304</v>
      </c>
      <c r="M1848">
        <v>20602828540</v>
      </c>
      <c r="N1848" t="s">
        <v>1846</v>
      </c>
      <c r="O1848" s="6">
        <f>VLOOKUP(Tabla1[[#This Row],[route_name]],[1]route!$A:$D,2,FALSE)</f>
        <v>75</v>
      </c>
      <c r="P1848" s="6">
        <f>VLOOKUP(Tabla1[[#This Row],[TYPE_NAME]],type!B:G,6,FALSE)</f>
        <v>1</v>
      </c>
      <c r="Q1848" t="s">
        <v>2298</v>
      </c>
      <c r="R1848" t="s">
        <v>1297</v>
      </c>
      <c r="S18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(1845,'PENDIENTE','PENDIENTE','PENDIENTE','PENDIENTE',false,2016,'0','-','PENDIENTE','2022-02-25 21:42:35.22039+00','2022-02-25 21:42:35.22039+00','20602828540','V8X723',75,1);</v>
      </c>
    </row>
    <row r="1849" spans="1:19" x14ac:dyDescent="0.25">
      <c r="A1849">
        <v>1846</v>
      </c>
      <c r="B1849" t="s">
        <v>2282</v>
      </c>
      <c r="C1849" t="s">
        <v>2282</v>
      </c>
      <c r="D1849" t="s">
        <v>2282</v>
      </c>
      <c r="E1849" t="s">
        <v>2282</v>
      </c>
      <c r="F1849" t="s">
        <v>2283</v>
      </c>
      <c r="G1849">
        <v>2018</v>
      </c>
      <c r="H1849">
        <v>0</v>
      </c>
      <c r="I1849" t="s">
        <v>2383</v>
      </c>
      <c r="J1849" t="s">
        <v>2282</v>
      </c>
      <c r="K1849" t="s">
        <v>1304</v>
      </c>
      <c r="L1849" t="s">
        <v>1304</v>
      </c>
      <c r="M1849">
        <v>20602828540</v>
      </c>
      <c r="N1849" t="s">
        <v>1847</v>
      </c>
      <c r="O1849" s="6">
        <f>VLOOKUP(Tabla1[[#This Row],[route_name]],[1]route!$A:$D,2,FALSE)</f>
        <v>75</v>
      </c>
      <c r="P1849" s="6">
        <f>VLOOKUP(Tabla1[[#This Row],[TYPE_NAME]],type!B:G,6,FALSE)</f>
        <v>1</v>
      </c>
      <c r="Q1849" t="s">
        <v>2298</v>
      </c>
      <c r="R1849" t="s">
        <v>1297</v>
      </c>
      <c r="S18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(1846,'PENDIENTE','PENDIENTE','PENDIENTE','PENDIENTE',false,2018,'0','-','PENDIENTE','2022-02-25 21:42:35.22039+00','2022-02-25 21:42:35.22039+00','20602828540','V0F865',75,1);</v>
      </c>
    </row>
    <row r="1850" spans="1:19" x14ac:dyDescent="0.25">
      <c r="A1850">
        <v>1847</v>
      </c>
      <c r="B1850" t="s">
        <v>2282</v>
      </c>
      <c r="C1850" t="s">
        <v>2282</v>
      </c>
      <c r="D1850" t="s">
        <v>2282</v>
      </c>
      <c r="E1850" t="s">
        <v>2282</v>
      </c>
      <c r="F1850" t="s">
        <v>2283</v>
      </c>
      <c r="G1850">
        <v>2012</v>
      </c>
      <c r="H1850">
        <v>0</v>
      </c>
      <c r="I1850" t="s">
        <v>2383</v>
      </c>
      <c r="J1850" t="s">
        <v>2282</v>
      </c>
      <c r="K1850" t="s">
        <v>1304</v>
      </c>
      <c r="L1850" t="s">
        <v>1304</v>
      </c>
      <c r="M1850">
        <v>20602828540</v>
      </c>
      <c r="N1850" t="s">
        <v>1848</v>
      </c>
      <c r="O1850" s="6">
        <f>VLOOKUP(Tabla1[[#This Row],[route_name]],[1]route!$A:$D,2,FALSE)</f>
        <v>75</v>
      </c>
      <c r="P1850" s="6">
        <f>VLOOKUP(Tabla1[[#This Row],[TYPE_NAME]],type!B:G,6,FALSE)</f>
        <v>1</v>
      </c>
      <c r="Q1850" t="s">
        <v>2298</v>
      </c>
      <c r="R1850" t="s">
        <v>1297</v>
      </c>
      <c r="S18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(1847,'PENDIENTE','PENDIENTE','PENDIENTE','PENDIENTE',false,2012,'0','-','PENDIENTE','2022-02-25 21:42:35.22039+00','2022-02-25 21:42:35.22039+00','20602828540','V5Z939',75,1);</v>
      </c>
    </row>
    <row r="1851" spans="1:19" x14ac:dyDescent="0.25">
      <c r="A1851">
        <v>1848</v>
      </c>
      <c r="B1851" t="s">
        <v>2282</v>
      </c>
      <c r="C1851" t="s">
        <v>2282</v>
      </c>
      <c r="D1851" t="s">
        <v>2282</v>
      </c>
      <c r="E1851" t="s">
        <v>2282</v>
      </c>
      <c r="F1851" t="s">
        <v>2283</v>
      </c>
      <c r="G1851">
        <v>2017</v>
      </c>
      <c r="H1851">
        <v>0</v>
      </c>
      <c r="I1851" t="s">
        <v>2383</v>
      </c>
      <c r="J1851" t="s">
        <v>2282</v>
      </c>
      <c r="K1851" t="s">
        <v>1304</v>
      </c>
      <c r="L1851" t="s">
        <v>1304</v>
      </c>
      <c r="M1851">
        <v>20602828540</v>
      </c>
      <c r="N1851" t="s">
        <v>1849</v>
      </c>
      <c r="O1851" s="6">
        <f>VLOOKUP(Tabla1[[#This Row],[route_name]],[1]route!$A:$D,2,FALSE)</f>
        <v>75</v>
      </c>
      <c r="P1851" s="6">
        <f>VLOOKUP(Tabla1[[#This Row],[TYPE_NAME]],type!B:G,6,FALSE)</f>
        <v>1</v>
      </c>
      <c r="Q1851" t="s">
        <v>2298</v>
      </c>
      <c r="R1851" t="s">
        <v>1297</v>
      </c>
      <c r="S18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(1848,'PENDIENTE','PENDIENTE','PENDIENTE','PENDIENTE',false,2017,'0','-','PENDIENTE','2022-02-25 21:42:35.22039+00','2022-02-25 21:42:35.22039+00','20602828540','V9T898',75,1);</v>
      </c>
    </row>
    <row r="1852" spans="1:19" x14ac:dyDescent="0.25">
      <c r="A1852">
        <v>1849</v>
      </c>
      <c r="B1852" t="s">
        <v>2282</v>
      </c>
      <c r="C1852" t="s">
        <v>2282</v>
      </c>
      <c r="D1852" t="s">
        <v>2282</v>
      </c>
      <c r="E1852" t="s">
        <v>2282</v>
      </c>
      <c r="F1852" t="s">
        <v>2283</v>
      </c>
      <c r="G1852">
        <v>2012</v>
      </c>
      <c r="H1852">
        <v>0</v>
      </c>
      <c r="I1852" t="s">
        <v>2383</v>
      </c>
      <c r="J1852" t="s">
        <v>2282</v>
      </c>
      <c r="K1852" t="s">
        <v>1304</v>
      </c>
      <c r="L1852" t="s">
        <v>1304</v>
      </c>
      <c r="M1852">
        <v>20602828540</v>
      </c>
      <c r="N1852" t="s">
        <v>1850</v>
      </c>
      <c r="O1852" s="6">
        <f>VLOOKUP(Tabla1[[#This Row],[route_name]],[1]route!$A:$D,2,FALSE)</f>
        <v>75</v>
      </c>
      <c r="P1852" s="6">
        <f>VLOOKUP(Tabla1[[#This Row],[TYPE_NAME]],type!B:G,6,FALSE)</f>
        <v>1</v>
      </c>
      <c r="Q1852" t="s">
        <v>2298</v>
      </c>
      <c r="R1852" t="s">
        <v>1297</v>
      </c>
      <c r="S18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(1849,'PENDIENTE','PENDIENTE','PENDIENTE','PENDIENTE',false,2012,'0','-','PENDIENTE','2022-02-25 21:42:35.22039+00','2022-02-25 21:42:35.22039+00','20602828540','B8H958',75,1);</v>
      </c>
    </row>
    <row r="1853" spans="1:19" x14ac:dyDescent="0.25">
      <c r="A1853">
        <v>1850</v>
      </c>
      <c r="B1853" t="s">
        <v>2282</v>
      </c>
      <c r="C1853" t="s">
        <v>2282</v>
      </c>
      <c r="D1853" t="s">
        <v>2282</v>
      </c>
      <c r="E1853" t="s">
        <v>2282</v>
      </c>
      <c r="F1853" t="s">
        <v>2283</v>
      </c>
      <c r="G1853">
        <v>2010</v>
      </c>
      <c r="H1853">
        <v>0</v>
      </c>
      <c r="I1853" t="s">
        <v>2383</v>
      </c>
      <c r="J1853" t="s">
        <v>2282</v>
      </c>
      <c r="K1853" t="s">
        <v>1304</v>
      </c>
      <c r="L1853" t="s">
        <v>1304</v>
      </c>
      <c r="M1853">
        <v>20602828540</v>
      </c>
      <c r="N1853" t="s">
        <v>1851</v>
      </c>
      <c r="O1853" s="6">
        <f>VLOOKUP(Tabla1[[#This Row],[route_name]],[1]route!$A:$D,2,FALSE)</f>
        <v>75</v>
      </c>
      <c r="P1853" s="6">
        <f>VLOOKUP(Tabla1[[#This Row],[TYPE_NAME]],type!B:G,6,FALSE)</f>
        <v>1</v>
      </c>
      <c r="Q1853" t="s">
        <v>2298</v>
      </c>
      <c r="R1853" t="s">
        <v>1297</v>
      </c>
      <c r="S18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(1850,'PENDIENTE','PENDIENTE','PENDIENTE','PENDIENTE',false,2010,'0','-','PENDIENTE','2022-02-25 21:42:35.22039+00','2022-02-25 21:42:35.22039+00','20602828540','V3D037',75,1);</v>
      </c>
    </row>
    <row r="1854" spans="1:19" x14ac:dyDescent="0.25">
      <c r="A1854">
        <v>1851</v>
      </c>
      <c r="B1854" t="s">
        <v>2282</v>
      </c>
      <c r="C1854" t="s">
        <v>2282</v>
      </c>
      <c r="D1854" t="s">
        <v>2282</v>
      </c>
      <c r="E1854" t="s">
        <v>2282</v>
      </c>
      <c r="F1854" t="s">
        <v>2283</v>
      </c>
      <c r="G1854">
        <v>2011</v>
      </c>
      <c r="H1854">
        <v>0</v>
      </c>
      <c r="I1854" t="s">
        <v>2383</v>
      </c>
      <c r="J1854" t="s">
        <v>2282</v>
      </c>
      <c r="K1854" t="s">
        <v>1304</v>
      </c>
      <c r="L1854" t="s">
        <v>1304</v>
      </c>
      <c r="M1854">
        <v>20602828540</v>
      </c>
      <c r="N1854" t="s">
        <v>1852</v>
      </c>
      <c r="O1854" s="6">
        <f>VLOOKUP(Tabla1[[#This Row],[route_name]],[1]route!$A:$D,2,FALSE)</f>
        <v>75</v>
      </c>
      <c r="P1854" s="6">
        <f>VLOOKUP(Tabla1[[#This Row],[TYPE_NAME]],type!B:G,6,FALSE)</f>
        <v>1</v>
      </c>
      <c r="Q1854" t="s">
        <v>2298</v>
      </c>
      <c r="R1854" t="s">
        <v>1297</v>
      </c>
      <c r="S18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(1851,'PENDIENTE','PENDIENTE','PENDIENTE','PENDIENTE',false,2011,'0','-','PENDIENTE','2022-02-25 21:42:35.22039+00','2022-02-25 21:42:35.22039+00','20602828540','B0G118',75,1);</v>
      </c>
    </row>
    <row r="1855" spans="1:19" x14ac:dyDescent="0.25">
      <c r="A1855">
        <v>1852</v>
      </c>
      <c r="B1855" t="s">
        <v>2282</v>
      </c>
      <c r="C1855" t="s">
        <v>2282</v>
      </c>
      <c r="D1855" t="s">
        <v>2282</v>
      </c>
      <c r="E1855" t="s">
        <v>2282</v>
      </c>
      <c r="F1855" t="s">
        <v>2283</v>
      </c>
      <c r="G1855">
        <v>2009</v>
      </c>
      <c r="H1855">
        <v>0</v>
      </c>
      <c r="I1855" t="s">
        <v>2383</v>
      </c>
      <c r="J1855" t="s">
        <v>2282</v>
      </c>
      <c r="K1855" t="s">
        <v>1304</v>
      </c>
      <c r="L1855" t="s">
        <v>1304</v>
      </c>
      <c r="M1855">
        <v>20602828540</v>
      </c>
      <c r="N1855" t="s">
        <v>1853</v>
      </c>
      <c r="O1855" s="6">
        <f>VLOOKUP(Tabla1[[#This Row],[route_name]],[1]route!$A:$D,2,FALSE)</f>
        <v>75</v>
      </c>
      <c r="P1855" s="6">
        <f>VLOOKUP(Tabla1[[#This Row],[TYPE_NAME]],type!B:G,6,FALSE)</f>
        <v>1</v>
      </c>
      <c r="Q1855" t="s">
        <v>2298</v>
      </c>
      <c r="R1855" t="s">
        <v>1297</v>
      </c>
      <c r="S18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(1852,'PENDIENTE','PENDIENTE','PENDIENTE','PENDIENTE',false,2009,'0','-','PENDIENTE','2022-02-25 21:42:35.22039+00','2022-02-25 21:42:35.22039+00','20602828540','A2V785',75,1);</v>
      </c>
    </row>
    <row r="1856" spans="1:19" x14ac:dyDescent="0.25">
      <c r="A1856">
        <v>1853</v>
      </c>
      <c r="B1856" t="s">
        <v>2282</v>
      </c>
      <c r="C1856" t="s">
        <v>2282</v>
      </c>
      <c r="D1856" t="s">
        <v>2282</v>
      </c>
      <c r="E1856" t="s">
        <v>2282</v>
      </c>
      <c r="F1856" t="s">
        <v>2283</v>
      </c>
      <c r="G1856">
        <v>2012</v>
      </c>
      <c r="H1856">
        <v>0</v>
      </c>
      <c r="I1856" t="s">
        <v>2383</v>
      </c>
      <c r="J1856" t="s">
        <v>2282</v>
      </c>
      <c r="K1856" t="s">
        <v>1304</v>
      </c>
      <c r="L1856" t="s">
        <v>1304</v>
      </c>
      <c r="M1856">
        <v>20602828540</v>
      </c>
      <c r="N1856" t="s">
        <v>1854</v>
      </c>
      <c r="O1856" s="6">
        <f>VLOOKUP(Tabla1[[#This Row],[route_name]],[1]route!$A:$D,2,FALSE)</f>
        <v>75</v>
      </c>
      <c r="P1856" s="6">
        <f>VLOOKUP(Tabla1[[#This Row],[TYPE_NAME]],type!B:G,6,FALSE)</f>
        <v>1</v>
      </c>
      <c r="Q1856" t="s">
        <v>2298</v>
      </c>
      <c r="R1856" t="s">
        <v>1297</v>
      </c>
      <c r="S18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(1853,'PENDIENTE','PENDIENTE','PENDIENTE','PENDIENTE',false,2012,'0','-','PENDIENTE','2022-02-25 21:42:35.22039+00','2022-02-25 21:42:35.22039+00','20602828540','V6A956',75,1);</v>
      </c>
    </row>
    <row r="1857" spans="1:19" x14ac:dyDescent="0.25">
      <c r="A1857">
        <v>1854</v>
      </c>
      <c r="B1857" t="s">
        <v>2282</v>
      </c>
      <c r="C1857" t="s">
        <v>2282</v>
      </c>
      <c r="D1857" t="s">
        <v>2282</v>
      </c>
      <c r="E1857" t="s">
        <v>2282</v>
      </c>
      <c r="F1857" t="s">
        <v>2283</v>
      </c>
      <c r="G1857">
        <v>2016</v>
      </c>
      <c r="H1857">
        <v>0</v>
      </c>
      <c r="I1857" t="s">
        <v>2383</v>
      </c>
      <c r="J1857" t="s">
        <v>2282</v>
      </c>
      <c r="K1857" t="s">
        <v>1304</v>
      </c>
      <c r="L1857" t="s">
        <v>1304</v>
      </c>
      <c r="M1857">
        <v>20602828540</v>
      </c>
      <c r="N1857" t="s">
        <v>1855</v>
      </c>
      <c r="O1857" s="6">
        <f>VLOOKUP(Tabla1[[#This Row],[route_name]],[1]route!$A:$D,2,FALSE)</f>
        <v>75</v>
      </c>
      <c r="P1857" s="6">
        <f>VLOOKUP(Tabla1[[#This Row],[TYPE_NAME]],type!B:G,6,FALSE)</f>
        <v>1</v>
      </c>
      <c r="Q1857" t="s">
        <v>2298</v>
      </c>
      <c r="R1857" t="s">
        <v>1297</v>
      </c>
      <c r="S18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(1854,'PENDIENTE','PENDIENTE','PENDIENTE','PENDIENTE',false,2016,'0','-','PENDIENTE','2022-02-25 21:42:35.22039+00','2022-02-25 21:42:35.22039+00','20602828540','V9L830',75,1);</v>
      </c>
    </row>
    <row r="1858" spans="1:19" x14ac:dyDescent="0.25">
      <c r="A1858">
        <v>1855</v>
      </c>
      <c r="B1858" t="s">
        <v>2282</v>
      </c>
      <c r="C1858" t="s">
        <v>2282</v>
      </c>
      <c r="D1858" t="s">
        <v>2282</v>
      </c>
      <c r="E1858" t="s">
        <v>2282</v>
      </c>
      <c r="F1858" t="s">
        <v>2283</v>
      </c>
      <c r="G1858">
        <v>2013</v>
      </c>
      <c r="H1858">
        <v>0</v>
      </c>
      <c r="I1858" t="s">
        <v>2383</v>
      </c>
      <c r="J1858" t="s">
        <v>2282</v>
      </c>
      <c r="K1858" t="s">
        <v>1304</v>
      </c>
      <c r="L1858" t="s">
        <v>1304</v>
      </c>
      <c r="M1858">
        <v>20602828540</v>
      </c>
      <c r="N1858" t="s">
        <v>1856</v>
      </c>
      <c r="O1858" s="6">
        <f>VLOOKUP(Tabla1[[#This Row],[route_name]],[1]route!$A:$D,2,FALSE)</f>
        <v>75</v>
      </c>
      <c r="P1858" s="6">
        <f>VLOOKUP(Tabla1[[#This Row],[TYPE_NAME]],type!B:G,6,FALSE)</f>
        <v>1</v>
      </c>
      <c r="Q1858" t="s">
        <v>2298</v>
      </c>
      <c r="R1858" t="s">
        <v>1297</v>
      </c>
      <c r="S18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(1855,'PENDIENTE','PENDIENTE','PENDIENTE','PENDIENTE',false,2013,'0','-','PENDIENTE','2022-02-25 21:42:35.22039+00','2022-02-25 21:42:35.22039+00','20602828540','C3N961',75,1);</v>
      </c>
    </row>
    <row r="1859" spans="1:19" x14ac:dyDescent="0.25">
      <c r="A1859">
        <v>1856</v>
      </c>
      <c r="B1859" t="s">
        <v>2282</v>
      </c>
      <c r="C1859" t="s">
        <v>2282</v>
      </c>
      <c r="D1859" t="s">
        <v>2282</v>
      </c>
      <c r="E1859" t="s">
        <v>2282</v>
      </c>
      <c r="F1859" t="s">
        <v>2283</v>
      </c>
      <c r="G1859">
        <v>2009</v>
      </c>
      <c r="H1859">
        <v>0</v>
      </c>
      <c r="I1859" t="s">
        <v>2383</v>
      </c>
      <c r="J1859" t="s">
        <v>2282</v>
      </c>
      <c r="K1859" t="s">
        <v>1304</v>
      </c>
      <c r="L1859" t="s">
        <v>1304</v>
      </c>
      <c r="M1859">
        <v>20602828540</v>
      </c>
      <c r="N1859" t="s">
        <v>1857</v>
      </c>
      <c r="O1859" s="6">
        <f>VLOOKUP(Tabla1[[#This Row],[route_name]],[1]route!$A:$D,2,FALSE)</f>
        <v>21</v>
      </c>
      <c r="P1859" s="6">
        <f>VLOOKUP(Tabla1[[#This Row],[TYPE_NAME]],type!B:G,6,FALSE)</f>
        <v>1</v>
      </c>
      <c r="Q1859" t="s">
        <v>2251</v>
      </c>
      <c r="R1859" t="s">
        <v>1297</v>
      </c>
      <c r="S18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(1856,'PENDIENTE','PENDIENTE','PENDIENTE','PENDIENTE',false,2009,'0','-','PENDIENTE','2022-02-25 21:42:35.22039+00','2022-02-25 21:42:35.22039+00','20602828540','A7I718',21,1);</v>
      </c>
    </row>
    <row r="1860" spans="1:19" x14ac:dyDescent="0.25">
      <c r="A1860">
        <v>1857</v>
      </c>
      <c r="B1860" t="s">
        <v>2282</v>
      </c>
      <c r="C1860" t="s">
        <v>2282</v>
      </c>
      <c r="D1860" t="s">
        <v>2282</v>
      </c>
      <c r="E1860" t="s">
        <v>2282</v>
      </c>
      <c r="F1860" t="s">
        <v>2283</v>
      </c>
      <c r="G1860">
        <v>2008</v>
      </c>
      <c r="H1860">
        <v>0</v>
      </c>
      <c r="I1860" t="s">
        <v>2383</v>
      </c>
      <c r="J1860" t="s">
        <v>2282</v>
      </c>
      <c r="K1860" t="s">
        <v>1304</v>
      </c>
      <c r="L1860" t="s">
        <v>1304</v>
      </c>
      <c r="M1860">
        <v>20602828540</v>
      </c>
      <c r="N1860" t="s">
        <v>1858</v>
      </c>
      <c r="O1860" s="6">
        <f>VLOOKUP(Tabla1[[#This Row],[route_name]],[1]route!$A:$D,2,FALSE)</f>
        <v>21</v>
      </c>
      <c r="P1860" s="6">
        <f>VLOOKUP(Tabla1[[#This Row],[TYPE_NAME]],type!B:G,6,FALSE)</f>
        <v>1</v>
      </c>
      <c r="Q1860" t="s">
        <v>2251</v>
      </c>
      <c r="R1860" t="s">
        <v>1297</v>
      </c>
      <c r="S18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(1857,'PENDIENTE','PENDIENTE','PENDIENTE','PENDIENTE',false,2008,'0','-','PENDIENTE','2022-02-25 21:42:35.22039+00','2022-02-25 21:42:35.22039+00','20602828540','A6J774',21,1);</v>
      </c>
    </row>
    <row r="1861" spans="1:19" x14ac:dyDescent="0.25">
      <c r="A1861">
        <v>1858</v>
      </c>
      <c r="B1861" t="s">
        <v>2282</v>
      </c>
      <c r="C1861" t="s">
        <v>2282</v>
      </c>
      <c r="D1861" t="s">
        <v>2282</v>
      </c>
      <c r="E1861" t="s">
        <v>2282</v>
      </c>
      <c r="F1861" t="s">
        <v>2283</v>
      </c>
      <c r="G1861">
        <v>2013</v>
      </c>
      <c r="H1861">
        <v>0</v>
      </c>
      <c r="I1861" t="s">
        <v>2383</v>
      </c>
      <c r="J1861" t="s">
        <v>2282</v>
      </c>
      <c r="K1861" t="s">
        <v>1304</v>
      </c>
      <c r="L1861" t="s">
        <v>1304</v>
      </c>
      <c r="M1861">
        <v>20602828540</v>
      </c>
      <c r="N1861" t="s">
        <v>1859</v>
      </c>
      <c r="O1861" s="6">
        <f>VLOOKUP(Tabla1[[#This Row],[route_name]],[1]route!$A:$D,2,FALSE)</f>
        <v>21</v>
      </c>
      <c r="P1861" s="6">
        <f>VLOOKUP(Tabla1[[#This Row],[TYPE_NAME]],type!B:G,6,FALSE)</f>
        <v>2</v>
      </c>
      <c r="Q1861" t="s">
        <v>2251</v>
      </c>
      <c r="R1861" t="s">
        <v>1298</v>
      </c>
      <c r="S18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(1858,'PENDIENTE','PENDIENTE','PENDIENTE','PENDIENTE',false,2013,'0','-','PENDIENTE','2022-02-25 21:42:35.22039+00','2022-02-25 21:42:35.22039+00','20602828540','X3I937',21,2);</v>
      </c>
    </row>
    <row r="1862" spans="1:19" x14ac:dyDescent="0.25">
      <c r="A1862">
        <v>1859</v>
      </c>
      <c r="B1862" t="s">
        <v>2282</v>
      </c>
      <c r="C1862" t="s">
        <v>2282</v>
      </c>
      <c r="D1862" t="s">
        <v>2282</v>
      </c>
      <c r="E1862" t="s">
        <v>2282</v>
      </c>
      <c r="F1862" t="s">
        <v>2283</v>
      </c>
      <c r="G1862">
        <v>2013</v>
      </c>
      <c r="H1862">
        <v>0</v>
      </c>
      <c r="I1862" t="s">
        <v>2383</v>
      </c>
      <c r="J1862" t="s">
        <v>2282</v>
      </c>
      <c r="K1862" t="s">
        <v>1304</v>
      </c>
      <c r="L1862" t="s">
        <v>1304</v>
      </c>
      <c r="M1862">
        <v>20602828540</v>
      </c>
      <c r="N1862" t="s">
        <v>1860</v>
      </c>
      <c r="O1862" s="6">
        <f>VLOOKUP(Tabla1[[#This Row],[route_name]],[1]route!$A:$D,2,FALSE)</f>
        <v>21</v>
      </c>
      <c r="P1862" s="6">
        <f>VLOOKUP(Tabla1[[#This Row],[TYPE_NAME]],type!B:G,6,FALSE)</f>
        <v>1</v>
      </c>
      <c r="Q1862" t="s">
        <v>2251</v>
      </c>
      <c r="R1862" t="s">
        <v>1297</v>
      </c>
      <c r="S18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(1859,'PENDIENTE','PENDIENTE','PENDIENTE','PENDIENTE',false,2013,'0','-','PENDIENTE','2022-02-25 21:42:35.22039+00','2022-02-25 21:42:35.22039+00','20602828540','V5P766',21,1);</v>
      </c>
    </row>
    <row r="1863" spans="1:19" x14ac:dyDescent="0.25">
      <c r="A1863">
        <v>1860</v>
      </c>
      <c r="B1863" t="s">
        <v>2282</v>
      </c>
      <c r="C1863" t="s">
        <v>2282</v>
      </c>
      <c r="D1863" t="s">
        <v>2282</v>
      </c>
      <c r="E1863" t="s">
        <v>2282</v>
      </c>
      <c r="F1863" t="s">
        <v>2283</v>
      </c>
      <c r="G1863">
        <v>2014</v>
      </c>
      <c r="H1863">
        <v>0</v>
      </c>
      <c r="I1863" t="s">
        <v>2383</v>
      </c>
      <c r="J1863" t="s">
        <v>2282</v>
      </c>
      <c r="K1863" t="s">
        <v>1304</v>
      </c>
      <c r="L1863" t="s">
        <v>1304</v>
      </c>
      <c r="M1863">
        <v>20602828540</v>
      </c>
      <c r="N1863" t="s">
        <v>1861</v>
      </c>
      <c r="O1863" s="6">
        <f>VLOOKUP(Tabla1[[#This Row],[route_name]],[1]route!$A:$D,2,FALSE)</f>
        <v>21</v>
      </c>
      <c r="P1863" s="6">
        <f>VLOOKUP(Tabla1[[#This Row],[TYPE_NAME]],type!B:G,6,FALSE)</f>
        <v>2</v>
      </c>
      <c r="Q1863" t="s">
        <v>2251</v>
      </c>
      <c r="R1863" t="s">
        <v>1298</v>
      </c>
      <c r="S18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(1860,'PENDIENTE','PENDIENTE','PENDIENTE','PENDIENTE',false,2014,'0','-','PENDIENTE','2022-02-25 21:42:35.22039+00','2022-02-25 21:42:35.22039+00','20602828540','V8K824',21,2);</v>
      </c>
    </row>
    <row r="1864" spans="1:19" x14ac:dyDescent="0.25">
      <c r="A1864">
        <v>1861</v>
      </c>
      <c r="B1864" t="s">
        <v>2282</v>
      </c>
      <c r="C1864" t="s">
        <v>2282</v>
      </c>
      <c r="D1864" t="s">
        <v>2282</v>
      </c>
      <c r="E1864" t="s">
        <v>2282</v>
      </c>
      <c r="F1864" t="s">
        <v>2283</v>
      </c>
      <c r="G1864">
        <v>2012</v>
      </c>
      <c r="H1864">
        <v>0</v>
      </c>
      <c r="I1864" t="s">
        <v>2383</v>
      </c>
      <c r="J1864" t="s">
        <v>2282</v>
      </c>
      <c r="K1864" t="s">
        <v>1304</v>
      </c>
      <c r="L1864" t="s">
        <v>1304</v>
      </c>
      <c r="M1864">
        <v>20602828540</v>
      </c>
      <c r="N1864" t="s">
        <v>1862</v>
      </c>
      <c r="O1864" s="6">
        <f>VLOOKUP(Tabla1[[#This Row],[route_name]],[1]route!$A:$D,2,FALSE)</f>
        <v>21</v>
      </c>
      <c r="P1864" s="6">
        <f>VLOOKUP(Tabla1[[#This Row],[TYPE_NAME]],type!B:G,6,FALSE)</f>
        <v>2</v>
      </c>
      <c r="Q1864" t="s">
        <v>2251</v>
      </c>
      <c r="R1864" t="s">
        <v>1298</v>
      </c>
      <c r="S18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(1861,'PENDIENTE','PENDIENTE','PENDIENTE','PENDIENTE',false,2012,'0','-','PENDIENTE','2022-02-25 21:42:35.22039+00','2022-02-25 21:42:35.22039+00','20602828540','B0E352',21,2);</v>
      </c>
    </row>
    <row r="1865" spans="1:19" x14ac:dyDescent="0.25">
      <c r="A1865">
        <v>1862</v>
      </c>
      <c r="B1865" t="s">
        <v>2282</v>
      </c>
      <c r="C1865" t="s">
        <v>2282</v>
      </c>
      <c r="D1865" t="s">
        <v>2282</v>
      </c>
      <c r="E1865" t="s">
        <v>2282</v>
      </c>
      <c r="F1865" t="s">
        <v>2283</v>
      </c>
      <c r="G1865">
        <v>2010</v>
      </c>
      <c r="H1865">
        <v>0</v>
      </c>
      <c r="I1865" t="s">
        <v>2383</v>
      </c>
      <c r="J1865" t="s">
        <v>2282</v>
      </c>
      <c r="K1865" t="s">
        <v>1304</v>
      </c>
      <c r="L1865" t="s">
        <v>1304</v>
      </c>
      <c r="M1865">
        <v>20602828540</v>
      </c>
      <c r="N1865" t="s">
        <v>1863</v>
      </c>
      <c r="O1865" s="6">
        <f>VLOOKUP(Tabla1[[#This Row],[route_name]],[1]route!$A:$D,2,FALSE)</f>
        <v>21</v>
      </c>
      <c r="P1865" s="6">
        <f>VLOOKUP(Tabla1[[#This Row],[TYPE_NAME]],type!B:G,6,FALSE)</f>
        <v>2</v>
      </c>
      <c r="Q1865" t="s">
        <v>2251</v>
      </c>
      <c r="R1865" t="s">
        <v>1298</v>
      </c>
      <c r="S18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(1862,'PENDIENTE','PENDIENTE','PENDIENTE','PENDIENTE',false,2010,'0','-','PENDIENTE','2022-02-25 21:42:35.22039+00','2022-02-25 21:42:35.22039+00','20602828540','A0C709',21,2);</v>
      </c>
    </row>
    <row r="1866" spans="1:19" x14ac:dyDescent="0.25">
      <c r="A1866">
        <v>1863</v>
      </c>
      <c r="B1866" t="s">
        <v>2282</v>
      </c>
      <c r="C1866" t="s">
        <v>2282</v>
      </c>
      <c r="D1866" t="s">
        <v>2282</v>
      </c>
      <c r="E1866" t="s">
        <v>2282</v>
      </c>
      <c r="F1866" t="s">
        <v>2283</v>
      </c>
      <c r="G1866">
        <v>2014</v>
      </c>
      <c r="H1866">
        <v>0</v>
      </c>
      <c r="I1866" t="s">
        <v>2383</v>
      </c>
      <c r="J1866" t="s">
        <v>2282</v>
      </c>
      <c r="K1866" t="s">
        <v>1304</v>
      </c>
      <c r="L1866" t="s">
        <v>1304</v>
      </c>
      <c r="M1866">
        <v>20602828540</v>
      </c>
      <c r="N1866" t="s">
        <v>1864</v>
      </c>
      <c r="O1866" s="6">
        <f>VLOOKUP(Tabla1[[#This Row],[route_name]],[1]route!$A:$D,2,FALSE)</f>
        <v>21</v>
      </c>
      <c r="P1866" s="6">
        <f>VLOOKUP(Tabla1[[#This Row],[TYPE_NAME]],type!B:G,6,FALSE)</f>
        <v>4</v>
      </c>
      <c r="Q1866" t="s">
        <v>2251</v>
      </c>
      <c r="R1866" t="s">
        <v>1299</v>
      </c>
      <c r="S18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(1863,'PENDIENTE','PENDIENTE','PENDIENTE','PENDIENTE',false,2014,'0','-','PENDIENTE','2022-02-25 21:42:35.22039+00','2022-02-25 21:42:35.22039+00','20602828540','AFN328',21,4);</v>
      </c>
    </row>
    <row r="1867" spans="1:19" x14ac:dyDescent="0.25">
      <c r="A1867">
        <v>1864</v>
      </c>
      <c r="B1867" t="s">
        <v>2282</v>
      </c>
      <c r="C1867" t="s">
        <v>2282</v>
      </c>
      <c r="D1867" t="s">
        <v>2282</v>
      </c>
      <c r="E1867" t="s">
        <v>2282</v>
      </c>
      <c r="F1867" t="s">
        <v>2283</v>
      </c>
      <c r="G1867">
        <v>2010</v>
      </c>
      <c r="H1867">
        <v>0</v>
      </c>
      <c r="I1867" t="s">
        <v>2383</v>
      </c>
      <c r="J1867" t="s">
        <v>2282</v>
      </c>
      <c r="K1867" t="s">
        <v>1304</v>
      </c>
      <c r="L1867" t="s">
        <v>1304</v>
      </c>
      <c r="M1867">
        <v>20602828540</v>
      </c>
      <c r="N1867" t="s">
        <v>1865</v>
      </c>
      <c r="O1867" s="6">
        <f>VLOOKUP(Tabla1[[#This Row],[route_name]],[1]route!$A:$D,2,FALSE)</f>
        <v>21</v>
      </c>
      <c r="P1867" s="6">
        <f>VLOOKUP(Tabla1[[#This Row],[TYPE_NAME]],type!B:G,6,FALSE)</f>
        <v>1</v>
      </c>
      <c r="Q1867" t="s">
        <v>2251</v>
      </c>
      <c r="R1867" t="s">
        <v>1297</v>
      </c>
      <c r="S18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(1864,'PENDIENTE','PENDIENTE','PENDIENTE','PENDIENTE',false,2010,'0','-','PENDIENTE','2022-02-25 21:42:35.22039+00','2022-02-25 21:42:35.22039+00','20602828540','V1T962',21,1);</v>
      </c>
    </row>
    <row r="1868" spans="1:19" x14ac:dyDescent="0.25">
      <c r="A1868">
        <v>1865</v>
      </c>
      <c r="B1868" t="s">
        <v>2282</v>
      </c>
      <c r="C1868" t="s">
        <v>2282</v>
      </c>
      <c r="D1868" t="s">
        <v>2282</v>
      </c>
      <c r="E1868" t="s">
        <v>2282</v>
      </c>
      <c r="F1868" t="s">
        <v>2283</v>
      </c>
      <c r="G1868">
        <v>2011</v>
      </c>
      <c r="H1868">
        <v>0</v>
      </c>
      <c r="I1868" t="s">
        <v>2383</v>
      </c>
      <c r="J1868" t="s">
        <v>2282</v>
      </c>
      <c r="K1868" t="s">
        <v>1304</v>
      </c>
      <c r="L1868" t="s">
        <v>1304</v>
      </c>
      <c r="M1868">
        <v>20602828540</v>
      </c>
      <c r="N1868" t="s">
        <v>1866</v>
      </c>
      <c r="O1868" s="6">
        <f>VLOOKUP(Tabla1[[#This Row],[route_name]],[1]route!$A:$D,2,FALSE)</f>
        <v>21</v>
      </c>
      <c r="P1868" s="6">
        <f>VLOOKUP(Tabla1[[#This Row],[TYPE_NAME]],type!B:G,6,FALSE)</f>
        <v>1</v>
      </c>
      <c r="Q1868" t="s">
        <v>2251</v>
      </c>
      <c r="R1868" t="s">
        <v>1297</v>
      </c>
      <c r="S18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(1865,'PENDIENTE','PENDIENTE','PENDIENTE','PENDIENTE',false,2011,'0','-','PENDIENTE','2022-02-25 21:42:35.22039+00','2022-02-25 21:42:35.22039+00','20602828540','C2D264',21,1);</v>
      </c>
    </row>
    <row r="1869" spans="1:19" x14ac:dyDescent="0.25">
      <c r="A1869">
        <v>1866</v>
      </c>
      <c r="B1869" t="s">
        <v>2282</v>
      </c>
      <c r="C1869" t="s">
        <v>2282</v>
      </c>
      <c r="D1869" t="s">
        <v>2282</v>
      </c>
      <c r="E1869" t="s">
        <v>2282</v>
      </c>
      <c r="F1869" t="s">
        <v>2283</v>
      </c>
      <c r="G1869">
        <v>2010</v>
      </c>
      <c r="H1869">
        <v>0</v>
      </c>
      <c r="I1869" t="s">
        <v>2383</v>
      </c>
      <c r="J1869" t="s">
        <v>2282</v>
      </c>
      <c r="K1869" t="s">
        <v>1304</v>
      </c>
      <c r="L1869" t="s">
        <v>1304</v>
      </c>
      <c r="M1869">
        <v>20602828540</v>
      </c>
      <c r="N1869" t="s">
        <v>763</v>
      </c>
      <c r="O1869" s="6">
        <f>VLOOKUP(Tabla1[[#This Row],[route_name]],[1]route!$A:$D,2,FALSE)</f>
        <v>21</v>
      </c>
      <c r="P1869" s="6">
        <f>VLOOKUP(Tabla1[[#This Row],[TYPE_NAME]],type!B:G,6,FALSE)</f>
        <v>1</v>
      </c>
      <c r="Q1869" t="s">
        <v>2251</v>
      </c>
      <c r="R1869" t="s">
        <v>1297</v>
      </c>
      <c r="S18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(1866,'PENDIENTE','PENDIENTE','PENDIENTE','PENDIENTE',false,2010,'0','-','PENDIENTE','2022-02-25 21:42:35.22039+00','2022-02-25 21:42:35.22039+00','20602828540','X1O767',21,1);</v>
      </c>
    </row>
    <row r="1870" spans="1:19" x14ac:dyDescent="0.25">
      <c r="A1870">
        <v>1867</v>
      </c>
      <c r="B1870" t="s">
        <v>2282</v>
      </c>
      <c r="C1870" t="s">
        <v>2282</v>
      </c>
      <c r="D1870" t="s">
        <v>2282</v>
      </c>
      <c r="E1870" t="s">
        <v>2282</v>
      </c>
      <c r="F1870" t="s">
        <v>2283</v>
      </c>
      <c r="G1870">
        <v>2011</v>
      </c>
      <c r="H1870">
        <v>0</v>
      </c>
      <c r="I1870" t="s">
        <v>2383</v>
      </c>
      <c r="J1870" t="s">
        <v>2282</v>
      </c>
      <c r="K1870" t="s">
        <v>1304</v>
      </c>
      <c r="L1870" t="s">
        <v>1304</v>
      </c>
      <c r="M1870">
        <v>20602828540</v>
      </c>
      <c r="N1870" t="s">
        <v>1867</v>
      </c>
      <c r="O1870" s="6">
        <f>VLOOKUP(Tabla1[[#This Row],[route_name]],[1]route!$A:$D,2,FALSE)</f>
        <v>21</v>
      </c>
      <c r="P1870" s="6">
        <f>VLOOKUP(Tabla1[[#This Row],[TYPE_NAME]],type!B:G,6,FALSE)</f>
        <v>1</v>
      </c>
      <c r="Q1870" t="s">
        <v>2251</v>
      </c>
      <c r="R1870" t="s">
        <v>1297</v>
      </c>
      <c r="S18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(1867,'PENDIENTE','PENDIENTE','PENDIENTE','PENDIENTE',false,2011,'0','-','PENDIENTE','2022-02-25 21:42:35.22039+00','2022-02-25 21:42:35.22039+00','20602828540','Z3S742',21,1);</v>
      </c>
    </row>
    <row r="1871" spans="1:19" x14ac:dyDescent="0.25">
      <c r="A1871">
        <v>1868</v>
      </c>
      <c r="B1871" t="s">
        <v>2282</v>
      </c>
      <c r="C1871" t="s">
        <v>2282</v>
      </c>
      <c r="D1871" t="s">
        <v>2282</v>
      </c>
      <c r="E1871" t="s">
        <v>2282</v>
      </c>
      <c r="F1871" t="s">
        <v>2283</v>
      </c>
      <c r="G1871">
        <v>2008</v>
      </c>
      <c r="H1871">
        <v>0</v>
      </c>
      <c r="I1871" t="s">
        <v>2383</v>
      </c>
      <c r="J1871" t="s">
        <v>2282</v>
      </c>
      <c r="K1871" t="s">
        <v>1304</v>
      </c>
      <c r="L1871" t="s">
        <v>1304</v>
      </c>
      <c r="M1871">
        <v>20602828540</v>
      </c>
      <c r="N1871" t="s">
        <v>1868</v>
      </c>
      <c r="O1871" s="6">
        <f>VLOOKUP(Tabla1[[#This Row],[route_name]],[1]route!$A:$D,2,FALSE)</f>
        <v>21</v>
      </c>
      <c r="P1871" s="6">
        <f>VLOOKUP(Tabla1[[#This Row],[TYPE_NAME]],type!B:G,6,FALSE)</f>
        <v>1</v>
      </c>
      <c r="Q1871" t="s">
        <v>2251</v>
      </c>
      <c r="R1871" t="s">
        <v>1297</v>
      </c>
      <c r="S18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(1868,'PENDIENTE','PENDIENTE','PENDIENTE','PENDIENTE',false,2008,'0','-','PENDIENTE','2022-02-25 21:42:35.22039+00','2022-02-25 21:42:35.22039+00','20602828540','V2I958',21,1);</v>
      </c>
    </row>
    <row r="1872" spans="1:19" x14ac:dyDescent="0.25">
      <c r="A1872">
        <v>1869</v>
      </c>
      <c r="B1872" t="s">
        <v>2282</v>
      </c>
      <c r="C1872" t="s">
        <v>2282</v>
      </c>
      <c r="D1872" t="s">
        <v>2282</v>
      </c>
      <c r="E1872" t="s">
        <v>2282</v>
      </c>
      <c r="F1872" t="s">
        <v>2283</v>
      </c>
      <c r="G1872">
        <v>2011</v>
      </c>
      <c r="H1872">
        <v>0</v>
      </c>
      <c r="I1872" t="s">
        <v>2383</v>
      </c>
      <c r="J1872" t="s">
        <v>2282</v>
      </c>
      <c r="K1872" t="s">
        <v>1304</v>
      </c>
      <c r="L1872" t="s">
        <v>1304</v>
      </c>
      <c r="M1872">
        <v>20602828540</v>
      </c>
      <c r="N1872" t="s">
        <v>1869</v>
      </c>
      <c r="O1872" s="6">
        <f>VLOOKUP(Tabla1[[#This Row],[route_name]],[1]route!$A:$D,2,FALSE)</f>
        <v>21</v>
      </c>
      <c r="P1872" s="6">
        <f>VLOOKUP(Tabla1[[#This Row],[TYPE_NAME]],type!B:G,6,FALSE)</f>
        <v>1</v>
      </c>
      <c r="Q1872" t="s">
        <v>2251</v>
      </c>
      <c r="R1872" t="s">
        <v>1297</v>
      </c>
      <c r="S18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(1869,'PENDIENTE','PENDIENTE','PENDIENTE','PENDIENTE',false,2011,'0','-','PENDIENTE','2022-02-25 21:42:35.22039+00','2022-02-25 21:42:35.22039+00','20602828540','A0O723',21,1);</v>
      </c>
    </row>
    <row r="1873" spans="1:19" x14ac:dyDescent="0.25">
      <c r="A1873">
        <v>1870</v>
      </c>
      <c r="B1873" t="s">
        <v>2282</v>
      </c>
      <c r="C1873" t="s">
        <v>2282</v>
      </c>
      <c r="D1873" t="s">
        <v>2282</v>
      </c>
      <c r="E1873" t="s">
        <v>2282</v>
      </c>
      <c r="F1873" t="s">
        <v>2283</v>
      </c>
      <c r="G1873">
        <v>2010</v>
      </c>
      <c r="H1873">
        <v>0</v>
      </c>
      <c r="I1873" t="s">
        <v>2383</v>
      </c>
      <c r="J1873" t="s">
        <v>2282</v>
      </c>
      <c r="K1873" t="s">
        <v>1304</v>
      </c>
      <c r="L1873" t="s">
        <v>1304</v>
      </c>
      <c r="M1873">
        <v>20602828540</v>
      </c>
      <c r="N1873" t="s">
        <v>1870</v>
      </c>
      <c r="O1873" s="6">
        <f>VLOOKUP(Tabla1[[#This Row],[route_name]],[1]route!$A:$D,2,FALSE)</f>
        <v>21</v>
      </c>
      <c r="P1873" s="6">
        <f>VLOOKUP(Tabla1[[#This Row],[TYPE_NAME]],type!B:G,6,FALSE)</f>
        <v>1</v>
      </c>
      <c r="Q1873" t="s">
        <v>2251</v>
      </c>
      <c r="R1873" t="s">
        <v>1297</v>
      </c>
      <c r="S18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(1870,'PENDIENTE','PENDIENTE','PENDIENTE','PENDIENTE',false,2010,'0','-','PENDIENTE','2022-02-25 21:42:35.22039+00','2022-02-25 21:42:35.22039+00','20602828540','X1H779',21,1);</v>
      </c>
    </row>
    <row r="1874" spans="1:19" x14ac:dyDescent="0.25">
      <c r="A1874">
        <v>1871</v>
      </c>
      <c r="B1874" t="s">
        <v>2282</v>
      </c>
      <c r="C1874" t="s">
        <v>2282</v>
      </c>
      <c r="D1874" t="s">
        <v>2282</v>
      </c>
      <c r="E1874" t="s">
        <v>2282</v>
      </c>
      <c r="F1874" t="s">
        <v>2283</v>
      </c>
      <c r="G1874">
        <v>2009</v>
      </c>
      <c r="H1874">
        <v>0</v>
      </c>
      <c r="I1874" t="s">
        <v>2383</v>
      </c>
      <c r="J1874" t="s">
        <v>2282</v>
      </c>
      <c r="K1874" t="s">
        <v>1304</v>
      </c>
      <c r="L1874" t="s">
        <v>1304</v>
      </c>
      <c r="M1874">
        <v>20602828540</v>
      </c>
      <c r="N1874" t="s">
        <v>1871</v>
      </c>
      <c r="O1874" s="6">
        <f>VLOOKUP(Tabla1[[#This Row],[route_name]],[1]route!$A:$D,2,FALSE)</f>
        <v>21</v>
      </c>
      <c r="P1874" s="6">
        <f>VLOOKUP(Tabla1[[#This Row],[TYPE_NAME]],type!B:G,6,FALSE)</f>
        <v>1</v>
      </c>
      <c r="Q1874" t="s">
        <v>2251</v>
      </c>
      <c r="R1874" t="s">
        <v>1297</v>
      </c>
      <c r="S18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(1871,'PENDIENTE','PENDIENTE','PENDIENTE','PENDIENTE',false,2009,'0','-','PENDIENTE','2022-02-25 21:42:35.22039+00','2022-02-25 21:42:35.22039+00','20602828540','B8D743',21,1);</v>
      </c>
    </row>
    <row r="1875" spans="1:19" x14ac:dyDescent="0.25">
      <c r="A1875">
        <v>1872</v>
      </c>
      <c r="B1875" t="s">
        <v>2282</v>
      </c>
      <c r="C1875" t="s">
        <v>2282</v>
      </c>
      <c r="D1875" t="s">
        <v>2282</v>
      </c>
      <c r="E1875" t="s">
        <v>2282</v>
      </c>
      <c r="F1875" t="s">
        <v>2283</v>
      </c>
      <c r="G1875">
        <v>2013</v>
      </c>
      <c r="H1875">
        <v>0</v>
      </c>
      <c r="I1875" t="s">
        <v>2383</v>
      </c>
      <c r="J1875" t="s">
        <v>2282</v>
      </c>
      <c r="K1875" t="s">
        <v>1304</v>
      </c>
      <c r="L1875" t="s">
        <v>1304</v>
      </c>
      <c r="M1875">
        <v>20602828540</v>
      </c>
      <c r="N1875" t="s">
        <v>1872</v>
      </c>
      <c r="O1875" s="6">
        <f>VLOOKUP(Tabla1[[#This Row],[route_name]],[1]route!$A:$D,2,FALSE)</f>
        <v>21</v>
      </c>
      <c r="P1875" s="6">
        <f>VLOOKUP(Tabla1[[#This Row],[TYPE_NAME]],type!B:G,6,FALSE)</f>
        <v>1</v>
      </c>
      <c r="Q1875" t="s">
        <v>2251</v>
      </c>
      <c r="R1875" t="s">
        <v>1297</v>
      </c>
      <c r="S18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(1872,'PENDIENTE','PENDIENTE','PENDIENTE','PENDIENTE',false,2013,'0','-','PENDIENTE','2022-02-25 21:42:35.22039+00','2022-02-25 21:42:35.22039+00','20602828540','X3G869',21,1);</v>
      </c>
    </row>
    <row r="1876" spans="1:19" x14ac:dyDescent="0.25">
      <c r="A1876">
        <v>1873</v>
      </c>
      <c r="B1876" t="s">
        <v>2282</v>
      </c>
      <c r="C1876" t="s">
        <v>2282</v>
      </c>
      <c r="D1876" t="s">
        <v>2282</v>
      </c>
      <c r="E1876" t="s">
        <v>2282</v>
      </c>
      <c r="F1876" t="s">
        <v>2283</v>
      </c>
      <c r="G1876">
        <v>2011</v>
      </c>
      <c r="H1876">
        <v>0</v>
      </c>
      <c r="I1876" t="s">
        <v>2383</v>
      </c>
      <c r="J1876" t="s">
        <v>2282</v>
      </c>
      <c r="K1876" t="s">
        <v>1304</v>
      </c>
      <c r="L1876" t="s">
        <v>1304</v>
      </c>
      <c r="M1876">
        <v>20602828540</v>
      </c>
      <c r="N1876" t="s">
        <v>1873</v>
      </c>
      <c r="O1876" s="6">
        <f>VLOOKUP(Tabla1[[#This Row],[route_name]],[1]route!$A:$D,2,FALSE)</f>
        <v>21</v>
      </c>
      <c r="P1876" s="6">
        <f>VLOOKUP(Tabla1[[#This Row],[TYPE_NAME]],type!B:G,6,FALSE)</f>
        <v>1</v>
      </c>
      <c r="Q1876" t="s">
        <v>2251</v>
      </c>
      <c r="R1876" t="s">
        <v>1297</v>
      </c>
      <c r="S18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(1873,'PENDIENTE','PENDIENTE','PENDIENTE','PENDIENTE',false,2011,'0','-','PENDIENTE','2022-02-25 21:42:35.22039+00','2022-02-25 21:42:35.22039+00','20602828540','C5U746',21,1);</v>
      </c>
    </row>
    <row r="1877" spans="1:19" x14ac:dyDescent="0.25">
      <c r="A1877">
        <v>1874</v>
      </c>
      <c r="B1877" t="s">
        <v>2282</v>
      </c>
      <c r="C1877" t="s">
        <v>2282</v>
      </c>
      <c r="D1877" t="s">
        <v>2282</v>
      </c>
      <c r="E1877" t="s">
        <v>2282</v>
      </c>
      <c r="F1877" t="s">
        <v>2283</v>
      </c>
      <c r="G1877">
        <v>2010</v>
      </c>
      <c r="H1877">
        <v>0</v>
      </c>
      <c r="I1877" t="s">
        <v>2383</v>
      </c>
      <c r="J1877" t="s">
        <v>2282</v>
      </c>
      <c r="K1877" t="s">
        <v>1304</v>
      </c>
      <c r="L1877" t="s">
        <v>1304</v>
      </c>
      <c r="M1877">
        <v>20602828540</v>
      </c>
      <c r="N1877" t="s">
        <v>1874</v>
      </c>
      <c r="O1877" s="6">
        <f>VLOOKUP(Tabla1[[#This Row],[route_name]],[1]route!$A:$D,2,FALSE)</f>
        <v>21</v>
      </c>
      <c r="P1877" s="6">
        <f>VLOOKUP(Tabla1[[#This Row],[TYPE_NAME]],type!B:G,6,FALSE)</f>
        <v>1</v>
      </c>
      <c r="Q1877" t="s">
        <v>2251</v>
      </c>
      <c r="R1877" t="s">
        <v>1297</v>
      </c>
      <c r="S18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(1874,'PENDIENTE','PENDIENTE','PENDIENTE','PENDIENTE',false,2010,'0','-','PENDIENTE','2022-02-25 21:42:35.22039+00','2022-02-25 21:42:35.22039+00','20602828540','Z1S799',21,1);</v>
      </c>
    </row>
    <row r="1878" spans="1:19" x14ac:dyDescent="0.25">
      <c r="A1878">
        <v>1875</v>
      </c>
      <c r="B1878" t="s">
        <v>2282</v>
      </c>
      <c r="C1878" t="s">
        <v>2282</v>
      </c>
      <c r="D1878" t="s">
        <v>2282</v>
      </c>
      <c r="E1878" t="s">
        <v>2282</v>
      </c>
      <c r="F1878" t="s">
        <v>2283</v>
      </c>
      <c r="G1878">
        <v>2018</v>
      </c>
      <c r="H1878">
        <v>0</v>
      </c>
      <c r="I1878" t="s">
        <v>2383</v>
      </c>
      <c r="J1878" t="s">
        <v>2282</v>
      </c>
      <c r="K1878" t="s">
        <v>1304</v>
      </c>
      <c r="L1878" t="s">
        <v>1304</v>
      </c>
      <c r="M1878">
        <v>20602828540</v>
      </c>
      <c r="N1878" t="s">
        <v>1875</v>
      </c>
      <c r="O1878" s="6">
        <f>VLOOKUP(Tabla1[[#This Row],[route_name]],[1]route!$A:$D,2,FALSE)</f>
        <v>21</v>
      </c>
      <c r="P1878" s="6">
        <f>VLOOKUP(Tabla1[[#This Row],[TYPE_NAME]],type!B:G,6,FALSE)</f>
        <v>1</v>
      </c>
      <c r="Q1878" t="s">
        <v>2251</v>
      </c>
      <c r="R1878" t="s">
        <v>1297</v>
      </c>
      <c r="S18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(1875,'PENDIENTE','PENDIENTE','PENDIENTE','PENDIENTE',false,2018,'0','-','PENDIENTE','2022-02-25 21:42:35.22039+00','2022-02-25 21:42:35.22039+00','20602828540','VAA798',21,1);</v>
      </c>
    </row>
    <row r="1879" spans="1:19" x14ac:dyDescent="0.25">
      <c r="A1879">
        <v>1876</v>
      </c>
      <c r="B1879" t="s">
        <v>2282</v>
      </c>
      <c r="C1879" t="s">
        <v>2282</v>
      </c>
      <c r="D1879" t="s">
        <v>2282</v>
      </c>
      <c r="E1879" t="s">
        <v>2282</v>
      </c>
      <c r="F1879" t="s">
        <v>2283</v>
      </c>
      <c r="G1879">
        <v>2010</v>
      </c>
      <c r="H1879">
        <v>0</v>
      </c>
      <c r="I1879" t="s">
        <v>2383</v>
      </c>
      <c r="J1879" t="s">
        <v>2282</v>
      </c>
      <c r="K1879" t="s">
        <v>1304</v>
      </c>
      <c r="L1879" t="s">
        <v>1304</v>
      </c>
      <c r="M1879">
        <v>20602828540</v>
      </c>
      <c r="N1879" t="s">
        <v>1876</v>
      </c>
      <c r="O1879" s="6">
        <f>VLOOKUP(Tabla1[[#This Row],[route_name]],[1]route!$A:$D,2,FALSE)</f>
        <v>21</v>
      </c>
      <c r="P1879" s="6">
        <f>VLOOKUP(Tabla1[[#This Row],[TYPE_NAME]],type!B:G,6,FALSE)</f>
        <v>1</v>
      </c>
      <c r="Q1879" t="s">
        <v>2251</v>
      </c>
      <c r="R1879" t="s">
        <v>1297</v>
      </c>
      <c r="S18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(1876,'PENDIENTE','PENDIENTE','PENDIENTE','PENDIENTE',false,2010,'0','-','PENDIENTE','2022-02-25 21:42:35.22039+00','2022-02-25 21:42:35.22039+00','20602828540','V0S886',21,1);</v>
      </c>
    </row>
    <row r="1880" spans="1:19" x14ac:dyDescent="0.25">
      <c r="A1880">
        <v>1877</v>
      </c>
      <c r="B1880" t="s">
        <v>2282</v>
      </c>
      <c r="C1880" t="s">
        <v>2282</v>
      </c>
      <c r="D1880" t="s">
        <v>2282</v>
      </c>
      <c r="E1880" t="s">
        <v>2282</v>
      </c>
      <c r="F1880" t="s">
        <v>2283</v>
      </c>
      <c r="G1880">
        <v>2019</v>
      </c>
      <c r="H1880">
        <v>0</v>
      </c>
      <c r="I1880" t="s">
        <v>2383</v>
      </c>
      <c r="J1880" t="s">
        <v>2282</v>
      </c>
      <c r="K1880" t="s">
        <v>1304</v>
      </c>
      <c r="L1880" t="s">
        <v>1304</v>
      </c>
      <c r="M1880">
        <v>20602828540</v>
      </c>
      <c r="N1880" t="s">
        <v>1877</v>
      </c>
      <c r="O1880" s="6">
        <f>VLOOKUP(Tabla1[[#This Row],[route_name]],[1]route!$A:$D,2,FALSE)</f>
        <v>21</v>
      </c>
      <c r="P1880" s="6">
        <f>VLOOKUP(Tabla1[[#This Row],[TYPE_NAME]],type!B:G,6,FALSE)</f>
        <v>1</v>
      </c>
      <c r="Q1880" t="s">
        <v>2251</v>
      </c>
      <c r="R1880" t="s">
        <v>1297</v>
      </c>
      <c r="S18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(1877,'PENDIENTE','PENDIENTE','PENDIENTE','PENDIENTE',false,2019,'0','-','PENDIENTE','2022-02-25 21:42:35.22039+00','2022-02-25 21:42:35.22039+00','20602828540','BCE941',21,1);</v>
      </c>
    </row>
    <row r="1881" spans="1:19" x14ac:dyDescent="0.25">
      <c r="A1881">
        <v>1878</v>
      </c>
      <c r="B1881" t="s">
        <v>2284</v>
      </c>
      <c r="C1881" t="s">
        <v>2216</v>
      </c>
      <c r="D1881" t="s">
        <v>2216</v>
      </c>
      <c r="E1881" t="s">
        <v>2216</v>
      </c>
      <c r="F1881" t="s">
        <v>2283</v>
      </c>
      <c r="G1881">
        <v>2013</v>
      </c>
      <c r="H1881">
        <v>0</v>
      </c>
      <c r="I1881" t="s">
        <v>2383</v>
      </c>
      <c r="J1881" t="s">
        <v>2282</v>
      </c>
      <c r="K1881" t="s">
        <v>1304</v>
      </c>
      <c r="L1881" t="s">
        <v>1304</v>
      </c>
      <c r="M1881">
        <v>20602815201</v>
      </c>
      <c r="N1881" t="s">
        <v>1878</v>
      </c>
      <c r="O1881" s="6">
        <f>VLOOKUP(Tabla1[[#This Row],[route_name]],[1]route!$A:$D,2,FALSE)</f>
        <v>23</v>
      </c>
      <c r="P1881" s="6">
        <f>VLOOKUP(Tabla1[[#This Row],[TYPE_NAME]],type!B:G,6,FALSE)</f>
        <v>1</v>
      </c>
      <c r="Q1881" t="s">
        <v>2252</v>
      </c>
      <c r="R1881" t="s">
        <v>1297</v>
      </c>
      <c r="S18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(1878,'NO CUMPLE','CUMPLE','CUMPLE','CUMPLE',false,2013,'0','-','PENDIENTE','2022-02-25 21:42:35.22039+00','2022-02-25 21:42:35.22039+00','20602815201','X3I855',23,1);</v>
      </c>
    </row>
    <row r="1882" spans="1:19" x14ac:dyDescent="0.25">
      <c r="A1882">
        <v>1879</v>
      </c>
      <c r="B1882" t="s">
        <v>2216</v>
      </c>
      <c r="C1882" t="s">
        <v>2216</v>
      </c>
      <c r="D1882" t="s">
        <v>2284</v>
      </c>
      <c r="E1882" t="s">
        <v>2216</v>
      </c>
      <c r="F1882" t="s">
        <v>2283</v>
      </c>
      <c r="G1882">
        <v>2009</v>
      </c>
      <c r="H1882">
        <v>0</v>
      </c>
      <c r="I1882" t="s">
        <v>2383</v>
      </c>
      <c r="J1882" t="s">
        <v>2282</v>
      </c>
      <c r="K1882" t="s">
        <v>1304</v>
      </c>
      <c r="L1882" t="s">
        <v>1304</v>
      </c>
      <c r="M1882">
        <v>20602815201</v>
      </c>
      <c r="N1882" t="s">
        <v>1879</v>
      </c>
      <c r="O1882" s="6">
        <f>VLOOKUP(Tabla1[[#This Row],[route_name]],[1]route!$A:$D,2,FALSE)</f>
        <v>23</v>
      </c>
      <c r="P1882" s="6">
        <f>VLOOKUP(Tabla1[[#This Row],[TYPE_NAME]],type!B:G,6,FALSE)</f>
        <v>1</v>
      </c>
      <c r="Q1882" t="s">
        <v>2252</v>
      </c>
      <c r="R1882" t="s">
        <v>1297</v>
      </c>
      <c r="S18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(1879,'CUMPLE','CUMPLE','NO CUMPLE','CUMPLE',false,2009,'0','-','PENDIENTE','2022-02-25 21:42:35.22039+00','2022-02-25 21:42:35.22039+00','20602815201','X1B746',23,1);</v>
      </c>
    </row>
    <row r="1883" spans="1:19" x14ac:dyDescent="0.25">
      <c r="A1883">
        <v>1880</v>
      </c>
      <c r="B1883" t="s">
        <v>2284</v>
      </c>
      <c r="C1883" t="s">
        <v>2216</v>
      </c>
      <c r="D1883" t="s">
        <v>2284</v>
      </c>
      <c r="E1883" t="s">
        <v>2216</v>
      </c>
      <c r="F1883" t="s">
        <v>2283</v>
      </c>
      <c r="G1883">
        <v>2012</v>
      </c>
      <c r="H1883">
        <v>0</v>
      </c>
      <c r="I1883" t="s">
        <v>2383</v>
      </c>
      <c r="J1883" t="s">
        <v>2282</v>
      </c>
      <c r="K1883" t="s">
        <v>1304</v>
      </c>
      <c r="L1883" t="s">
        <v>1304</v>
      </c>
      <c r="M1883">
        <v>20602815201</v>
      </c>
      <c r="N1883" t="s">
        <v>1880</v>
      </c>
      <c r="O1883" s="6">
        <f>VLOOKUP(Tabla1[[#This Row],[route_name]],[1]route!$A:$D,2,FALSE)</f>
        <v>23</v>
      </c>
      <c r="P1883" s="6">
        <f>VLOOKUP(Tabla1[[#This Row],[TYPE_NAME]],type!B:G,6,FALSE)</f>
        <v>1</v>
      </c>
      <c r="Q1883" t="s">
        <v>2252</v>
      </c>
      <c r="R1883" t="s">
        <v>1297</v>
      </c>
      <c r="S18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(1880,'NO CUMPLE','CUMPLE','NO CUMPLE','CUMPLE',false,2012,'0','-','PENDIENTE','2022-02-25 21:42:35.22039+00','2022-02-25 21:42:35.22039+00','20602815201','V3Z741',23,1);</v>
      </c>
    </row>
    <row r="1884" spans="1:19" x14ac:dyDescent="0.25">
      <c r="A1884">
        <v>1881</v>
      </c>
      <c r="B1884" t="s">
        <v>2282</v>
      </c>
      <c r="C1884" t="s">
        <v>2282</v>
      </c>
      <c r="D1884" t="s">
        <v>2282</v>
      </c>
      <c r="E1884" t="s">
        <v>2282</v>
      </c>
      <c r="F1884" t="s">
        <v>2283</v>
      </c>
      <c r="G1884">
        <v>2009</v>
      </c>
      <c r="H1884">
        <v>0</v>
      </c>
      <c r="I1884" t="s">
        <v>2383</v>
      </c>
      <c r="J1884" t="s">
        <v>2282</v>
      </c>
      <c r="K1884" t="s">
        <v>1304</v>
      </c>
      <c r="L1884" t="s">
        <v>1304</v>
      </c>
      <c r="M1884">
        <v>20602815201</v>
      </c>
      <c r="N1884" t="s">
        <v>1881</v>
      </c>
      <c r="O1884" s="6">
        <f>VLOOKUP(Tabla1[[#This Row],[route_name]],[1]route!$A:$D,2,FALSE)</f>
        <v>23</v>
      </c>
      <c r="P1884" s="6">
        <f>VLOOKUP(Tabla1[[#This Row],[TYPE_NAME]],type!B:G,6,FALSE)</f>
        <v>1</v>
      </c>
      <c r="Q1884" t="s">
        <v>2252</v>
      </c>
      <c r="R1884" t="s">
        <v>1297</v>
      </c>
      <c r="S18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(1881,'PENDIENTE','PENDIENTE','PENDIENTE','PENDIENTE',false,2009,'0','-','PENDIENTE','2022-02-25 21:42:35.22039+00','2022-02-25 21:42:35.22039+00','20602815201','A1C729',23,1);</v>
      </c>
    </row>
    <row r="1885" spans="1:19" x14ac:dyDescent="0.25">
      <c r="A1885">
        <v>1882</v>
      </c>
      <c r="B1885" t="s">
        <v>2282</v>
      </c>
      <c r="C1885" t="s">
        <v>2282</v>
      </c>
      <c r="D1885" t="s">
        <v>2282</v>
      </c>
      <c r="E1885" t="s">
        <v>2282</v>
      </c>
      <c r="F1885" t="s">
        <v>2283</v>
      </c>
      <c r="G1885">
        <v>2010</v>
      </c>
      <c r="H1885">
        <v>0</v>
      </c>
      <c r="I1885" t="s">
        <v>2383</v>
      </c>
      <c r="J1885" t="s">
        <v>2282</v>
      </c>
      <c r="K1885" t="s">
        <v>1304</v>
      </c>
      <c r="L1885" t="s">
        <v>1304</v>
      </c>
      <c r="M1885">
        <v>20602815201</v>
      </c>
      <c r="N1885" t="s">
        <v>1882</v>
      </c>
      <c r="O1885" s="6">
        <f>VLOOKUP(Tabla1[[#This Row],[route_name]],[1]route!$A:$D,2,FALSE)</f>
        <v>23</v>
      </c>
      <c r="P1885" s="6">
        <f>VLOOKUP(Tabla1[[#This Row],[TYPE_NAME]],type!B:G,6,FALSE)</f>
        <v>1</v>
      </c>
      <c r="Q1885" t="s">
        <v>2252</v>
      </c>
      <c r="R1885" t="s">
        <v>1297</v>
      </c>
      <c r="S18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(1882,'PENDIENTE','PENDIENTE','PENDIENTE','PENDIENTE',false,2010,'0','-','PENDIENTE','2022-02-25 21:42:35.22039+00','2022-02-25 21:42:35.22039+00','20602815201','A5F711',23,1);</v>
      </c>
    </row>
    <row r="1886" spans="1:19" x14ac:dyDescent="0.25">
      <c r="A1886">
        <v>1883</v>
      </c>
      <c r="B1886" t="s">
        <v>2284</v>
      </c>
      <c r="C1886" t="s">
        <v>2216</v>
      </c>
      <c r="D1886" t="s">
        <v>2284</v>
      </c>
      <c r="E1886" t="s">
        <v>2216</v>
      </c>
      <c r="F1886" t="s">
        <v>2283</v>
      </c>
      <c r="G1886">
        <v>2005</v>
      </c>
      <c r="H1886">
        <v>0</v>
      </c>
      <c r="I1886" t="s">
        <v>2383</v>
      </c>
      <c r="J1886" t="s">
        <v>2282</v>
      </c>
      <c r="K1886" t="s">
        <v>1304</v>
      </c>
      <c r="L1886" t="s">
        <v>1304</v>
      </c>
      <c r="M1886">
        <v>20602815201</v>
      </c>
      <c r="N1886" t="s">
        <v>1883</v>
      </c>
      <c r="O1886" s="6">
        <f>VLOOKUP(Tabla1[[#This Row],[route_name]],[1]route!$A:$D,2,FALSE)</f>
        <v>24</v>
      </c>
      <c r="P1886" s="6">
        <f>VLOOKUP(Tabla1[[#This Row],[TYPE_NAME]],type!B:G,6,FALSE)</f>
        <v>1</v>
      </c>
      <c r="Q1886" t="s">
        <v>2253</v>
      </c>
      <c r="R1886" t="s">
        <v>1297</v>
      </c>
      <c r="S18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(1883,'NO CUMPLE','CUMPLE','NO CUMPLE','CUMPLE',false,2005,'0','-','PENDIENTE','2022-02-25 21:42:35.22039+00','2022-02-25 21:42:35.22039+00','20602815201','A6P955',24,1);</v>
      </c>
    </row>
    <row r="1887" spans="1:19" x14ac:dyDescent="0.25">
      <c r="A1887">
        <v>1884</v>
      </c>
      <c r="B1887" t="s">
        <v>2216</v>
      </c>
      <c r="C1887" t="s">
        <v>2216</v>
      </c>
      <c r="D1887" t="s">
        <v>2299</v>
      </c>
      <c r="E1887" t="s">
        <v>2284</v>
      </c>
      <c r="F1887" t="s">
        <v>2283</v>
      </c>
      <c r="G1887">
        <v>2014</v>
      </c>
      <c r="H1887">
        <v>0</v>
      </c>
      <c r="I1887" t="s">
        <v>2383</v>
      </c>
      <c r="J1887" t="s">
        <v>2282</v>
      </c>
      <c r="K1887" t="s">
        <v>1304</v>
      </c>
      <c r="L1887" t="s">
        <v>1304</v>
      </c>
      <c r="M1887">
        <v>20602815201</v>
      </c>
      <c r="N1887" t="s">
        <v>1884</v>
      </c>
      <c r="O1887" s="6">
        <f>VLOOKUP(Tabla1[[#This Row],[route_name]],[1]route!$A:$D,2,FALSE)</f>
        <v>24</v>
      </c>
      <c r="P1887" s="6">
        <f>VLOOKUP(Tabla1[[#This Row],[TYPE_NAME]],type!B:G,6,FALSE)</f>
        <v>1</v>
      </c>
      <c r="Q1887" t="s">
        <v>2253</v>
      </c>
      <c r="R1887" t="s">
        <v>1297</v>
      </c>
      <c r="S18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(1884,'CUMPLE','CUMPLE',' CUMPLE','NO CUMPLE',false,2014,'0','-','PENDIENTE','2022-02-25 21:42:35.22039+00','2022-02-25 21:42:35.22039+00','20602815201','V8Q949',24,1);</v>
      </c>
    </row>
    <row r="1888" spans="1:19" x14ac:dyDescent="0.25">
      <c r="A1888">
        <v>1885</v>
      </c>
      <c r="B1888" t="s">
        <v>2216</v>
      </c>
      <c r="C1888" t="s">
        <v>2216</v>
      </c>
      <c r="D1888" t="s">
        <v>2216</v>
      </c>
      <c r="E1888" t="s">
        <v>2284</v>
      </c>
      <c r="F1888" t="s">
        <v>2283</v>
      </c>
      <c r="G1888">
        <v>2010</v>
      </c>
      <c r="H1888">
        <v>0</v>
      </c>
      <c r="I1888" t="s">
        <v>2383</v>
      </c>
      <c r="J1888" t="s">
        <v>2282</v>
      </c>
      <c r="K1888" t="s">
        <v>1304</v>
      </c>
      <c r="L1888" t="s">
        <v>1304</v>
      </c>
      <c r="M1888">
        <v>20602815201</v>
      </c>
      <c r="N1888" t="s">
        <v>1885</v>
      </c>
      <c r="O1888" s="6">
        <f>VLOOKUP(Tabla1[[#This Row],[route_name]],[1]route!$A:$D,2,FALSE)</f>
        <v>24</v>
      </c>
      <c r="P1888" s="6">
        <f>VLOOKUP(Tabla1[[#This Row],[TYPE_NAME]],type!B:G,6,FALSE)</f>
        <v>1</v>
      </c>
      <c r="Q1888" t="s">
        <v>2253</v>
      </c>
      <c r="R1888" t="s">
        <v>1297</v>
      </c>
      <c r="S18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(1885,'CUMPLE','CUMPLE','CUMPLE','NO CUMPLE',false,2010,'0','-','PENDIENTE','2022-02-25 21:42:35.22039+00','2022-02-25 21:42:35.22039+00','20602815201','A2Z795',24,1);</v>
      </c>
    </row>
    <row r="1889" spans="1:19" x14ac:dyDescent="0.25">
      <c r="A1889">
        <v>1886</v>
      </c>
      <c r="B1889" t="s">
        <v>2284</v>
      </c>
      <c r="C1889" t="s">
        <v>2216</v>
      </c>
      <c r="D1889" t="s">
        <v>2284</v>
      </c>
      <c r="E1889" t="s">
        <v>2284</v>
      </c>
      <c r="F1889" t="s">
        <v>2283</v>
      </c>
      <c r="G1889">
        <v>2002</v>
      </c>
      <c r="H1889">
        <v>0</v>
      </c>
      <c r="I1889" t="s">
        <v>2383</v>
      </c>
      <c r="J1889" t="s">
        <v>2282</v>
      </c>
      <c r="K1889" t="s">
        <v>1304</v>
      </c>
      <c r="L1889" t="s">
        <v>1304</v>
      </c>
      <c r="M1889">
        <v>20602815201</v>
      </c>
      <c r="N1889" t="s">
        <v>1886</v>
      </c>
      <c r="O1889" s="6">
        <f>VLOOKUP(Tabla1[[#This Row],[route_name]],[1]route!$A:$D,2,FALSE)</f>
        <v>24</v>
      </c>
      <c r="P1889" s="6">
        <f>VLOOKUP(Tabla1[[#This Row],[TYPE_NAME]],type!B:G,6,FALSE)</f>
        <v>1</v>
      </c>
      <c r="Q1889" t="s">
        <v>2253</v>
      </c>
      <c r="R1889" t="s">
        <v>1297</v>
      </c>
      <c r="S18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(1886,'NO CUMPLE','CUMPLE','NO CUMPLE','NO CUMPLE',false,2002,'0','-','PENDIENTE','2022-02-25 21:42:35.22039+00','2022-02-25 21:42:35.22039+00','20602815201','A0J720',24,1);</v>
      </c>
    </row>
    <row r="1890" spans="1:19" x14ac:dyDescent="0.25">
      <c r="A1890">
        <v>1887</v>
      </c>
      <c r="B1890" t="s">
        <v>2284</v>
      </c>
      <c r="C1890" t="s">
        <v>2216</v>
      </c>
      <c r="D1890" t="s">
        <v>2216</v>
      </c>
      <c r="E1890" t="s">
        <v>2284</v>
      </c>
      <c r="F1890" t="s">
        <v>2283</v>
      </c>
      <c r="G1890">
        <v>2002</v>
      </c>
      <c r="H1890">
        <v>0</v>
      </c>
      <c r="I1890" t="s">
        <v>2383</v>
      </c>
      <c r="J1890" t="s">
        <v>2282</v>
      </c>
      <c r="K1890" t="s">
        <v>1304</v>
      </c>
      <c r="L1890" t="s">
        <v>1304</v>
      </c>
      <c r="M1890">
        <v>20602815201</v>
      </c>
      <c r="N1890" t="s">
        <v>1887</v>
      </c>
      <c r="O1890" s="6">
        <f>VLOOKUP(Tabla1[[#This Row],[route_name]],[1]route!$A:$D,2,FALSE)</f>
        <v>24</v>
      </c>
      <c r="P1890" s="6">
        <f>VLOOKUP(Tabla1[[#This Row],[TYPE_NAME]],type!B:G,6,FALSE)</f>
        <v>1</v>
      </c>
      <c r="Q1890" t="s">
        <v>2253</v>
      </c>
      <c r="R1890" t="s">
        <v>1297</v>
      </c>
      <c r="S18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(1887,'NO CUMPLE','CUMPLE','CUMPLE','NO CUMPLE',false,2002,'0','-','PENDIENTE','2022-02-25 21:42:35.22039+00','2022-02-25 21:42:35.22039+00','20602815201','ACF725',24,1);</v>
      </c>
    </row>
    <row r="1891" spans="1:19" x14ac:dyDescent="0.25">
      <c r="A1891">
        <v>1888</v>
      </c>
      <c r="B1891" t="s">
        <v>2216</v>
      </c>
      <c r="C1891" t="s">
        <v>2216</v>
      </c>
      <c r="D1891" t="s">
        <v>2216</v>
      </c>
      <c r="E1891" t="s">
        <v>2284</v>
      </c>
      <c r="F1891" t="s">
        <v>2283</v>
      </c>
      <c r="G1891">
        <v>2008</v>
      </c>
      <c r="H1891">
        <v>0</v>
      </c>
      <c r="I1891" t="s">
        <v>2383</v>
      </c>
      <c r="J1891" t="s">
        <v>2282</v>
      </c>
      <c r="K1891" t="s">
        <v>1304</v>
      </c>
      <c r="L1891" t="s">
        <v>1304</v>
      </c>
      <c r="M1891">
        <v>20602815201</v>
      </c>
      <c r="N1891" t="s">
        <v>1888</v>
      </c>
      <c r="O1891" s="6">
        <f>VLOOKUP(Tabla1[[#This Row],[route_name]],[1]route!$A:$D,2,FALSE)</f>
        <v>24</v>
      </c>
      <c r="P1891" s="6">
        <f>VLOOKUP(Tabla1[[#This Row],[TYPE_NAME]],type!B:G,6,FALSE)</f>
        <v>1</v>
      </c>
      <c r="Q1891" t="s">
        <v>2253</v>
      </c>
      <c r="R1891" t="s">
        <v>1297</v>
      </c>
      <c r="S18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(1888,'CUMPLE','CUMPLE','CUMPLE','NO CUMPLE',false,2008,'0','-','PENDIENTE','2022-02-25 21:42:35.22039+00','2022-02-25 21:42:35.22039+00','20602815201','A7G762',24,1);</v>
      </c>
    </row>
    <row r="1892" spans="1:19" x14ac:dyDescent="0.25">
      <c r="A1892">
        <v>1889</v>
      </c>
      <c r="B1892" t="s">
        <v>2282</v>
      </c>
      <c r="C1892" t="s">
        <v>2282</v>
      </c>
      <c r="D1892" t="s">
        <v>2282</v>
      </c>
      <c r="E1892" t="s">
        <v>2282</v>
      </c>
      <c r="F1892" t="s">
        <v>2283</v>
      </c>
      <c r="G1892">
        <v>2014</v>
      </c>
      <c r="H1892">
        <v>0</v>
      </c>
      <c r="I1892" t="s">
        <v>2383</v>
      </c>
      <c r="J1892" t="s">
        <v>2282</v>
      </c>
      <c r="K1892" t="s">
        <v>1304</v>
      </c>
      <c r="L1892" t="s">
        <v>1304</v>
      </c>
      <c r="M1892">
        <v>20602815201</v>
      </c>
      <c r="N1892" t="s">
        <v>1889</v>
      </c>
      <c r="O1892" s="6">
        <f>VLOOKUP(Tabla1[[#This Row],[route_name]],[1]route!$A:$D,2,FALSE)</f>
        <v>24</v>
      </c>
      <c r="P1892" s="6">
        <f>VLOOKUP(Tabla1[[#This Row],[TYPE_NAME]],type!B:G,6,FALSE)</f>
        <v>1</v>
      </c>
      <c r="Q1892" t="s">
        <v>2253</v>
      </c>
      <c r="R1892" t="s">
        <v>1297</v>
      </c>
      <c r="S18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(1889,'PENDIENTE','PENDIENTE','PENDIENTE','PENDIENTE',false,2014,'0','-','PENDIENTE','2022-02-25 21:42:35.22039+00','2022-02-25 21:42:35.22039+00','20602815201','AJL713',24,1);</v>
      </c>
    </row>
    <row r="1893" spans="1:19" x14ac:dyDescent="0.25">
      <c r="A1893">
        <v>1890</v>
      </c>
      <c r="B1893" t="s">
        <v>2282</v>
      </c>
      <c r="C1893" t="s">
        <v>2282</v>
      </c>
      <c r="D1893" t="s">
        <v>2282</v>
      </c>
      <c r="E1893" t="s">
        <v>2282</v>
      </c>
      <c r="F1893" t="s">
        <v>2283</v>
      </c>
      <c r="G1893">
        <v>2015</v>
      </c>
      <c r="H1893">
        <v>0</v>
      </c>
      <c r="I1893" t="s">
        <v>2383</v>
      </c>
      <c r="J1893" t="s">
        <v>2282</v>
      </c>
      <c r="K1893" t="s">
        <v>1304</v>
      </c>
      <c r="L1893" t="s">
        <v>1304</v>
      </c>
      <c r="M1893">
        <v>20602815201</v>
      </c>
      <c r="N1893" t="s">
        <v>1890</v>
      </c>
      <c r="O1893" s="6">
        <f>VLOOKUP(Tabla1[[#This Row],[route_name]],[1]route!$A:$D,2,FALSE)</f>
        <v>24</v>
      </c>
      <c r="P1893" s="6">
        <f>VLOOKUP(Tabla1[[#This Row],[TYPE_NAME]],type!B:G,6,FALSE)</f>
        <v>1</v>
      </c>
      <c r="Q1893" t="s">
        <v>2253</v>
      </c>
      <c r="R1893" t="s">
        <v>1297</v>
      </c>
      <c r="S18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(1890,'PENDIENTE','PENDIENTE','PENDIENTE','PENDIENTE',false,2015,'0','-','PENDIENTE','2022-02-25 21:42:35.22039+00','2022-02-25 21:42:35.22039+00','20602815201','V8K734',24,1);</v>
      </c>
    </row>
    <row r="1894" spans="1:19" x14ac:dyDescent="0.25">
      <c r="A1894">
        <v>1891</v>
      </c>
      <c r="B1894" t="s">
        <v>2282</v>
      </c>
      <c r="C1894" t="s">
        <v>2282</v>
      </c>
      <c r="D1894" t="s">
        <v>2282</v>
      </c>
      <c r="E1894" t="s">
        <v>2282</v>
      </c>
      <c r="F1894" t="s">
        <v>2283</v>
      </c>
      <c r="G1894">
        <v>2018</v>
      </c>
      <c r="H1894">
        <v>0</v>
      </c>
      <c r="I1894" t="s">
        <v>2383</v>
      </c>
      <c r="J1894" t="s">
        <v>2282</v>
      </c>
      <c r="K1894" t="s">
        <v>1304</v>
      </c>
      <c r="L1894" t="s">
        <v>1304</v>
      </c>
      <c r="M1894">
        <v>20602815201</v>
      </c>
      <c r="N1894" t="s">
        <v>1891</v>
      </c>
      <c r="O1894" s="6">
        <f>VLOOKUP(Tabla1[[#This Row],[route_name]],[1]route!$A:$D,2,FALSE)</f>
        <v>24</v>
      </c>
      <c r="P1894" s="6">
        <f>VLOOKUP(Tabla1[[#This Row],[TYPE_NAME]],type!B:G,6,FALSE)</f>
        <v>1</v>
      </c>
      <c r="Q1894" t="s">
        <v>2253</v>
      </c>
      <c r="R1894" t="s">
        <v>1297</v>
      </c>
      <c r="S18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(1891,'PENDIENTE','PENDIENTE','PENDIENTE','PENDIENTE',false,2018,'0','-','PENDIENTE','2022-02-25 21:42:35.22039+00','2022-02-25 21:42:35.22039+00','20602815201','V0P800',24,1);</v>
      </c>
    </row>
    <row r="1895" spans="1:19" x14ac:dyDescent="0.25">
      <c r="A1895">
        <v>1892</v>
      </c>
      <c r="B1895" t="s">
        <v>2282</v>
      </c>
      <c r="C1895" t="s">
        <v>2282</v>
      </c>
      <c r="D1895" t="s">
        <v>2282</v>
      </c>
      <c r="E1895" t="s">
        <v>2282</v>
      </c>
      <c r="F1895" t="s">
        <v>2283</v>
      </c>
      <c r="G1895">
        <v>2010</v>
      </c>
      <c r="H1895">
        <v>0</v>
      </c>
      <c r="I1895" t="s">
        <v>2383</v>
      </c>
      <c r="J1895" t="s">
        <v>2282</v>
      </c>
      <c r="K1895" t="s">
        <v>1304</v>
      </c>
      <c r="L1895" t="s">
        <v>1304</v>
      </c>
      <c r="M1895">
        <v>20602815201</v>
      </c>
      <c r="N1895" t="s">
        <v>1892</v>
      </c>
      <c r="O1895" s="6">
        <f>VLOOKUP(Tabla1[[#This Row],[route_name]],[1]route!$A:$D,2,FALSE)</f>
        <v>24</v>
      </c>
      <c r="P1895" s="6">
        <f>VLOOKUP(Tabla1[[#This Row],[TYPE_NAME]],type!B:G,6,FALSE)</f>
        <v>1</v>
      </c>
      <c r="Q1895" t="s">
        <v>2253</v>
      </c>
      <c r="R1895" t="s">
        <v>1297</v>
      </c>
      <c r="S18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(1892,'PENDIENTE','PENDIENTE','PENDIENTE','PENDIENTE',false,2010,'0','-','PENDIENTE','2022-02-25 21:42:35.22039+00','2022-02-25 21:42:35.22039+00','20602815201','A9M723',24,1);</v>
      </c>
    </row>
    <row r="1896" spans="1:19" x14ac:dyDescent="0.25">
      <c r="A1896">
        <v>1893</v>
      </c>
      <c r="B1896" t="s">
        <v>2282</v>
      </c>
      <c r="C1896" t="s">
        <v>2282</v>
      </c>
      <c r="D1896" t="s">
        <v>2282</v>
      </c>
      <c r="E1896" t="s">
        <v>2282</v>
      </c>
      <c r="F1896" t="s">
        <v>2283</v>
      </c>
      <c r="G1896">
        <v>2011</v>
      </c>
      <c r="H1896">
        <v>0</v>
      </c>
      <c r="I1896" t="s">
        <v>2383</v>
      </c>
      <c r="J1896" t="s">
        <v>2282</v>
      </c>
      <c r="K1896" t="s">
        <v>1304</v>
      </c>
      <c r="L1896" t="s">
        <v>1304</v>
      </c>
      <c r="M1896">
        <v>20602815201</v>
      </c>
      <c r="N1896" t="s">
        <v>1893</v>
      </c>
      <c r="O1896" s="6">
        <f>VLOOKUP(Tabla1[[#This Row],[route_name]],[1]route!$A:$D,2,FALSE)</f>
        <v>24</v>
      </c>
      <c r="P1896" s="6">
        <f>VLOOKUP(Tabla1[[#This Row],[TYPE_NAME]],type!B:G,6,FALSE)</f>
        <v>1</v>
      </c>
      <c r="Q1896" t="s">
        <v>2253</v>
      </c>
      <c r="R1896" t="s">
        <v>1297</v>
      </c>
      <c r="S18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(1893,'PENDIENTE','PENDIENTE','PENDIENTE','PENDIENTE',false,2011,'0','-','PENDIENTE','2022-02-25 21:42:35.22039+00','2022-02-25 21:42:35.22039+00','20602815201','B1B768',24,1);</v>
      </c>
    </row>
    <row r="1897" spans="1:19" x14ac:dyDescent="0.25">
      <c r="A1897">
        <v>1894</v>
      </c>
      <c r="B1897" t="s">
        <v>2282</v>
      </c>
      <c r="C1897" t="s">
        <v>2282</v>
      </c>
      <c r="D1897" t="s">
        <v>2282</v>
      </c>
      <c r="E1897" t="s">
        <v>2282</v>
      </c>
      <c r="F1897" t="s">
        <v>2283</v>
      </c>
      <c r="G1897">
        <v>2013</v>
      </c>
      <c r="H1897">
        <v>0</v>
      </c>
      <c r="I1897" t="s">
        <v>2383</v>
      </c>
      <c r="J1897" t="s">
        <v>2282</v>
      </c>
      <c r="K1897" t="s">
        <v>1304</v>
      </c>
      <c r="L1897" t="s">
        <v>1304</v>
      </c>
      <c r="M1897">
        <v>20602815201</v>
      </c>
      <c r="N1897" t="s">
        <v>1894</v>
      </c>
      <c r="O1897" s="6">
        <f>VLOOKUP(Tabla1[[#This Row],[route_name]],[1]route!$A:$D,2,FALSE)</f>
        <v>24</v>
      </c>
      <c r="P1897" s="6">
        <f>VLOOKUP(Tabla1[[#This Row],[TYPE_NAME]],type!B:G,6,FALSE)</f>
        <v>1</v>
      </c>
      <c r="Q1897" t="s">
        <v>2253</v>
      </c>
      <c r="R1897" t="s">
        <v>1297</v>
      </c>
      <c r="S18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(1894,'PENDIENTE','PENDIENTE','PENDIENTE','PENDIENTE',false,2013,'0','-','PENDIENTE','2022-02-25 21:42:35.22039+00','2022-02-25 21:42:35.22039+00','20602815201','V7D714',24,1);</v>
      </c>
    </row>
    <row r="1898" spans="1:19" x14ac:dyDescent="0.25">
      <c r="A1898">
        <v>1895</v>
      </c>
      <c r="B1898" t="s">
        <v>2282</v>
      </c>
      <c r="C1898" t="s">
        <v>2282</v>
      </c>
      <c r="D1898" t="s">
        <v>2282</v>
      </c>
      <c r="E1898" t="s">
        <v>2282</v>
      </c>
      <c r="F1898" t="s">
        <v>2283</v>
      </c>
      <c r="G1898">
        <v>2010</v>
      </c>
      <c r="H1898">
        <v>0</v>
      </c>
      <c r="I1898" t="s">
        <v>2383</v>
      </c>
      <c r="J1898" t="s">
        <v>2282</v>
      </c>
      <c r="K1898" t="s">
        <v>1304</v>
      </c>
      <c r="L1898" t="s">
        <v>1304</v>
      </c>
      <c r="M1898">
        <v>20602815201</v>
      </c>
      <c r="N1898" t="s">
        <v>1895</v>
      </c>
      <c r="O1898" s="6">
        <f>VLOOKUP(Tabla1[[#This Row],[route_name]],[1]route!$A:$D,2,FALSE)</f>
        <v>24</v>
      </c>
      <c r="P1898" s="6">
        <f>VLOOKUP(Tabla1[[#This Row],[TYPE_NAME]],type!B:G,6,FALSE)</f>
        <v>1</v>
      </c>
      <c r="Q1898" t="s">
        <v>2253</v>
      </c>
      <c r="R1898" t="s">
        <v>1297</v>
      </c>
      <c r="S18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(1895,'PENDIENTE','PENDIENTE','PENDIENTE','PENDIENTE',false,2010,'0','-','PENDIENTE','2022-02-25 21:42:35.22039+00','2022-02-25 21:42:35.22039+00','20602815201','C2I950',24,1);</v>
      </c>
    </row>
    <row r="1899" spans="1:19" x14ac:dyDescent="0.25">
      <c r="A1899">
        <v>1896</v>
      </c>
      <c r="B1899" t="s">
        <v>2282</v>
      </c>
      <c r="C1899" t="s">
        <v>2282</v>
      </c>
      <c r="D1899" t="s">
        <v>2282</v>
      </c>
      <c r="E1899" t="s">
        <v>2282</v>
      </c>
      <c r="F1899" t="s">
        <v>2283</v>
      </c>
      <c r="G1899">
        <v>2010</v>
      </c>
      <c r="H1899">
        <v>0</v>
      </c>
      <c r="I1899" t="s">
        <v>2383</v>
      </c>
      <c r="J1899" t="s">
        <v>2282</v>
      </c>
      <c r="K1899" t="s">
        <v>1304</v>
      </c>
      <c r="L1899" t="s">
        <v>1304</v>
      </c>
      <c r="M1899">
        <v>20602815201</v>
      </c>
      <c r="N1899" t="s">
        <v>1896</v>
      </c>
      <c r="O1899" s="6">
        <f>VLOOKUP(Tabla1[[#This Row],[route_name]],[1]route!$A:$D,2,FALSE)</f>
        <v>24</v>
      </c>
      <c r="P1899" s="6">
        <f>VLOOKUP(Tabla1[[#This Row],[TYPE_NAME]],type!B:G,6,FALSE)</f>
        <v>1</v>
      </c>
      <c r="Q1899" t="s">
        <v>2253</v>
      </c>
      <c r="R1899" t="s">
        <v>1297</v>
      </c>
      <c r="S18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(1896,'PENDIENTE','PENDIENTE','PENDIENTE','PENDIENTE',false,2010,'0','-','PENDIENTE','2022-02-25 21:42:35.22039+00','2022-02-25 21:42:35.22039+00','20602815201','X1I759',24,1);</v>
      </c>
    </row>
    <row r="1900" spans="1:19" x14ac:dyDescent="0.25">
      <c r="A1900">
        <v>1897</v>
      </c>
      <c r="B1900" t="s">
        <v>2216</v>
      </c>
      <c r="C1900" t="s">
        <v>2216</v>
      </c>
      <c r="D1900" t="s">
        <v>2284</v>
      </c>
      <c r="E1900" t="s">
        <v>2216</v>
      </c>
      <c r="F1900" t="s">
        <v>2283</v>
      </c>
      <c r="G1900">
        <v>2017</v>
      </c>
      <c r="H1900">
        <v>0</v>
      </c>
      <c r="I1900" t="s">
        <v>2383</v>
      </c>
      <c r="J1900" t="s">
        <v>2282</v>
      </c>
      <c r="K1900" t="s">
        <v>1304</v>
      </c>
      <c r="L1900" t="s">
        <v>1304</v>
      </c>
      <c r="M1900">
        <v>20602815201</v>
      </c>
      <c r="N1900" t="s">
        <v>1897</v>
      </c>
      <c r="O1900" s="6">
        <f>VLOOKUP(Tabla1[[#This Row],[route_name]],[1]route!$A:$D,2,FALSE)</f>
        <v>22</v>
      </c>
      <c r="P1900" s="6">
        <f>VLOOKUP(Tabla1[[#This Row],[TYPE_NAME]],type!B:G,6,FALSE)</f>
        <v>1</v>
      </c>
      <c r="Q1900" t="s">
        <v>2254</v>
      </c>
      <c r="R1900" t="s">
        <v>1297</v>
      </c>
      <c r="S19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(1897,'CUMPLE','CUMPLE','NO CUMPLE','CUMPLE',false,2017,'0','-','PENDIENTE','2022-02-25 21:42:35.22039+00','2022-02-25 21:42:35.22039+00','20602815201','V9Q715',22,1);</v>
      </c>
    </row>
    <row r="1901" spans="1:19" x14ac:dyDescent="0.25">
      <c r="A1901">
        <v>1898</v>
      </c>
      <c r="B1901" t="s">
        <v>2284</v>
      </c>
      <c r="C1901" t="s">
        <v>2216</v>
      </c>
      <c r="D1901" t="s">
        <v>2216</v>
      </c>
      <c r="E1901" t="s">
        <v>2216</v>
      </c>
      <c r="F1901" t="s">
        <v>2283</v>
      </c>
      <c r="G1901">
        <v>2016</v>
      </c>
      <c r="H1901">
        <v>0</v>
      </c>
      <c r="I1901" t="s">
        <v>2383</v>
      </c>
      <c r="J1901" t="s">
        <v>2282</v>
      </c>
      <c r="K1901" t="s">
        <v>1304</v>
      </c>
      <c r="L1901" t="s">
        <v>1304</v>
      </c>
      <c r="M1901">
        <v>20602815201</v>
      </c>
      <c r="N1901" t="s">
        <v>1898</v>
      </c>
      <c r="O1901" s="6">
        <f>VLOOKUP(Tabla1[[#This Row],[route_name]],[1]route!$A:$D,2,FALSE)</f>
        <v>22</v>
      </c>
      <c r="P1901" s="6">
        <f>VLOOKUP(Tabla1[[#This Row],[TYPE_NAME]],type!B:G,6,FALSE)</f>
        <v>1</v>
      </c>
      <c r="Q1901" t="s">
        <v>2254</v>
      </c>
      <c r="R1901" t="s">
        <v>1297</v>
      </c>
      <c r="S19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(1898,'NO CUMPLE','CUMPLE','CUMPLE','CUMPLE',false,2016,'0','-','PENDIENTE','2022-02-25 21:42:35.22039+00','2022-02-25 21:42:35.22039+00','20602815201','V9D827',22,1);</v>
      </c>
    </row>
    <row r="1902" spans="1:19" x14ac:dyDescent="0.25">
      <c r="A1902">
        <v>1899</v>
      </c>
      <c r="B1902" t="s">
        <v>2284</v>
      </c>
      <c r="C1902" t="s">
        <v>2216</v>
      </c>
      <c r="D1902" t="s">
        <v>2216</v>
      </c>
      <c r="E1902" t="s">
        <v>2216</v>
      </c>
      <c r="F1902" t="s">
        <v>2283</v>
      </c>
      <c r="G1902">
        <v>2011</v>
      </c>
      <c r="H1902">
        <v>0</v>
      </c>
      <c r="I1902" t="s">
        <v>2383</v>
      </c>
      <c r="J1902" t="s">
        <v>2282</v>
      </c>
      <c r="K1902" t="s">
        <v>1304</v>
      </c>
      <c r="L1902" t="s">
        <v>1304</v>
      </c>
      <c r="M1902">
        <v>20602815201</v>
      </c>
      <c r="N1902" t="s">
        <v>1899</v>
      </c>
      <c r="O1902" s="6">
        <f>VLOOKUP(Tabla1[[#This Row],[route_name]],[1]route!$A:$D,2,FALSE)</f>
        <v>22</v>
      </c>
      <c r="P1902" s="6">
        <f>VLOOKUP(Tabla1[[#This Row],[TYPE_NAME]],type!B:G,6,FALSE)</f>
        <v>1</v>
      </c>
      <c r="Q1902" t="s">
        <v>2254</v>
      </c>
      <c r="R1902" t="s">
        <v>1297</v>
      </c>
      <c r="S19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(1899,'NO CUMPLE','CUMPLE','CUMPLE','CUMPLE',false,2011,'0','-','PENDIENTE','2022-02-25 21:42:35.22039+00','2022-02-25 21:42:35.22039+00','20602815201','V6A840',22,1);</v>
      </c>
    </row>
    <row r="1903" spans="1:19" x14ac:dyDescent="0.25">
      <c r="A1903">
        <v>1900</v>
      </c>
      <c r="B1903" t="s">
        <v>2216</v>
      </c>
      <c r="C1903" t="s">
        <v>2216</v>
      </c>
      <c r="D1903" t="s">
        <v>2216</v>
      </c>
      <c r="E1903" t="s">
        <v>2284</v>
      </c>
      <c r="F1903" t="s">
        <v>2283</v>
      </c>
      <c r="G1903">
        <v>2010</v>
      </c>
      <c r="H1903">
        <v>0</v>
      </c>
      <c r="I1903" t="s">
        <v>2383</v>
      </c>
      <c r="J1903" t="s">
        <v>2282</v>
      </c>
      <c r="K1903" t="s">
        <v>1304</v>
      </c>
      <c r="L1903" t="s">
        <v>1304</v>
      </c>
      <c r="M1903">
        <v>20602815201</v>
      </c>
      <c r="N1903" t="s">
        <v>1900</v>
      </c>
      <c r="O1903" s="6">
        <f>VLOOKUP(Tabla1[[#This Row],[route_name]],[1]route!$A:$D,2,FALSE)</f>
        <v>22</v>
      </c>
      <c r="P1903" s="6">
        <f>VLOOKUP(Tabla1[[#This Row],[TYPE_NAME]],type!B:G,6,FALSE)</f>
        <v>1</v>
      </c>
      <c r="Q1903" t="s">
        <v>2254</v>
      </c>
      <c r="R1903" t="s">
        <v>1297</v>
      </c>
      <c r="S19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(1900,'CUMPLE','CUMPLE','CUMPLE','NO CUMPLE',false,2010,'0','-','PENDIENTE','2022-02-25 21:42:35.22039+00','2022-02-25 21:42:35.22039+00','20602815201','V5U956',22,1);</v>
      </c>
    </row>
    <row r="1904" spans="1:19" x14ac:dyDescent="0.25">
      <c r="A1904">
        <v>1901</v>
      </c>
      <c r="B1904" t="s">
        <v>2216</v>
      </c>
      <c r="C1904" t="s">
        <v>2216</v>
      </c>
      <c r="D1904" t="s">
        <v>2284</v>
      </c>
      <c r="E1904" t="s">
        <v>2284</v>
      </c>
      <c r="F1904" t="s">
        <v>2283</v>
      </c>
      <c r="G1904">
        <v>2017</v>
      </c>
      <c r="H1904">
        <v>0</v>
      </c>
      <c r="I1904" t="s">
        <v>2383</v>
      </c>
      <c r="J1904" t="s">
        <v>2282</v>
      </c>
      <c r="K1904" t="s">
        <v>1304</v>
      </c>
      <c r="L1904" t="s">
        <v>1304</v>
      </c>
      <c r="M1904">
        <v>20602815201</v>
      </c>
      <c r="N1904" t="s">
        <v>1901</v>
      </c>
      <c r="O1904" s="6">
        <f>VLOOKUP(Tabla1[[#This Row],[route_name]],[1]route!$A:$D,2,FALSE)</f>
        <v>22</v>
      </c>
      <c r="P1904" s="6">
        <f>VLOOKUP(Tabla1[[#This Row],[TYPE_NAME]],type!B:G,6,FALSE)</f>
        <v>1</v>
      </c>
      <c r="Q1904" t="s">
        <v>2254</v>
      </c>
      <c r="R1904" t="s">
        <v>1297</v>
      </c>
      <c r="S19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(1901,'CUMPLE','CUMPLE','NO CUMPLE','NO CUMPLE',false,2017,'0','-','PENDIENTE','2022-02-25 21:42:35.22039+00','2022-02-25 21:42:35.22039+00','20602815201','V9I818',22,1);</v>
      </c>
    </row>
    <row r="1905" spans="1:19" x14ac:dyDescent="0.25">
      <c r="A1905">
        <v>1902</v>
      </c>
      <c r="B1905" t="s">
        <v>2216</v>
      </c>
      <c r="C1905" t="s">
        <v>2216</v>
      </c>
      <c r="D1905" t="s">
        <v>2284</v>
      </c>
      <c r="E1905" t="s">
        <v>2216</v>
      </c>
      <c r="F1905" t="s">
        <v>2283</v>
      </c>
      <c r="G1905">
        <v>2008</v>
      </c>
      <c r="H1905">
        <v>0</v>
      </c>
      <c r="I1905" t="s">
        <v>2383</v>
      </c>
      <c r="J1905" t="s">
        <v>2282</v>
      </c>
      <c r="K1905" t="s">
        <v>1304</v>
      </c>
      <c r="L1905" t="s">
        <v>1304</v>
      </c>
      <c r="M1905">
        <v>20602815201</v>
      </c>
      <c r="N1905" t="s">
        <v>1902</v>
      </c>
      <c r="O1905" s="6">
        <f>VLOOKUP(Tabla1[[#This Row],[route_name]],[1]route!$A:$D,2,FALSE)</f>
        <v>22</v>
      </c>
      <c r="P1905" s="6">
        <f>VLOOKUP(Tabla1[[#This Row],[TYPE_NAME]],type!B:G,6,FALSE)</f>
        <v>1</v>
      </c>
      <c r="Q1905" t="s">
        <v>2254</v>
      </c>
      <c r="R1905" t="s">
        <v>1297</v>
      </c>
      <c r="S19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(1902,'CUMPLE','CUMPLE','NO CUMPLE','CUMPLE',false,2008,'0','-','PENDIENTE','2022-02-25 21:42:35.22039+00','2022-02-25 21:42:35.22039+00','20602815201','X1H772',22,1);</v>
      </c>
    </row>
    <row r="1906" spans="1:19" x14ac:dyDescent="0.25">
      <c r="A1906">
        <v>1903</v>
      </c>
      <c r="B1906" t="s">
        <v>2284</v>
      </c>
      <c r="C1906" t="s">
        <v>2216</v>
      </c>
      <c r="D1906" t="s">
        <v>2216</v>
      </c>
      <c r="E1906" t="s">
        <v>2216</v>
      </c>
      <c r="F1906" t="s">
        <v>2283</v>
      </c>
      <c r="G1906">
        <v>2010</v>
      </c>
      <c r="H1906">
        <v>0</v>
      </c>
      <c r="I1906" t="s">
        <v>2383</v>
      </c>
      <c r="J1906" t="s">
        <v>2282</v>
      </c>
      <c r="K1906" t="s">
        <v>1304</v>
      </c>
      <c r="L1906" t="s">
        <v>1304</v>
      </c>
      <c r="M1906">
        <v>20602815201</v>
      </c>
      <c r="N1906" t="s">
        <v>1903</v>
      </c>
      <c r="O1906" s="6">
        <f>VLOOKUP(Tabla1[[#This Row],[route_name]],[1]route!$A:$D,2,FALSE)</f>
        <v>22</v>
      </c>
      <c r="P1906" s="6">
        <f>VLOOKUP(Tabla1[[#This Row],[TYPE_NAME]],type!B:G,6,FALSE)</f>
        <v>1</v>
      </c>
      <c r="Q1906" t="s">
        <v>2254</v>
      </c>
      <c r="R1906" t="s">
        <v>1297</v>
      </c>
      <c r="S19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(1903,'NO CUMPLE','CUMPLE','CUMPLE','CUMPLE',false,2010,'0','-','PENDIENTE','2022-02-25 21:42:35.22039+00','2022-02-25 21:42:35.22039+00','20602815201','A2I743',22,1);</v>
      </c>
    </row>
    <row r="1907" spans="1:19" x14ac:dyDescent="0.25">
      <c r="A1907">
        <v>1904</v>
      </c>
      <c r="B1907" t="s">
        <v>2284</v>
      </c>
      <c r="C1907" t="s">
        <v>2216</v>
      </c>
      <c r="D1907" t="s">
        <v>2216</v>
      </c>
      <c r="E1907" t="s">
        <v>2216</v>
      </c>
      <c r="F1907" t="s">
        <v>2283</v>
      </c>
      <c r="G1907">
        <v>2011</v>
      </c>
      <c r="H1907">
        <v>0</v>
      </c>
      <c r="I1907" t="s">
        <v>2383</v>
      </c>
      <c r="J1907" t="s">
        <v>2282</v>
      </c>
      <c r="K1907" t="s">
        <v>1304</v>
      </c>
      <c r="L1907" t="s">
        <v>1304</v>
      </c>
      <c r="M1907">
        <v>20602815201</v>
      </c>
      <c r="N1907" t="s">
        <v>1904</v>
      </c>
      <c r="O1907" s="6">
        <f>VLOOKUP(Tabla1[[#This Row],[route_name]],[1]route!$A:$D,2,FALSE)</f>
        <v>22</v>
      </c>
      <c r="P1907" s="6">
        <f>VLOOKUP(Tabla1[[#This Row],[TYPE_NAME]],type!B:G,6,FALSE)</f>
        <v>1</v>
      </c>
      <c r="Q1907" t="s">
        <v>2254</v>
      </c>
      <c r="R1907" t="s">
        <v>1297</v>
      </c>
      <c r="S19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(1904,'NO CUMPLE','CUMPLE','CUMPLE','CUMPLE',false,2011,'0','-','PENDIENTE','2022-02-25 21:42:35.22039+00','2022-02-25 21:42:35.22039+00','20602815201','A0O774',22,1);</v>
      </c>
    </row>
    <row r="1908" spans="1:19" x14ac:dyDescent="0.25">
      <c r="A1908">
        <v>1905</v>
      </c>
      <c r="B1908" t="s">
        <v>2284</v>
      </c>
      <c r="C1908" t="s">
        <v>2216</v>
      </c>
      <c r="D1908" t="s">
        <v>2216</v>
      </c>
      <c r="E1908" t="s">
        <v>2216</v>
      </c>
      <c r="F1908" t="s">
        <v>2283</v>
      </c>
      <c r="G1908">
        <v>2012</v>
      </c>
      <c r="H1908">
        <v>0</v>
      </c>
      <c r="I1908" t="s">
        <v>2383</v>
      </c>
      <c r="J1908" t="s">
        <v>2282</v>
      </c>
      <c r="K1908" t="s">
        <v>1304</v>
      </c>
      <c r="L1908" t="s">
        <v>1304</v>
      </c>
      <c r="M1908">
        <v>20602815201</v>
      </c>
      <c r="N1908" t="s">
        <v>1905</v>
      </c>
      <c r="O1908" s="6">
        <f>VLOOKUP(Tabla1[[#This Row],[route_name]],[1]route!$A:$D,2,FALSE)</f>
        <v>25</v>
      </c>
      <c r="P1908" s="6">
        <f>VLOOKUP(Tabla1[[#This Row],[TYPE_NAME]],type!B:G,6,FALSE)</f>
        <v>4</v>
      </c>
      <c r="Q1908" t="s">
        <v>2255</v>
      </c>
      <c r="R1908" t="s">
        <v>1299</v>
      </c>
      <c r="S19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(1905,'NO CUMPLE','CUMPLE','CUMPLE','CUMPLE',false,2012,'0','-','PENDIENTE','2022-02-25 21:42:35.22039+00','2022-02-25 21:42:35.22039+00','20602815201','B9M968',25,4);</v>
      </c>
    </row>
    <row r="1909" spans="1:19" x14ac:dyDescent="0.25">
      <c r="A1909">
        <v>1906</v>
      </c>
      <c r="B1909" t="s">
        <v>2284</v>
      </c>
      <c r="C1909" t="s">
        <v>2216</v>
      </c>
      <c r="D1909" t="s">
        <v>2284</v>
      </c>
      <c r="E1909" t="s">
        <v>2216</v>
      </c>
      <c r="F1909" t="s">
        <v>2283</v>
      </c>
      <c r="G1909">
        <v>2006</v>
      </c>
      <c r="H1909">
        <v>0</v>
      </c>
      <c r="I1909" t="s">
        <v>2383</v>
      </c>
      <c r="J1909" t="s">
        <v>2282</v>
      </c>
      <c r="K1909" t="s">
        <v>1304</v>
      </c>
      <c r="L1909" t="s">
        <v>1304</v>
      </c>
      <c r="M1909">
        <v>20602815201</v>
      </c>
      <c r="N1909" t="s">
        <v>1906</v>
      </c>
      <c r="O1909" s="6">
        <f>VLOOKUP(Tabla1[[#This Row],[route_name]],[1]route!$A:$D,2,FALSE)</f>
        <v>25</v>
      </c>
      <c r="P1909" s="6">
        <f>VLOOKUP(Tabla1[[#This Row],[TYPE_NAME]],type!B:G,6,FALSE)</f>
        <v>1</v>
      </c>
      <c r="Q1909" t="s">
        <v>2255</v>
      </c>
      <c r="R1909" t="s">
        <v>1297</v>
      </c>
      <c r="S19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(1906,'NO CUMPLE','CUMPLE','NO CUMPLE','CUMPLE',false,2006,'0','-','PENDIENTE','2022-02-25 21:42:35.22039+00','2022-02-25 21:42:35.22039+00','20602815201','X1Q728',25,1);</v>
      </c>
    </row>
    <row r="1910" spans="1:19" x14ac:dyDescent="0.25">
      <c r="A1910">
        <v>1907</v>
      </c>
      <c r="B1910" t="s">
        <v>2284</v>
      </c>
      <c r="C1910" t="s">
        <v>2216</v>
      </c>
      <c r="D1910" t="s">
        <v>2216</v>
      </c>
      <c r="E1910" t="s">
        <v>2216</v>
      </c>
      <c r="F1910" t="s">
        <v>2283</v>
      </c>
      <c r="G1910">
        <v>2009</v>
      </c>
      <c r="H1910">
        <v>0</v>
      </c>
      <c r="I1910" t="s">
        <v>2383</v>
      </c>
      <c r="J1910" t="s">
        <v>2282</v>
      </c>
      <c r="K1910" t="s">
        <v>1304</v>
      </c>
      <c r="L1910" t="s">
        <v>1304</v>
      </c>
      <c r="M1910">
        <v>20602815201</v>
      </c>
      <c r="N1910" t="s">
        <v>1907</v>
      </c>
      <c r="O1910" s="6">
        <f>VLOOKUP(Tabla1[[#This Row],[route_name]],[1]route!$A:$D,2,FALSE)</f>
        <v>25</v>
      </c>
      <c r="P1910" s="6">
        <f>VLOOKUP(Tabla1[[#This Row],[TYPE_NAME]],type!B:G,6,FALSE)</f>
        <v>1</v>
      </c>
      <c r="Q1910" t="s">
        <v>2255</v>
      </c>
      <c r="R1910" t="s">
        <v>1297</v>
      </c>
      <c r="S19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(1907,'NO CUMPLE','CUMPLE','CUMPLE','CUMPLE',false,2009,'0','-','PENDIENTE','2022-02-25 21:42:35.22039+00','2022-02-25 21:42:35.22039+00','20602815201','A1O729',25,1);</v>
      </c>
    </row>
    <row r="1911" spans="1:19" x14ac:dyDescent="0.25">
      <c r="A1911">
        <v>1908</v>
      </c>
      <c r="B1911" t="s">
        <v>2216</v>
      </c>
      <c r="C1911" t="s">
        <v>2216</v>
      </c>
      <c r="D1911" t="s">
        <v>2216</v>
      </c>
      <c r="E1911" t="s">
        <v>2284</v>
      </c>
      <c r="F1911" t="s">
        <v>2283</v>
      </c>
      <c r="G1911">
        <v>2017</v>
      </c>
      <c r="H1911">
        <v>0</v>
      </c>
      <c r="I1911" t="s">
        <v>2383</v>
      </c>
      <c r="J1911" t="s">
        <v>2282</v>
      </c>
      <c r="K1911" t="s">
        <v>1304</v>
      </c>
      <c r="L1911" t="s">
        <v>1304</v>
      </c>
      <c r="M1911">
        <v>20602815201</v>
      </c>
      <c r="N1911" t="s">
        <v>1908</v>
      </c>
      <c r="O1911" s="6">
        <f>VLOOKUP(Tabla1[[#This Row],[route_name]],[1]route!$A:$D,2,FALSE)</f>
        <v>25</v>
      </c>
      <c r="P1911" s="6">
        <f>VLOOKUP(Tabla1[[#This Row],[TYPE_NAME]],type!B:G,6,FALSE)</f>
        <v>2</v>
      </c>
      <c r="Q1911" t="s">
        <v>2255</v>
      </c>
      <c r="R1911" t="s">
        <v>1298</v>
      </c>
      <c r="S19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(1908,'CUMPLE','CUMPLE','CUMPLE','NO CUMPLE',false,2017,'0','-','PENDIENTE','2022-02-25 21:42:35.22039+00','2022-02-25 21:42:35.22039+00','20602815201','V0B787',25,2);</v>
      </c>
    </row>
    <row r="1912" spans="1:19" x14ac:dyDescent="0.25">
      <c r="A1912">
        <v>1909</v>
      </c>
      <c r="B1912" t="s">
        <v>2284</v>
      </c>
      <c r="C1912" t="s">
        <v>2216</v>
      </c>
      <c r="D1912" t="s">
        <v>2284</v>
      </c>
      <c r="E1912" t="s">
        <v>2216</v>
      </c>
      <c r="F1912" t="s">
        <v>2283</v>
      </c>
      <c r="G1912">
        <v>2017</v>
      </c>
      <c r="H1912">
        <v>0</v>
      </c>
      <c r="I1912" t="s">
        <v>2383</v>
      </c>
      <c r="J1912" t="s">
        <v>2282</v>
      </c>
      <c r="K1912" t="s">
        <v>1304</v>
      </c>
      <c r="L1912" t="s">
        <v>1304</v>
      </c>
      <c r="M1912">
        <v>20602815201</v>
      </c>
      <c r="N1912" t="s">
        <v>1909</v>
      </c>
      <c r="O1912" s="6">
        <f>VLOOKUP(Tabla1[[#This Row],[route_name]],[1]route!$A:$D,2,FALSE)</f>
        <v>25</v>
      </c>
      <c r="P1912" s="6">
        <f>VLOOKUP(Tabla1[[#This Row],[TYPE_NAME]],type!B:G,6,FALSE)</f>
        <v>2</v>
      </c>
      <c r="Q1912" t="s">
        <v>2255</v>
      </c>
      <c r="R1912" t="s">
        <v>1298</v>
      </c>
      <c r="S19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(1909,'NO CUMPLE','CUMPLE','NO CUMPLE','CUMPLE',false,2017,'0','-','PENDIENTE','2022-02-25 21:42:35.22039+00','2022-02-25 21:42:35.22039+00','20602815201','V9E901',25,2);</v>
      </c>
    </row>
    <row r="1913" spans="1:19" x14ac:dyDescent="0.25">
      <c r="A1913">
        <v>1910</v>
      </c>
      <c r="B1913" t="s">
        <v>2284</v>
      </c>
      <c r="C1913" t="s">
        <v>2216</v>
      </c>
      <c r="D1913" t="s">
        <v>2216</v>
      </c>
      <c r="E1913" t="s">
        <v>2216</v>
      </c>
      <c r="F1913" t="s">
        <v>2283</v>
      </c>
      <c r="G1913">
        <v>2014</v>
      </c>
      <c r="H1913">
        <v>0</v>
      </c>
      <c r="I1913" t="s">
        <v>2383</v>
      </c>
      <c r="J1913" t="s">
        <v>2282</v>
      </c>
      <c r="K1913" t="s">
        <v>1304</v>
      </c>
      <c r="L1913" t="s">
        <v>1304</v>
      </c>
      <c r="M1913">
        <v>20602815201</v>
      </c>
      <c r="N1913" t="s">
        <v>1910</v>
      </c>
      <c r="O1913" s="6">
        <f>VLOOKUP(Tabla1[[#This Row],[route_name]],[1]route!$A:$D,2,FALSE)</f>
        <v>25</v>
      </c>
      <c r="P1913" s="6">
        <f>VLOOKUP(Tabla1[[#This Row],[TYPE_NAME]],type!B:G,6,FALSE)</f>
        <v>3</v>
      </c>
      <c r="Q1913" t="s">
        <v>2255</v>
      </c>
      <c r="R1913" t="s">
        <v>1300</v>
      </c>
      <c r="S19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(1910,'NO CUMPLE','CUMPLE','CUMPLE','CUMPLE',false,2014,'0','-','PENDIENTE','2022-02-25 21:42:35.22039+00','2022-02-25 21:42:35.22039+00','20602815201','V7Z814',25,3);</v>
      </c>
    </row>
    <row r="1914" spans="1:19" x14ac:dyDescent="0.25">
      <c r="A1914">
        <v>1911</v>
      </c>
      <c r="B1914" t="s">
        <v>2284</v>
      </c>
      <c r="C1914" t="s">
        <v>2216</v>
      </c>
      <c r="D1914" t="s">
        <v>2216</v>
      </c>
      <c r="E1914" t="s">
        <v>2216</v>
      </c>
      <c r="F1914" t="s">
        <v>2283</v>
      </c>
      <c r="G1914">
        <v>2013</v>
      </c>
      <c r="H1914">
        <v>0</v>
      </c>
      <c r="I1914" t="s">
        <v>2383</v>
      </c>
      <c r="J1914" t="s">
        <v>2282</v>
      </c>
      <c r="K1914" t="s">
        <v>1304</v>
      </c>
      <c r="L1914" t="s">
        <v>1304</v>
      </c>
      <c r="M1914">
        <v>20602815201</v>
      </c>
      <c r="N1914" t="s">
        <v>1911</v>
      </c>
      <c r="O1914" s="6">
        <f>VLOOKUP(Tabla1[[#This Row],[route_name]],[1]route!$A:$D,2,FALSE)</f>
        <v>25</v>
      </c>
      <c r="P1914" s="6">
        <f>VLOOKUP(Tabla1[[#This Row],[TYPE_NAME]],type!B:G,6,FALSE)</f>
        <v>4</v>
      </c>
      <c r="Q1914" t="s">
        <v>2255</v>
      </c>
      <c r="R1914" t="s">
        <v>1299</v>
      </c>
      <c r="S19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(1911,'NO CUMPLE','CUMPLE','CUMPLE','CUMPLE',false,2013,'0','-','PENDIENTE','2022-02-25 21:42:35.22039+00','2022-02-25 21:42:35.22039+00','20602815201','V6E867',25,4);</v>
      </c>
    </row>
    <row r="1915" spans="1:19" x14ac:dyDescent="0.25">
      <c r="A1915">
        <v>1912</v>
      </c>
      <c r="B1915" t="s">
        <v>2282</v>
      </c>
      <c r="C1915" t="s">
        <v>2282</v>
      </c>
      <c r="D1915" t="s">
        <v>2282</v>
      </c>
      <c r="E1915" t="s">
        <v>2282</v>
      </c>
      <c r="F1915" t="s">
        <v>2283</v>
      </c>
      <c r="G1915">
        <v>2012</v>
      </c>
      <c r="H1915">
        <v>0</v>
      </c>
      <c r="I1915" t="s">
        <v>2383</v>
      </c>
      <c r="J1915" t="s">
        <v>2282</v>
      </c>
      <c r="K1915" t="s">
        <v>1304</v>
      </c>
      <c r="L1915" t="s">
        <v>1304</v>
      </c>
      <c r="M1915">
        <v>20602815201</v>
      </c>
      <c r="N1915" t="s">
        <v>1912</v>
      </c>
      <c r="O1915" s="6">
        <f>VLOOKUP(Tabla1[[#This Row],[route_name]],[1]route!$A:$D,2,FALSE)</f>
        <v>25</v>
      </c>
      <c r="P1915" s="6">
        <f>VLOOKUP(Tabla1[[#This Row],[TYPE_NAME]],type!B:G,6,FALSE)</f>
        <v>1</v>
      </c>
      <c r="Q1915" t="s">
        <v>2255</v>
      </c>
      <c r="R1915" t="s">
        <v>1297</v>
      </c>
      <c r="S19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(1912,'PENDIENTE','PENDIENTE','PENDIENTE','PENDIENTE',false,2012,'0','-','PENDIENTE','2022-02-25 21:42:35.22039+00','2022-02-25 21:42:35.22039+00','20602815201','AKB845',25,1);</v>
      </c>
    </row>
    <row r="1916" spans="1:19" x14ac:dyDescent="0.25">
      <c r="A1916">
        <v>1913</v>
      </c>
      <c r="B1916" t="s">
        <v>2282</v>
      </c>
      <c r="C1916" t="s">
        <v>2282</v>
      </c>
      <c r="D1916" t="s">
        <v>2282</v>
      </c>
      <c r="E1916" t="s">
        <v>2282</v>
      </c>
      <c r="F1916" t="s">
        <v>2283</v>
      </c>
      <c r="G1916">
        <v>2011</v>
      </c>
      <c r="H1916">
        <v>0</v>
      </c>
      <c r="I1916" t="s">
        <v>2383</v>
      </c>
      <c r="J1916" t="s">
        <v>2282</v>
      </c>
      <c r="K1916" t="s">
        <v>1304</v>
      </c>
      <c r="L1916" t="s">
        <v>1304</v>
      </c>
      <c r="M1916">
        <v>20602815201</v>
      </c>
      <c r="N1916" t="s">
        <v>1913</v>
      </c>
      <c r="O1916" s="6">
        <f>VLOOKUP(Tabla1[[#This Row],[route_name]],[1]route!$A:$D,2,FALSE)</f>
        <v>25</v>
      </c>
      <c r="P1916" s="6">
        <f>VLOOKUP(Tabla1[[#This Row],[TYPE_NAME]],type!B:G,6,FALSE)</f>
        <v>1</v>
      </c>
      <c r="Q1916" t="s">
        <v>2255</v>
      </c>
      <c r="R1916" t="s">
        <v>1297</v>
      </c>
      <c r="S19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(1913,'PENDIENTE','PENDIENTE','PENDIENTE','PENDIENTE',false,2011,'0','-','PENDIENTE','2022-02-25 21:42:35.22039+00','2022-02-25 21:42:35.22039+00','20602815201','B1X781',25,1);</v>
      </c>
    </row>
    <row r="1917" spans="1:19" x14ac:dyDescent="0.25">
      <c r="A1917">
        <v>1914</v>
      </c>
      <c r="B1917" t="s">
        <v>2284</v>
      </c>
      <c r="C1917" t="s">
        <v>2216</v>
      </c>
      <c r="D1917" t="s">
        <v>2216</v>
      </c>
      <c r="E1917" t="s">
        <v>2216</v>
      </c>
      <c r="F1917" t="s">
        <v>2283</v>
      </c>
      <c r="G1917">
        <v>2010</v>
      </c>
      <c r="H1917">
        <v>0</v>
      </c>
      <c r="I1917" t="s">
        <v>2383</v>
      </c>
      <c r="J1917" t="s">
        <v>2282</v>
      </c>
      <c r="K1917" t="s">
        <v>1304</v>
      </c>
      <c r="L1917" t="s">
        <v>1304</v>
      </c>
      <c r="M1917">
        <v>20602815201</v>
      </c>
      <c r="N1917" t="s">
        <v>1914</v>
      </c>
      <c r="O1917" s="6">
        <f>VLOOKUP(Tabla1[[#This Row],[route_name]],[1]route!$A:$D,2,FALSE)</f>
        <v>26</v>
      </c>
      <c r="P1917" s="6">
        <f>VLOOKUP(Tabla1[[#This Row],[TYPE_NAME]],type!B:G,6,FALSE)</f>
        <v>1</v>
      </c>
      <c r="Q1917" t="s">
        <v>2256</v>
      </c>
      <c r="R1917" t="s">
        <v>1297</v>
      </c>
      <c r="S19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(1914,'NO CUMPLE','CUMPLE','CUMPLE','CUMPLE',false,2010,'0','-','PENDIENTE','2022-02-25 21:42:35.22039+00','2022-02-25 21:42:35.22039+00','20602815201','A4I796',26,1);</v>
      </c>
    </row>
    <row r="1918" spans="1:19" x14ac:dyDescent="0.25">
      <c r="A1918">
        <v>1915</v>
      </c>
      <c r="B1918" t="s">
        <v>2284</v>
      </c>
      <c r="C1918" t="s">
        <v>2216</v>
      </c>
      <c r="D1918" t="s">
        <v>2216</v>
      </c>
      <c r="E1918" t="s">
        <v>2216</v>
      </c>
      <c r="F1918" t="s">
        <v>2283</v>
      </c>
      <c r="G1918">
        <v>2015</v>
      </c>
      <c r="H1918">
        <v>0</v>
      </c>
      <c r="I1918" t="s">
        <v>2383</v>
      </c>
      <c r="J1918" t="s">
        <v>2282</v>
      </c>
      <c r="K1918" t="s">
        <v>1304</v>
      </c>
      <c r="L1918" t="s">
        <v>1304</v>
      </c>
      <c r="M1918">
        <v>20602815201</v>
      </c>
      <c r="N1918" t="s">
        <v>1915</v>
      </c>
      <c r="O1918" s="6">
        <f>VLOOKUP(Tabla1[[#This Row],[route_name]],[1]route!$A:$D,2,FALSE)</f>
        <v>26</v>
      </c>
      <c r="P1918" s="6">
        <f>VLOOKUP(Tabla1[[#This Row],[TYPE_NAME]],type!B:G,6,FALSE)</f>
        <v>4</v>
      </c>
      <c r="Q1918" t="s">
        <v>2256</v>
      </c>
      <c r="R1918" t="s">
        <v>1299</v>
      </c>
      <c r="S19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(1915,'NO CUMPLE','CUMPLE','CUMPLE','CUMPLE',false,2015,'0','-','PENDIENTE','2022-02-25 21:42:35.22039+00','2022-02-25 21:42:35.22039+00','20602815201','V8O886',26,4);</v>
      </c>
    </row>
    <row r="1919" spans="1:19" x14ac:dyDescent="0.25">
      <c r="A1919">
        <v>1916</v>
      </c>
      <c r="B1919" t="s">
        <v>2284</v>
      </c>
      <c r="C1919" t="s">
        <v>2216</v>
      </c>
      <c r="D1919" t="s">
        <v>2216</v>
      </c>
      <c r="E1919" t="s">
        <v>2216</v>
      </c>
      <c r="F1919" t="s">
        <v>2283</v>
      </c>
      <c r="G1919">
        <v>2016</v>
      </c>
      <c r="H1919">
        <v>0</v>
      </c>
      <c r="I1919" t="s">
        <v>2383</v>
      </c>
      <c r="J1919" t="s">
        <v>2282</v>
      </c>
      <c r="K1919" t="s">
        <v>1304</v>
      </c>
      <c r="L1919" t="s">
        <v>1304</v>
      </c>
      <c r="M1919">
        <v>20602815201</v>
      </c>
      <c r="N1919" t="s">
        <v>1916</v>
      </c>
      <c r="O1919" s="6">
        <f>VLOOKUP(Tabla1[[#This Row],[route_name]],[1]route!$A:$D,2,FALSE)</f>
        <v>26</v>
      </c>
      <c r="P1919" s="6">
        <f>VLOOKUP(Tabla1[[#This Row],[TYPE_NAME]],type!B:G,6,FALSE)</f>
        <v>2</v>
      </c>
      <c r="Q1919" t="s">
        <v>2256</v>
      </c>
      <c r="R1919" t="s">
        <v>1298</v>
      </c>
      <c r="S19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(1916,'NO CUMPLE','CUMPLE','CUMPLE','CUMPLE',false,2016,'0','-','PENDIENTE','2022-02-25 21:42:35.22039+00','2022-02-25 21:42:35.22039+00','20602815201','V8X889',26,2);</v>
      </c>
    </row>
    <row r="1920" spans="1:19" x14ac:dyDescent="0.25">
      <c r="A1920">
        <v>1917</v>
      </c>
      <c r="B1920" t="s">
        <v>2284</v>
      </c>
      <c r="C1920" t="s">
        <v>2216</v>
      </c>
      <c r="D1920" t="s">
        <v>2216</v>
      </c>
      <c r="E1920" t="s">
        <v>2216</v>
      </c>
      <c r="F1920" t="s">
        <v>2283</v>
      </c>
      <c r="G1920">
        <v>2017</v>
      </c>
      <c r="H1920">
        <v>0</v>
      </c>
      <c r="I1920" t="s">
        <v>2383</v>
      </c>
      <c r="J1920" t="s">
        <v>2282</v>
      </c>
      <c r="K1920" t="s">
        <v>1304</v>
      </c>
      <c r="L1920" t="s">
        <v>1304</v>
      </c>
      <c r="M1920">
        <v>20602815201</v>
      </c>
      <c r="N1920" t="s">
        <v>1917</v>
      </c>
      <c r="O1920" s="6">
        <f>VLOOKUP(Tabla1[[#This Row],[route_name]],[1]route!$A:$D,2,FALSE)</f>
        <v>26</v>
      </c>
      <c r="P1920" s="6">
        <f>VLOOKUP(Tabla1[[#This Row],[TYPE_NAME]],type!B:G,6,FALSE)</f>
        <v>2</v>
      </c>
      <c r="Q1920" t="s">
        <v>2256</v>
      </c>
      <c r="R1920" t="s">
        <v>1298</v>
      </c>
      <c r="S19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(1917,'NO CUMPLE','CUMPLE','CUMPLE','CUMPLE',false,2017,'0','-','PENDIENTE','2022-02-25 21:42:35.22039+00','2022-02-25 21:42:35.22039+00','20602815201','V9C778',26,2);</v>
      </c>
    </row>
    <row r="1921" spans="1:19" x14ac:dyDescent="0.25">
      <c r="A1921">
        <v>1918</v>
      </c>
      <c r="B1921" t="s">
        <v>2284</v>
      </c>
      <c r="C1921" t="s">
        <v>2216</v>
      </c>
      <c r="D1921" t="s">
        <v>2216</v>
      </c>
      <c r="E1921" t="s">
        <v>2216</v>
      </c>
      <c r="F1921" t="s">
        <v>2283</v>
      </c>
      <c r="G1921">
        <v>2013</v>
      </c>
      <c r="H1921">
        <v>0</v>
      </c>
      <c r="I1921" t="s">
        <v>2383</v>
      </c>
      <c r="J1921" t="s">
        <v>2282</v>
      </c>
      <c r="K1921" t="s">
        <v>1304</v>
      </c>
      <c r="L1921" t="s">
        <v>1304</v>
      </c>
      <c r="M1921">
        <v>20602722113</v>
      </c>
      <c r="N1921" t="s">
        <v>1918</v>
      </c>
      <c r="O1921" s="6">
        <f>VLOOKUP(Tabla1[[#This Row],[route_name]],[1]route!$A:$D,2,FALSE)</f>
        <v>28</v>
      </c>
      <c r="P1921" s="6">
        <f>VLOOKUP(Tabla1[[#This Row],[TYPE_NAME]],type!B:G,6,FALSE)</f>
        <v>1</v>
      </c>
      <c r="Q1921" t="s">
        <v>2257</v>
      </c>
      <c r="R1921" t="s">
        <v>1297</v>
      </c>
      <c r="S19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(1918,'NO CUMPLE','CUMPLE','CUMPLE','CUMPLE',false,2013,'0','-','PENDIENTE','2022-02-25 21:42:35.22039+00','2022-02-25 21:42:35.22039+00','20602722113','V7X959',28,1);</v>
      </c>
    </row>
    <row r="1922" spans="1:19" x14ac:dyDescent="0.25">
      <c r="A1922">
        <v>1919</v>
      </c>
      <c r="B1922" t="s">
        <v>2216</v>
      </c>
      <c r="C1922" t="s">
        <v>2216</v>
      </c>
      <c r="D1922" t="s">
        <v>2216</v>
      </c>
      <c r="E1922" t="s">
        <v>2284</v>
      </c>
      <c r="F1922" t="s">
        <v>2283</v>
      </c>
      <c r="G1922">
        <v>2010</v>
      </c>
      <c r="H1922">
        <v>0</v>
      </c>
      <c r="I1922" t="s">
        <v>2383</v>
      </c>
      <c r="J1922" t="s">
        <v>2282</v>
      </c>
      <c r="K1922" t="s">
        <v>1304</v>
      </c>
      <c r="L1922" t="s">
        <v>1304</v>
      </c>
      <c r="M1922">
        <v>20602722113</v>
      </c>
      <c r="N1922" t="s">
        <v>1919</v>
      </c>
      <c r="O1922" s="6">
        <f>VLOOKUP(Tabla1[[#This Row],[route_name]],[1]route!$A:$D,2,FALSE)</f>
        <v>28</v>
      </c>
      <c r="P1922" s="6">
        <f>VLOOKUP(Tabla1[[#This Row],[TYPE_NAME]],type!B:G,6,FALSE)</f>
        <v>1</v>
      </c>
      <c r="Q1922" t="s">
        <v>2257</v>
      </c>
      <c r="R1922" t="s">
        <v>1297</v>
      </c>
      <c r="S19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(1919,'CUMPLE','CUMPLE','CUMPLE','NO CUMPLE',false,2010,'0','-','PENDIENTE','2022-02-25 21:42:35.22039+00','2022-02-25 21:42:35.22039+00','20602722113','V0Q869',28,1);</v>
      </c>
    </row>
    <row r="1923" spans="1:19" x14ac:dyDescent="0.25">
      <c r="A1923">
        <v>1920</v>
      </c>
      <c r="B1923" t="s">
        <v>2284</v>
      </c>
      <c r="C1923" t="s">
        <v>2216</v>
      </c>
      <c r="D1923" t="s">
        <v>2216</v>
      </c>
      <c r="E1923" t="s">
        <v>2216</v>
      </c>
      <c r="F1923" t="s">
        <v>2283</v>
      </c>
      <c r="G1923">
        <v>2018</v>
      </c>
      <c r="H1923">
        <v>0</v>
      </c>
      <c r="I1923" t="s">
        <v>2383</v>
      </c>
      <c r="J1923" t="s">
        <v>2282</v>
      </c>
      <c r="K1923" t="s">
        <v>1304</v>
      </c>
      <c r="L1923" t="s">
        <v>1304</v>
      </c>
      <c r="M1923">
        <v>20602722113</v>
      </c>
      <c r="N1923" t="s">
        <v>1920</v>
      </c>
      <c r="O1923" s="6">
        <f>VLOOKUP(Tabla1[[#This Row],[route_name]],[1]route!$A:$D,2,FALSE)</f>
        <v>28</v>
      </c>
      <c r="P1923" s="6">
        <f>VLOOKUP(Tabla1[[#This Row],[TYPE_NAME]],type!B:G,6,FALSE)</f>
        <v>1</v>
      </c>
      <c r="Q1923" t="s">
        <v>2257</v>
      </c>
      <c r="R1923" t="s">
        <v>1297</v>
      </c>
      <c r="S19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(1920,'NO CUMPLE','CUMPLE','CUMPLE','CUMPLE',false,2018,'0','-','PENDIENTE','2022-02-25 21:42:35.22039+00','2022-02-25 21:42:35.22039+00','20602722113','V9Z914',28,1);</v>
      </c>
    </row>
    <row r="1924" spans="1:19" x14ac:dyDescent="0.25">
      <c r="A1924">
        <v>1921</v>
      </c>
      <c r="B1924" t="s">
        <v>2284</v>
      </c>
      <c r="C1924" t="s">
        <v>2216</v>
      </c>
      <c r="D1924" t="s">
        <v>2216</v>
      </c>
      <c r="E1924" t="s">
        <v>2216</v>
      </c>
      <c r="F1924" t="s">
        <v>2283</v>
      </c>
      <c r="G1924">
        <v>2017</v>
      </c>
      <c r="H1924">
        <v>0</v>
      </c>
      <c r="I1924" t="s">
        <v>2383</v>
      </c>
      <c r="J1924" t="s">
        <v>2282</v>
      </c>
      <c r="K1924" t="s">
        <v>1304</v>
      </c>
      <c r="L1924" t="s">
        <v>1304</v>
      </c>
      <c r="M1924">
        <v>20602722113</v>
      </c>
      <c r="N1924" t="s">
        <v>1921</v>
      </c>
      <c r="O1924" s="6">
        <f>VLOOKUP(Tabla1[[#This Row],[route_name]],[1]route!$A:$D,2,FALSE)</f>
        <v>28</v>
      </c>
      <c r="P1924" s="6">
        <f>VLOOKUP(Tabla1[[#This Row],[TYPE_NAME]],type!B:G,6,FALSE)</f>
        <v>1</v>
      </c>
      <c r="Q1924" t="s">
        <v>2257</v>
      </c>
      <c r="R1924" t="s">
        <v>1297</v>
      </c>
      <c r="S19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(1921,'NO CUMPLE','CUMPLE','CUMPLE','CUMPLE',false,2017,'0','-','PENDIENTE','2022-02-25 21:42:35.22039+00','2022-02-25 21:42:35.22039+00','20602722113','V9H719',28,1);</v>
      </c>
    </row>
    <row r="1925" spans="1:19" x14ac:dyDescent="0.25">
      <c r="A1925">
        <v>1922</v>
      </c>
      <c r="B1925" t="s">
        <v>2284</v>
      </c>
      <c r="C1925" t="s">
        <v>2216</v>
      </c>
      <c r="D1925" t="s">
        <v>2216</v>
      </c>
      <c r="E1925" t="s">
        <v>2216</v>
      </c>
      <c r="F1925" t="s">
        <v>2283</v>
      </c>
      <c r="G1925">
        <v>2014</v>
      </c>
      <c r="H1925">
        <v>0</v>
      </c>
      <c r="I1925" t="s">
        <v>2383</v>
      </c>
      <c r="J1925" t="s">
        <v>2282</v>
      </c>
      <c r="K1925" t="s">
        <v>1304</v>
      </c>
      <c r="L1925" t="s">
        <v>1304</v>
      </c>
      <c r="M1925">
        <v>20602722113</v>
      </c>
      <c r="N1925" t="s">
        <v>1922</v>
      </c>
      <c r="O1925" s="6">
        <f>VLOOKUP(Tabla1[[#This Row],[route_name]],[1]route!$A:$D,2,FALSE)</f>
        <v>28</v>
      </c>
      <c r="P1925" s="6">
        <f>VLOOKUP(Tabla1[[#This Row],[TYPE_NAME]],type!B:G,6,FALSE)</f>
        <v>1</v>
      </c>
      <c r="Q1925" t="s">
        <v>2257</v>
      </c>
      <c r="R1925" t="s">
        <v>1297</v>
      </c>
      <c r="S19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(1922,'NO CUMPLE','CUMPLE','CUMPLE','CUMPLE',false,2014,'0','-','PENDIENTE','2022-02-25 21:42:35.22039+00','2022-02-25 21:42:35.22039+00','20602722113','V7V819',28,1);</v>
      </c>
    </row>
    <row r="1926" spans="1:19" x14ac:dyDescent="0.25">
      <c r="A1926">
        <v>1923</v>
      </c>
      <c r="B1926" t="s">
        <v>2284</v>
      </c>
      <c r="C1926" t="s">
        <v>2216</v>
      </c>
      <c r="D1926" t="s">
        <v>2216</v>
      </c>
      <c r="E1926" t="s">
        <v>2216</v>
      </c>
      <c r="F1926" t="s">
        <v>2283</v>
      </c>
      <c r="G1926">
        <v>2013</v>
      </c>
      <c r="H1926">
        <v>0</v>
      </c>
      <c r="I1926" t="s">
        <v>2383</v>
      </c>
      <c r="J1926" t="s">
        <v>2282</v>
      </c>
      <c r="K1926" t="s">
        <v>1304</v>
      </c>
      <c r="L1926" t="s">
        <v>1304</v>
      </c>
      <c r="M1926">
        <v>20602722113</v>
      </c>
      <c r="N1926" t="s">
        <v>1923</v>
      </c>
      <c r="O1926" s="6">
        <f>VLOOKUP(Tabla1[[#This Row],[route_name]],[1]route!$A:$D,2,FALSE)</f>
        <v>28</v>
      </c>
      <c r="P1926" s="6">
        <f>VLOOKUP(Tabla1[[#This Row],[TYPE_NAME]],type!B:G,6,FALSE)</f>
        <v>1</v>
      </c>
      <c r="Q1926" t="s">
        <v>2257</v>
      </c>
      <c r="R1926" t="s">
        <v>1297</v>
      </c>
      <c r="S19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(1923,'NO CUMPLE','CUMPLE','CUMPLE','CUMPLE',false,2013,'0','-','PENDIENTE','2022-02-25 21:42:35.22039+00','2022-02-25 21:42:35.22039+00','20602722113','V8B757',28,1);</v>
      </c>
    </row>
    <row r="1927" spans="1:19" x14ac:dyDescent="0.25">
      <c r="A1927">
        <v>1924</v>
      </c>
      <c r="B1927" t="s">
        <v>2284</v>
      </c>
      <c r="C1927" t="s">
        <v>2216</v>
      </c>
      <c r="D1927" t="s">
        <v>2216</v>
      </c>
      <c r="E1927" t="s">
        <v>2216</v>
      </c>
      <c r="F1927" t="s">
        <v>2283</v>
      </c>
      <c r="G1927">
        <v>2012</v>
      </c>
      <c r="H1927">
        <v>0</v>
      </c>
      <c r="I1927" t="s">
        <v>2383</v>
      </c>
      <c r="J1927" t="s">
        <v>2282</v>
      </c>
      <c r="K1927" t="s">
        <v>1304</v>
      </c>
      <c r="L1927" t="s">
        <v>1304</v>
      </c>
      <c r="M1927">
        <v>20602722113</v>
      </c>
      <c r="N1927" t="s">
        <v>1924</v>
      </c>
      <c r="O1927" s="6">
        <f>VLOOKUP(Tabla1[[#This Row],[route_name]],[1]route!$A:$D,2,FALSE)</f>
        <v>29</v>
      </c>
      <c r="P1927" s="6">
        <f>VLOOKUP(Tabla1[[#This Row],[TYPE_NAME]],type!B:G,6,FALSE)</f>
        <v>1</v>
      </c>
      <c r="Q1927" t="s">
        <v>2258</v>
      </c>
      <c r="R1927" t="s">
        <v>1297</v>
      </c>
      <c r="S19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(1924,'NO CUMPLE','CUMPLE','CUMPLE','CUMPLE',false,2012,'0','-','PENDIENTE','2022-02-25 21:42:35.22039+00','2022-02-25 21:42:35.22039+00','20602722113','V5H760',29,1);</v>
      </c>
    </row>
    <row r="1928" spans="1:19" x14ac:dyDescent="0.25">
      <c r="A1928">
        <v>1925</v>
      </c>
      <c r="B1928" t="s">
        <v>2284</v>
      </c>
      <c r="C1928" t="s">
        <v>2216</v>
      </c>
      <c r="D1928" t="s">
        <v>2216</v>
      </c>
      <c r="E1928" t="s">
        <v>2216</v>
      </c>
      <c r="F1928" t="s">
        <v>2283</v>
      </c>
      <c r="G1928">
        <v>2015</v>
      </c>
      <c r="H1928">
        <v>0</v>
      </c>
      <c r="I1928" t="s">
        <v>2383</v>
      </c>
      <c r="J1928" t="s">
        <v>2282</v>
      </c>
      <c r="K1928" t="s">
        <v>1304</v>
      </c>
      <c r="L1928" t="s">
        <v>1304</v>
      </c>
      <c r="M1928">
        <v>20602722113</v>
      </c>
      <c r="N1928" t="s">
        <v>1925</v>
      </c>
      <c r="O1928" s="6">
        <f>VLOOKUP(Tabla1[[#This Row],[route_name]],[1]route!$A:$D,2,FALSE)</f>
        <v>29</v>
      </c>
      <c r="P1928" s="6">
        <f>VLOOKUP(Tabla1[[#This Row],[TYPE_NAME]],type!B:G,6,FALSE)</f>
        <v>1</v>
      </c>
      <c r="Q1928" t="s">
        <v>2258</v>
      </c>
      <c r="R1928" t="s">
        <v>1297</v>
      </c>
      <c r="S19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(1925,'NO CUMPLE','CUMPLE','CUMPLE','CUMPLE',false,2015,'0','-','PENDIENTE','2022-02-25 21:42:35.22039+00','2022-02-25 21:42:35.22039+00','20602722113','V9C711',29,1);</v>
      </c>
    </row>
    <row r="1929" spans="1:19" x14ac:dyDescent="0.25">
      <c r="A1929">
        <v>1926</v>
      </c>
      <c r="B1929" t="s">
        <v>2284</v>
      </c>
      <c r="C1929" t="s">
        <v>2216</v>
      </c>
      <c r="D1929" t="s">
        <v>2216</v>
      </c>
      <c r="E1929" t="s">
        <v>2216</v>
      </c>
      <c r="F1929" t="s">
        <v>2283</v>
      </c>
      <c r="G1929">
        <v>2018</v>
      </c>
      <c r="H1929">
        <v>0</v>
      </c>
      <c r="I1929" t="s">
        <v>2383</v>
      </c>
      <c r="J1929" t="s">
        <v>2282</v>
      </c>
      <c r="K1929" t="s">
        <v>1304</v>
      </c>
      <c r="L1929" t="s">
        <v>1304</v>
      </c>
      <c r="M1929">
        <v>20602722113</v>
      </c>
      <c r="N1929" t="s">
        <v>1926</v>
      </c>
      <c r="O1929" s="6">
        <f>VLOOKUP(Tabla1[[#This Row],[route_name]],[1]route!$A:$D,2,FALSE)</f>
        <v>29</v>
      </c>
      <c r="P1929" s="6">
        <f>VLOOKUP(Tabla1[[#This Row],[TYPE_NAME]],type!B:G,6,FALSE)</f>
        <v>1</v>
      </c>
      <c r="Q1929" t="s">
        <v>2258</v>
      </c>
      <c r="R1929" t="s">
        <v>1297</v>
      </c>
      <c r="S19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(1926,'NO CUMPLE','CUMPLE','CUMPLE','CUMPLE',false,2018,'0','-','PENDIENTE','2022-02-25 21:42:35.22039+00','2022-02-25 21:42:35.22039+00','20602722113','V9V870',29,1);</v>
      </c>
    </row>
    <row r="1930" spans="1:19" x14ac:dyDescent="0.25">
      <c r="A1930">
        <v>1927</v>
      </c>
      <c r="B1930" t="s">
        <v>2284</v>
      </c>
      <c r="C1930" t="s">
        <v>2216</v>
      </c>
      <c r="D1930" t="s">
        <v>2216</v>
      </c>
      <c r="E1930" t="s">
        <v>2216</v>
      </c>
      <c r="F1930" t="s">
        <v>2283</v>
      </c>
      <c r="G1930">
        <v>2010</v>
      </c>
      <c r="H1930">
        <v>0</v>
      </c>
      <c r="I1930" t="s">
        <v>2383</v>
      </c>
      <c r="J1930" t="s">
        <v>2282</v>
      </c>
      <c r="K1930" t="s">
        <v>1304</v>
      </c>
      <c r="L1930" t="s">
        <v>1304</v>
      </c>
      <c r="M1930">
        <v>20602722113</v>
      </c>
      <c r="N1930" t="s">
        <v>1927</v>
      </c>
      <c r="O1930" s="6">
        <f>VLOOKUP(Tabla1[[#This Row],[route_name]],[1]route!$A:$D,2,FALSE)</f>
        <v>29</v>
      </c>
      <c r="P1930" s="6">
        <f>VLOOKUP(Tabla1[[#This Row],[TYPE_NAME]],type!B:G,6,FALSE)</f>
        <v>1</v>
      </c>
      <c r="Q1930" t="s">
        <v>2258</v>
      </c>
      <c r="R1930" t="s">
        <v>1297</v>
      </c>
      <c r="S19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(1927,'NO CUMPLE','CUMPLE','CUMPLE','CUMPLE',false,2010,'0','-','PENDIENTE','2022-02-25 21:42:35.22039+00','2022-02-25 21:42:35.22039+00','20602722113','V1N728',29,1);</v>
      </c>
    </row>
    <row r="1931" spans="1:19" x14ac:dyDescent="0.25">
      <c r="A1931">
        <v>1928</v>
      </c>
      <c r="B1931" t="s">
        <v>2284</v>
      </c>
      <c r="C1931" t="s">
        <v>2216</v>
      </c>
      <c r="D1931" t="s">
        <v>2216</v>
      </c>
      <c r="E1931" t="s">
        <v>2216</v>
      </c>
      <c r="F1931" t="s">
        <v>2283</v>
      </c>
      <c r="G1931">
        <v>2012</v>
      </c>
      <c r="H1931">
        <v>0</v>
      </c>
      <c r="I1931" t="s">
        <v>2383</v>
      </c>
      <c r="J1931" t="s">
        <v>2282</v>
      </c>
      <c r="K1931" t="s">
        <v>1304</v>
      </c>
      <c r="L1931" t="s">
        <v>1304</v>
      </c>
      <c r="M1931">
        <v>20602722113</v>
      </c>
      <c r="N1931" t="s">
        <v>1928</v>
      </c>
      <c r="O1931" s="6">
        <f>VLOOKUP(Tabla1[[#This Row],[route_name]],[1]route!$A:$D,2,FALSE)</f>
        <v>29</v>
      </c>
      <c r="P1931" s="6">
        <f>VLOOKUP(Tabla1[[#This Row],[TYPE_NAME]],type!B:G,6,FALSE)</f>
        <v>1</v>
      </c>
      <c r="Q1931" t="s">
        <v>2258</v>
      </c>
      <c r="R1931" t="s">
        <v>1297</v>
      </c>
      <c r="S19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(1928,'NO CUMPLE','CUMPLE','CUMPLE','CUMPLE',false,2012,'0','-','PENDIENTE','2022-02-25 21:42:35.22039+00','2022-02-25 21:42:35.22039+00','20602722113','D4L787',29,1);</v>
      </c>
    </row>
    <row r="1932" spans="1:19" x14ac:dyDescent="0.25">
      <c r="A1932">
        <v>1929</v>
      </c>
      <c r="B1932" t="s">
        <v>2284</v>
      </c>
      <c r="C1932" t="s">
        <v>2216</v>
      </c>
      <c r="D1932" t="s">
        <v>2216</v>
      </c>
      <c r="E1932" t="s">
        <v>2216</v>
      </c>
      <c r="F1932" t="s">
        <v>2283</v>
      </c>
      <c r="G1932">
        <v>2013</v>
      </c>
      <c r="H1932">
        <v>0</v>
      </c>
      <c r="I1932" t="s">
        <v>2383</v>
      </c>
      <c r="J1932" t="s">
        <v>2282</v>
      </c>
      <c r="K1932" t="s">
        <v>1304</v>
      </c>
      <c r="L1932" t="s">
        <v>1304</v>
      </c>
      <c r="M1932">
        <v>20602722113</v>
      </c>
      <c r="N1932" t="s">
        <v>1929</v>
      </c>
      <c r="O1932" s="6">
        <f>VLOOKUP(Tabla1[[#This Row],[route_name]],[1]route!$A:$D,2,FALSE)</f>
        <v>29</v>
      </c>
      <c r="P1932" s="6">
        <f>VLOOKUP(Tabla1[[#This Row],[TYPE_NAME]],type!B:G,6,FALSE)</f>
        <v>1</v>
      </c>
      <c r="Q1932" t="s">
        <v>2258</v>
      </c>
      <c r="R1932" t="s">
        <v>1297</v>
      </c>
      <c r="S19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(1929,'NO CUMPLE','CUMPLE','CUMPLE','CUMPLE',false,2013,'0','-','PENDIENTE','2022-02-25 21:42:35.22039+00','2022-02-25 21:42:35.22039+00','20602722113','C2W951',29,1);</v>
      </c>
    </row>
    <row r="1933" spans="1:19" x14ac:dyDescent="0.25">
      <c r="A1933">
        <v>1930</v>
      </c>
      <c r="B1933" t="s">
        <v>2284</v>
      </c>
      <c r="C1933" t="s">
        <v>2216</v>
      </c>
      <c r="D1933" t="s">
        <v>2216</v>
      </c>
      <c r="E1933" t="s">
        <v>2216</v>
      </c>
      <c r="F1933" t="s">
        <v>2283</v>
      </c>
      <c r="G1933">
        <v>2015</v>
      </c>
      <c r="H1933">
        <v>0</v>
      </c>
      <c r="I1933" t="s">
        <v>2383</v>
      </c>
      <c r="J1933" t="s">
        <v>2282</v>
      </c>
      <c r="K1933" t="s">
        <v>1304</v>
      </c>
      <c r="L1933" t="s">
        <v>1304</v>
      </c>
      <c r="M1933">
        <v>20602722113</v>
      </c>
      <c r="N1933" t="s">
        <v>1930</v>
      </c>
      <c r="O1933" s="6">
        <f>VLOOKUP(Tabla1[[#This Row],[route_name]],[1]route!$A:$D,2,FALSE)</f>
        <v>29</v>
      </c>
      <c r="P1933" s="6">
        <f>VLOOKUP(Tabla1[[#This Row],[TYPE_NAME]],type!B:G,6,FALSE)</f>
        <v>1</v>
      </c>
      <c r="Q1933" t="s">
        <v>2258</v>
      </c>
      <c r="R1933" t="s">
        <v>1297</v>
      </c>
      <c r="S19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(1930,'NO CUMPLE','CUMPLE','CUMPLE','CUMPLE',false,2015,'0','-','PENDIENTE','2022-02-25 21:42:35.22039+00','2022-02-25 21:42:35.22039+00','20602722113','V7Z795',29,1);</v>
      </c>
    </row>
    <row r="1934" spans="1:19" x14ac:dyDescent="0.25">
      <c r="A1934">
        <v>1931</v>
      </c>
      <c r="B1934" t="s">
        <v>2284</v>
      </c>
      <c r="C1934" t="s">
        <v>2216</v>
      </c>
      <c r="D1934" t="s">
        <v>2216</v>
      </c>
      <c r="E1934" t="s">
        <v>2216</v>
      </c>
      <c r="F1934" t="s">
        <v>2283</v>
      </c>
      <c r="G1934">
        <v>2014</v>
      </c>
      <c r="H1934">
        <v>0</v>
      </c>
      <c r="I1934" t="s">
        <v>2383</v>
      </c>
      <c r="J1934" t="s">
        <v>2282</v>
      </c>
      <c r="K1934" t="s">
        <v>1304</v>
      </c>
      <c r="L1934" t="s">
        <v>1304</v>
      </c>
      <c r="M1934">
        <v>20602722113</v>
      </c>
      <c r="N1934" t="s">
        <v>1931</v>
      </c>
      <c r="O1934" s="6">
        <f>VLOOKUP(Tabla1[[#This Row],[route_name]],[1]route!$A:$D,2,FALSE)</f>
        <v>29</v>
      </c>
      <c r="P1934" s="6">
        <f>VLOOKUP(Tabla1[[#This Row],[TYPE_NAME]],type!B:G,6,FALSE)</f>
        <v>1</v>
      </c>
      <c r="Q1934" t="s">
        <v>2258</v>
      </c>
      <c r="R1934" t="s">
        <v>1297</v>
      </c>
      <c r="S19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(1931,'NO CUMPLE','CUMPLE','CUMPLE','CUMPLE',false,2014,'0','-','PENDIENTE','2022-02-25 21:42:35.22039+00','2022-02-25 21:42:35.22039+00','20602722113','X3V712',29,1);</v>
      </c>
    </row>
    <row r="1935" spans="1:19" x14ac:dyDescent="0.25">
      <c r="A1935">
        <v>1932</v>
      </c>
      <c r="B1935" t="s">
        <v>2284</v>
      </c>
      <c r="C1935" t="s">
        <v>2216</v>
      </c>
      <c r="D1935" t="s">
        <v>2216</v>
      </c>
      <c r="E1935" t="s">
        <v>2216</v>
      </c>
      <c r="F1935" t="s">
        <v>2283</v>
      </c>
      <c r="G1935">
        <v>2012</v>
      </c>
      <c r="H1935">
        <v>0</v>
      </c>
      <c r="I1935" t="s">
        <v>2383</v>
      </c>
      <c r="J1935" t="s">
        <v>2282</v>
      </c>
      <c r="K1935" t="s">
        <v>1304</v>
      </c>
      <c r="L1935" t="s">
        <v>1304</v>
      </c>
      <c r="M1935">
        <v>20602722113</v>
      </c>
      <c r="N1935" t="s">
        <v>1932</v>
      </c>
      <c r="O1935" s="6">
        <f>VLOOKUP(Tabla1[[#This Row],[route_name]],[1]route!$A:$D,2,FALSE)</f>
        <v>29</v>
      </c>
      <c r="P1935" s="6">
        <f>VLOOKUP(Tabla1[[#This Row],[TYPE_NAME]],type!B:G,6,FALSE)</f>
        <v>1</v>
      </c>
      <c r="Q1935" t="s">
        <v>2258</v>
      </c>
      <c r="R1935" t="s">
        <v>1297</v>
      </c>
      <c r="S19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(1932,'NO CUMPLE','CUMPLE','CUMPLE','CUMPLE',false,2012,'0','-','PENDIENTE','2022-02-25 21:42:35.22039+00','2022-02-25 21:42:35.22039+00','20602722113','D9L941',29,1);</v>
      </c>
    </row>
    <row r="1936" spans="1:19" x14ac:dyDescent="0.25">
      <c r="A1936">
        <v>1933</v>
      </c>
      <c r="B1936" t="s">
        <v>2284</v>
      </c>
      <c r="C1936" t="s">
        <v>2216</v>
      </c>
      <c r="D1936" t="s">
        <v>2216</v>
      </c>
      <c r="E1936" t="s">
        <v>2216</v>
      </c>
      <c r="F1936" t="s">
        <v>2283</v>
      </c>
      <c r="G1936">
        <v>2014</v>
      </c>
      <c r="H1936">
        <v>0</v>
      </c>
      <c r="I1936" t="s">
        <v>2383</v>
      </c>
      <c r="J1936" t="s">
        <v>2282</v>
      </c>
      <c r="K1936" t="s">
        <v>1304</v>
      </c>
      <c r="L1936" t="s">
        <v>1304</v>
      </c>
      <c r="M1936">
        <v>20602722113</v>
      </c>
      <c r="N1936" t="s">
        <v>1933</v>
      </c>
      <c r="O1936" s="6">
        <f>VLOOKUP(Tabla1[[#This Row],[route_name]],[1]route!$A:$D,2,FALSE)</f>
        <v>54</v>
      </c>
      <c r="P1936" s="6">
        <f>VLOOKUP(Tabla1[[#This Row],[TYPE_NAME]],type!B:G,6,FALSE)</f>
        <v>1</v>
      </c>
      <c r="Q1936" t="s">
        <v>2259</v>
      </c>
      <c r="R1936" t="s">
        <v>1297</v>
      </c>
      <c r="S19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(1933,'NO CUMPLE','CUMPLE','CUMPLE','CUMPLE',false,2014,'0','-','PENDIENTE','2022-02-25 21:42:35.22039+00','2022-02-25 21:42:35.22039+00','20602722113','V9R961',54,1);</v>
      </c>
    </row>
    <row r="1937" spans="1:19" x14ac:dyDescent="0.25">
      <c r="A1937">
        <v>1934</v>
      </c>
      <c r="B1937" t="s">
        <v>2284</v>
      </c>
      <c r="C1937" t="s">
        <v>2216</v>
      </c>
      <c r="D1937" t="s">
        <v>2284</v>
      </c>
      <c r="E1937" t="s">
        <v>2216</v>
      </c>
      <c r="F1937" t="s">
        <v>2283</v>
      </c>
      <c r="G1937">
        <v>2013</v>
      </c>
      <c r="H1937">
        <v>0</v>
      </c>
      <c r="I1937" t="s">
        <v>2383</v>
      </c>
      <c r="J1937" t="s">
        <v>2282</v>
      </c>
      <c r="K1937" t="s">
        <v>1304</v>
      </c>
      <c r="L1937" t="s">
        <v>1304</v>
      </c>
      <c r="M1937">
        <v>20602722113</v>
      </c>
      <c r="N1937" t="s">
        <v>1934</v>
      </c>
      <c r="O1937" s="6">
        <f>VLOOKUP(Tabla1[[#This Row],[route_name]],[1]route!$A:$D,2,FALSE)</f>
        <v>54</v>
      </c>
      <c r="P1937" s="6">
        <f>VLOOKUP(Tabla1[[#This Row],[TYPE_NAME]],type!B:G,6,FALSE)</f>
        <v>1</v>
      </c>
      <c r="Q1937" t="s">
        <v>2259</v>
      </c>
      <c r="R1937" t="s">
        <v>1297</v>
      </c>
      <c r="S19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(1934,'NO CUMPLE','CUMPLE','NO CUMPLE','CUMPLE',false,2013,'0','-','PENDIENTE','2022-02-25 21:42:35.22039+00','2022-02-25 21:42:35.22039+00','20602722113','X3H853',54,1);</v>
      </c>
    </row>
    <row r="1938" spans="1:19" x14ac:dyDescent="0.25">
      <c r="A1938">
        <v>1935</v>
      </c>
      <c r="B1938" t="s">
        <v>2216</v>
      </c>
      <c r="C1938" t="s">
        <v>2216</v>
      </c>
      <c r="D1938" t="s">
        <v>2284</v>
      </c>
      <c r="E1938" t="s">
        <v>2216</v>
      </c>
      <c r="F1938" t="s">
        <v>2283</v>
      </c>
      <c r="G1938">
        <v>2006</v>
      </c>
      <c r="H1938">
        <v>0</v>
      </c>
      <c r="I1938" t="s">
        <v>2383</v>
      </c>
      <c r="J1938" t="s">
        <v>2282</v>
      </c>
      <c r="K1938" t="s">
        <v>1304</v>
      </c>
      <c r="L1938" t="s">
        <v>1304</v>
      </c>
      <c r="M1938">
        <v>20602722113</v>
      </c>
      <c r="N1938" t="s">
        <v>1935</v>
      </c>
      <c r="O1938" s="6">
        <f>VLOOKUP(Tabla1[[#This Row],[route_name]],[1]route!$A:$D,2,FALSE)</f>
        <v>54</v>
      </c>
      <c r="P1938" s="6">
        <f>VLOOKUP(Tabla1[[#This Row],[TYPE_NAME]],type!B:G,6,FALSE)</f>
        <v>1</v>
      </c>
      <c r="Q1938" t="s">
        <v>2259</v>
      </c>
      <c r="R1938" t="s">
        <v>1297</v>
      </c>
      <c r="S19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(1935,'CUMPLE','CUMPLE','NO CUMPLE','CUMPLE',false,2006,'0','-','PENDIENTE','2022-02-25 21:42:35.22039+00','2022-02-25 21:42:35.22039+00','20602722113','A8E731',54,1);</v>
      </c>
    </row>
    <row r="1939" spans="1:19" x14ac:dyDescent="0.25">
      <c r="A1939">
        <v>1936</v>
      </c>
      <c r="B1939" t="s">
        <v>2284</v>
      </c>
      <c r="C1939" t="s">
        <v>2216</v>
      </c>
      <c r="D1939" t="s">
        <v>2216</v>
      </c>
      <c r="E1939" t="s">
        <v>2216</v>
      </c>
      <c r="F1939" t="s">
        <v>2283</v>
      </c>
      <c r="G1939">
        <v>2011</v>
      </c>
      <c r="H1939">
        <v>0</v>
      </c>
      <c r="I1939" t="s">
        <v>2383</v>
      </c>
      <c r="J1939" t="s">
        <v>2282</v>
      </c>
      <c r="K1939" t="s">
        <v>1304</v>
      </c>
      <c r="L1939" t="s">
        <v>1304</v>
      </c>
      <c r="M1939">
        <v>20602722113</v>
      </c>
      <c r="N1939" t="s">
        <v>1936</v>
      </c>
      <c r="O1939" s="6">
        <f>VLOOKUP(Tabla1[[#This Row],[route_name]],[1]route!$A:$D,2,FALSE)</f>
        <v>54</v>
      </c>
      <c r="P1939" s="6">
        <f>VLOOKUP(Tabla1[[#This Row],[TYPE_NAME]],type!B:G,6,FALSE)</f>
        <v>1</v>
      </c>
      <c r="Q1939" t="s">
        <v>2259</v>
      </c>
      <c r="R1939" t="s">
        <v>1297</v>
      </c>
      <c r="S19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(1936,'NO CUMPLE','CUMPLE','CUMPLE','CUMPLE',false,2011,'0','-','PENDIENTE','2022-02-25 21:42:35.22039+00','2022-02-25 21:42:35.22039+00','20602722113','C4C582',54,1);</v>
      </c>
    </row>
    <row r="1940" spans="1:19" x14ac:dyDescent="0.25">
      <c r="A1940">
        <v>1937</v>
      </c>
      <c r="B1940" t="s">
        <v>2284</v>
      </c>
      <c r="C1940" t="s">
        <v>2216</v>
      </c>
      <c r="D1940" t="s">
        <v>2216</v>
      </c>
      <c r="E1940" t="s">
        <v>2216</v>
      </c>
      <c r="F1940" t="s">
        <v>2283</v>
      </c>
      <c r="G1940">
        <v>2010</v>
      </c>
      <c r="H1940">
        <v>0</v>
      </c>
      <c r="I1940" t="s">
        <v>2383</v>
      </c>
      <c r="J1940" t="s">
        <v>2282</v>
      </c>
      <c r="K1940" t="s">
        <v>1304</v>
      </c>
      <c r="L1940" t="s">
        <v>1304</v>
      </c>
      <c r="M1940">
        <v>20602722113</v>
      </c>
      <c r="N1940" t="s">
        <v>1937</v>
      </c>
      <c r="O1940" s="6">
        <f>VLOOKUP(Tabla1[[#This Row],[route_name]],[1]route!$A:$D,2,FALSE)</f>
        <v>54</v>
      </c>
      <c r="P1940" s="6">
        <f>VLOOKUP(Tabla1[[#This Row],[TYPE_NAME]],type!B:G,6,FALSE)</f>
        <v>1</v>
      </c>
      <c r="Q1940" t="s">
        <v>2259</v>
      </c>
      <c r="R1940" t="s">
        <v>1297</v>
      </c>
      <c r="S19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(1937,'NO CUMPLE','CUMPLE','CUMPLE','CUMPLE',false,2010,'0','-','PENDIENTE','2022-02-25 21:42:35.22039+00','2022-02-25 21:42:35.22039+00','20602722113','A5F728',54,1);</v>
      </c>
    </row>
    <row r="1941" spans="1:19" x14ac:dyDescent="0.25">
      <c r="A1941">
        <v>1938</v>
      </c>
      <c r="B1941" t="s">
        <v>2284</v>
      </c>
      <c r="C1941" t="s">
        <v>2216</v>
      </c>
      <c r="D1941" t="s">
        <v>2216</v>
      </c>
      <c r="E1941" t="s">
        <v>2216</v>
      </c>
      <c r="F1941" t="s">
        <v>2283</v>
      </c>
      <c r="G1941">
        <v>2010</v>
      </c>
      <c r="H1941">
        <v>0</v>
      </c>
      <c r="I1941" t="s">
        <v>2383</v>
      </c>
      <c r="J1941" t="s">
        <v>2282</v>
      </c>
      <c r="K1941" t="s">
        <v>1304</v>
      </c>
      <c r="L1941" t="s">
        <v>1304</v>
      </c>
      <c r="M1941">
        <v>20602722113</v>
      </c>
      <c r="N1941" t="s">
        <v>1938</v>
      </c>
      <c r="O1941" s="6">
        <f>VLOOKUP(Tabla1[[#This Row],[route_name]],[1]route!$A:$D,2,FALSE)</f>
        <v>27</v>
      </c>
      <c r="P1941" s="6">
        <f>VLOOKUP(Tabla1[[#This Row],[TYPE_NAME]],type!B:G,6,FALSE)</f>
        <v>1</v>
      </c>
      <c r="Q1941" t="s">
        <v>2260</v>
      </c>
      <c r="R1941" t="s">
        <v>1297</v>
      </c>
      <c r="S19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(1938,'NO CUMPLE','CUMPLE','CUMPLE','CUMPLE',false,2010,'0','-','PENDIENTE','2022-02-25 21:42:35.22039+00','2022-02-25 21:42:35.22039+00','20602722113','A6W746',27,1);</v>
      </c>
    </row>
    <row r="1942" spans="1:19" x14ac:dyDescent="0.25">
      <c r="A1942">
        <v>1939</v>
      </c>
      <c r="B1942" t="s">
        <v>2284</v>
      </c>
      <c r="C1942" t="s">
        <v>2216</v>
      </c>
      <c r="D1942" t="s">
        <v>2216</v>
      </c>
      <c r="E1942" t="s">
        <v>2216</v>
      </c>
      <c r="F1942" t="s">
        <v>2283</v>
      </c>
      <c r="G1942">
        <v>2014</v>
      </c>
      <c r="H1942">
        <v>0</v>
      </c>
      <c r="I1942" t="s">
        <v>2383</v>
      </c>
      <c r="J1942" t="s">
        <v>2282</v>
      </c>
      <c r="K1942" t="s">
        <v>1304</v>
      </c>
      <c r="L1942" t="s">
        <v>1304</v>
      </c>
      <c r="M1942">
        <v>20602722113</v>
      </c>
      <c r="N1942" t="s">
        <v>1939</v>
      </c>
      <c r="O1942" s="6">
        <f>VLOOKUP(Tabla1[[#This Row],[route_name]],[1]route!$A:$D,2,FALSE)</f>
        <v>27</v>
      </c>
      <c r="P1942" s="6">
        <f>VLOOKUP(Tabla1[[#This Row],[TYPE_NAME]],type!B:G,6,FALSE)</f>
        <v>1</v>
      </c>
      <c r="Q1942" t="s">
        <v>2260</v>
      </c>
      <c r="R1942" t="s">
        <v>1297</v>
      </c>
      <c r="S19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(1939,'NO CUMPLE','CUMPLE','CUMPLE','CUMPLE',false,2014,'0','-','PENDIENTE','2022-02-25 21:42:35.22039+00','2022-02-25 21:42:35.22039+00','20602722113','V0C958',27,1);</v>
      </c>
    </row>
    <row r="1943" spans="1:19" x14ac:dyDescent="0.25">
      <c r="A1943">
        <v>1940</v>
      </c>
      <c r="B1943" t="s">
        <v>2284</v>
      </c>
      <c r="C1943" t="s">
        <v>2216</v>
      </c>
      <c r="D1943" t="s">
        <v>2216</v>
      </c>
      <c r="E1943" t="s">
        <v>2216</v>
      </c>
      <c r="F1943" t="s">
        <v>2283</v>
      </c>
      <c r="G1943">
        <v>2014</v>
      </c>
      <c r="H1943">
        <v>0</v>
      </c>
      <c r="I1943" t="s">
        <v>2383</v>
      </c>
      <c r="J1943" t="s">
        <v>2282</v>
      </c>
      <c r="K1943" t="s">
        <v>1304</v>
      </c>
      <c r="L1943" t="s">
        <v>1304</v>
      </c>
      <c r="M1943">
        <v>20602722113</v>
      </c>
      <c r="N1943" t="s">
        <v>1940</v>
      </c>
      <c r="O1943" s="6">
        <f>VLOOKUP(Tabla1[[#This Row],[route_name]],[1]route!$A:$D,2,FALSE)</f>
        <v>27</v>
      </c>
      <c r="P1943" s="6">
        <f>VLOOKUP(Tabla1[[#This Row],[TYPE_NAME]],type!B:G,6,FALSE)</f>
        <v>1</v>
      </c>
      <c r="Q1943" t="s">
        <v>2260</v>
      </c>
      <c r="R1943" t="s">
        <v>1297</v>
      </c>
      <c r="S19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(1940,'NO CUMPLE','CUMPLE','CUMPLE','CUMPLE',false,2014,'0','-','PENDIENTE','2022-02-25 21:42:35.22039+00','2022-02-25 21:42:35.22039+00','20602722113','V9B737',27,1);</v>
      </c>
    </row>
    <row r="1944" spans="1:19" x14ac:dyDescent="0.25">
      <c r="A1944">
        <v>1941</v>
      </c>
      <c r="B1944" t="s">
        <v>2284</v>
      </c>
      <c r="C1944" t="s">
        <v>2216</v>
      </c>
      <c r="D1944" t="s">
        <v>2216</v>
      </c>
      <c r="E1944" t="s">
        <v>2216</v>
      </c>
      <c r="F1944" t="s">
        <v>2283</v>
      </c>
      <c r="G1944">
        <v>2008</v>
      </c>
      <c r="H1944">
        <v>0</v>
      </c>
      <c r="I1944" t="s">
        <v>2383</v>
      </c>
      <c r="J1944" t="s">
        <v>2282</v>
      </c>
      <c r="K1944" t="s">
        <v>1304</v>
      </c>
      <c r="L1944" t="s">
        <v>1304</v>
      </c>
      <c r="M1944">
        <v>20602722113</v>
      </c>
      <c r="N1944" t="s">
        <v>1941</v>
      </c>
      <c r="O1944" s="6">
        <f>VLOOKUP(Tabla1[[#This Row],[route_name]],[1]route!$A:$D,2,FALSE)</f>
        <v>27</v>
      </c>
      <c r="P1944" s="6">
        <f>VLOOKUP(Tabla1[[#This Row],[TYPE_NAME]],type!B:G,6,FALSE)</f>
        <v>1</v>
      </c>
      <c r="Q1944" t="s">
        <v>2260</v>
      </c>
      <c r="R1944" t="s">
        <v>1297</v>
      </c>
      <c r="S19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(1941,'NO CUMPLE','CUMPLE','CUMPLE','CUMPLE',false,2008,'0','-','PENDIENTE','2022-02-25 21:42:35.22039+00','2022-02-25 21:42:35.22039+00','20602722113','B1Y742',27,1);</v>
      </c>
    </row>
    <row r="1945" spans="1:19" x14ac:dyDescent="0.25">
      <c r="A1945">
        <v>1942</v>
      </c>
      <c r="B1945" t="s">
        <v>2282</v>
      </c>
      <c r="C1945" t="s">
        <v>2282</v>
      </c>
      <c r="D1945" t="s">
        <v>2282</v>
      </c>
      <c r="E1945" t="s">
        <v>2282</v>
      </c>
      <c r="F1945" t="s">
        <v>2283</v>
      </c>
      <c r="G1945">
        <v>2010</v>
      </c>
      <c r="H1945">
        <v>0</v>
      </c>
      <c r="I1945" t="s">
        <v>2383</v>
      </c>
      <c r="J1945" t="s">
        <v>2282</v>
      </c>
      <c r="K1945" t="s">
        <v>1304</v>
      </c>
      <c r="L1945" t="s">
        <v>1304</v>
      </c>
      <c r="M1945">
        <v>20602722113</v>
      </c>
      <c r="N1945" t="s">
        <v>1942</v>
      </c>
      <c r="O1945" s="6">
        <f>VLOOKUP(Tabla1[[#This Row],[route_name]],[1]route!$A:$D,2,FALSE)</f>
        <v>76</v>
      </c>
      <c r="P1945" s="6">
        <f>VLOOKUP(Tabla1[[#This Row],[TYPE_NAME]],type!B:G,6,FALSE)</f>
        <v>1</v>
      </c>
      <c r="Q1945" t="s">
        <v>2300</v>
      </c>
      <c r="R1945" t="s">
        <v>1297</v>
      </c>
      <c r="S19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(1942,'PENDIENTE','PENDIENTE','PENDIENTE','PENDIENTE',false,2010,'0','-','PENDIENTE','2022-02-25 21:42:35.22039+00','2022-02-25 21:42:35.22039+00','20602722113','V1I781',76,1);</v>
      </c>
    </row>
    <row r="1946" spans="1:19" x14ac:dyDescent="0.25">
      <c r="A1946">
        <v>1943</v>
      </c>
      <c r="B1946" t="s">
        <v>2282</v>
      </c>
      <c r="C1946" t="s">
        <v>2282</v>
      </c>
      <c r="D1946" t="s">
        <v>2282</v>
      </c>
      <c r="E1946" t="s">
        <v>2282</v>
      </c>
      <c r="F1946" t="s">
        <v>2283</v>
      </c>
      <c r="G1946">
        <v>2011</v>
      </c>
      <c r="H1946">
        <v>0</v>
      </c>
      <c r="I1946" t="s">
        <v>2383</v>
      </c>
      <c r="J1946" t="s">
        <v>2282</v>
      </c>
      <c r="K1946" t="s">
        <v>1304</v>
      </c>
      <c r="L1946" t="s">
        <v>1304</v>
      </c>
      <c r="M1946">
        <v>20602722113</v>
      </c>
      <c r="N1946" t="s">
        <v>1943</v>
      </c>
      <c r="O1946" s="6">
        <f>VLOOKUP(Tabla1[[#This Row],[route_name]],[1]route!$A:$D,2,FALSE)</f>
        <v>76</v>
      </c>
      <c r="P1946" s="6">
        <f>VLOOKUP(Tabla1[[#This Row],[TYPE_NAME]],type!B:G,6,FALSE)</f>
        <v>1</v>
      </c>
      <c r="Q1946" t="s">
        <v>2300</v>
      </c>
      <c r="R1946" t="s">
        <v>1297</v>
      </c>
      <c r="S19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(1943,'PENDIENTE','PENDIENTE','PENDIENTE','PENDIENTE',false,2011,'0','-','PENDIENTE','2022-02-25 21:42:35.22039+00','2022-02-25 21:42:35.22039+00','20602722113','V4I779',76,1);</v>
      </c>
    </row>
    <row r="1947" spans="1:19" x14ac:dyDescent="0.25">
      <c r="A1947">
        <v>1944</v>
      </c>
      <c r="B1947" t="s">
        <v>2282</v>
      </c>
      <c r="C1947" t="s">
        <v>2282</v>
      </c>
      <c r="D1947" t="s">
        <v>2282</v>
      </c>
      <c r="E1947" t="s">
        <v>2282</v>
      </c>
      <c r="F1947" t="s">
        <v>2283</v>
      </c>
      <c r="G1947">
        <v>2013</v>
      </c>
      <c r="H1947">
        <v>0</v>
      </c>
      <c r="I1947" t="s">
        <v>2383</v>
      </c>
      <c r="J1947" t="s">
        <v>2282</v>
      </c>
      <c r="K1947" t="s">
        <v>1304</v>
      </c>
      <c r="L1947" t="s">
        <v>1304</v>
      </c>
      <c r="M1947">
        <v>20602722113</v>
      </c>
      <c r="N1947" t="s">
        <v>1944</v>
      </c>
      <c r="O1947" s="6">
        <f>VLOOKUP(Tabla1[[#This Row],[route_name]],[1]route!$A:$D,2,FALSE)</f>
        <v>76</v>
      </c>
      <c r="P1947" s="6">
        <f>VLOOKUP(Tabla1[[#This Row],[TYPE_NAME]],type!B:G,6,FALSE)</f>
        <v>1</v>
      </c>
      <c r="Q1947" t="s">
        <v>2300</v>
      </c>
      <c r="R1947" t="s">
        <v>1297</v>
      </c>
      <c r="S19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(1944,'PENDIENTE','PENDIENTE','PENDIENTE','PENDIENTE',false,2013,'0','-','PENDIENTE','2022-02-25 21:42:35.22039+00','2022-02-25 21:42:35.22039+00','20602722113','F7V946',76,1);</v>
      </c>
    </row>
    <row r="1948" spans="1:19" x14ac:dyDescent="0.25">
      <c r="A1948">
        <v>1945</v>
      </c>
      <c r="B1948" t="s">
        <v>2282</v>
      </c>
      <c r="C1948" t="s">
        <v>2282</v>
      </c>
      <c r="D1948" t="s">
        <v>2282</v>
      </c>
      <c r="E1948" t="s">
        <v>2282</v>
      </c>
      <c r="F1948" t="s">
        <v>2283</v>
      </c>
      <c r="G1948">
        <v>2011</v>
      </c>
      <c r="H1948">
        <v>0</v>
      </c>
      <c r="I1948" t="s">
        <v>2383</v>
      </c>
      <c r="J1948" t="s">
        <v>2282</v>
      </c>
      <c r="K1948" t="s">
        <v>1304</v>
      </c>
      <c r="L1948" t="s">
        <v>1304</v>
      </c>
      <c r="M1948">
        <v>20602722113</v>
      </c>
      <c r="N1948" t="s">
        <v>1945</v>
      </c>
      <c r="O1948" s="6">
        <f>VLOOKUP(Tabla1[[#This Row],[route_name]],[1]route!$A:$D,2,FALSE)</f>
        <v>76</v>
      </c>
      <c r="P1948" s="6">
        <f>VLOOKUP(Tabla1[[#This Row],[TYPE_NAME]],type!B:G,6,FALSE)</f>
        <v>1</v>
      </c>
      <c r="Q1948" t="s">
        <v>2300</v>
      </c>
      <c r="R1948" t="s">
        <v>1297</v>
      </c>
      <c r="S19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(1945,'PENDIENTE','PENDIENTE','PENDIENTE','PENDIENTE',false,2011,'0','-','PENDIENTE','2022-02-25 21:42:35.22039+00','2022-02-25 21:42:35.22039+00','20602722113','X1R721',76,1);</v>
      </c>
    </row>
    <row r="1949" spans="1:19" x14ac:dyDescent="0.25">
      <c r="A1949">
        <v>1946</v>
      </c>
      <c r="B1949" t="s">
        <v>2282</v>
      </c>
      <c r="C1949" t="s">
        <v>2282</v>
      </c>
      <c r="D1949" t="s">
        <v>2282</v>
      </c>
      <c r="E1949" t="s">
        <v>2282</v>
      </c>
      <c r="F1949" t="s">
        <v>2283</v>
      </c>
      <c r="G1949">
        <v>2012</v>
      </c>
      <c r="H1949">
        <v>0</v>
      </c>
      <c r="I1949" t="s">
        <v>2383</v>
      </c>
      <c r="J1949" t="s">
        <v>2282</v>
      </c>
      <c r="K1949" t="s">
        <v>1304</v>
      </c>
      <c r="L1949" t="s">
        <v>1304</v>
      </c>
      <c r="M1949">
        <v>20602722113</v>
      </c>
      <c r="N1949" t="s">
        <v>1946</v>
      </c>
      <c r="O1949" s="6">
        <f>VLOOKUP(Tabla1[[#This Row],[route_name]],[1]route!$A:$D,2,FALSE)</f>
        <v>76</v>
      </c>
      <c r="P1949" s="6">
        <f>VLOOKUP(Tabla1[[#This Row],[TYPE_NAME]],type!B:G,6,FALSE)</f>
        <v>1</v>
      </c>
      <c r="Q1949" t="s">
        <v>2300</v>
      </c>
      <c r="R1949" t="s">
        <v>1297</v>
      </c>
      <c r="S19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(1946,'PENDIENTE','PENDIENTE','PENDIENTE','PENDIENTE',false,2012,'0','-','PENDIENTE','2022-02-25 21:42:35.22039+00','2022-02-25 21:42:35.22039+00','20602722113','V6L842',76,1);</v>
      </c>
    </row>
    <row r="1950" spans="1:19" x14ac:dyDescent="0.25">
      <c r="A1950">
        <v>1947</v>
      </c>
      <c r="B1950" t="s">
        <v>2282</v>
      </c>
      <c r="C1950" t="s">
        <v>2282</v>
      </c>
      <c r="D1950" t="s">
        <v>2282</v>
      </c>
      <c r="E1950" t="s">
        <v>2282</v>
      </c>
      <c r="F1950" t="s">
        <v>2283</v>
      </c>
      <c r="G1950">
        <v>2011</v>
      </c>
      <c r="H1950">
        <v>0</v>
      </c>
      <c r="I1950" t="s">
        <v>2383</v>
      </c>
      <c r="J1950" t="s">
        <v>2282</v>
      </c>
      <c r="K1950" t="s">
        <v>1304</v>
      </c>
      <c r="L1950" t="s">
        <v>1304</v>
      </c>
      <c r="M1950">
        <v>20602722113</v>
      </c>
      <c r="N1950" t="s">
        <v>1947</v>
      </c>
      <c r="O1950" s="6">
        <f>VLOOKUP(Tabla1[[#This Row],[route_name]],[1]route!$A:$D,2,FALSE)</f>
        <v>76</v>
      </c>
      <c r="P1950" s="6">
        <f>VLOOKUP(Tabla1[[#This Row],[TYPE_NAME]],type!B:G,6,FALSE)</f>
        <v>1</v>
      </c>
      <c r="Q1950" t="s">
        <v>2300</v>
      </c>
      <c r="R1950" t="s">
        <v>1297</v>
      </c>
      <c r="S19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(1947,'PENDIENTE','PENDIENTE','PENDIENTE','PENDIENTE',false,2011,'0','-','PENDIENTE','2022-02-25 21:42:35.22039+00','2022-02-25 21:42:35.22039+00','20602722113','V2X718',76,1);</v>
      </c>
    </row>
    <row r="1951" spans="1:19" x14ac:dyDescent="0.25">
      <c r="A1951">
        <v>1948</v>
      </c>
      <c r="B1951" t="s">
        <v>2282</v>
      </c>
      <c r="C1951" t="s">
        <v>2282</v>
      </c>
      <c r="D1951" t="s">
        <v>2282</v>
      </c>
      <c r="E1951" t="s">
        <v>2282</v>
      </c>
      <c r="F1951" t="s">
        <v>2283</v>
      </c>
      <c r="G1951">
        <v>2011</v>
      </c>
      <c r="H1951">
        <v>0</v>
      </c>
      <c r="I1951" t="s">
        <v>2383</v>
      </c>
      <c r="J1951" t="s">
        <v>2282</v>
      </c>
      <c r="K1951" t="s">
        <v>1304</v>
      </c>
      <c r="L1951" t="s">
        <v>1304</v>
      </c>
      <c r="M1951">
        <v>20602722113</v>
      </c>
      <c r="N1951" t="s">
        <v>1948</v>
      </c>
      <c r="O1951" s="6">
        <f>VLOOKUP(Tabla1[[#This Row],[route_name]],[1]route!$A:$D,2,FALSE)</f>
        <v>76</v>
      </c>
      <c r="P1951" s="6">
        <f>VLOOKUP(Tabla1[[#This Row],[TYPE_NAME]],type!B:G,6,FALSE)</f>
        <v>1</v>
      </c>
      <c r="Q1951" t="s">
        <v>2300</v>
      </c>
      <c r="R1951" t="s">
        <v>1297</v>
      </c>
      <c r="S19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(1948,'PENDIENTE','PENDIENTE','PENDIENTE','PENDIENTE',false,2011,'0','-','PENDIENTE','2022-02-25 21:42:35.22039+00','2022-02-25 21:42:35.22039+00','20602722113','V3B258',76,1);</v>
      </c>
    </row>
    <row r="1952" spans="1:19" x14ac:dyDescent="0.25">
      <c r="A1952">
        <v>1949</v>
      </c>
      <c r="B1952" t="s">
        <v>2282</v>
      </c>
      <c r="C1952" t="s">
        <v>2282</v>
      </c>
      <c r="D1952" t="s">
        <v>2282</v>
      </c>
      <c r="E1952" t="s">
        <v>2282</v>
      </c>
      <c r="F1952" t="s">
        <v>2283</v>
      </c>
      <c r="G1952">
        <v>2011</v>
      </c>
      <c r="H1952">
        <v>0</v>
      </c>
      <c r="I1952" t="s">
        <v>2383</v>
      </c>
      <c r="J1952" t="s">
        <v>2282</v>
      </c>
      <c r="K1952" t="s">
        <v>1304</v>
      </c>
      <c r="L1952" t="s">
        <v>1304</v>
      </c>
      <c r="M1952">
        <v>20602722113</v>
      </c>
      <c r="N1952" t="s">
        <v>1949</v>
      </c>
      <c r="O1952" s="6">
        <f>VLOOKUP(Tabla1[[#This Row],[route_name]],[1]route!$A:$D,2,FALSE)</f>
        <v>76</v>
      </c>
      <c r="P1952" s="6">
        <f>VLOOKUP(Tabla1[[#This Row],[TYPE_NAME]],type!B:G,6,FALSE)</f>
        <v>1</v>
      </c>
      <c r="Q1952" t="s">
        <v>2300</v>
      </c>
      <c r="R1952" t="s">
        <v>1297</v>
      </c>
      <c r="S19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(1949,'PENDIENTE','PENDIENTE','PENDIENTE','PENDIENTE',false,2011,'0','-','PENDIENTE','2022-02-25 21:42:35.22039+00','2022-02-25 21:42:35.22039+00','20602722113','V1Y762',76,1);</v>
      </c>
    </row>
    <row r="1953" spans="1:19" x14ac:dyDescent="0.25">
      <c r="A1953">
        <v>1950</v>
      </c>
      <c r="B1953" t="s">
        <v>2282</v>
      </c>
      <c r="C1953" t="s">
        <v>2282</v>
      </c>
      <c r="D1953" t="s">
        <v>2282</v>
      </c>
      <c r="E1953" t="s">
        <v>2282</v>
      </c>
      <c r="F1953" t="s">
        <v>2283</v>
      </c>
      <c r="G1953">
        <v>2012</v>
      </c>
      <c r="H1953">
        <v>0</v>
      </c>
      <c r="I1953" t="s">
        <v>2383</v>
      </c>
      <c r="J1953" t="s">
        <v>2282</v>
      </c>
      <c r="K1953" t="s">
        <v>1304</v>
      </c>
      <c r="L1953" t="s">
        <v>1304</v>
      </c>
      <c r="M1953">
        <v>20602722113</v>
      </c>
      <c r="N1953" t="s">
        <v>1950</v>
      </c>
      <c r="O1953" s="6">
        <f>VLOOKUP(Tabla1[[#This Row],[route_name]],[1]route!$A:$D,2,FALSE)</f>
        <v>76</v>
      </c>
      <c r="P1953" s="6">
        <f>VLOOKUP(Tabla1[[#This Row],[TYPE_NAME]],type!B:G,6,FALSE)</f>
        <v>1</v>
      </c>
      <c r="Q1953" t="s">
        <v>2300</v>
      </c>
      <c r="R1953" t="s">
        <v>1297</v>
      </c>
      <c r="S19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(1950,'PENDIENTE','PENDIENTE','PENDIENTE','PENDIENTE',false,2012,'0','-','PENDIENTE','2022-02-25 21:42:35.22039+00','2022-02-25 21:42:35.22039+00','20602722113','V3R798',76,1);</v>
      </c>
    </row>
    <row r="1954" spans="1:19" x14ac:dyDescent="0.25">
      <c r="A1954">
        <v>1951</v>
      </c>
      <c r="B1954" t="s">
        <v>2282</v>
      </c>
      <c r="C1954" t="s">
        <v>2282</v>
      </c>
      <c r="D1954" t="s">
        <v>2282</v>
      </c>
      <c r="E1954" t="s">
        <v>2282</v>
      </c>
      <c r="F1954" t="s">
        <v>2283</v>
      </c>
      <c r="G1954">
        <v>2013</v>
      </c>
      <c r="H1954">
        <v>0</v>
      </c>
      <c r="I1954" t="s">
        <v>2383</v>
      </c>
      <c r="J1954" t="s">
        <v>2282</v>
      </c>
      <c r="K1954" t="s">
        <v>1304</v>
      </c>
      <c r="L1954" t="s">
        <v>1304</v>
      </c>
      <c r="M1954">
        <v>20602722113</v>
      </c>
      <c r="N1954" t="s">
        <v>1951</v>
      </c>
      <c r="O1954" s="6">
        <f>VLOOKUP(Tabla1[[#This Row],[route_name]],[1]route!$A:$D,2,FALSE)</f>
        <v>76</v>
      </c>
      <c r="P1954" s="6">
        <f>VLOOKUP(Tabla1[[#This Row],[TYPE_NAME]],type!B:G,6,FALSE)</f>
        <v>1</v>
      </c>
      <c r="Q1954" t="s">
        <v>2300</v>
      </c>
      <c r="R1954" t="s">
        <v>1297</v>
      </c>
      <c r="S19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(1951,'PENDIENTE','PENDIENTE','PENDIENTE','PENDIENTE',false,2013,'0','-','PENDIENTE','2022-02-25 21:42:35.22039+00','2022-02-25 21:42:35.22039+00','20602722113','V5N798',76,1);</v>
      </c>
    </row>
    <row r="1955" spans="1:19" x14ac:dyDescent="0.25">
      <c r="A1955">
        <v>1952</v>
      </c>
      <c r="B1955" t="s">
        <v>2282</v>
      </c>
      <c r="C1955" t="s">
        <v>2282</v>
      </c>
      <c r="D1955" t="s">
        <v>2282</v>
      </c>
      <c r="E1955" t="s">
        <v>2282</v>
      </c>
      <c r="F1955" t="s">
        <v>2283</v>
      </c>
      <c r="G1955">
        <v>2013</v>
      </c>
      <c r="H1955">
        <v>0</v>
      </c>
      <c r="I1955" t="s">
        <v>2383</v>
      </c>
      <c r="J1955" t="s">
        <v>2282</v>
      </c>
      <c r="K1955" t="s">
        <v>1304</v>
      </c>
      <c r="L1955" t="s">
        <v>1304</v>
      </c>
      <c r="M1955">
        <v>20602722113</v>
      </c>
      <c r="N1955" t="s">
        <v>1952</v>
      </c>
      <c r="O1955" s="6">
        <f>VLOOKUP(Tabla1[[#This Row],[route_name]],[1]route!$A:$D,2,FALSE)</f>
        <v>76</v>
      </c>
      <c r="P1955" s="6">
        <f>VLOOKUP(Tabla1[[#This Row],[TYPE_NAME]],type!B:G,6,FALSE)</f>
        <v>1</v>
      </c>
      <c r="Q1955" t="s">
        <v>2300</v>
      </c>
      <c r="R1955" t="s">
        <v>1297</v>
      </c>
      <c r="S19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(1952,'PENDIENTE','PENDIENTE','PENDIENTE','PENDIENTE',false,2013,'0','-','PENDIENTE','2022-02-25 21:42:35.22039+00','2022-02-25 21:42:35.22039+00','20602722113','X2X727',76,1);</v>
      </c>
    </row>
    <row r="1956" spans="1:19" x14ac:dyDescent="0.25">
      <c r="A1956">
        <v>1953</v>
      </c>
      <c r="B1956" t="s">
        <v>2282</v>
      </c>
      <c r="C1956" t="s">
        <v>2282</v>
      </c>
      <c r="D1956" t="s">
        <v>2282</v>
      </c>
      <c r="E1956" t="s">
        <v>2282</v>
      </c>
      <c r="F1956" t="s">
        <v>2283</v>
      </c>
      <c r="G1956">
        <v>2012</v>
      </c>
      <c r="H1956">
        <v>0</v>
      </c>
      <c r="I1956" t="s">
        <v>2383</v>
      </c>
      <c r="J1956" t="s">
        <v>2282</v>
      </c>
      <c r="K1956" t="s">
        <v>1304</v>
      </c>
      <c r="L1956" t="s">
        <v>1304</v>
      </c>
      <c r="M1956">
        <v>20602722113</v>
      </c>
      <c r="N1956" t="s">
        <v>1953</v>
      </c>
      <c r="O1956" s="6">
        <f>VLOOKUP(Tabla1[[#This Row],[route_name]],[1]route!$A:$D,2,FALSE)</f>
        <v>76</v>
      </c>
      <c r="P1956" s="6">
        <f>VLOOKUP(Tabla1[[#This Row],[TYPE_NAME]],type!B:G,6,FALSE)</f>
        <v>1</v>
      </c>
      <c r="Q1956" t="s">
        <v>2300</v>
      </c>
      <c r="R1956" t="s">
        <v>1297</v>
      </c>
      <c r="S19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(1953,'PENDIENTE','PENDIENTE','PENDIENTE','PENDIENTE',false,2012,'0','-','PENDIENTE','2022-02-25 21:42:35.22039+00','2022-02-25 21:42:35.22039+00','20602722113','V6M957',76,1);</v>
      </c>
    </row>
    <row r="1957" spans="1:19" x14ac:dyDescent="0.25">
      <c r="A1957">
        <v>1954</v>
      </c>
      <c r="B1957" t="s">
        <v>2282</v>
      </c>
      <c r="C1957" t="s">
        <v>2282</v>
      </c>
      <c r="D1957" t="s">
        <v>2282</v>
      </c>
      <c r="E1957" t="s">
        <v>2282</v>
      </c>
      <c r="F1957" t="s">
        <v>2283</v>
      </c>
      <c r="G1957">
        <v>2013</v>
      </c>
      <c r="H1957">
        <v>0</v>
      </c>
      <c r="I1957" t="s">
        <v>2383</v>
      </c>
      <c r="J1957" t="s">
        <v>2282</v>
      </c>
      <c r="K1957" t="s">
        <v>1304</v>
      </c>
      <c r="L1957" t="s">
        <v>1304</v>
      </c>
      <c r="M1957">
        <v>20602722113</v>
      </c>
      <c r="N1957" t="s">
        <v>1954</v>
      </c>
      <c r="O1957" s="6">
        <f>VLOOKUP(Tabla1[[#This Row],[route_name]],[1]route!$A:$D,2,FALSE)</f>
        <v>76</v>
      </c>
      <c r="P1957" s="6">
        <f>VLOOKUP(Tabla1[[#This Row],[TYPE_NAME]],type!B:G,6,FALSE)</f>
        <v>1</v>
      </c>
      <c r="Q1957" t="s">
        <v>2300</v>
      </c>
      <c r="R1957" t="s">
        <v>1297</v>
      </c>
      <c r="S19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(1954,'PENDIENTE','PENDIENTE','PENDIENTE','PENDIENTE',false,2013,'0','-','PENDIENTE','2022-02-25 21:42:35.22039+00','2022-02-25 21:42:35.22039+00','20602722113','V6U922',76,1);</v>
      </c>
    </row>
    <row r="1958" spans="1:19" x14ac:dyDescent="0.25">
      <c r="A1958">
        <v>1955</v>
      </c>
      <c r="B1958" t="s">
        <v>2282</v>
      </c>
      <c r="C1958" t="s">
        <v>2282</v>
      </c>
      <c r="D1958" t="s">
        <v>2282</v>
      </c>
      <c r="E1958" t="s">
        <v>2282</v>
      </c>
      <c r="F1958" t="s">
        <v>2283</v>
      </c>
      <c r="G1958">
        <v>2014</v>
      </c>
      <c r="H1958">
        <v>0</v>
      </c>
      <c r="I1958" t="s">
        <v>2383</v>
      </c>
      <c r="J1958" t="s">
        <v>2282</v>
      </c>
      <c r="K1958" t="s">
        <v>1304</v>
      </c>
      <c r="L1958" t="s">
        <v>1304</v>
      </c>
      <c r="M1958">
        <v>20602722113</v>
      </c>
      <c r="N1958" t="s">
        <v>1955</v>
      </c>
      <c r="O1958" s="6">
        <f>VLOOKUP(Tabla1[[#This Row],[route_name]],[1]route!$A:$D,2,FALSE)</f>
        <v>76</v>
      </c>
      <c r="P1958" s="6">
        <f>VLOOKUP(Tabla1[[#This Row],[TYPE_NAME]],type!B:G,6,FALSE)</f>
        <v>1</v>
      </c>
      <c r="Q1958" t="s">
        <v>2300</v>
      </c>
      <c r="R1958" t="s">
        <v>1297</v>
      </c>
      <c r="S19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(1955,'PENDIENTE','PENDIENTE','PENDIENTE','PENDIENTE',false,2014,'0','-','PENDIENTE','2022-02-25 21:42:35.22039+00','2022-02-25 21:42:35.22039+00','20602722113','V0V956',76,1);</v>
      </c>
    </row>
    <row r="1959" spans="1:19" x14ac:dyDescent="0.25">
      <c r="A1959">
        <v>1956</v>
      </c>
      <c r="B1959" t="s">
        <v>2282</v>
      </c>
      <c r="C1959" t="s">
        <v>2282</v>
      </c>
      <c r="D1959" t="s">
        <v>2282</v>
      </c>
      <c r="E1959" t="s">
        <v>2282</v>
      </c>
      <c r="F1959" t="s">
        <v>2283</v>
      </c>
      <c r="G1959">
        <v>2014</v>
      </c>
      <c r="H1959">
        <v>0</v>
      </c>
      <c r="I1959" t="s">
        <v>2383</v>
      </c>
      <c r="J1959" t="s">
        <v>2282</v>
      </c>
      <c r="K1959" t="s">
        <v>1304</v>
      </c>
      <c r="L1959" t="s">
        <v>1304</v>
      </c>
      <c r="M1959">
        <v>20602722113</v>
      </c>
      <c r="N1959" t="s">
        <v>1956</v>
      </c>
      <c r="O1959" s="6">
        <f>VLOOKUP(Tabla1[[#This Row],[route_name]],[1]route!$A:$D,2,FALSE)</f>
        <v>76</v>
      </c>
      <c r="P1959" s="6">
        <f>VLOOKUP(Tabla1[[#This Row],[TYPE_NAME]],type!B:G,6,FALSE)</f>
        <v>1</v>
      </c>
      <c r="Q1959" t="s">
        <v>2300</v>
      </c>
      <c r="R1959" t="s">
        <v>1297</v>
      </c>
      <c r="S19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(1956,'PENDIENTE','PENDIENTE','PENDIENTE','PENDIENTE',false,2014,'0','-','PENDIENTE','2022-02-25 21:42:35.22039+00','2022-02-25 21:42:35.22039+00','20602722113','C8Z959',76,1);</v>
      </c>
    </row>
    <row r="1960" spans="1:19" x14ac:dyDescent="0.25">
      <c r="A1960">
        <v>1957</v>
      </c>
      <c r="B1960" t="s">
        <v>2282</v>
      </c>
      <c r="C1960" t="s">
        <v>2282</v>
      </c>
      <c r="D1960" t="s">
        <v>2282</v>
      </c>
      <c r="E1960" t="s">
        <v>2282</v>
      </c>
      <c r="F1960" t="s">
        <v>2283</v>
      </c>
      <c r="G1960">
        <v>2011</v>
      </c>
      <c r="H1960">
        <v>0</v>
      </c>
      <c r="I1960" t="s">
        <v>2383</v>
      </c>
      <c r="J1960" t="s">
        <v>2282</v>
      </c>
      <c r="K1960" t="s">
        <v>1304</v>
      </c>
      <c r="L1960" t="s">
        <v>1304</v>
      </c>
      <c r="M1960">
        <v>20602722113</v>
      </c>
      <c r="N1960" t="s">
        <v>1957</v>
      </c>
      <c r="O1960" s="6">
        <f>VLOOKUP(Tabla1[[#This Row],[route_name]],[1]route!$A:$D,2,FALSE)</f>
        <v>76</v>
      </c>
      <c r="P1960" s="6">
        <f>VLOOKUP(Tabla1[[#This Row],[TYPE_NAME]],type!B:G,6,FALSE)</f>
        <v>1</v>
      </c>
      <c r="Q1960" t="s">
        <v>2300</v>
      </c>
      <c r="R1960" t="s">
        <v>1297</v>
      </c>
      <c r="S19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(1957,'PENDIENTE','PENDIENTE','PENDIENTE','PENDIENTE',false,2011,'0','-','PENDIENTE','2022-02-25 21:42:35.22039+00','2022-02-25 21:42:35.22039+00','20602722113','V2B702',76,1);</v>
      </c>
    </row>
    <row r="1961" spans="1:19" x14ac:dyDescent="0.25">
      <c r="A1961">
        <v>1958</v>
      </c>
      <c r="B1961" t="s">
        <v>2282</v>
      </c>
      <c r="C1961" t="s">
        <v>2282</v>
      </c>
      <c r="D1961" t="s">
        <v>2282</v>
      </c>
      <c r="E1961" t="s">
        <v>2282</v>
      </c>
      <c r="F1961" t="s">
        <v>2283</v>
      </c>
      <c r="G1961">
        <v>2013</v>
      </c>
      <c r="H1961">
        <v>0</v>
      </c>
      <c r="I1961" t="s">
        <v>2383</v>
      </c>
      <c r="J1961" t="s">
        <v>2282</v>
      </c>
      <c r="K1961" t="s">
        <v>1304</v>
      </c>
      <c r="L1961" t="s">
        <v>1304</v>
      </c>
      <c r="M1961">
        <v>20602722113</v>
      </c>
      <c r="N1961" t="s">
        <v>1958</v>
      </c>
      <c r="O1961" s="6">
        <f>VLOOKUP(Tabla1[[#This Row],[route_name]],[1]route!$A:$D,2,FALSE)</f>
        <v>76</v>
      </c>
      <c r="P1961" s="6">
        <f>VLOOKUP(Tabla1[[#This Row],[TYPE_NAME]],type!B:G,6,FALSE)</f>
        <v>1</v>
      </c>
      <c r="Q1961" t="s">
        <v>2300</v>
      </c>
      <c r="R1961" t="s">
        <v>1297</v>
      </c>
      <c r="S19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(1958,'PENDIENTE','PENDIENTE','PENDIENTE','PENDIENTE',false,2013,'0','-','PENDIENTE','2022-02-25 21:42:35.22039+00','2022-02-25 21:42:35.22039+00','20602722113','V5O827',76,1);</v>
      </c>
    </row>
    <row r="1962" spans="1:19" x14ac:dyDescent="0.25">
      <c r="A1962">
        <v>1959</v>
      </c>
      <c r="B1962" t="s">
        <v>2282</v>
      </c>
      <c r="C1962" t="s">
        <v>2282</v>
      </c>
      <c r="D1962" t="s">
        <v>2282</v>
      </c>
      <c r="E1962" t="s">
        <v>2282</v>
      </c>
      <c r="F1962" t="s">
        <v>2283</v>
      </c>
      <c r="G1962">
        <v>2013</v>
      </c>
      <c r="H1962">
        <v>0</v>
      </c>
      <c r="I1962" t="s">
        <v>2383</v>
      </c>
      <c r="J1962" t="s">
        <v>2282</v>
      </c>
      <c r="K1962" t="s">
        <v>1304</v>
      </c>
      <c r="L1962" t="s">
        <v>1304</v>
      </c>
      <c r="M1962">
        <v>20602722113</v>
      </c>
      <c r="N1962" t="s">
        <v>1959</v>
      </c>
      <c r="O1962" s="6">
        <f>VLOOKUP(Tabla1[[#This Row],[route_name]],[1]route!$A:$D,2,FALSE)</f>
        <v>76</v>
      </c>
      <c r="P1962" s="6">
        <f>VLOOKUP(Tabla1[[#This Row],[TYPE_NAME]],type!B:G,6,FALSE)</f>
        <v>1</v>
      </c>
      <c r="Q1962" t="s">
        <v>2300</v>
      </c>
      <c r="R1962" t="s">
        <v>1297</v>
      </c>
      <c r="S19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(1959,'PENDIENTE','PENDIENTE','PENDIENTE','PENDIENTE',false,2013,'0','-','PENDIENTE','2022-02-25 21:42:35.22039+00','2022-02-25 21:42:35.22039+00','20602722113','V9D960',76,1);</v>
      </c>
    </row>
    <row r="1963" spans="1:19" x14ac:dyDescent="0.25">
      <c r="A1963">
        <v>1960</v>
      </c>
      <c r="B1963" t="s">
        <v>2282</v>
      </c>
      <c r="C1963" t="s">
        <v>2282</v>
      </c>
      <c r="D1963" t="s">
        <v>2282</v>
      </c>
      <c r="E1963" t="s">
        <v>2282</v>
      </c>
      <c r="F1963" t="s">
        <v>2283</v>
      </c>
      <c r="G1963">
        <v>2015</v>
      </c>
      <c r="H1963">
        <v>0</v>
      </c>
      <c r="I1963" t="s">
        <v>2383</v>
      </c>
      <c r="J1963" t="s">
        <v>2282</v>
      </c>
      <c r="K1963" t="s">
        <v>1304</v>
      </c>
      <c r="L1963" t="s">
        <v>1304</v>
      </c>
      <c r="M1963">
        <v>20602722113</v>
      </c>
      <c r="N1963" t="s">
        <v>1960</v>
      </c>
      <c r="O1963" s="6">
        <f>VLOOKUP(Tabla1[[#This Row],[route_name]],[1]route!$A:$D,2,FALSE)</f>
        <v>76</v>
      </c>
      <c r="P1963" s="6">
        <f>VLOOKUP(Tabla1[[#This Row],[TYPE_NAME]],type!B:G,6,FALSE)</f>
        <v>1</v>
      </c>
      <c r="Q1963" t="s">
        <v>2300</v>
      </c>
      <c r="R1963" t="s">
        <v>1297</v>
      </c>
      <c r="S19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(1960,'PENDIENTE','PENDIENTE','PENDIENTE','PENDIENTE',false,2015,'0','-','PENDIENTE','2022-02-25 21:42:35.22039+00','2022-02-25 21:42:35.22039+00','20602722113','V8P912',76,1);</v>
      </c>
    </row>
    <row r="1964" spans="1:19" x14ac:dyDescent="0.25">
      <c r="A1964">
        <v>1961</v>
      </c>
      <c r="B1964" t="s">
        <v>2282</v>
      </c>
      <c r="C1964" t="s">
        <v>2282</v>
      </c>
      <c r="D1964" t="s">
        <v>2282</v>
      </c>
      <c r="E1964" t="s">
        <v>2282</v>
      </c>
      <c r="F1964" t="s">
        <v>2283</v>
      </c>
      <c r="G1964">
        <v>2013</v>
      </c>
      <c r="H1964">
        <v>0</v>
      </c>
      <c r="I1964" t="s">
        <v>2383</v>
      </c>
      <c r="J1964" t="s">
        <v>2282</v>
      </c>
      <c r="K1964" t="s">
        <v>1304</v>
      </c>
      <c r="L1964" t="s">
        <v>1304</v>
      </c>
      <c r="M1964">
        <v>20602722113</v>
      </c>
      <c r="N1964" t="s">
        <v>1961</v>
      </c>
      <c r="O1964" s="6">
        <f>VLOOKUP(Tabla1[[#This Row],[route_name]],[1]route!$A:$D,2,FALSE)</f>
        <v>76</v>
      </c>
      <c r="P1964" s="6">
        <f>VLOOKUP(Tabla1[[#This Row],[TYPE_NAME]],type!B:G,6,FALSE)</f>
        <v>1</v>
      </c>
      <c r="Q1964" t="s">
        <v>2300</v>
      </c>
      <c r="R1964" t="s">
        <v>1297</v>
      </c>
      <c r="S19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(1961,'PENDIENTE','PENDIENTE','PENDIENTE','PENDIENTE',false,2013,'0','-','PENDIENTE','2022-02-25 21:42:35.22039+00','2022-02-25 21:42:35.22039+00','20602722113','V5H267',76,1);</v>
      </c>
    </row>
    <row r="1965" spans="1:19" x14ac:dyDescent="0.25">
      <c r="A1965">
        <v>1962</v>
      </c>
      <c r="B1965" t="s">
        <v>2282</v>
      </c>
      <c r="C1965" t="s">
        <v>2282</v>
      </c>
      <c r="D1965" t="s">
        <v>2282</v>
      </c>
      <c r="E1965" t="s">
        <v>2282</v>
      </c>
      <c r="F1965" t="s">
        <v>2283</v>
      </c>
      <c r="G1965">
        <v>2011</v>
      </c>
      <c r="H1965">
        <v>0</v>
      </c>
      <c r="I1965" t="s">
        <v>2383</v>
      </c>
      <c r="J1965" t="s">
        <v>2282</v>
      </c>
      <c r="K1965" t="s">
        <v>1304</v>
      </c>
      <c r="L1965" t="s">
        <v>1304</v>
      </c>
      <c r="M1965">
        <v>20602722113</v>
      </c>
      <c r="N1965" t="s">
        <v>1962</v>
      </c>
      <c r="O1965" s="6">
        <f>VLOOKUP(Tabla1[[#This Row],[route_name]],[1]route!$A:$D,2,FALSE)</f>
        <v>76</v>
      </c>
      <c r="P1965" s="6">
        <f>VLOOKUP(Tabla1[[#This Row],[TYPE_NAME]],type!B:G,6,FALSE)</f>
        <v>1</v>
      </c>
      <c r="Q1965" t="s">
        <v>2300</v>
      </c>
      <c r="R1965" t="s">
        <v>1297</v>
      </c>
      <c r="S19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(1962,'PENDIENTE','PENDIENTE','PENDIENTE','PENDIENTE',false,2011,'0','-','PENDIENTE','2022-02-25 21:42:35.22039+00','2022-02-25 21:42:35.22039+00','20602722113','V3V711',76,1);</v>
      </c>
    </row>
    <row r="1966" spans="1:19" x14ac:dyDescent="0.25">
      <c r="A1966">
        <v>1963</v>
      </c>
      <c r="B1966" t="s">
        <v>2282</v>
      </c>
      <c r="C1966" t="s">
        <v>2282</v>
      </c>
      <c r="D1966" t="s">
        <v>2282</v>
      </c>
      <c r="E1966" t="s">
        <v>2282</v>
      </c>
      <c r="F1966" t="s">
        <v>2283</v>
      </c>
      <c r="G1966">
        <v>2011</v>
      </c>
      <c r="H1966">
        <v>0</v>
      </c>
      <c r="I1966" t="s">
        <v>2383</v>
      </c>
      <c r="J1966" t="s">
        <v>2282</v>
      </c>
      <c r="K1966" t="s">
        <v>1304</v>
      </c>
      <c r="L1966" t="s">
        <v>1304</v>
      </c>
      <c r="M1966">
        <v>20602722113</v>
      </c>
      <c r="N1966" t="s">
        <v>1963</v>
      </c>
      <c r="O1966" s="6">
        <f>VLOOKUP(Tabla1[[#This Row],[route_name]],[1]route!$A:$D,2,FALSE)</f>
        <v>76</v>
      </c>
      <c r="P1966" s="6">
        <f>VLOOKUP(Tabla1[[#This Row],[TYPE_NAME]],type!B:G,6,FALSE)</f>
        <v>1</v>
      </c>
      <c r="Q1966" t="s">
        <v>2300</v>
      </c>
      <c r="R1966" t="s">
        <v>1297</v>
      </c>
      <c r="S19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(1963,'PENDIENTE','PENDIENTE','PENDIENTE','PENDIENTE',false,2011,'0','-','PENDIENTE','2022-02-25 21:42:35.22039+00','2022-02-25 21:42:35.22039+00','20602722113','V1W728',76,1);</v>
      </c>
    </row>
    <row r="1967" spans="1:19" x14ac:dyDescent="0.25">
      <c r="A1967">
        <v>1964</v>
      </c>
      <c r="B1967" t="s">
        <v>2282</v>
      </c>
      <c r="C1967" t="s">
        <v>2282</v>
      </c>
      <c r="D1967" t="s">
        <v>2282</v>
      </c>
      <c r="E1967" t="s">
        <v>2282</v>
      </c>
      <c r="F1967" t="s">
        <v>2283</v>
      </c>
      <c r="G1967">
        <v>2013</v>
      </c>
      <c r="H1967">
        <v>0</v>
      </c>
      <c r="I1967" t="s">
        <v>2383</v>
      </c>
      <c r="J1967" t="s">
        <v>2282</v>
      </c>
      <c r="K1967" t="s">
        <v>1304</v>
      </c>
      <c r="L1967" t="s">
        <v>1304</v>
      </c>
      <c r="M1967">
        <v>20602722113</v>
      </c>
      <c r="N1967" t="s">
        <v>1964</v>
      </c>
      <c r="O1967" s="6">
        <f>VLOOKUP(Tabla1[[#This Row],[route_name]],[1]route!$A:$D,2,FALSE)</f>
        <v>76</v>
      </c>
      <c r="P1967" s="6">
        <f>VLOOKUP(Tabla1[[#This Row],[TYPE_NAME]],type!B:G,6,FALSE)</f>
        <v>1</v>
      </c>
      <c r="Q1967" t="s">
        <v>2300</v>
      </c>
      <c r="R1967" t="s">
        <v>1297</v>
      </c>
      <c r="S19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(1964,'PENDIENTE','PENDIENTE','PENDIENTE','PENDIENTE',false,2013,'0','-','PENDIENTE','2022-02-25 21:42:35.22039+00','2022-02-25 21:42:35.22039+00','20602722113','V6T794',76,1);</v>
      </c>
    </row>
    <row r="1968" spans="1:19" x14ac:dyDescent="0.25">
      <c r="A1968">
        <v>1965</v>
      </c>
      <c r="B1968" t="s">
        <v>2282</v>
      </c>
      <c r="C1968" t="s">
        <v>2282</v>
      </c>
      <c r="D1968" t="s">
        <v>2282</v>
      </c>
      <c r="E1968" t="s">
        <v>2282</v>
      </c>
      <c r="F1968" t="s">
        <v>2283</v>
      </c>
      <c r="G1968">
        <v>2012</v>
      </c>
      <c r="H1968">
        <v>0</v>
      </c>
      <c r="I1968" t="s">
        <v>2383</v>
      </c>
      <c r="J1968" t="s">
        <v>2282</v>
      </c>
      <c r="K1968" t="s">
        <v>1304</v>
      </c>
      <c r="L1968" t="s">
        <v>1304</v>
      </c>
      <c r="M1968">
        <v>20602722113</v>
      </c>
      <c r="N1968" t="s">
        <v>1965</v>
      </c>
      <c r="O1968" s="6">
        <f>VLOOKUP(Tabla1[[#This Row],[route_name]],[1]route!$A:$D,2,FALSE)</f>
        <v>76</v>
      </c>
      <c r="P1968" s="6">
        <f>VLOOKUP(Tabla1[[#This Row],[TYPE_NAME]],type!B:G,6,FALSE)</f>
        <v>1</v>
      </c>
      <c r="Q1968" t="s">
        <v>2300</v>
      </c>
      <c r="R1968" t="s">
        <v>1297</v>
      </c>
      <c r="S19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(1965,'PENDIENTE','PENDIENTE','PENDIENTE','PENDIENTE',false,2012,'0','-','PENDIENTE','2022-02-25 21:42:35.22039+00','2022-02-25 21:42:35.22039+00','20602722113','D7G768',76,1);</v>
      </c>
    </row>
    <row r="1969" spans="1:19" x14ac:dyDescent="0.25">
      <c r="A1969">
        <v>1966</v>
      </c>
      <c r="B1969" t="s">
        <v>2282</v>
      </c>
      <c r="C1969" t="s">
        <v>2282</v>
      </c>
      <c r="D1969" t="s">
        <v>2282</v>
      </c>
      <c r="E1969" t="s">
        <v>2282</v>
      </c>
      <c r="F1969" t="s">
        <v>2283</v>
      </c>
      <c r="G1969">
        <v>2011</v>
      </c>
      <c r="H1969">
        <v>0</v>
      </c>
      <c r="I1969" t="s">
        <v>2383</v>
      </c>
      <c r="J1969" t="s">
        <v>2282</v>
      </c>
      <c r="K1969" t="s">
        <v>1304</v>
      </c>
      <c r="L1969" t="s">
        <v>1304</v>
      </c>
      <c r="M1969">
        <v>20602722113</v>
      </c>
      <c r="N1969" t="s">
        <v>1966</v>
      </c>
      <c r="O1969" s="6">
        <f>VLOOKUP(Tabla1[[#This Row],[route_name]],[1]route!$A:$D,2,FALSE)</f>
        <v>76</v>
      </c>
      <c r="P1969" s="6">
        <f>VLOOKUP(Tabla1[[#This Row],[TYPE_NAME]],type!B:G,6,FALSE)</f>
        <v>1</v>
      </c>
      <c r="Q1969" t="s">
        <v>2300</v>
      </c>
      <c r="R1969" t="s">
        <v>1297</v>
      </c>
      <c r="S19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(1966,'PENDIENTE','PENDIENTE','PENDIENTE','PENDIENTE',false,2011,'0','-','PENDIENTE','2022-02-25 21:42:35.22039+00','2022-02-25 21:42:35.22039+00','20602722113','V2X156',76,1);</v>
      </c>
    </row>
    <row r="1970" spans="1:19" x14ac:dyDescent="0.25">
      <c r="A1970">
        <v>1967</v>
      </c>
      <c r="B1970" t="s">
        <v>2282</v>
      </c>
      <c r="C1970" t="s">
        <v>2282</v>
      </c>
      <c r="D1970" t="s">
        <v>2282</v>
      </c>
      <c r="E1970" t="s">
        <v>2282</v>
      </c>
      <c r="F1970" t="s">
        <v>2283</v>
      </c>
      <c r="G1970">
        <v>2011</v>
      </c>
      <c r="H1970">
        <v>0</v>
      </c>
      <c r="I1970" t="s">
        <v>2383</v>
      </c>
      <c r="J1970" t="s">
        <v>2282</v>
      </c>
      <c r="K1970" t="s">
        <v>1304</v>
      </c>
      <c r="L1970" t="s">
        <v>1304</v>
      </c>
      <c r="M1970">
        <v>20602722113</v>
      </c>
      <c r="N1970" t="s">
        <v>1967</v>
      </c>
      <c r="O1970" s="6">
        <f>VLOOKUP(Tabla1[[#This Row],[route_name]],[1]route!$A:$D,2,FALSE)</f>
        <v>76</v>
      </c>
      <c r="P1970" s="6">
        <f>VLOOKUP(Tabla1[[#This Row],[TYPE_NAME]],type!B:G,6,FALSE)</f>
        <v>1</v>
      </c>
      <c r="Q1970" t="s">
        <v>2300</v>
      </c>
      <c r="R1970" t="s">
        <v>1297</v>
      </c>
      <c r="S19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(1967,'PENDIENTE','PENDIENTE','PENDIENTE','PENDIENTE',false,2011,'0','-','PENDIENTE','2022-02-25 21:42:35.22039+00','2022-02-25 21:42:35.22039+00','20602722113','V2X735',76,1);</v>
      </c>
    </row>
    <row r="1971" spans="1:19" x14ac:dyDescent="0.25">
      <c r="A1971">
        <v>1968</v>
      </c>
      <c r="B1971" t="s">
        <v>2282</v>
      </c>
      <c r="C1971" t="s">
        <v>2282</v>
      </c>
      <c r="D1971" t="s">
        <v>2282</v>
      </c>
      <c r="E1971" t="s">
        <v>2282</v>
      </c>
      <c r="F1971" t="s">
        <v>2283</v>
      </c>
      <c r="G1971">
        <v>2013</v>
      </c>
      <c r="H1971">
        <v>0</v>
      </c>
      <c r="I1971" t="s">
        <v>2383</v>
      </c>
      <c r="J1971" t="s">
        <v>2282</v>
      </c>
      <c r="K1971" t="s">
        <v>1304</v>
      </c>
      <c r="L1971" t="s">
        <v>1304</v>
      </c>
      <c r="M1971">
        <v>20602722113</v>
      </c>
      <c r="N1971" t="s">
        <v>1968</v>
      </c>
      <c r="O1971" s="6">
        <f>VLOOKUP(Tabla1[[#This Row],[route_name]],[1]route!$A:$D,2,FALSE)</f>
        <v>76</v>
      </c>
      <c r="P1971" s="6">
        <f>VLOOKUP(Tabla1[[#This Row],[TYPE_NAME]],type!B:G,6,FALSE)</f>
        <v>1</v>
      </c>
      <c r="Q1971" t="s">
        <v>2300</v>
      </c>
      <c r="R1971" t="s">
        <v>1297</v>
      </c>
      <c r="S19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(1968,'PENDIENTE','PENDIENTE','PENDIENTE','PENDIENTE',false,2013,'0','-','PENDIENTE','2022-02-25 21:42:35.22039+00','2022-02-25 21:42:35.22039+00','20602722113','F6R885',76,1);</v>
      </c>
    </row>
    <row r="1972" spans="1:19" x14ac:dyDescent="0.25">
      <c r="A1972">
        <v>1969</v>
      </c>
      <c r="B1972" t="s">
        <v>2282</v>
      </c>
      <c r="C1972" t="s">
        <v>2282</v>
      </c>
      <c r="D1972" t="s">
        <v>2282</v>
      </c>
      <c r="E1972" t="s">
        <v>2282</v>
      </c>
      <c r="F1972" t="s">
        <v>2283</v>
      </c>
      <c r="G1972">
        <v>2010</v>
      </c>
      <c r="H1972">
        <v>0</v>
      </c>
      <c r="I1972" t="s">
        <v>2383</v>
      </c>
      <c r="J1972" t="s">
        <v>2282</v>
      </c>
      <c r="K1972" t="s">
        <v>1304</v>
      </c>
      <c r="L1972" t="s">
        <v>1304</v>
      </c>
      <c r="M1972">
        <v>20602722113</v>
      </c>
      <c r="N1972" t="s">
        <v>1969</v>
      </c>
      <c r="O1972" s="6">
        <f>VLOOKUP(Tabla1[[#This Row],[route_name]],[1]route!$A:$D,2,FALSE)</f>
        <v>76</v>
      </c>
      <c r="P1972" s="6">
        <f>VLOOKUP(Tabla1[[#This Row],[TYPE_NAME]],type!B:G,6,FALSE)</f>
        <v>1</v>
      </c>
      <c r="Q1972" t="s">
        <v>2300</v>
      </c>
      <c r="R1972" t="s">
        <v>1297</v>
      </c>
      <c r="S19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(1969,'PENDIENTE','PENDIENTE','PENDIENTE','PENDIENTE',false,2010,'0','-','PENDIENTE','2022-02-25 21:42:35.22039+00','2022-02-25 21:42:35.22039+00','20602722113','A9V756',76,1);</v>
      </c>
    </row>
    <row r="1973" spans="1:19" x14ac:dyDescent="0.25">
      <c r="A1973">
        <v>1970</v>
      </c>
      <c r="B1973" t="s">
        <v>2282</v>
      </c>
      <c r="C1973" t="s">
        <v>2282</v>
      </c>
      <c r="D1973" t="s">
        <v>2282</v>
      </c>
      <c r="E1973" t="s">
        <v>2282</v>
      </c>
      <c r="F1973" t="s">
        <v>2283</v>
      </c>
      <c r="G1973">
        <v>2010</v>
      </c>
      <c r="H1973">
        <v>0</v>
      </c>
      <c r="I1973" t="s">
        <v>2383</v>
      </c>
      <c r="J1973" t="s">
        <v>2282</v>
      </c>
      <c r="K1973" t="s">
        <v>1304</v>
      </c>
      <c r="L1973" t="s">
        <v>1304</v>
      </c>
      <c r="M1973">
        <v>20602722113</v>
      </c>
      <c r="N1973" t="s">
        <v>1970</v>
      </c>
      <c r="O1973" s="6">
        <f>VLOOKUP(Tabla1[[#This Row],[route_name]],[1]route!$A:$D,2,FALSE)</f>
        <v>76</v>
      </c>
      <c r="P1973" s="6">
        <f>VLOOKUP(Tabla1[[#This Row],[TYPE_NAME]],type!B:G,6,FALSE)</f>
        <v>1</v>
      </c>
      <c r="Q1973" t="s">
        <v>2300</v>
      </c>
      <c r="R1973" t="s">
        <v>1297</v>
      </c>
      <c r="S19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(1970,'PENDIENTE','PENDIENTE','PENDIENTE','PENDIENTE',false,2010,'0','-','PENDIENTE','2022-02-25 21:42:35.22039+00','2022-02-25 21:42:35.22039+00','20602722113','B3P749',76,1);</v>
      </c>
    </row>
    <row r="1974" spans="1:19" x14ac:dyDescent="0.25">
      <c r="A1974">
        <v>1971</v>
      </c>
      <c r="B1974" t="s">
        <v>2282</v>
      </c>
      <c r="C1974" t="s">
        <v>2282</v>
      </c>
      <c r="D1974" t="s">
        <v>2282</v>
      </c>
      <c r="E1974" t="s">
        <v>2282</v>
      </c>
      <c r="F1974" t="s">
        <v>2283</v>
      </c>
      <c r="G1974">
        <v>2011</v>
      </c>
      <c r="H1974">
        <v>0</v>
      </c>
      <c r="I1974" t="s">
        <v>2383</v>
      </c>
      <c r="J1974" t="s">
        <v>2282</v>
      </c>
      <c r="K1974" t="s">
        <v>1304</v>
      </c>
      <c r="L1974" t="s">
        <v>1304</v>
      </c>
      <c r="M1974">
        <v>20602722113</v>
      </c>
      <c r="N1974" t="s">
        <v>1971</v>
      </c>
      <c r="O1974" s="6">
        <f>VLOOKUP(Tabla1[[#This Row],[route_name]],[1]route!$A:$D,2,FALSE)</f>
        <v>76</v>
      </c>
      <c r="P1974" s="6">
        <f>VLOOKUP(Tabla1[[#This Row],[TYPE_NAME]],type!B:G,6,FALSE)</f>
        <v>1</v>
      </c>
      <c r="Q1974" t="s">
        <v>2300</v>
      </c>
      <c r="R1974" t="s">
        <v>1297</v>
      </c>
      <c r="S19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(1971,'PENDIENTE','PENDIENTE','PENDIENTE','PENDIENTE',false,2011,'0','-','PENDIENTE','2022-02-25 21:42:35.22039+00','2022-02-25 21:42:35.22039+00','20602722113','V3M724',76,1);</v>
      </c>
    </row>
    <row r="1975" spans="1:19" x14ac:dyDescent="0.25">
      <c r="A1975">
        <v>1972</v>
      </c>
      <c r="B1975" t="s">
        <v>2282</v>
      </c>
      <c r="C1975" t="s">
        <v>2282</v>
      </c>
      <c r="D1975" t="s">
        <v>2282</v>
      </c>
      <c r="E1975" t="s">
        <v>2282</v>
      </c>
      <c r="F1975" t="s">
        <v>2283</v>
      </c>
      <c r="G1975">
        <v>2012</v>
      </c>
      <c r="H1975">
        <v>0</v>
      </c>
      <c r="I1975" t="s">
        <v>2383</v>
      </c>
      <c r="J1975" t="s">
        <v>2282</v>
      </c>
      <c r="K1975" t="s">
        <v>1304</v>
      </c>
      <c r="L1975" t="s">
        <v>1304</v>
      </c>
      <c r="M1975">
        <v>20602722113</v>
      </c>
      <c r="N1975" t="s">
        <v>1972</v>
      </c>
      <c r="O1975" s="6">
        <f>VLOOKUP(Tabla1[[#This Row],[route_name]],[1]route!$A:$D,2,FALSE)</f>
        <v>76</v>
      </c>
      <c r="P1975" s="6">
        <f>VLOOKUP(Tabla1[[#This Row],[TYPE_NAME]],type!B:G,6,FALSE)</f>
        <v>1</v>
      </c>
      <c r="Q1975" t="s">
        <v>2300</v>
      </c>
      <c r="R1975" t="s">
        <v>1297</v>
      </c>
      <c r="S19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(1972,'PENDIENTE','PENDIENTE','PENDIENTE','PENDIENTE',false,2012,'0','-','PENDIENTE','2022-02-25 21:42:35.22039+00','2022-02-25 21:42:35.22039+00','20602722113','X2V705',76,1);</v>
      </c>
    </row>
    <row r="1976" spans="1:19" x14ac:dyDescent="0.25">
      <c r="A1976">
        <v>1973</v>
      </c>
      <c r="B1976" t="s">
        <v>2282</v>
      </c>
      <c r="C1976" t="s">
        <v>2282</v>
      </c>
      <c r="D1976" t="s">
        <v>2282</v>
      </c>
      <c r="E1976" t="s">
        <v>2282</v>
      </c>
      <c r="F1976" t="s">
        <v>2283</v>
      </c>
      <c r="G1976">
        <v>2014</v>
      </c>
      <c r="H1976">
        <v>0</v>
      </c>
      <c r="I1976" t="s">
        <v>2383</v>
      </c>
      <c r="J1976" t="s">
        <v>2282</v>
      </c>
      <c r="K1976" t="s">
        <v>1304</v>
      </c>
      <c r="L1976" t="s">
        <v>1304</v>
      </c>
      <c r="M1976">
        <v>20602722113</v>
      </c>
      <c r="N1976" t="s">
        <v>1973</v>
      </c>
      <c r="O1976" s="6">
        <f>VLOOKUP(Tabla1[[#This Row],[route_name]],[1]route!$A:$D,2,FALSE)</f>
        <v>77</v>
      </c>
      <c r="P1976" s="6">
        <f>VLOOKUP(Tabla1[[#This Row],[TYPE_NAME]],type!B:G,6,FALSE)</f>
        <v>1</v>
      </c>
      <c r="Q1976" t="s">
        <v>2301</v>
      </c>
      <c r="R1976" t="s">
        <v>1297</v>
      </c>
      <c r="S19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(1973,'PENDIENTE','PENDIENTE','PENDIENTE','PENDIENTE',false,2014,'0','-','PENDIENTE','2022-02-25 21:42:35.22039+00','2022-02-25 21:42:35.22039+00','20602722113','V6R924',77,1);</v>
      </c>
    </row>
    <row r="1977" spans="1:19" x14ac:dyDescent="0.25">
      <c r="A1977">
        <v>1974</v>
      </c>
      <c r="B1977" t="s">
        <v>2282</v>
      </c>
      <c r="C1977" t="s">
        <v>2282</v>
      </c>
      <c r="D1977" t="s">
        <v>2282</v>
      </c>
      <c r="E1977" t="s">
        <v>2282</v>
      </c>
      <c r="F1977" t="s">
        <v>2283</v>
      </c>
      <c r="G1977">
        <v>2014</v>
      </c>
      <c r="H1977">
        <v>0</v>
      </c>
      <c r="I1977" t="s">
        <v>2383</v>
      </c>
      <c r="J1977" t="s">
        <v>2282</v>
      </c>
      <c r="K1977" t="s">
        <v>1304</v>
      </c>
      <c r="L1977" t="s">
        <v>1304</v>
      </c>
      <c r="M1977">
        <v>20602722113</v>
      </c>
      <c r="N1977" t="s">
        <v>1974</v>
      </c>
      <c r="O1977" s="6">
        <f>VLOOKUP(Tabla1[[#This Row],[route_name]],[1]route!$A:$D,2,FALSE)</f>
        <v>77</v>
      </c>
      <c r="P1977" s="6">
        <f>VLOOKUP(Tabla1[[#This Row],[TYPE_NAME]],type!B:G,6,FALSE)</f>
        <v>1</v>
      </c>
      <c r="Q1977" t="s">
        <v>2301</v>
      </c>
      <c r="R1977" t="s">
        <v>1297</v>
      </c>
      <c r="S19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(1974,'PENDIENTE','PENDIENTE','PENDIENTE','PENDIENTE',false,2014,'0','-','PENDIENTE','2022-02-25 21:42:35.22039+00','2022-02-25 21:42:35.22039+00','20602722113','V8O904',77,1);</v>
      </c>
    </row>
    <row r="1978" spans="1:19" x14ac:dyDescent="0.25">
      <c r="A1978">
        <v>1975</v>
      </c>
      <c r="B1978" t="s">
        <v>2282</v>
      </c>
      <c r="C1978" t="s">
        <v>2282</v>
      </c>
      <c r="D1978" t="s">
        <v>2282</v>
      </c>
      <c r="E1978" t="s">
        <v>2282</v>
      </c>
      <c r="F1978" t="s">
        <v>2283</v>
      </c>
      <c r="G1978">
        <v>2014</v>
      </c>
      <c r="H1978">
        <v>0</v>
      </c>
      <c r="I1978" t="s">
        <v>2383</v>
      </c>
      <c r="J1978" t="s">
        <v>2282</v>
      </c>
      <c r="K1978" t="s">
        <v>1304</v>
      </c>
      <c r="L1978" t="s">
        <v>1304</v>
      </c>
      <c r="M1978">
        <v>20602722113</v>
      </c>
      <c r="N1978" t="s">
        <v>1975</v>
      </c>
      <c r="O1978" s="6">
        <f>VLOOKUP(Tabla1[[#This Row],[route_name]],[1]route!$A:$D,2,FALSE)</f>
        <v>77</v>
      </c>
      <c r="P1978" s="6">
        <f>VLOOKUP(Tabla1[[#This Row],[TYPE_NAME]],type!B:G,6,FALSE)</f>
        <v>1</v>
      </c>
      <c r="Q1978" t="s">
        <v>2301</v>
      </c>
      <c r="R1978" t="s">
        <v>1297</v>
      </c>
      <c r="S19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(1975,'PENDIENTE','PENDIENTE','PENDIENTE','PENDIENTE',false,2014,'0','-','PENDIENTE','2022-02-25 21:42:35.22039+00','2022-02-25 21:42:35.22039+00','20602722113','V8Q808',77,1);</v>
      </c>
    </row>
    <row r="1979" spans="1:19" x14ac:dyDescent="0.25">
      <c r="A1979">
        <v>1976</v>
      </c>
      <c r="B1979" t="s">
        <v>2282</v>
      </c>
      <c r="C1979" t="s">
        <v>2282</v>
      </c>
      <c r="D1979" t="s">
        <v>2282</v>
      </c>
      <c r="E1979" t="s">
        <v>2282</v>
      </c>
      <c r="F1979" t="s">
        <v>2283</v>
      </c>
      <c r="G1979">
        <v>2014</v>
      </c>
      <c r="H1979">
        <v>0</v>
      </c>
      <c r="I1979" t="s">
        <v>2383</v>
      </c>
      <c r="J1979" t="s">
        <v>2282</v>
      </c>
      <c r="K1979" t="s">
        <v>1304</v>
      </c>
      <c r="L1979" t="s">
        <v>1304</v>
      </c>
      <c r="M1979">
        <v>20602722113</v>
      </c>
      <c r="N1979" t="s">
        <v>1976</v>
      </c>
      <c r="O1979" s="6">
        <f>VLOOKUP(Tabla1[[#This Row],[route_name]],[1]route!$A:$D,2,FALSE)</f>
        <v>77</v>
      </c>
      <c r="P1979" s="6">
        <f>VLOOKUP(Tabla1[[#This Row],[TYPE_NAME]],type!B:G,6,FALSE)</f>
        <v>1</v>
      </c>
      <c r="Q1979" t="s">
        <v>2301</v>
      </c>
      <c r="R1979" t="s">
        <v>1297</v>
      </c>
      <c r="S19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(1976,'PENDIENTE','PENDIENTE','PENDIENTE','PENDIENTE',false,2014,'0','-','PENDIENTE','2022-02-25 21:42:35.22039+00','2022-02-25 21:42:35.22039+00','20602722113','V8Z967',77,1);</v>
      </c>
    </row>
    <row r="1980" spans="1:19" x14ac:dyDescent="0.25">
      <c r="A1980">
        <v>1977</v>
      </c>
      <c r="B1980" t="s">
        <v>2282</v>
      </c>
      <c r="C1980" t="s">
        <v>2282</v>
      </c>
      <c r="D1980" t="s">
        <v>2282</v>
      </c>
      <c r="E1980" t="s">
        <v>2282</v>
      </c>
      <c r="F1980" t="s">
        <v>2283</v>
      </c>
      <c r="G1980">
        <v>2014</v>
      </c>
      <c r="H1980">
        <v>0</v>
      </c>
      <c r="I1980" t="s">
        <v>2383</v>
      </c>
      <c r="J1980" t="s">
        <v>2282</v>
      </c>
      <c r="K1980" t="s">
        <v>1304</v>
      </c>
      <c r="L1980" t="s">
        <v>1304</v>
      </c>
      <c r="M1980">
        <v>20602722113</v>
      </c>
      <c r="N1980" t="s">
        <v>1977</v>
      </c>
      <c r="O1980" s="6">
        <f>VLOOKUP(Tabla1[[#This Row],[route_name]],[1]route!$A:$D,2,FALSE)</f>
        <v>77</v>
      </c>
      <c r="P1980" s="6">
        <f>VLOOKUP(Tabla1[[#This Row],[TYPE_NAME]],type!B:G,6,FALSE)</f>
        <v>1</v>
      </c>
      <c r="Q1980" t="s">
        <v>2301</v>
      </c>
      <c r="R1980" t="s">
        <v>1297</v>
      </c>
      <c r="S19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(1977,'PENDIENTE','PENDIENTE','PENDIENTE','PENDIENTE',false,2014,'0','-','PENDIENTE','2022-02-25 21:42:35.22039+00','2022-02-25 21:42:35.22039+00','20602722113','V8F825',77,1);</v>
      </c>
    </row>
    <row r="1981" spans="1:19" x14ac:dyDescent="0.25">
      <c r="A1981">
        <v>1978</v>
      </c>
      <c r="B1981" t="s">
        <v>2282</v>
      </c>
      <c r="C1981" t="s">
        <v>2282</v>
      </c>
      <c r="D1981" t="s">
        <v>2282</v>
      </c>
      <c r="E1981" t="s">
        <v>2282</v>
      </c>
      <c r="F1981" t="s">
        <v>2283</v>
      </c>
      <c r="G1981">
        <v>2013</v>
      </c>
      <c r="H1981">
        <v>0</v>
      </c>
      <c r="I1981" t="s">
        <v>2383</v>
      </c>
      <c r="J1981" t="s">
        <v>2282</v>
      </c>
      <c r="K1981" t="s">
        <v>1304</v>
      </c>
      <c r="L1981" t="s">
        <v>1304</v>
      </c>
      <c r="M1981">
        <v>20602722113</v>
      </c>
      <c r="N1981" t="s">
        <v>1978</v>
      </c>
      <c r="O1981" s="6">
        <f>VLOOKUP(Tabla1[[#This Row],[route_name]],[1]route!$A:$D,2,FALSE)</f>
        <v>77</v>
      </c>
      <c r="P1981" s="6">
        <f>VLOOKUP(Tabla1[[#This Row],[TYPE_NAME]],type!B:G,6,FALSE)</f>
        <v>1</v>
      </c>
      <c r="Q1981" t="s">
        <v>2301</v>
      </c>
      <c r="R1981" t="s">
        <v>1297</v>
      </c>
      <c r="S19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(1978,'PENDIENTE','PENDIENTE','PENDIENTE','PENDIENTE',false,2013,'0','-','PENDIENTE','2022-02-25 21:42:35.22039+00','2022-02-25 21:42:35.22039+00','20602722113','X3J855',77,1);</v>
      </c>
    </row>
    <row r="1982" spans="1:19" x14ac:dyDescent="0.25">
      <c r="A1982">
        <v>1979</v>
      </c>
      <c r="B1982" t="s">
        <v>2282</v>
      </c>
      <c r="C1982" t="s">
        <v>2282</v>
      </c>
      <c r="D1982" t="s">
        <v>2282</v>
      </c>
      <c r="E1982" t="s">
        <v>2282</v>
      </c>
      <c r="F1982" t="s">
        <v>2283</v>
      </c>
      <c r="G1982">
        <v>2013</v>
      </c>
      <c r="H1982">
        <v>0</v>
      </c>
      <c r="I1982" t="s">
        <v>2383</v>
      </c>
      <c r="J1982" t="s">
        <v>2282</v>
      </c>
      <c r="K1982" t="s">
        <v>1304</v>
      </c>
      <c r="L1982" t="s">
        <v>1304</v>
      </c>
      <c r="M1982">
        <v>20602722113</v>
      </c>
      <c r="N1982" t="s">
        <v>1979</v>
      </c>
      <c r="O1982" s="6">
        <f>VLOOKUP(Tabla1[[#This Row],[route_name]],[1]route!$A:$D,2,FALSE)</f>
        <v>77</v>
      </c>
      <c r="P1982" s="6">
        <f>VLOOKUP(Tabla1[[#This Row],[TYPE_NAME]],type!B:G,6,FALSE)</f>
        <v>1</v>
      </c>
      <c r="Q1982" t="s">
        <v>2301</v>
      </c>
      <c r="R1982" t="s">
        <v>1297</v>
      </c>
      <c r="S19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(1979,'PENDIENTE','PENDIENTE','PENDIENTE','PENDIENTE',false,2013,'0','-','PENDIENTE','2022-02-25 21:42:35.22039+00','2022-02-25 21:42:35.22039+00','20602722113','X3B773',77,1);</v>
      </c>
    </row>
    <row r="1983" spans="1:19" x14ac:dyDescent="0.25">
      <c r="A1983">
        <v>1980</v>
      </c>
      <c r="B1983" t="s">
        <v>2282</v>
      </c>
      <c r="C1983" t="s">
        <v>2282</v>
      </c>
      <c r="D1983" t="s">
        <v>2282</v>
      </c>
      <c r="E1983" t="s">
        <v>2282</v>
      </c>
      <c r="F1983" t="s">
        <v>2283</v>
      </c>
      <c r="G1983">
        <v>2012</v>
      </c>
      <c r="H1983">
        <v>0</v>
      </c>
      <c r="I1983" t="s">
        <v>2383</v>
      </c>
      <c r="J1983" t="s">
        <v>2282</v>
      </c>
      <c r="K1983" t="s">
        <v>1304</v>
      </c>
      <c r="L1983" t="s">
        <v>1304</v>
      </c>
      <c r="M1983">
        <v>20602722113</v>
      </c>
      <c r="N1983" t="s">
        <v>1980</v>
      </c>
      <c r="O1983" s="6">
        <f>VLOOKUP(Tabla1[[#This Row],[route_name]],[1]route!$A:$D,2,FALSE)</f>
        <v>77</v>
      </c>
      <c r="P1983" s="6">
        <f>VLOOKUP(Tabla1[[#This Row],[TYPE_NAME]],type!B:G,6,FALSE)</f>
        <v>1</v>
      </c>
      <c r="Q1983" t="s">
        <v>2301</v>
      </c>
      <c r="R1983" t="s">
        <v>1297</v>
      </c>
      <c r="S19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(1980,'PENDIENTE','PENDIENTE','PENDIENTE','PENDIENTE',false,2012,'0','-','PENDIENTE','2022-02-25 21:42:35.22039+00','2022-02-25 21:42:35.22039+00','20602722113','V9V966',77,1);</v>
      </c>
    </row>
    <row r="1984" spans="1:19" x14ac:dyDescent="0.25">
      <c r="A1984">
        <v>1981</v>
      </c>
      <c r="B1984" t="s">
        <v>2282</v>
      </c>
      <c r="C1984" t="s">
        <v>2282</v>
      </c>
      <c r="D1984" t="s">
        <v>2282</v>
      </c>
      <c r="E1984" t="s">
        <v>2282</v>
      </c>
      <c r="F1984" t="s">
        <v>2283</v>
      </c>
      <c r="G1984">
        <v>2012</v>
      </c>
      <c r="H1984">
        <v>0</v>
      </c>
      <c r="I1984" t="s">
        <v>2383</v>
      </c>
      <c r="J1984" t="s">
        <v>2282</v>
      </c>
      <c r="K1984" t="s">
        <v>1304</v>
      </c>
      <c r="L1984" t="s">
        <v>1304</v>
      </c>
      <c r="M1984">
        <v>20602722113</v>
      </c>
      <c r="N1984" t="s">
        <v>1981</v>
      </c>
      <c r="O1984" s="6">
        <f>VLOOKUP(Tabla1[[#This Row],[route_name]],[1]route!$A:$D,2,FALSE)</f>
        <v>77</v>
      </c>
      <c r="P1984" s="6">
        <f>VLOOKUP(Tabla1[[#This Row],[TYPE_NAME]],type!B:G,6,FALSE)</f>
        <v>1</v>
      </c>
      <c r="Q1984" t="s">
        <v>2301</v>
      </c>
      <c r="R1984" t="s">
        <v>1297</v>
      </c>
      <c r="S19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(1981,'PENDIENTE','PENDIENTE','PENDIENTE','PENDIENTE',false,2012,'0','-','PENDIENTE','2022-02-25 21:42:35.22039+00','2022-02-25 21:42:35.22039+00','20602722113','Z4C886',77,1);</v>
      </c>
    </row>
    <row r="1985" spans="1:19" x14ac:dyDescent="0.25">
      <c r="A1985">
        <v>1982</v>
      </c>
      <c r="B1985" t="s">
        <v>2282</v>
      </c>
      <c r="C1985" t="s">
        <v>2282</v>
      </c>
      <c r="D1985" t="s">
        <v>2282</v>
      </c>
      <c r="E1985" t="s">
        <v>2282</v>
      </c>
      <c r="F1985" t="s">
        <v>2283</v>
      </c>
      <c r="G1985">
        <v>2012</v>
      </c>
      <c r="H1985">
        <v>0</v>
      </c>
      <c r="I1985" t="s">
        <v>2383</v>
      </c>
      <c r="J1985" t="s">
        <v>2282</v>
      </c>
      <c r="K1985" t="s">
        <v>1304</v>
      </c>
      <c r="L1985" t="s">
        <v>1304</v>
      </c>
      <c r="M1985">
        <v>20602722113</v>
      </c>
      <c r="N1985" t="s">
        <v>1982</v>
      </c>
      <c r="O1985" s="6">
        <f>VLOOKUP(Tabla1[[#This Row],[route_name]],[1]route!$A:$D,2,FALSE)</f>
        <v>77</v>
      </c>
      <c r="P1985" s="6">
        <f>VLOOKUP(Tabla1[[#This Row],[TYPE_NAME]],type!B:G,6,FALSE)</f>
        <v>1</v>
      </c>
      <c r="Q1985" t="s">
        <v>2301</v>
      </c>
      <c r="R1985" t="s">
        <v>1297</v>
      </c>
      <c r="S19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(1982,'PENDIENTE','PENDIENTE','PENDIENTE','PENDIENTE',false,2012,'0','-','PENDIENTE','2022-02-25 21:42:35.22039+00','2022-02-25 21:42:35.22039+00','20602722113','V6R961',77,1);</v>
      </c>
    </row>
    <row r="1986" spans="1:19" x14ac:dyDescent="0.25">
      <c r="A1986">
        <v>1983</v>
      </c>
      <c r="B1986" t="s">
        <v>2282</v>
      </c>
      <c r="C1986" t="s">
        <v>2282</v>
      </c>
      <c r="D1986" t="s">
        <v>2282</v>
      </c>
      <c r="E1986" t="s">
        <v>2282</v>
      </c>
      <c r="F1986" t="s">
        <v>2283</v>
      </c>
      <c r="G1986">
        <v>2011</v>
      </c>
      <c r="H1986">
        <v>0</v>
      </c>
      <c r="I1986" t="s">
        <v>2383</v>
      </c>
      <c r="J1986" t="s">
        <v>2282</v>
      </c>
      <c r="K1986" t="s">
        <v>1304</v>
      </c>
      <c r="L1986" t="s">
        <v>1304</v>
      </c>
      <c r="M1986">
        <v>20602722113</v>
      </c>
      <c r="N1986" t="s">
        <v>1983</v>
      </c>
      <c r="O1986" s="6">
        <f>VLOOKUP(Tabla1[[#This Row],[route_name]],[1]route!$A:$D,2,FALSE)</f>
        <v>77</v>
      </c>
      <c r="P1986" s="6">
        <f>VLOOKUP(Tabla1[[#This Row],[TYPE_NAME]],type!B:G,6,FALSE)</f>
        <v>1</v>
      </c>
      <c r="Q1986" t="s">
        <v>2301</v>
      </c>
      <c r="R1986" t="s">
        <v>1297</v>
      </c>
      <c r="S19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(1983,'PENDIENTE','PENDIENTE','PENDIENTE','PENDIENTE',false,2011,'0','-','PENDIENTE','2022-02-25 21:42:35.22039+00','2022-02-25 21:42:35.22039+00','20602722113','V2Q722',77,1);</v>
      </c>
    </row>
    <row r="1987" spans="1:19" x14ac:dyDescent="0.25">
      <c r="A1987">
        <v>1984</v>
      </c>
      <c r="B1987" t="s">
        <v>2282</v>
      </c>
      <c r="C1987" t="s">
        <v>2282</v>
      </c>
      <c r="D1987" t="s">
        <v>2282</v>
      </c>
      <c r="E1987" t="s">
        <v>2282</v>
      </c>
      <c r="F1987" t="s">
        <v>2283</v>
      </c>
      <c r="G1987">
        <v>2011</v>
      </c>
      <c r="H1987">
        <v>0</v>
      </c>
      <c r="I1987" t="s">
        <v>2383</v>
      </c>
      <c r="J1987" t="s">
        <v>2282</v>
      </c>
      <c r="K1987" t="s">
        <v>1304</v>
      </c>
      <c r="L1987" t="s">
        <v>1304</v>
      </c>
      <c r="M1987">
        <v>20602722113</v>
      </c>
      <c r="N1987" t="s">
        <v>1984</v>
      </c>
      <c r="O1987" s="6">
        <f>VLOOKUP(Tabla1[[#This Row],[route_name]],[1]route!$A:$D,2,FALSE)</f>
        <v>77</v>
      </c>
      <c r="P1987" s="6">
        <f>VLOOKUP(Tabla1[[#This Row],[TYPE_NAME]],type!B:G,6,FALSE)</f>
        <v>1</v>
      </c>
      <c r="Q1987" t="s">
        <v>2301</v>
      </c>
      <c r="R1987" t="s">
        <v>1297</v>
      </c>
      <c r="S19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(1984,'PENDIENTE','PENDIENTE','PENDIENTE','PENDIENTE',false,2011,'0','-','PENDIENTE','2022-02-25 21:42:35.22039+00','2022-02-25 21:42:35.22039+00','20602722113','B3V775',77,1);</v>
      </c>
    </row>
    <row r="1988" spans="1:19" x14ac:dyDescent="0.25">
      <c r="A1988">
        <v>1985</v>
      </c>
      <c r="B1988" t="s">
        <v>2282</v>
      </c>
      <c r="C1988" t="s">
        <v>2282</v>
      </c>
      <c r="D1988" t="s">
        <v>2282</v>
      </c>
      <c r="E1988" t="s">
        <v>2282</v>
      </c>
      <c r="F1988" t="s">
        <v>2283</v>
      </c>
      <c r="G1988">
        <v>2011</v>
      </c>
      <c r="H1988">
        <v>0</v>
      </c>
      <c r="I1988" t="s">
        <v>2383</v>
      </c>
      <c r="J1988" t="s">
        <v>2282</v>
      </c>
      <c r="K1988" t="s">
        <v>1304</v>
      </c>
      <c r="L1988" t="s">
        <v>1304</v>
      </c>
      <c r="M1988">
        <v>20602722113</v>
      </c>
      <c r="N1988" t="s">
        <v>1985</v>
      </c>
      <c r="O1988" s="6">
        <f>VLOOKUP(Tabla1[[#This Row],[route_name]],[1]route!$A:$D,2,FALSE)</f>
        <v>77</v>
      </c>
      <c r="P1988" s="6">
        <f>VLOOKUP(Tabla1[[#This Row],[TYPE_NAME]],type!B:G,6,FALSE)</f>
        <v>1</v>
      </c>
      <c r="Q1988" t="s">
        <v>2301</v>
      </c>
      <c r="R1988" t="s">
        <v>1297</v>
      </c>
      <c r="S19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(1985,'PENDIENTE','PENDIENTE','PENDIENTE','PENDIENTE',false,2011,'0','-','PENDIENTE','2022-02-25 21:42:35.22039+00','2022-02-25 21:42:35.22039+00','20602722113','V1Y771',77,1);</v>
      </c>
    </row>
    <row r="1989" spans="1:19" x14ac:dyDescent="0.25">
      <c r="A1989">
        <v>1986</v>
      </c>
      <c r="B1989" t="s">
        <v>2282</v>
      </c>
      <c r="C1989" t="s">
        <v>2282</v>
      </c>
      <c r="D1989" t="s">
        <v>2282</v>
      </c>
      <c r="E1989" t="s">
        <v>2282</v>
      </c>
      <c r="F1989" t="s">
        <v>2283</v>
      </c>
      <c r="G1989">
        <v>2011</v>
      </c>
      <c r="H1989">
        <v>0</v>
      </c>
      <c r="I1989" t="s">
        <v>2383</v>
      </c>
      <c r="J1989" t="s">
        <v>2282</v>
      </c>
      <c r="K1989" t="s">
        <v>1304</v>
      </c>
      <c r="L1989" t="s">
        <v>1304</v>
      </c>
      <c r="M1989">
        <v>20602722113</v>
      </c>
      <c r="N1989" t="s">
        <v>1986</v>
      </c>
      <c r="O1989" s="6">
        <f>VLOOKUP(Tabla1[[#This Row],[route_name]],[1]route!$A:$D,2,FALSE)</f>
        <v>77</v>
      </c>
      <c r="P1989" s="6">
        <f>VLOOKUP(Tabla1[[#This Row],[TYPE_NAME]],type!B:G,6,FALSE)</f>
        <v>1</v>
      </c>
      <c r="Q1989" t="s">
        <v>2301</v>
      </c>
      <c r="R1989" t="s">
        <v>1297</v>
      </c>
      <c r="S19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(1986,'PENDIENTE','PENDIENTE','PENDIENTE','PENDIENTE',false,2011,'0','-','PENDIENTE','2022-02-25 21:42:35.22039+00','2022-02-25 21:42:35.22039+00','20602722113','B0T212',77,1);</v>
      </c>
    </row>
    <row r="1990" spans="1:19" x14ac:dyDescent="0.25">
      <c r="A1990">
        <v>1987</v>
      </c>
      <c r="B1990" t="s">
        <v>2282</v>
      </c>
      <c r="C1990" t="s">
        <v>2282</v>
      </c>
      <c r="D1990" t="s">
        <v>2282</v>
      </c>
      <c r="E1990" t="s">
        <v>2282</v>
      </c>
      <c r="F1990" t="s">
        <v>2283</v>
      </c>
      <c r="G1990">
        <v>2011</v>
      </c>
      <c r="H1990">
        <v>0</v>
      </c>
      <c r="I1990" t="s">
        <v>2383</v>
      </c>
      <c r="J1990" t="s">
        <v>2282</v>
      </c>
      <c r="K1990" t="s">
        <v>1304</v>
      </c>
      <c r="L1990" t="s">
        <v>1304</v>
      </c>
      <c r="M1990">
        <v>20602722113</v>
      </c>
      <c r="N1990" t="s">
        <v>1987</v>
      </c>
      <c r="O1990" s="6">
        <f>VLOOKUP(Tabla1[[#This Row],[route_name]],[1]route!$A:$D,2,FALSE)</f>
        <v>77</v>
      </c>
      <c r="P1990" s="6">
        <f>VLOOKUP(Tabla1[[#This Row],[TYPE_NAME]],type!B:G,6,FALSE)</f>
        <v>1</v>
      </c>
      <c r="Q1990" t="s">
        <v>2301</v>
      </c>
      <c r="R1990" t="s">
        <v>1297</v>
      </c>
      <c r="S19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(1987,'PENDIENTE','PENDIENTE','PENDIENTE','PENDIENTE',false,2011,'0','-','PENDIENTE','2022-02-25 21:42:35.22039+00','2022-02-25 21:42:35.22039+00','20602722113','C0Z736',77,1);</v>
      </c>
    </row>
    <row r="1991" spans="1:19" x14ac:dyDescent="0.25">
      <c r="A1991">
        <v>1988</v>
      </c>
      <c r="B1991" t="s">
        <v>2282</v>
      </c>
      <c r="C1991" t="s">
        <v>2282</v>
      </c>
      <c r="D1991" t="s">
        <v>2282</v>
      </c>
      <c r="E1991" t="s">
        <v>2282</v>
      </c>
      <c r="F1991" t="s">
        <v>2283</v>
      </c>
      <c r="G1991">
        <v>2010</v>
      </c>
      <c r="H1991">
        <v>0</v>
      </c>
      <c r="I1991" t="s">
        <v>2383</v>
      </c>
      <c r="J1991" t="s">
        <v>2282</v>
      </c>
      <c r="K1991" t="s">
        <v>1304</v>
      </c>
      <c r="L1991" t="s">
        <v>1304</v>
      </c>
      <c r="M1991">
        <v>20602722113</v>
      </c>
      <c r="N1991" t="s">
        <v>1988</v>
      </c>
      <c r="O1991" s="6">
        <f>VLOOKUP(Tabla1[[#This Row],[route_name]],[1]route!$A:$D,2,FALSE)</f>
        <v>77</v>
      </c>
      <c r="P1991" s="6">
        <f>VLOOKUP(Tabla1[[#This Row],[TYPE_NAME]],type!B:G,6,FALSE)</f>
        <v>1</v>
      </c>
      <c r="Q1991" t="s">
        <v>2301</v>
      </c>
      <c r="R1991" t="s">
        <v>1297</v>
      </c>
      <c r="S19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(1988,'PENDIENTE','PENDIENTE','PENDIENTE','PENDIENTE',false,2010,'0','-','PENDIENTE','2022-02-25 21:42:35.22039+00','2022-02-25 21:42:35.22039+00','20602722113','X1E775',77,1);</v>
      </c>
    </row>
    <row r="1992" spans="1:19" x14ac:dyDescent="0.25">
      <c r="A1992">
        <v>1989</v>
      </c>
      <c r="B1992" t="s">
        <v>2282</v>
      </c>
      <c r="C1992" t="s">
        <v>2282</v>
      </c>
      <c r="D1992" t="s">
        <v>2282</v>
      </c>
      <c r="E1992" t="s">
        <v>2282</v>
      </c>
      <c r="F1992" t="s">
        <v>2283</v>
      </c>
      <c r="G1992">
        <v>2010</v>
      </c>
      <c r="H1992">
        <v>0</v>
      </c>
      <c r="I1992" t="s">
        <v>2383</v>
      </c>
      <c r="J1992" t="s">
        <v>2282</v>
      </c>
      <c r="K1992" t="s">
        <v>1304</v>
      </c>
      <c r="L1992" t="s">
        <v>1304</v>
      </c>
      <c r="M1992">
        <v>20602722113</v>
      </c>
      <c r="N1992" t="s">
        <v>1989</v>
      </c>
      <c r="O1992" s="6">
        <f>VLOOKUP(Tabla1[[#This Row],[route_name]],[1]route!$A:$D,2,FALSE)</f>
        <v>77</v>
      </c>
      <c r="P1992" s="6">
        <f>VLOOKUP(Tabla1[[#This Row],[TYPE_NAME]],type!B:G,6,FALSE)</f>
        <v>1</v>
      </c>
      <c r="Q1992" t="s">
        <v>2301</v>
      </c>
      <c r="R1992" t="s">
        <v>1297</v>
      </c>
      <c r="S19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(1989,'PENDIENTE','PENDIENTE','PENDIENTE','PENDIENTE',false,2010,'0','-','PENDIENTE','2022-02-25 21:42:35.22039+00','2022-02-25 21:42:35.22039+00','20602722113','Z4F956',77,1);</v>
      </c>
    </row>
    <row r="1993" spans="1:19" x14ac:dyDescent="0.25">
      <c r="A1993">
        <v>1990</v>
      </c>
      <c r="B1993" t="s">
        <v>2282</v>
      </c>
      <c r="C1993" t="s">
        <v>2282</v>
      </c>
      <c r="D1993" t="s">
        <v>2282</v>
      </c>
      <c r="E1993" t="s">
        <v>2282</v>
      </c>
      <c r="F1993" t="s">
        <v>2283</v>
      </c>
      <c r="G1993">
        <v>2010</v>
      </c>
      <c r="H1993">
        <v>0</v>
      </c>
      <c r="I1993" t="s">
        <v>2383</v>
      </c>
      <c r="J1993" t="s">
        <v>2282</v>
      </c>
      <c r="K1993" t="s">
        <v>1304</v>
      </c>
      <c r="L1993" t="s">
        <v>1304</v>
      </c>
      <c r="M1993">
        <v>20602722113</v>
      </c>
      <c r="N1993" t="s">
        <v>1990</v>
      </c>
      <c r="O1993" s="6">
        <f>VLOOKUP(Tabla1[[#This Row],[route_name]],[1]route!$A:$D,2,FALSE)</f>
        <v>77</v>
      </c>
      <c r="P1993" s="6">
        <f>VLOOKUP(Tabla1[[#This Row],[TYPE_NAME]],type!B:G,6,FALSE)</f>
        <v>1</v>
      </c>
      <c r="Q1993" t="s">
        <v>2301</v>
      </c>
      <c r="R1993" t="s">
        <v>1297</v>
      </c>
      <c r="S19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(1990,'PENDIENTE','PENDIENTE','PENDIENTE','PENDIENTE',false,2010,'0','-','PENDIENTE','2022-02-25 21:42:35.22039+00','2022-02-25 21:42:35.22039+00','20602722113','Z2G740',77,1);</v>
      </c>
    </row>
    <row r="1994" spans="1:19" x14ac:dyDescent="0.25">
      <c r="A1994">
        <v>1991</v>
      </c>
      <c r="B1994" t="s">
        <v>2282</v>
      </c>
      <c r="C1994" t="s">
        <v>2282</v>
      </c>
      <c r="D1994" t="s">
        <v>2282</v>
      </c>
      <c r="E1994" t="s">
        <v>2282</v>
      </c>
      <c r="F1994" t="s">
        <v>2283</v>
      </c>
      <c r="G1994">
        <v>2010</v>
      </c>
      <c r="H1994">
        <v>0</v>
      </c>
      <c r="I1994" t="s">
        <v>2383</v>
      </c>
      <c r="J1994" t="s">
        <v>2282</v>
      </c>
      <c r="K1994" t="s">
        <v>1304</v>
      </c>
      <c r="L1994" t="s">
        <v>1304</v>
      </c>
      <c r="M1994">
        <v>20602722113</v>
      </c>
      <c r="N1994" t="s">
        <v>1991</v>
      </c>
      <c r="O1994" s="6">
        <f>VLOOKUP(Tabla1[[#This Row],[route_name]],[1]route!$A:$D,2,FALSE)</f>
        <v>77</v>
      </c>
      <c r="P1994" s="6">
        <f>VLOOKUP(Tabla1[[#This Row],[TYPE_NAME]],type!B:G,6,FALSE)</f>
        <v>1</v>
      </c>
      <c r="Q1994" t="s">
        <v>2301</v>
      </c>
      <c r="R1994" t="s">
        <v>1297</v>
      </c>
      <c r="S19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(1991,'PENDIENTE','PENDIENTE','PENDIENTE','PENDIENTE',false,2010,'0','-','PENDIENTE','2022-02-25 21:42:35.22039+00','2022-02-25 21:42:35.22039+00','20602722113','A4B740',77,1);</v>
      </c>
    </row>
    <row r="1995" spans="1:19" x14ac:dyDescent="0.25">
      <c r="A1995">
        <v>1992</v>
      </c>
      <c r="B1995" t="s">
        <v>2282</v>
      </c>
      <c r="C1995" t="s">
        <v>2282</v>
      </c>
      <c r="D1995" t="s">
        <v>2282</v>
      </c>
      <c r="E1995" t="s">
        <v>2282</v>
      </c>
      <c r="F1995" t="s">
        <v>2283</v>
      </c>
      <c r="G1995">
        <v>2010</v>
      </c>
      <c r="H1995">
        <v>0</v>
      </c>
      <c r="I1995" t="s">
        <v>2383</v>
      </c>
      <c r="J1995" t="s">
        <v>2282</v>
      </c>
      <c r="K1995" t="s">
        <v>1304</v>
      </c>
      <c r="L1995" t="s">
        <v>1304</v>
      </c>
      <c r="M1995">
        <v>20602722113</v>
      </c>
      <c r="N1995" t="s">
        <v>1992</v>
      </c>
      <c r="O1995" s="6">
        <f>VLOOKUP(Tabla1[[#This Row],[route_name]],[1]route!$A:$D,2,FALSE)</f>
        <v>77</v>
      </c>
      <c r="P1995" s="6">
        <f>VLOOKUP(Tabla1[[#This Row],[TYPE_NAME]],type!B:G,6,FALSE)</f>
        <v>1</v>
      </c>
      <c r="Q1995" t="s">
        <v>2301</v>
      </c>
      <c r="R1995" t="s">
        <v>1297</v>
      </c>
      <c r="S19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(1992,'PENDIENTE','PENDIENTE','PENDIENTE','PENDIENTE',false,2010,'0','-','PENDIENTE','2022-02-25 21:42:35.22039+00','2022-02-25 21:42:35.22039+00','20602722113','V2A774',77,1);</v>
      </c>
    </row>
    <row r="1996" spans="1:19" x14ac:dyDescent="0.25">
      <c r="A1996">
        <v>1993</v>
      </c>
      <c r="B1996" t="s">
        <v>2282</v>
      </c>
      <c r="C1996" t="s">
        <v>2282</v>
      </c>
      <c r="D1996" t="s">
        <v>2282</v>
      </c>
      <c r="E1996" t="s">
        <v>2282</v>
      </c>
      <c r="F1996" t="s">
        <v>2283</v>
      </c>
      <c r="G1996">
        <v>2009</v>
      </c>
      <c r="H1996">
        <v>0</v>
      </c>
      <c r="I1996" t="s">
        <v>2383</v>
      </c>
      <c r="J1996" t="s">
        <v>2282</v>
      </c>
      <c r="K1996" t="s">
        <v>1304</v>
      </c>
      <c r="L1996" t="s">
        <v>1304</v>
      </c>
      <c r="M1996">
        <v>20602722113</v>
      </c>
      <c r="N1996" t="s">
        <v>1993</v>
      </c>
      <c r="O1996" s="6">
        <f>VLOOKUP(Tabla1[[#This Row],[route_name]],[1]route!$A:$D,2,FALSE)</f>
        <v>77</v>
      </c>
      <c r="P1996" s="6">
        <f>VLOOKUP(Tabla1[[#This Row],[TYPE_NAME]],type!B:G,6,FALSE)</f>
        <v>1</v>
      </c>
      <c r="Q1996" t="s">
        <v>2301</v>
      </c>
      <c r="R1996" t="s">
        <v>1297</v>
      </c>
      <c r="S19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(1993,'PENDIENTE','PENDIENTE','PENDIENTE','PENDIENTE',false,2009,'0','-','PENDIENTE','2022-02-25 21:42:35.22039+00','2022-02-25 21:42:35.22039+00','20602722113','D9F843',77,1);</v>
      </c>
    </row>
    <row r="1997" spans="1:19" x14ac:dyDescent="0.25">
      <c r="A1997">
        <v>1994</v>
      </c>
      <c r="B1997" t="s">
        <v>2282</v>
      </c>
      <c r="C1997" t="s">
        <v>2282</v>
      </c>
      <c r="D1997" t="s">
        <v>2282</v>
      </c>
      <c r="E1997" t="s">
        <v>2282</v>
      </c>
      <c r="F1997" t="s">
        <v>2283</v>
      </c>
      <c r="G1997">
        <v>2009</v>
      </c>
      <c r="H1997">
        <v>0</v>
      </c>
      <c r="I1997" t="s">
        <v>2383</v>
      </c>
      <c r="J1997" t="s">
        <v>2282</v>
      </c>
      <c r="K1997" t="s">
        <v>1304</v>
      </c>
      <c r="L1997" t="s">
        <v>1304</v>
      </c>
      <c r="M1997">
        <v>20602722113</v>
      </c>
      <c r="N1997" t="s">
        <v>1994</v>
      </c>
      <c r="O1997" s="6">
        <f>VLOOKUP(Tabla1[[#This Row],[route_name]],[1]route!$A:$D,2,FALSE)</f>
        <v>77</v>
      </c>
      <c r="P1997" s="6">
        <f>VLOOKUP(Tabla1[[#This Row],[TYPE_NAME]],type!B:G,6,FALSE)</f>
        <v>1</v>
      </c>
      <c r="Q1997" t="s">
        <v>2301</v>
      </c>
      <c r="R1997" t="s">
        <v>1297</v>
      </c>
      <c r="S19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(1994,'PENDIENTE','PENDIENTE','PENDIENTE','PENDIENTE',false,2009,'0','-','PENDIENTE','2022-02-25 21:42:35.22039+00','2022-02-25 21:42:35.22039+00','20602722113','V1C767',77,1);</v>
      </c>
    </row>
    <row r="1998" spans="1:19" x14ac:dyDescent="0.25">
      <c r="A1998">
        <v>1995</v>
      </c>
      <c r="B1998" t="s">
        <v>2282</v>
      </c>
      <c r="C1998" t="s">
        <v>2282</v>
      </c>
      <c r="D1998" t="s">
        <v>2282</v>
      </c>
      <c r="E1998" t="s">
        <v>2282</v>
      </c>
      <c r="F1998" t="s">
        <v>2283</v>
      </c>
      <c r="G1998">
        <v>2009</v>
      </c>
      <c r="H1998">
        <v>0</v>
      </c>
      <c r="I1998" t="s">
        <v>2383</v>
      </c>
      <c r="J1998" t="s">
        <v>2282</v>
      </c>
      <c r="K1998" t="s">
        <v>1304</v>
      </c>
      <c r="L1998" t="s">
        <v>1304</v>
      </c>
      <c r="M1998">
        <v>20602722113</v>
      </c>
      <c r="N1998" t="s">
        <v>1995</v>
      </c>
      <c r="O1998" s="6">
        <f>VLOOKUP(Tabla1[[#This Row],[route_name]],[1]route!$A:$D,2,FALSE)</f>
        <v>77</v>
      </c>
      <c r="P1998" s="6">
        <f>VLOOKUP(Tabla1[[#This Row],[TYPE_NAME]],type!B:G,6,FALSE)</f>
        <v>1</v>
      </c>
      <c r="Q1998" t="s">
        <v>2301</v>
      </c>
      <c r="R1998" t="s">
        <v>1297</v>
      </c>
      <c r="S19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(1995,'PENDIENTE','PENDIENTE','PENDIENTE','PENDIENTE',false,2009,'0','-','PENDIENTE','2022-02-25 21:42:35.22039+00','2022-02-25 21:42:35.22039+00','20602722113','A6W749',77,1);</v>
      </c>
    </row>
    <row r="1999" spans="1:19" x14ac:dyDescent="0.25">
      <c r="A1999">
        <v>1996</v>
      </c>
      <c r="B1999" t="s">
        <v>2282</v>
      </c>
      <c r="C1999" t="s">
        <v>2282</v>
      </c>
      <c r="D1999" t="s">
        <v>2282</v>
      </c>
      <c r="E1999" t="s">
        <v>2282</v>
      </c>
      <c r="F1999" t="s">
        <v>2283</v>
      </c>
      <c r="G1999">
        <v>2009</v>
      </c>
      <c r="H1999">
        <v>0</v>
      </c>
      <c r="I1999" t="s">
        <v>2383</v>
      </c>
      <c r="J1999" t="s">
        <v>2282</v>
      </c>
      <c r="K1999" t="s">
        <v>1304</v>
      </c>
      <c r="L1999" t="s">
        <v>1304</v>
      </c>
      <c r="M1999">
        <v>20602722113</v>
      </c>
      <c r="N1999" t="s">
        <v>1996</v>
      </c>
      <c r="O1999" s="6">
        <f>VLOOKUP(Tabla1[[#This Row],[route_name]],[1]route!$A:$D,2,FALSE)</f>
        <v>77</v>
      </c>
      <c r="P1999" s="6">
        <f>VLOOKUP(Tabla1[[#This Row],[TYPE_NAME]],type!B:G,6,FALSE)</f>
        <v>1</v>
      </c>
      <c r="Q1999" t="s">
        <v>2301</v>
      </c>
      <c r="R1999" t="s">
        <v>1297</v>
      </c>
      <c r="S19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(1996,'PENDIENTE','PENDIENTE','PENDIENTE','PENDIENTE',false,2009,'0','-','PENDIENTE','2022-02-25 21:42:35.22039+00','2022-02-25 21:42:35.22039+00','20602722113','A9V722',77,1);</v>
      </c>
    </row>
    <row r="2000" spans="1:19" x14ac:dyDescent="0.25">
      <c r="A2000">
        <v>1997</v>
      </c>
      <c r="B2000" t="s">
        <v>2282</v>
      </c>
      <c r="C2000" t="s">
        <v>2282</v>
      </c>
      <c r="D2000" t="s">
        <v>2282</v>
      </c>
      <c r="E2000" t="s">
        <v>2282</v>
      </c>
      <c r="F2000" t="s">
        <v>2283</v>
      </c>
      <c r="G2000">
        <v>2009</v>
      </c>
      <c r="H2000">
        <v>0</v>
      </c>
      <c r="I2000" t="s">
        <v>2383</v>
      </c>
      <c r="J2000" t="s">
        <v>2282</v>
      </c>
      <c r="K2000" t="s">
        <v>1304</v>
      </c>
      <c r="L2000" t="s">
        <v>1304</v>
      </c>
      <c r="M2000">
        <v>20602722113</v>
      </c>
      <c r="N2000" t="s">
        <v>1997</v>
      </c>
      <c r="O2000" s="6">
        <f>VLOOKUP(Tabla1[[#This Row],[route_name]],[1]route!$A:$D,2,FALSE)</f>
        <v>77</v>
      </c>
      <c r="P2000" s="6">
        <f>VLOOKUP(Tabla1[[#This Row],[TYPE_NAME]],type!B:G,6,FALSE)</f>
        <v>1</v>
      </c>
      <c r="Q2000" t="s">
        <v>2301</v>
      </c>
      <c r="R2000" t="s">
        <v>1297</v>
      </c>
      <c r="S20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(1997,'PENDIENTE','PENDIENTE','PENDIENTE','PENDIENTE',false,2009,'0','-','PENDIENTE','2022-02-25 21:42:35.22039+00','2022-02-25 21:42:35.22039+00','20602722113','B3D797',77,1);</v>
      </c>
    </row>
    <row r="2001" spans="1:19" x14ac:dyDescent="0.25">
      <c r="A2001">
        <v>1998</v>
      </c>
      <c r="B2001" t="s">
        <v>2282</v>
      </c>
      <c r="C2001" t="s">
        <v>2282</v>
      </c>
      <c r="D2001" t="s">
        <v>2282</v>
      </c>
      <c r="E2001" t="s">
        <v>2282</v>
      </c>
      <c r="F2001" t="s">
        <v>2283</v>
      </c>
      <c r="G2001">
        <v>2008</v>
      </c>
      <c r="H2001">
        <v>0</v>
      </c>
      <c r="I2001" t="s">
        <v>2383</v>
      </c>
      <c r="J2001" t="s">
        <v>2282</v>
      </c>
      <c r="K2001" t="s">
        <v>1304</v>
      </c>
      <c r="L2001" t="s">
        <v>1304</v>
      </c>
      <c r="M2001">
        <v>20602722113</v>
      </c>
      <c r="N2001" t="s">
        <v>1998</v>
      </c>
      <c r="O2001" s="6">
        <f>VLOOKUP(Tabla1[[#This Row],[route_name]],[1]route!$A:$D,2,FALSE)</f>
        <v>77</v>
      </c>
      <c r="P2001" s="6">
        <f>VLOOKUP(Tabla1[[#This Row],[TYPE_NAME]],type!B:G,6,FALSE)</f>
        <v>1</v>
      </c>
      <c r="Q2001" t="s">
        <v>2301</v>
      </c>
      <c r="R2001" t="s">
        <v>1297</v>
      </c>
      <c r="S20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(1998,'PENDIENTE','PENDIENTE','PENDIENTE','PENDIENTE',false,2008,'0','-','PENDIENTE','2022-02-25 21:42:35.22039+00','2022-02-25 21:42:35.22039+00','20602722113','V4Z732',77,1);</v>
      </c>
    </row>
    <row r="2002" spans="1:19" x14ac:dyDescent="0.25">
      <c r="A2002">
        <v>1999</v>
      </c>
      <c r="B2002" t="s">
        <v>2282</v>
      </c>
      <c r="C2002" t="s">
        <v>2282</v>
      </c>
      <c r="D2002" t="s">
        <v>2282</v>
      </c>
      <c r="E2002" t="s">
        <v>2282</v>
      </c>
      <c r="F2002" t="s">
        <v>2283</v>
      </c>
      <c r="G2002">
        <v>2007</v>
      </c>
      <c r="H2002">
        <v>0</v>
      </c>
      <c r="I2002" t="s">
        <v>2383</v>
      </c>
      <c r="J2002" t="s">
        <v>2282</v>
      </c>
      <c r="K2002" t="s">
        <v>1304</v>
      </c>
      <c r="L2002" t="s">
        <v>1304</v>
      </c>
      <c r="M2002">
        <v>20602722113</v>
      </c>
      <c r="N2002" t="s">
        <v>1999</v>
      </c>
      <c r="O2002" s="6">
        <f>VLOOKUP(Tabla1[[#This Row],[route_name]],[1]route!$A:$D,2,FALSE)</f>
        <v>77</v>
      </c>
      <c r="P2002" s="6">
        <f>VLOOKUP(Tabla1[[#This Row],[TYPE_NAME]],type!B:G,6,FALSE)</f>
        <v>1</v>
      </c>
      <c r="Q2002" t="s">
        <v>2301</v>
      </c>
      <c r="R2002" t="s">
        <v>1297</v>
      </c>
      <c r="S20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(1999,'PENDIENTE','PENDIENTE','PENDIENTE','PENDIENTE',false,2007,'0','-','PENDIENTE','2022-02-25 21:42:35.22039+00','2022-02-25 21:42:35.22039+00','20602722113','X1C758',77,1);</v>
      </c>
    </row>
    <row r="2003" spans="1:19" x14ac:dyDescent="0.25">
      <c r="A2003">
        <v>2000</v>
      </c>
      <c r="B2003" t="s">
        <v>2282</v>
      </c>
      <c r="C2003" t="s">
        <v>2282</v>
      </c>
      <c r="D2003" t="s">
        <v>2282</v>
      </c>
      <c r="E2003" t="s">
        <v>2282</v>
      </c>
      <c r="F2003" t="s">
        <v>2283</v>
      </c>
      <c r="G2003">
        <v>2007</v>
      </c>
      <c r="H2003">
        <v>0</v>
      </c>
      <c r="I2003" t="s">
        <v>2383</v>
      </c>
      <c r="J2003" t="s">
        <v>2282</v>
      </c>
      <c r="K2003" t="s">
        <v>1304</v>
      </c>
      <c r="L2003" t="s">
        <v>1304</v>
      </c>
      <c r="M2003">
        <v>20602722113</v>
      </c>
      <c r="N2003" t="s">
        <v>2000</v>
      </c>
      <c r="O2003" s="6">
        <f>VLOOKUP(Tabla1[[#This Row],[route_name]],[1]route!$A:$D,2,FALSE)</f>
        <v>77</v>
      </c>
      <c r="P2003" s="6">
        <f>VLOOKUP(Tabla1[[#This Row],[TYPE_NAME]],type!B:G,6,FALSE)</f>
        <v>1</v>
      </c>
      <c r="Q2003" t="s">
        <v>2301</v>
      </c>
      <c r="R2003" t="s">
        <v>1297</v>
      </c>
      <c r="S20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(2000,'PENDIENTE','PENDIENTE','PENDIENTE','PENDIENTE',false,2007,'0','-','PENDIENTE','2022-02-25 21:42:35.22039+00','2022-02-25 21:42:35.22039+00','20602722113','Z2P785',77,1);</v>
      </c>
    </row>
    <row r="2004" spans="1:19" x14ac:dyDescent="0.25">
      <c r="A2004">
        <v>2001</v>
      </c>
      <c r="B2004" t="s">
        <v>2282</v>
      </c>
      <c r="C2004" t="s">
        <v>2282</v>
      </c>
      <c r="D2004" t="s">
        <v>2282</v>
      </c>
      <c r="E2004" t="s">
        <v>2282</v>
      </c>
      <c r="F2004" t="s">
        <v>2283</v>
      </c>
      <c r="G2004">
        <v>2017</v>
      </c>
      <c r="H2004">
        <v>0</v>
      </c>
      <c r="I2004" t="s">
        <v>2383</v>
      </c>
      <c r="J2004" t="s">
        <v>2282</v>
      </c>
      <c r="K2004" t="s">
        <v>1304</v>
      </c>
      <c r="L2004" t="s">
        <v>1304</v>
      </c>
      <c r="M2004">
        <v>20602722113</v>
      </c>
      <c r="N2004" t="s">
        <v>2001</v>
      </c>
      <c r="O2004" s="6">
        <f>VLOOKUP(Tabla1[[#This Row],[route_name]],[1]route!$A:$D,2,FALSE)</f>
        <v>77</v>
      </c>
      <c r="P2004" s="6">
        <f>VLOOKUP(Tabla1[[#This Row],[TYPE_NAME]],type!B:G,6,FALSE)</f>
        <v>1</v>
      </c>
      <c r="Q2004" t="s">
        <v>2301</v>
      </c>
      <c r="R2004" t="s">
        <v>1297</v>
      </c>
      <c r="S20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(2001,'PENDIENTE','PENDIENTE','PENDIENTE','PENDIENTE',false,2017,'0','-','PENDIENTE','2022-02-25 21:42:35.22039+00','2022-02-25 21:42:35.22039+00','20602722113','V9M940',77,1);</v>
      </c>
    </row>
    <row r="2005" spans="1:19" x14ac:dyDescent="0.25">
      <c r="A2005">
        <v>2002</v>
      </c>
      <c r="B2005" t="s">
        <v>2282</v>
      </c>
      <c r="C2005" t="s">
        <v>2282</v>
      </c>
      <c r="D2005" t="s">
        <v>2282</v>
      </c>
      <c r="E2005" t="s">
        <v>2282</v>
      </c>
      <c r="F2005" t="s">
        <v>2283</v>
      </c>
      <c r="G2005">
        <v>2014</v>
      </c>
      <c r="H2005">
        <v>0</v>
      </c>
      <c r="I2005" t="s">
        <v>2383</v>
      </c>
      <c r="J2005" t="s">
        <v>2282</v>
      </c>
      <c r="K2005" t="s">
        <v>1304</v>
      </c>
      <c r="L2005" t="s">
        <v>1304</v>
      </c>
      <c r="M2005">
        <v>20602722113</v>
      </c>
      <c r="N2005" t="s">
        <v>2002</v>
      </c>
      <c r="O2005" s="6">
        <f>VLOOKUP(Tabla1[[#This Row],[route_name]],[1]route!$A:$D,2,FALSE)</f>
        <v>55</v>
      </c>
      <c r="P2005" s="6">
        <f>VLOOKUP(Tabla1[[#This Row],[TYPE_NAME]],type!B:G,6,FALSE)</f>
        <v>3</v>
      </c>
      <c r="Q2005" t="s">
        <v>2261</v>
      </c>
      <c r="R2005" t="s">
        <v>1300</v>
      </c>
      <c r="S20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(2002,'PENDIENTE','PENDIENTE','PENDIENTE','PENDIENTE',false,2014,'0','-','PENDIENTE','2022-02-25 21:42:35.22039+00','2022-02-25 21:42:35.22039+00','20602722113','X3X766',55,3);</v>
      </c>
    </row>
    <row r="2006" spans="1:19" x14ac:dyDescent="0.25">
      <c r="A2006">
        <v>2003</v>
      </c>
      <c r="B2006" t="s">
        <v>2284</v>
      </c>
      <c r="C2006" t="s">
        <v>2216</v>
      </c>
      <c r="D2006" t="s">
        <v>2216</v>
      </c>
      <c r="E2006" t="s">
        <v>2284</v>
      </c>
      <c r="F2006" t="s">
        <v>2283</v>
      </c>
      <c r="G2006">
        <v>2009</v>
      </c>
      <c r="H2006">
        <v>0</v>
      </c>
      <c r="I2006" t="s">
        <v>2383</v>
      </c>
      <c r="J2006" t="s">
        <v>2282</v>
      </c>
      <c r="K2006" t="s">
        <v>1304</v>
      </c>
      <c r="L2006" t="s">
        <v>1304</v>
      </c>
      <c r="M2006">
        <v>20602825583</v>
      </c>
      <c r="N2006" t="s">
        <v>2003</v>
      </c>
      <c r="O2006" s="6">
        <f>VLOOKUP(Tabla1[[#This Row],[route_name]],[1]route!$A:$D,2,FALSE)</f>
        <v>58</v>
      </c>
      <c r="P2006" s="6">
        <f>VLOOKUP(Tabla1[[#This Row],[TYPE_NAME]],type!B:G,6,FALSE)</f>
        <v>1</v>
      </c>
      <c r="Q2006" t="s">
        <v>2264</v>
      </c>
      <c r="R2006" t="s">
        <v>1297</v>
      </c>
      <c r="S20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(2003,'NO CUMPLE','CUMPLE','CUMPLE','NO CUMPLE',false,2009,'0','-','PENDIENTE','2022-02-25 21:42:35.22039+00','2022-02-25 21:42:35.22039+00','20602825583','B2N700',58,1);</v>
      </c>
    </row>
    <row r="2007" spans="1:19" x14ac:dyDescent="0.25">
      <c r="A2007">
        <v>2004</v>
      </c>
      <c r="B2007" t="s">
        <v>2284</v>
      </c>
      <c r="C2007" t="s">
        <v>2216</v>
      </c>
      <c r="D2007" t="s">
        <v>2216</v>
      </c>
      <c r="E2007" t="s">
        <v>2284</v>
      </c>
      <c r="F2007" t="s">
        <v>2283</v>
      </c>
      <c r="G2007">
        <v>2011</v>
      </c>
      <c r="H2007">
        <v>0</v>
      </c>
      <c r="I2007" t="s">
        <v>2383</v>
      </c>
      <c r="J2007" t="s">
        <v>2282</v>
      </c>
      <c r="K2007" t="s">
        <v>1304</v>
      </c>
      <c r="L2007" t="s">
        <v>1304</v>
      </c>
      <c r="M2007">
        <v>20602825583</v>
      </c>
      <c r="N2007" t="s">
        <v>2004</v>
      </c>
      <c r="O2007" s="6">
        <f>VLOOKUP(Tabla1[[#This Row],[route_name]],[1]route!$A:$D,2,FALSE)</f>
        <v>58</v>
      </c>
      <c r="P2007" s="6">
        <f>VLOOKUP(Tabla1[[#This Row],[TYPE_NAME]],type!B:G,6,FALSE)</f>
        <v>1</v>
      </c>
      <c r="Q2007" t="s">
        <v>2264</v>
      </c>
      <c r="R2007" t="s">
        <v>1297</v>
      </c>
      <c r="S20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(2004,'NO CUMPLE','CUMPLE','CUMPLE','NO CUMPLE',false,2011,'0','-','PENDIENTE','2022-02-25 21:42:35.22039+00','2022-02-25 21:42:35.22039+00','20602825583','C9F790',58,1);</v>
      </c>
    </row>
    <row r="2008" spans="1:19" x14ac:dyDescent="0.25">
      <c r="A2008">
        <v>2005</v>
      </c>
      <c r="B2008" t="s">
        <v>2284</v>
      </c>
      <c r="C2008" t="s">
        <v>2216</v>
      </c>
      <c r="D2008" t="s">
        <v>2216</v>
      </c>
      <c r="E2008" t="s">
        <v>2284</v>
      </c>
      <c r="F2008" t="s">
        <v>2283</v>
      </c>
      <c r="G2008">
        <v>2011</v>
      </c>
      <c r="H2008">
        <v>0</v>
      </c>
      <c r="I2008" t="s">
        <v>2383</v>
      </c>
      <c r="J2008" t="s">
        <v>2282</v>
      </c>
      <c r="K2008" t="s">
        <v>1304</v>
      </c>
      <c r="L2008" t="s">
        <v>1304</v>
      </c>
      <c r="M2008">
        <v>20602825583</v>
      </c>
      <c r="N2008" t="s">
        <v>2005</v>
      </c>
      <c r="O2008" s="6">
        <f>VLOOKUP(Tabla1[[#This Row],[route_name]],[1]route!$A:$D,2,FALSE)</f>
        <v>58</v>
      </c>
      <c r="P2008" s="6">
        <f>VLOOKUP(Tabla1[[#This Row],[TYPE_NAME]],type!B:G,6,FALSE)</f>
        <v>1</v>
      </c>
      <c r="Q2008" t="s">
        <v>2264</v>
      </c>
      <c r="R2008" t="s">
        <v>1297</v>
      </c>
      <c r="S20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(2005,'NO CUMPLE','CUMPLE','CUMPLE','NO CUMPLE',false,2011,'0','-','PENDIENTE','2022-02-25 21:42:35.22039+00','2022-02-25 21:42:35.22039+00','20602825583','V3B777',58,1);</v>
      </c>
    </row>
    <row r="2009" spans="1:19" x14ac:dyDescent="0.25">
      <c r="A2009">
        <v>2006</v>
      </c>
      <c r="B2009" t="s">
        <v>2284</v>
      </c>
      <c r="C2009" t="s">
        <v>2216</v>
      </c>
      <c r="D2009" t="s">
        <v>2284</v>
      </c>
      <c r="E2009" t="s">
        <v>2216</v>
      </c>
      <c r="F2009" t="s">
        <v>2283</v>
      </c>
      <c r="G2009">
        <v>2014</v>
      </c>
      <c r="H2009">
        <v>0</v>
      </c>
      <c r="I2009" t="s">
        <v>2383</v>
      </c>
      <c r="J2009" t="s">
        <v>2282</v>
      </c>
      <c r="K2009" t="s">
        <v>1304</v>
      </c>
      <c r="L2009" t="s">
        <v>1304</v>
      </c>
      <c r="M2009">
        <v>20602825583</v>
      </c>
      <c r="N2009" t="s">
        <v>2006</v>
      </c>
      <c r="O2009" s="6">
        <f>VLOOKUP(Tabla1[[#This Row],[route_name]],[1]route!$A:$D,2,FALSE)</f>
        <v>58</v>
      </c>
      <c r="P2009" s="6">
        <f>VLOOKUP(Tabla1[[#This Row],[TYPE_NAME]],type!B:G,6,FALSE)</f>
        <v>1</v>
      </c>
      <c r="Q2009" t="s">
        <v>2264</v>
      </c>
      <c r="R2009" t="s">
        <v>1297</v>
      </c>
      <c r="S20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(2006,'NO CUMPLE','CUMPLE','NO CUMPLE','CUMPLE',false,2014,'0','-','PENDIENTE','2022-02-25 21:42:35.22039+00','2022-02-25 21:42:35.22039+00','20602825583','V8A839',58,1);</v>
      </c>
    </row>
    <row r="2010" spans="1:19" x14ac:dyDescent="0.25">
      <c r="A2010">
        <v>2007</v>
      </c>
      <c r="B2010" t="s">
        <v>2284</v>
      </c>
      <c r="C2010" t="s">
        <v>2216</v>
      </c>
      <c r="D2010" t="s">
        <v>2284</v>
      </c>
      <c r="E2010" t="s">
        <v>2216</v>
      </c>
      <c r="F2010" t="s">
        <v>2283</v>
      </c>
      <c r="G2010">
        <v>2010</v>
      </c>
      <c r="H2010">
        <v>0</v>
      </c>
      <c r="I2010" t="s">
        <v>2383</v>
      </c>
      <c r="J2010" t="s">
        <v>2282</v>
      </c>
      <c r="K2010" t="s">
        <v>1304</v>
      </c>
      <c r="L2010" t="s">
        <v>1304</v>
      </c>
      <c r="M2010">
        <v>20602825583</v>
      </c>
      <c r="N2010" t="s">
        <v>2007</v>
      </c>
      <c r="O2010" s="6">
        <f>VLOOKUP(Tabla1[[#This Row],[route_name]],[1]route!$A:$D,2,FALSE)</f>
        <v>58</v>
      </c>
      <c r="P2010" s="6">
        <f>VLOOKUP(Tabla1[[#This Row],[TYPE_NAME]],type!B:G,6,FALSE)</f>
        <v>1</v>
      </c>
      <c r="Q2010" t="s">
        <v>2264</v>
      </c>
      <c r="R2010" t="s">
        <v>1297</v>
      </c>
      <c r="S20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(2007,'NO CUMPLE','CUMPLE','NO CUMPLE','CUMPLE',false,2010,'0','-','PENDIENTE','2022-02-25 21:42:35.22039+00','2022-02-25 21:42:35.22039+00','20602825583','A2A700',58,1);</v>
      </c>
    </row>
    <row r="2011" spans="1:19" x14ac:dyDescent="0.25">
      <c r="A2011">
        <v>2008</v>
      </c>
      <c r="B2011" t="s">
        <v>2284</v>
      </c>
      <c r="C2011" t="s">
        <v>2216</v>
      </c>
      <c r="D2011" t="s">
        <v>2216</v>
      </c>
      <c r="E2011" t="s">
        <v>2216</v>
      </c>
      <c r="F2011" t="s">
        <v>2283</v>
      </c>
      <c r="G2011">
        <v>2010</v>
      </c>
      <c r="H2011">
        <v>0</v>
      </c>
      <c r="I2011" t="s">
        <v>2383</v>
      </c>
      <c r="J2011" t="s">
        <v>2282</v>
      </c>
      <c r="K2011" t="s">
        <v>1304</v>
      </c>
      <c r="L2011" t="s">
        <v>1304</v>
      </c>
      <c r="M2011">
        <v>20602825583</v>
      </c>
      <c r="N2011" t="s">
        <v>2008</v>
      </c>
      <c r="O2011" s="6">
        <f>VLOOKUP(Tabla1[[#This Row],[route_name]],[1]route!$A:$D,2,FALSE)</f>
        <v>58</v>
      </c>
      <c r="P2011" s="6">
        <f>VLOOKUP(Tabla1[[#This Row],[TYPE_NAME]],type!B:G,6,FALSE)</f>
        <v>1</v>
      </c>
      <c r="Q2011" t="s">
        <v>2264</v>
      </c>
      <c r="R2011" t="s">
        <v>1297</v>
      </c>
      <c r="S20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(2008,'NO CUMPLE','CUMPLE','CUMPLE','CUMPLE',false,2010,'0','-','PENDIENTE','2022-02-25 21:42:35.22039+00','2022-02-25 21:42:35.22039+00','20602825583','X1N780',58,1);</v>
      </c>
    </row>
    <row r="2012" spans="1:19" x14ac:dyDescent="0.25">
      <c r="A2012">
        <v>2009</v>
      </c>
      <c r="B2012" t="s">
        <v>2284</v>
      </c>
      <c r="C2012" t="s">
        <v>2216</v>
      </c>
      <c r="D2012" t="s">
        <v>2216</v>
      </c>
      <c r="E2012" t="s">
        <v>2216</v>
      </c>
      <c r="F2012" t="s">
        <v>2283</v>
      </c>
      <c r="G2012">
        <v>2009</v>
      </c>
      <c r="H2012">
        <v>0</v>
      </c>
      <c r="I2012" t="s">
        <v>2383</v>
      </c>
      <c r="J2012" t="s">
        <v>2282</v>
      </c>
      <c r="K2012" t="s">
        <v>1304</v>
      </c>
      <c r="L2012" t="s">
        <v>1304</v>
      </c>
      <c r="M2012">
        <v>20602825583</v>
      </c>
      <c r="N2012" t="s">
        <v>2009</v>
      </c>
      <c r="O2012" s="6">
        <f>VLOOKUP(Tabla1[[#This Row],[route_name]],[1]route!$A:$D,2,FALSE)</f>
        <v>58</v>
      </c>
      <c r="P2012" s="6">
        <f>VLOOKUP(Tabla1[[#This Row],[TYPE_NAME]],type!B:G,6,FALSE)</f>
        <v>1</v>
      </c>
      <c r="Q2012" t="s">
        <v>2264</v>
      </c>
      <c r="R2012" t="s">
        <v>1297</v>
      </c>
      <c r="S20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(2009,'NO CUMPLE','CUMPLE','CUMPLE','CUMPLE',false,2009,'0','-','PENDIENTE','2022-02-25 21:42:35.22039+00','2022-02-25 21:42:35.22039+00','20602825583','B8A769',58,1);</v>
      </c>
    </row>
    <row r="2013" spans="1:19" x14ac:dyDescent="0.25">
      <c r="A2013">
        <v>2010</v>
      </c>
      <c r="B2013" t="s">
        <v>2284</v>
      </c>
      <c r="C2013" t="s">
        <v>2216</v>
      </c>
      <c r="D2013" t="s">
        <v>2284</v>
      </c>
      <c r="E2013" t="s">
        <v>2284</v>
      </c>
      <c r="F2013" t="s">
        <v>2283</v>
      </c>
      <c r="G2013">
        <v>0</v>
      </c>
      <c r="H2013">
        <v>0</v>
      </c>
      <c r="I2013" t="s">
        <v>2383</v>
      </c>
      <c r="J2013" t="s">
        <v>2282</v>
      </c>
      <c r="K2013" t="s">
        <v>1304</v>
      </c>
      <c r="L2013" t="s">
        <v>1304</v>
      </c>
      <c r="M2013">
        <v>20602825583</v>
      </c>
      <c r="N2013" t="s">
        <v>2010</v>
      </c>
      <c r="O2013" s="6">
        <f>VLOOKUP(Tabla1[[#This Row],[route_name]],[1]route!$A:$D,2,FALSE)</f>
        <v>58</v>
      </c>
      <c r="P2013" s="6">
        <f>VLOOKUP(Tabla1[[#This Row],[TYPE_NAME]],type!B:G,6,FALSE)</f>
        <v>7</v>
      </c>
      <c r="Q2013" t="s">
        <v>2264</v>
      </c>
      <c r="R2013" t="s">
        <v>2078</v>
      </c>
      <c r="S20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(2010,'NO CUMPLE','CUMPLE','NO CUMPLE','NO CUMPLE',false,0,'0','-','PENDIENTE','2022-02-25 21:42:35.22039+00','2022-02-25 21:42:35.22039+00','20602825583','A4B795',58,7);</v>
      </c>
    </row>
    <row r="2014" spans="1:19" x14ac:dyDescent="0.25">
      <c r="A2014">
        <v>2011</v>
      </c>
      <c r="B2014" t="s">
        <v>2216</v>
      </c>
      <c r="C2014" t="s">
        <v>2216</v>
      </c>
      <c r="D2014" t="s">
        <v>2284</v>
      </c>
      <c r="E2014" t="s">
        <v>2216</v>
      </c>
      <c r="F2014" t="s">
        <v>2283</v>
      </c>
      <c r="G2014">
        <v>2007</v>
      </c>
      <c r="H2014">
        <v>0</v>
      </c>
      <c r="I2014" t="s">
        <v>2383</v>
      </c>
      <c r="J2014" t="s">
        <v>2282</v>
      </c>
      <c r="K2014" t="s">
        <v>1304</v>
      </c>
      <c r="L2014" t="s">
        <v>1304</v>
      </c>
      <c r="M2014">
        <v>20602825583</v>
      </c>
      <c r="N2014" t="s">
        <v>2011</v>
      </c>
      <c r="O2014" s="6">
        <f>VLOOKUP(Tabla1[[#This Row],[route_name]],[1]route!$A:$D,2,FALSE)</f>
        <v>58</v>
      </c>
      <c r="P2014" s="6">
        <f>VLOOKUP(Tabla1[[#This Row],[TYPE_NAME]],type!B:G,6,FALSE)</f>
        <v>1</v>
      </c>
      <c r="Q2014" t="s">
        <v>2264</v>
      </c>
      <c r="R2014" t="s">
        <v>1297</v>
      </c>
      <c r="S20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(2011,'CUMPLE','CUMPLE','NO CUMPLE','CUMPLE',false,2007,'0','-','PENDIENTE','2022-02-25 21:42:35.22039+00','2022-02-25 21:42:35.22039+00','20602825583','B1G725',58,1);</v>
      </c>
    </row>
    <row r="2015" spans="1:19" x14ac:dyDescent="0.25">
      <c r="A2015">
        <v>2012</v>
      </c>
      <c r="B2015" t="s">
        <v>2284</v>
      </c>
      <c r="C2015" t="s">
        <v>2216</v>
      </c>
      <c r="D2015" t="s">
        <v>2216</v>
      </c>
      <c r="E2015" t="s">
        <v>2216</v>
      </c>
      <c r="F2015" t="s">
        <v>2283</v>
      </c>
      <c r="G2015">
        <v>2007</v>
      </c>
      <c r="H2015">
        <v>0</v>
      </c>
      <c r="I2015" t="s">
        <v>2383</v>
      </c>
      <c r="J2015" t="s">
        <v>2282</v>
      </c>
      <c r="K2015" t="s">
        <v>1304</v>
      </c>
      <c r="L2015" t="s">
        <v>1304</v>
      </c>
      <c r="M2015">
        <v>20602825583</v>
      </c>
      <c r="N2015" t="s">
        <v>2012</v>
      </c>
      <c r="O2015" s="6">
        <f>VLOOKUP(Tabla1[[#This Row],[route_name]],[1]route!$A:$D,2,FALSE)</f>
        <v>58</v>
      </c>
      <c r="P2015" s="6">
        <f>VLOOKUP(Tabla1[[#This Row],[TYPE_NAME]],type!B:G,6,FALSE)</f>
        <v>1</v>
      </c>
      <c r="Q2015" t="s">
        <v>2264</v>
      </c>
      <c r="R2015" t="s">
        <v>1297</v>
      </c>
      <c r="S20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(2012,'NO CUMPLE','CUMPLE','CUMPLE','CUMPLE',false,2007,'0','-','PENDIENTE','2022-02-25 21:42:35.22039+00','2022-02-25 21:42:35.22039+00','20602825583','X2C966',58,1);</v>
      </c>
    </row>
    <row r="2016" spans="1:19" x14ac:dyDescent="0.25">
      <c r="A2016">
        <v>2013</v>
      </c>
      <c r="B2016" t="s">
        <v>2284</v>
      </c>
      <c r="C2016" t="s">
        <v>2216</v>
      </c>
      <c r="D2016" t="s">
        <v>2216</v>
      </c>
      <c r="E2016" t="s">
        <v>2216</v>
      </c>
      <c r="F2016" t="s">
        <v>2283</v>
      </c>
      <c r="G2016">
        <v>2014</v>
      </c>
      <c r="H2016">
        <v>0</v>
      </c>
      <c r="I2016" t="s">
        <v>2383</v>
      </c>
      <c r="J2016" t="s">
        <v>2282</v>
      </c>
      <c r="K2016" t="s">
        <v>1304</v>
      </c>
      <c r="L2016" t="s">
        <v>1304</v>
      </c>
      <c r="M2016">
        <v>20602825583</v>
      </c>
      <c r="N2016" t="s">
        <v>2013</v>
      </c>
      <c r="O2016" s="6">
        <f>VLOOKUP(Tabla1[[#This Row],[route_name]],[1]route!$A:$D,2,FALSE)</f>
        <v>59</v>
      </c>
      <c r="P2016" s="6">
        <f>VLOOKUP(Tabla1[[#This Row],[TYPE_NAME]],type!B:G,6,FALSE)</f>
        <v>4</v>
      </c>
      <c r="Q2016" t="s">
        <v>2265</v>
      </c>
      <c r="R2016" t="s">
        <v>1299</v>
      </c>
      <c r="S20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(2013,'NO CUMPLE','CUMPLE','CUMPLE','CUMPLE',false,2014,'0','-','PENDIENTE','2022-02-25 21:42:35.22039+00','2022-02-25 21:42:35.22039+00','20602825583','D1O962',59,4);</v>
      </c>
    </row>
    <row r="2017" spans="1:19" x14ac:dyDescent="0.25">
      <c r="A2017">
        <v>2014</v>
      </c>
      <c r="B2017" t="s">
        <v>2284</v>
      </c>
      <c r="C2017" t="s">
        <v>2216</v>
      </c>
      <c r="D2017" t="s">
        <v>2216</v>
      </c>
      <c r="E2017" t="s">
        <v>2216</v>
      </c>
      <c r="F2017" t="s">
        <v>2283</v>
      </c>
      <c r="G2017">
        <v>2014</v>
      </c>
      <c r="H2017">
        <v>0</v>
      </c>
      <c r="I2017" t="s">
        <v>2383</v>
      </c>
      <c r="J2017" t="s">
        <v>2282</v>
      </c>
      <c r="K2017" t="s">
        <v>1304</v>
      </c>
      <c r="L2017" t="s">
        <v>1304</v>
      </c>
      <c r="M2017">
        <v>20602825583</v>
      </c>
      <c r="N2017" t="s">
        <v>2014</v>
      </c>
      <c r="O2017" s="6">
        <f>VLOOKUP(Tabla1[[#This Row],[route_name]],[1]route!$A:$D,2,FALSE)</f>
        <v>60</v>
      </c>
      <c r="P2017" s="6">
        <f>VLOOKUP(Tabla1[[#This Row],[TYPE_NAME]],type!B:G,6,FALSE)</f>
        <v>2</v>
      </c>
      <c r="Q2017" t="s">
        <v>2266</v>
      </c>
      <c r="R2017" t="s">
        <v>1298</v>
      </c>
      <c r="S20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(2014,'NO CUMPLE','CUMPLE','CUMPLE','CUMPLE',false,2014,'0','-','PENDIENTE','2022-02-25 21:42:35.22039+00','2022-02-25 21:42:35.22039+00','20602825583','X3L864',60,2);</v>
      </c>
    </row>
    <row r="2018" spans="1:19" x14ac:dyDescent="0.25">
      <c r="A2018">
        <v>2015</v>
      </c>
      <c r="B2018" t="s">
        <v>2216</v>
      </c>
      <c r="C2018" t="s">
        <v>2216</v>
      </c>
      <c r="D2018" t="s">
        <v>2284</v>
      </c>
      <c r="E2018" t="s">
        <v>2216</v>
      </c>
      <c r="F2018" t="s">
        <v>2283</v>
      </c>
      <c r="G2018">
        <v>2011</v>
      </c>
      <c r="H2018">
        <v>0</v>
      </c>
      <c r="I2018" t="s">
        <v>2383</v>
      </c>
      <c r="J2018" t="s">
        <v>2282</v>
      </c>
      <c r="K2018" t="s">
        <v>1304</v>
      </c>
      <c r="L2018" t="s">
        <v>1304</v>
      </c>
      <c r="M2018">
        <v>20602825583</v>
      </c>
      <c r="N2018" t="s">
        <v>2015</v>
      </c>
      <c r="O2018" s="6">
        <f>VLOOKUP(Tabla1[[#This Row],[route_name]],[1]route!$A:$D,2,FALSE)</f>
        <v>60</v>
      </c>
      <c r="P2018" s="6">
        <f>VLOOKUP(Tabla1[[#This Row],[TYPE_NAME]],type!B:G,6,FALSE)</f>
        <v>2</v>
      </c>
      <c r="Q2018" t="s">
        <v>2266</v>
      </c>
      <c r="R2018" t="s">
        <v>1298</v>
      </c>
      <c r="S20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(2015,'CUMPLE','CUMPLE','NO CUMPLE','CUMPLE',false,2011,'0','-','PENDIENTE','2022-02-25 21:42:35.22039+00','2022-02-25 21:42:35.22039+00','20602825583','X2K783',60,2);</v>
      </c>
    </row>
    <row r="2019" spans="1:19" x14ac:dyDescent="0.25">
      <c r="A2019">
        <v>2016</v>
      </c>
      <c r="B2019" t="s">
        <v>2284</v>
      </c>
      <c r="C2019" t="s">
        <v>2216</v>
      </c>
      <c r="D2019" t="s">
        <v>2284</v>
      </c>
      <c r="E2019" t="s">
        <v>2216</v>
      </c>
      <c r="F2019" t="s">
        <v>2283</v>
      </c>
      <c r="G2019">
        <v>2014</v>
      </c>
      <c r="H2019">
        <v>0</v>
      </c>
      <c r="I2019" t="s">
        <v>2383</v>
      </c>
      <c r="J2019" t="s">
        <v>2282</v>
      </c>
      <c r="K2019" t="s">
        <v>1304</v>
      </c>
      <c r="L2019" t="s">
        <v>1304</v>
      </c>
      <c r="M2019">
        <v>20602825583</v>
      </c>
      <c r="N2019" t="s">
        <v>2016</v>
      </c>
      <c r="O2019" s="6">
        <f>VLOOKUP(Tabla1[[#This Row],[route_name]],[1]route!$A:$D,2,FALSE)</f>
        <v>60</v>
      </c>
      <c r="P2019" s="6">
        <f>VLOOKUP(Tabla1[[#This Row],[TYPE_NAME]],type!B:G,6,FALSE)</f>
        <v>4</v>
      </c>
      <c r="Q2019" t="s">
        <v>2266</v>
      </c>
      <c r="R2019" t="s">
        <v>1299</v>
      </c>
      <c r="S20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(2016,'NO CUMPLE','CUMPLE','NO CUMPLE','CUMPLE',false,2014,'0','-','PENDIENTE','2022-02-25 21:42:35.22039+00','2022-02-25 21:42:35.22039+00','20602825583','V0A969',60,4);</v>
      </c>
    </row>
    <row r="2020" spans="1:19" x14ac:dyDescent="0.25">
      <c r="A2020">
        <v>2017</v>
      </c>
      <c r="B2020" t="s">
        <v>2284</v>
      </c>
      <c r="C2020" t="s">
        <v>2216</v>
      </c>
      <c r="D2020" t="s">
        <v>2284</v>
      </c>
      <c r="E2020" t="s">
        <v>2216</v>
      </c>
      <c r="F2020" t="s">
        <v>2283</v>
      </c>
      <c r="G2020">
        <v>2013</v>
      </c>
      <c r="H2020">
        <v>0</v>
      </c>
      <c r="I2020" t="s">
        <v>2383</v>
      </c>
      <c r="J2020" t="s">
        <v>2282</v>
      </c>
      <c r="K2020" t="s">
        <v>1304</v>
      </c>
      <c r="L2020" t="s">
        <v>1304</v>
      </c>
      <c r="M2020">
        <v>20602825583</v>
      </c>
      <c r="N2020" t="s">
        <v>2017</v>
      </c>
      <c r="O2020" s="6">
        <f>VLOOKUP(Tabla1[[#This Row],[route_name]],[1]route!$A:$D,2,FALSE)</f>
        <v>60</v>
      </c>
      <c r="P2020" s="6">
        <f>VLOOKUP(Tabla1[[#This Row],[TYPE_NAME]],type!B:G,6,FALSE)</f>
        <v>3</v>
      </c>
      <c r="Q2020" t="s">
        <v>2266</v>
      </c>
      <c r="R2020" t="s">
        <v>1300</v>
      </c>
      <c r="S20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(2017,'NO CUMPLE','CUMPLE','NO CUMPLE','CUMPLE',false,2013,'0','-','PENDIENTE','2022-02-25 21:42:35.22039+00','2022-02-25 21:42:35.22039+00','20602825583','V7G790',60,3);</v>
      </c>
    </row>
    <row r="2021" spans="1:19" x14ac:dyDescent="0.25">
      <c r="A2021">
        <v>2018</v>
      </c>
      <c r="B2021" t="s">
        <v>2284</v>
      </c>
      <c r="C2021" t="s">
        <v>2216</v>
      </c>
      <c r="D2021" t="s">
        <v>2284</v>
      </c>
      <c r="E2021" t="s">
        <v>2216</v>
      </c>
      <c r="F2021" t="s">
        <v>2283</v>
      </c>
      <c r="G2021">
        <v>2016</v>
      </c>
      <c r="H2021">
        <v>0</v>
      </c>
      <c r="I2021" t="s">
        <v>2383</v>
      </c>
      <c r="J2021" t="s">
        <v>2282</v>
      </c>
      <c r="K2021" t="s">
        <v>1304</v>
      </c>
      <c r="L2021" t="s">
        <v>1304</v>
      </c>
      <c r="M2021">
        <v>20602825583</v>
      </c>
      <c r="N2021" t="s">
        <v>2018</v>
      </c>
      <c r="O2021" s="6">
        <f>VLOOKUP(Tabla1[[#This Row],[route_name]],[1]route!$A:$D,2,FALSE)</f>
        <v>60</v>
      </c>
      <c r="P2021" s="6">
        <f>VLOOKUP(Tabla1[[#This Row],[TYPE_NAME]],type!B:G,6,FALSE)</f>
        <v>2</v>
      </c>
      <c r="Q2021" t="s">
        <v>2266</v>
      </c>
      <c r="R2021" t="s">
        <v>1298</v>
      </c>
      <c r="S20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(2018,'NO CUMPLE','CUMPLE','NO CUMPLE','CUMPLE',false,2016,'0','-','PENDIENTE','2022-02-25 21:42:35.22039+00','2022-02-25 21:42:35.22039+00','20602825583','V9C757',60,2);</v>
      </c>
    </row>
    <row r="2022" spans="1:19" x14ac:dyDescent="0.25">
      <c r="A2022">
        <v>2019</v>
      </c>
      <c r="B2022" t="s">
        <v>2284</v>
      </c>
      <c r="C2022" t="s">
        <v>2216</v>
      </c>
      <c r="D2022" t="s">
        <v>2216</v>
      </c>
      <c r="E2022" t="s">
        <v>2216</v>
      </c>
      <c r="F2022" t="s">
        <v>2283</v>
      </c>
      <c r="G2022">
        <v>2014</v>
      </c>
      <c r="H2022">
        <v>0</v>
      </c>
      <c r="I2022" t="s">
        <v>2383</v>
      </c>
      <c r="J2022" t="s">
        <v>2282</v>
      </c>
      <c r="K2022" t="s">
        <v>1304</v>
      </c>
      <c r="L2022" t="s">
        <v>1304</v>
      </c>
      <c r="M2022">
        <v>20602825583</v>
      </c>
      <c r="N2022" t="s">
        <v>670</v>
      </c>
      <c r="O2022" s="6">
        <f>VLOOKUP(Tabla1[[#This Row],[route_name]],[1]route!$A:$D,2,FALSE)</f>
        <v>61</v>
      </c>
      <c r="P2022" s="6">
        <f>VLOOKUP(Tabla1[[#This Row],[TYPE_NAME]],type!B:G,6,FALSE)</f>
        <v>4</v>
      </c>
      <c r="Q2022" t="s">
        <v>2267</v>
      </c>
      <c r="R2022" t="s">
        <v>1299</v>
      </c>
      <c r="S20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(2019,'NO CUMPLE','CUMPLE','CUMPLE','CUMPLE',false,2014,'0','-','PENDIENTE','2022-02-25 21:42:35.22039+00','2022-02-25 21:42:35.22039+00','20602825583','V8S955',61,4);</v>
      </c>
    </row>
    <row r="2023" spans="1:19" x14ac:dyDescent="0.25">
      <c r="A2023">
        <v>2020</v>
      </c>
      <c r="B2023" t="s">
        <v>2216</v>
      </c>
      <c r="C2023" t="s">
        <v>2216</v>
      </c>
      <c r="D2023" t="s">
        <v>2284</v>
      </c>
      <c r="E2023" t="s">
        <v>2216</v>
      </c>
      <c r="F2023" t="s">
        <v>2283</v>
      </c>
      <c r="G2023">
        <v>2013</v>
      </c>
      <c r="H2023">
        <v>0</v>
      </c>
      <c r="I2023" t="s">
        <v>2383</v>
      </c>
      <c r="J2023" t="s">
        <v>2282</v>
      </c>
      <c r="K2023" t="s">
        <v>1304</v>
      </c>
      <c r="L2023" t="s">
        <v>1304</v>
      </c>
      <c r="M2023">
        <v>20602825583</v>
      </c>
      <c r="N2023" t="s">
        <v>2019</v>
      </c>
      <c r="O2023" s="6">
        <f>VLOOKUP(Tabla1[[#This Row],[route_name]],[1]route!$A:$D,2,FALSE)</f>
        <v>61</v>
      </c>
      <c r="P2023" s="6">
        <f>VLOOKUP(Tabla1[[#This Row],[TYPE_NAME]],type!B:G,6,FALSE)</f>
        <v>4</v>
      </c>
      <c r="Q2023" t="s">
        <v>2267</v>
      </c>
      <c r="R2023" t="s">
        <v>1299</v>
      </c>
      <c r="S20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(2020,'CUMPLE','CUMPLE','NO CUMPLE','CUMPLE',false,2013,'0','-','PENDIENTE','2022-02-25 21:42:35.22039+00','2022-02-25 21:42:35.22039+00','20602825583','V5M914',61,4);</v>
      </c>
    </row>
    <row r="2024" spans="1:19" x14ac:dyDescent="0.25">
      <c r="A2024">
        <v>2021</v>
      </c>
      <c r="B2024" t="s">
        <v>2284</v>
      </c>
      <c r="C2024" t="s">
        <v>2216</v>
      </c>
      <c r="D2024" t="s">
        <v>2216</v>
      </c>
      <c r="E2024" t="s">
        <v>2216</v>
      </c>
      <c r="F2024" t="s">
        <v>2283</v>
      </c>
      <c r="G2024">
        <v>2012</v>
      </c>
      <c r="H2024">
        <v>0</v>
      </c>
      <c r="I2024" t="s">
        <v>2383</v>
      </c>
      <c r="J2024" t="s">
        <v>2282</v>
      </c>
      <c r="K2024" t="s">
        <v>1304</v>
      </c>
      <c r="L2024" t="s">
        <v>1304</v>
      </c>
      <c r="M2024">
        <v>20602825583</v>
      </c>
      <c r="N2024" t="s">
        <v>2020</v>
      </c>
      <c r="O2024" s="6">
        <f>VLOOKUP(Tabla1[[#This Row],[route_name]],[1]route!$A:$D,2,FALSE)</f>
        <v>61</v>
      </c>
      <c r="P2024" s="6">
        <f>VLOOKUP(Tabla1[[#This Row],[TYPE_NAME]],type!B:G,6,FALSE)</f>
        <v>2</v>
      </c>
      <c r="Q2024" t="s">
        <v>2267</v>
      </c>
      <c r="R2024" t="s">
        <v>1298</v>
      </c>
      <c r="S20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(2021,'NO CUMPLE','CUMPLE','CUMPLE','CUMPLE',false,2012,'0','-','PENDIENTE','2022-02-25 21:42:35.22039+00','2022-02-25 21:42:35.22039+00','20602825583','V3E299',61,2);</v>
      </c>
    </row>
    <row r="2025" spans="1:19" x14ac:dyDescent="0.25">
      <c r="A2025">
        <v>2022</v>
      </c>
      <c r="B2025" t="s">
        <v>2284</v>
      </c>
      <c r="C2025" t="s">
        <v>2216</v>
      </c>
      <c r="D2025" t="s">
        <v>2284</v>
      </c>
      <c r="E2025" t="s">
        <v>2216</v>
      </c>
      <c r="F2025" t="s">
        <v>2283</v>
      </c>
      <c r="G2025">
        <v>2013</v>
      </c>
      <c r="H2025">
        <v>0</v>
      </c>
      <c r="I2025" t="s">
        <v>2383</v>
      </c>
      <c r="J2025" t="s">
        <v>2282</v>
      </c>
      <c r="K2025" t="s">
        <v>1304</v>
      </c>
      <c r="L2025" t="s">
        <v>1304</v>
      </c>
      <c r="M2025">
        <v>20602825583</v>
      </c>
      <c r="N2025" t="s">
        <v>2021</v>
      </c>
      <c r="O2025" s="6">
        <f>VLOOKUP(Tabla1[[#This Row],[route_name]],[1]route!$A:$D,2,FALSE)</f>
        <v>61</v>
      </c>
      <c r="P2025" s="6">
        <f>VLOOKUP(Tabla1[[#This Row],[TYPE_NAME]],type!B:G,6,FALSE)</f>
        <v>4</v>
      </c>
      <c r="Q2025" t="s">
        <v>2267</v>
      </c>
      <c r="R2025" t="s">
        <v>1299</v>
      </c>
      <c r="S20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(2022,'NO CUMPLE','CUMPLE','NO CUMPLE','CUMPLE',false,2013,'0','-','PENDIENTE','2022-02-25 21:42:35.22039+00','2022-02-25 21:42:35.22039+00','20602825583','V8K965',61,4);</v>
      </c>
    </row>
    <row r="2026" spans="1:19" x14ac:dyDescent="0.25">
      <c r="A2026">
        <v>2023</v>
      </c>
      <c r="B2026" t="s">
        <v>2284</v>
      </c>
      <c r="C2026" t="s">
        <v>2216</v>
      </c>
      <c r="D2026" t="s">
        <v>2216</v>
      </c>
      <c r="E2026" t="s">
        <v>2216</v>
      </c>
      <c r="F2026" t="s">
        <v>2283</v>
      </c>
      <c r="G2026">
        <v>2004</v>
      </c>
      <c r="H2026">
        <v>0</v>
      </c>
      <c r="I2026" t="s">
        <v>2383</v>
      </c>
      <c r="J2026" t="s">
        <v>2282</v>
      </c>
      <c r="K2026" t="s">
        <v>1304</v>
      </c>
      <c r="L2026" t="s">
        <v>1304</v>
      </c>
      <c r="M2026">
        <v>20602825583</v>
      </c>
      <c r="N2026" t="s">
        <v>2022</v>
      </c>
      <c r="O2026" s="6">
        <f>VLOOKUP(Tabla1[[#This Row],[route_name]],[1]route!$A:$D,2,FALSE)</f>
        <v>61</v>
      </c>
      <c r="P2026" s="6">
        <f>VLOOKUP(Tabla1[[#This Row],[TYPE_NAME]],type!B:G,6,FALSE)</f>
        <v>1</v>
      </c>
      <c r="Q2026" t="s">
        <v>2267</v>
      </c>
      <c r="R2026" t="s">
        <v>1297</v>
      </c>
      <c r="S20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(2023,'NO CUMPLE','CUMPLE','CUMPLE','CUMPLE',false,2004,'0','-','PENDIENTE','2022-02-25 21:42:35.22039+00','2022-02-25 21:42:35.22039+00','20602825583','A6F777',61,1);</v>
      </c>
    </row>
    <row r="2027" spans="1:19" x14ac:dyDescent="0.25">
      <c r="A2027">
        <v>2024</v>
      </c>
      <c r="B2027" t="s">
        <v>2216</v>
      </c>
      <c r="C2027" t="s">
        <v>2216</v>
      </c>
      <c r="D2027" t="s">
        <v>2216</v>
      </c>
      <c r="E2027" t="s">
        <v>2284</v>
      </c>
      <c r="F2027" t="s">
        <v>2283</v>
      </c>
      <c r="G2027">
        <v>2017</v>
      </c>
      <c r="H2027">
        <v>0</v>
      </c>
      <c r="I2027" t="s">
        <v>2383</v>
      </c>
      <c r="J2027" t="s">
        <v>2282</v>
      </c>
      <c r="K2027" t="s">
        <v>1304</v>
      </c>
      <c r="L2027" t="s">
        <v>1304</v>
      </c>
      <c r="M2027">
        <v>20602825583</v>
      </c>
      <c r="N2027" t="s">
        <v>2023</v>
      </c>
      <c r="O2027" s="6">
        <f>VLOOKUP(Tabla1[[#This Row],[route_name]],[1]route!$A:$D,2,FALSE)</f>
        <v>62</v>
      </c>
      <c r="P2027" s="6">
        <f>VLOOKUP(Tabla1[[#This Row],[TYPE_NAME]],type!B:G,6,FALSE)</f>
        <v>2</v>
      </c>
      <c r="Q2027" t="s">
        <v>2268</v>
      </c>
      <c r="R2027" t="s">
        <v>1298</v>
      </c>
      <c r="S20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(2024,'CUMPLE','CUMPLE','CUMPLE','NO CUMPLE',false,2017,'0','-','PENDIENTE','2022-02-25 21:42:35.22039+00','2022-02-25 21:42:35.22039+00','20602825583','V9I911',62,2);</v>
      </c>
    </row>
    <row r="2028" spans="1:19" x14ac:dyDescent="0.25">
      <c r="A2028">
        <v>2025</v>
      </c>
      <c r="B2028" t="s">
        <v>2284</v>
      </c>
      <c r="C2028" t="s">
        <v>2216</v>
      </c>
      <c r="D2028" t="s">
        <v>2216</v>
      </c>
      <c r="E2028" t="s">
        <v>2216</v>
      </c>
      <c r="F2028" t="s">
        <v>2283</v>
      </c>
      <c r="G2028">
        <v>2014</v>
      </c>
      <c r="H2028">
        <v>0</v>
      </c>
      <c r="I2028" t="s">
        <v>2383</v>
      </c>
      <c r="J2028" t="s">
        <v>2282</v>
      </c>
      <c r="K2028" t="s">
        <v>1304</v>
      </c>
      <c r="L2028" t="s">
        <v>1304</v>
      </c>
      <c r="M2028">
        <v>20602825583</v>
      </c>
      <c r="N2028" t="s">
        <v>2024</v>
      </c>
      <c r="O2028" s="6">
        <f>VLOOKUP(Tabla1[[#This Row],[route_name]],[1]route!$A:$D,2,FALSE)</f>
        <v>62</v>
      </c>
      <c r="P2028" s="6">
        <f>VLOOKUP(Tabla1[[#This Row],[TYPE_NAME]],type!B:G,6,FALSE)</f>
        <v>2</v>
      </c>
      <c r="Q2028" t="s">
        <v>2268</v>
      </c>
      <c r="R2028" t="s">
        <v>1298</v>
      </c>
      <c r="S20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(2025,'NO CUMPLE','CUMPLE','CUMPLE','CUMPLE',false,2014,'0','-','PENDIENTE','2022-02-25 21:42:35.22039+00','2022-02-25 21:42:35.22039+00','20602825583','X3S730',62,2);</v>
      </c>
    </row>
    <row r="2029" spans="1:19" x14ac:dyDescent="0.25">
      <c r="A2029">
        <v>2026</v>
      </c>
      <c r="B2029" t="s">
        <v>2284</v>
      </c>
      <c r="C2029" t="s">
        <v>2216</v>
      </c>
      <c r="D2029" t="s">
        <v>2216</v>
      </c>
      <c r="E2029" t="s">
        <v>2216</v>
      </c>
      <c r="F2029" t="s">
        <v>2283</v>
      </c>
      <c r="G2029">
        <v>2013</v>
      </c>
      <c r="H2029">
        <v>0</v>
      </c>
      <c r="I2029" t="s">
        <v>2383</v>
      </c>
      <c r="J2029" t="s">
        <v>2282</v>
      </c>
      <c r="K2029" t="s">
        <v>1304</v>
      </c>
      <c r="L2029" t="s">
        <v>1304</v>
      </c>
      <c r="M2029">
        <v>20602825583</v>
      </c>
      <c r="N2029" t="s">
        <v>2025</v>
      </c>
      <c r="O2029" s="6">
        <f>VLOOKUP(Tabla1[[#This Row],[route_name]],[1]route!$A:$D,2,FALSE)</f>
        <v>62</v>
      </c>
      <c r="P2029" s="6">
        <f>VLOOKUP(Tabla1[[#This Row],[TYPE_NAME]],type!B:G,6,FALSE)</f>
        <v>4</v>
      </c>
      <c r="Q2029" t="s">
        <v>2268</v>
      </c>
      <c r="R2029" t="s">
        <v>1299</v>
      </c>
      <c r="S20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(2026,'NO CUMPLE','CUMPLE','CUMPLE','CUMPLE',false,2013,'0','-','PENDIENTE','2022-02-25 21:42:35.22039+00','2022-02-25 21:42:35.22039+00','20602825583','F8C892',62,4);</v>
      </c>
    </row>
    <row r="2030" spans="1:19" x14ac:dyDescent="0.25">
      <c r="A2030">
        <v>2027</v>
      </c>
      <c r="B2030" t="s">
        <v>2284</v>
      </c>
      <c r="C2030" t="s">
        <v>2216</v>
      </c>
      <c r="D2030" t="s">
        <v>2216</v>
      </c>
      <c r="E2030" t="s">
        <v>2284</v>
      </c>
      <c r="F2030" t="s">
        <v>2283</v>
      </c>
      <c r="G2030">
        <v>2012</v>
      </c>
      <c r="H2030">
        <v>0</v>
      </c>
      <c r="I2030" t="s">
        <v>2383</v>
      </c>
      <c r="J2030" t="s">
        <v>2282</v>
      </c>
      <c r="K2030" t="s">
        <v>1304</v>
      </c>
      <c r="L2030" t="s">
        <v>1304</v>
      </c>
      <c r="M2030">
        <v>20602825583</v>
      </c>
      <c r="N2030" t="s">
        <v>2026</v>
      </c>
      <c r="O2030" s="6">
        <f>VLOOKUP(Tabla1[[#This Row],[route_name]],[1]route!$A:$D,2,FALSE)</f>
        <v>62</v>
      </c>
      <c r="P2030" s="6">
        <f>VLOOKUP(Tabla1[[#This Row],[TYPE_NAME]],type!B:G,6,FALSE)</f>
        <v>1</v>
      </c>
      <c r="Q2030" t="s">
        <v>2268</v>
      </c>
      <c r="R2030" t="s">
        <v>1297</v>
      </c>
      <c r="S20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(2027,'NO CUMPLE','CUMPLE','CUMPLE','NO CUMPLE',false,2012,'0','-','PENDIENTE','2022-02-25 21:42:35.22039+00','2022-02-25 21:42:35.22039+00','20602825583','X2W840',62,1);</v>
      </c>
    </row>
    <row r="2031" spans="1:19" x14ac:dyDescent="0.25">
      <c r="A2031">
        <v>2028</v>
      </c>
      <c r="B2031" t="s">
        <v>2284</v>
      </c>
      <c r="C2031" t="s">
        <v>2216</v>
      </c>
      <c r="D2031" t="s">
        <v>2216</v>
      </c>
      <c r="E2031" t="s">
        <v>2216</v>
      </c>
      <c r="F2031" t="s">
        <v>2283</v>
      </c>
      <c r="G2031">
        <v>2012</v>
      </c>
      <c r="H2031">
        <v>0</v>
      </c>
      <c r="I2031" t="s">
        <v>2383</v>
      </c>
      <c r="J2031" t="s">
        <v>2282</v>
      </c>
      <c r="K2031" t="s">
        <v>1304</v>
      </c>
      <c r="L2031" t="s">
        <v>1304</v>
      </c>
      <c r="M2031">
        <v>20602825583</v>
      </c>
      <c r="N2031" t="s">
        <v>2027</v>
      </c>
      <c r="O2031" s="6">
        <f>VLOOKUP(Tabla1[[#This Row],[route_name]],[1]route!$A:$D,2,FALSE)</f>
        <v>62</v>
      </c>
      <c r="P2031" s="6">
        <f>VLOOKUP(Tabla1[[#This Row],[TYPE_NAME]],type!B:G,6,FALSE)</f>
        <v>3</v>
      </c>
      <c r="Q2031" t="s">
        <v>2268</v>
      </c>
      <c r="R2031" t="s">
        <v>1300</v>
      </c>
      <c r="S20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(2028,'NO CUMPLE','CUMPLE','CUMPLE','CUMPLE',false,2012,'0','-','PENDIENTE','2022-02-25 21:42:35.22039+00','2022-02-25 21:42:35.22039+00','20602825583','ABC874',62,3);</v>
      </c>
    </row>
    <row r="2032" spans="1:19" x14ac:dyDescent="0.25">
      <c r="A2032">
        <v>2029</v>
      </c>
      <c r="B2032" t="s">
        <v>2284</v>
      </c>
      <c r="C2032" t="s">
        <v>2216</v>
      </c>
      <c r="D2032" t="s">
        <v>2216</v>
      </c>
      <c r="E2032" t="s">
        <v>2216</v>
      </c>
      <c r="F2032" t="s">
        <v>2283</v>
      </c>
      <c r="G2032">
        <v>2011</v>
      </c>
      <c r="H2032">
        <v>0</v>
      </c>
      <c r="I2032" t="s">
        <v>2383</v>
      </c>
      <c r="J2032" t="s">
        <v>2282</v>
      </c>
      <c r="K2032" t="s">
        <v>1304</v>
      </c>
      <c r="L2032" t="s">
        <v>1304</v>
      </c>
      <c r="M2032">
        <v>20602825583</v>
      </c>
      <c r="N2032" t="s">
        <v>2028</v>
      </c>
      <c r="O2032" s="6">
        <f>VLOOKUP(Tabla1[[#This Row],[route_name]],[1]route!$A:$D,2,FALSE)</f>
        <v>62</v>
      </c>
      <c r="P2032" s="6">
        <f>VLOOKUP(Tabla1[[#This Row],[TYPE_NAME]],type!B:G,6,FALSE)</f>
        <v>4</v>
      </c>
      <c r="Q2032" t="s">
        <v>2268</v>
      </c>
      <c r="R2032" t="s">
        <v>1299</v>
      </c>
      <c r="S20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(2029,'NO CUMPLE','CUMPLE','CUMPLE','CUMPLE',false,2011,'0','-','PENDIENTE','2022-02-25 21:42:35.22039+00','2022-02-25 21:42:35.22039+00','20602825583','B7O956',62,4);</v>
      </c>
    </row>
    <row r="2033" spans="1:19" x14ac:dyDescent="0.25">
      <c r="A2033">
        <v>2030</v>
      </c>
      <c r="B2033" t="s">
        <v>2284</v>
      </c>
      <c r="C2033" t="s">
        <v>2216</v>
      </c>
      <c r="D2033" t="s">
        <v>2216</v>
      </c>
      <c r="E2033" t="s">
        <v>2216</v>
      </c>
      <c r="F2033" t="s">
        <v>2283</v>
      </c>
      <c r="G2033">
        <v>2011</v>
      </c>
      <c r="H2033">
        <v>0</v>
      </c>
      <c r="I2033" t="s">
        <v>2383</v>
      </c>
      <c r="J2033" t="s">
        <v>2282</v>
      </c>
      <c r="K2033" t="s">
        <v>1304</v>
      </c>
      <c r="L2033" t="s">
        <v>1304</v>
      </c>
      <c r="M2033">
        <v>20602825583</v>
      </c>
      <c r="N2033" t="s">
        <v>2029</v>
      </c>
      <c r="O2033" s="6">
        <f>VLOOKUP(Tabla1[[#This Row],[route_name]],[1]route!$A:$D,2,FALSE)</f>
        <v>62</v>
      </c>
      <c r="P2033" s="6">
        <f>VLOOKUP(Tabla1[[#This Row],[TYPE_NAME]],type!B:G,6,FALSE)</f>
        <v>3</v>
      </c>
      <c r="Q2033" t="s">
        <v>2268</v>
      </c>
      <c r="R2033" t="s">
        <v>1300</v>
      </c>
      <c r="S20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(2030,'NO CUMPLE','CUMPLE','CUMPLE','CUMPLE',false,2011,'0','-','PENDIENTE','2022-02-25 21:42:35.22039+00','2022-02-25 21:42:35.22039+00','20602825583','C5O716',62,3);</v>
      </c>
    </row>
    <row r="2034" spans="1:19" x14ac:dyDescent="0.25">
      <c r="A2034">
        <v>2031</v>
      </c>
      <c r="B2034" t="s">
        <v>2284</v>
      </c>
      <c r="C2034" t="s">
        <v>2216</v>
      </c>
      <c r="D2034" t="s">
        <v>2216</v>
      </c>
      <c r="E2034" t="s">
        <v>2216</v>
      </c>
      <c r="F2034" t="s">
        <v>2283</v>
      </c>
      <c r="G2034">
        <v>2011</v>
      </c>
      <c r="H2034">
        <v>0</v>
      </c>
      <c r="I2034" t="s">
        <v>2383</v>
      </c>
      <c r="J2034" t="s">
        <v>2282</v>
      </c>
      <c r="K2034" t="s">
        <v>1304</v>
      </c>
      <c r="L2034" t="s">
        <v>1304</v>
      </c>
      <c r="M2034">
        <v>20602825583</v>
      </c>
      <c r="N2034" t="s">
        <v>2030</v>
      </c>
      <c r="O2034" s="6">
        <f>VLOOKUP(Tabla1[[#This Row],[route_name]],[1]route!$A:$D,2,FALSE)</f>
        <v>62</v>
      </c>
      <c r="P2034" s="6">
        <f>VLOOKUP(Tabla1[[#This Row],[TYPE_NAME]],type!B:G,6,FALSE)</f>
        <v>1</v>
      </c>
      <c r="Q2034" t="s">
        <v>2268</v>
      </c>
      <c r="R2034" t="s">
        <v>1297</v>
      </c>
      <c r="S20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(2031,'NO CUMPLE','CUMPLE','CUMPLE','CUMPLE',false,2011,'0','-','PENDIENTE','2022-02-25 21:42:35.22039+00','2022-02-25 21:42:35.22039+00','20602825583','X1T744',62,1);</v>
      </c>
    </row>
    <row r="2035" spans="1:19" x14ac:dyDescent="0.25">
      <c r="A2035">
        <v>2032</v>
      </c>
      <c r="B2035" t="s">
        <v>2284</v>
      </c>
      <c r="C2035" t="s">
        <v>2216</v>
      </c>
      <c r="D2035" t="s">
        <v>2216</v>
      </c>
      <c r="E2035" t="s">
        <v>2284</v>
      </c>
      <c r="F2035" t="s">
        <v>2283</v>
      </c>
      <c r="G2035">
        <v>2011</v>
      </c>
      <c r="H2035">
        <v>0</v>
      </c>
      <c r="I2035" t="s">
        <v>2383</v>
      </c>
      <c r="J2035" t="s">
        <v>2282</v>
      </c>
      <c r="K2035" t="s">
        <v>1304</v>
      </c>
      <c r="L2035" t="s">
        <v>1304</v>
      </c>
      <c r="M2035">
        <v>20602825583</v>
      </c>
      <c r="N2035" t="s">
        <v>2031</v>
      </c>
      <c r="O2035" s="6">
        <f>VLOOKUP(Tabla1[[#This Row],[route_name]],[1]route!$A:$D,2,FALSE)</f>
        <v>62</v>
      </c>
      <c r="P2035" s="6">
        <f>VLOOKUP(Tabla1[[#This Row],[TYPE_NAME]],type!B:G,6,FALSE)</f>
        <v>1</v>
      </c>
      <c r="Q2035" t="s">
        <v>2268</v>
      </c>
      <c r="R2035" t="s">
        <v>1297</v>
      </c>
      <c r="S20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(2032,'NO CUMPLE','CUMPLE','CUMPLE','NO CUMPLE',false,2011,'0','-','PENDIENTE','2022-02-25 21:42:35.22039+00','2022-02-25 21:42:35.22039+00','20602825583','X1M769',62,1);</v>
      </c>
    </row>
    <row r="2036" spans="1:19" x14ac:dyDescent="0.25">
      <c r="A2036">
        <v>2033</v>
      </c>
      <c r="B2036" t="s">
        <v>2284</v>
      </c>
      <c r="C2036" t="s">
        <v>2216</v>
      </c>
      <c r="D2036" t="s">
        <v>2216</v>
      </c>
      <c r="E2036" t="s">
        <v>2284</v>
      </c>
      <c r="F2036" t="s">
        <v>2283</v>
      </c>
      <c r="G2036">
        <v>2018</v>
      </c>
      <c r="H2036">
        <v>0</v>
      </c>
      <c r="I2036" t="s">
        <v>2383</v>
      </c>
      <c r="J2036" t="s">
        <v>2282</v>
      </c>
      <c r="K2036" t="s">
        <v>1304</v>
      </c>
      <c r="L2036" t="s">
        <v>1304</v>
      </c>
      <c r="M2036">
        <v>20602825583</v>
      </c>
      <c r="N2036" t="s">
        <v>2032</v>
      </c>
      <c r="O2036" s="6">
        <f>VLOOKUP(Tabla1[[#This Row],[route_name]],[1]route!$A:$D,2,FALSE)</f>
        <v>63</v>
      </c>
      <c r="P2036" s="6">
        <f>VLOOKUP(Tabla1[[#This Row],[TYPE_NAME]],type!B:G,6,FALSE)</f>
        <v>1</v>
      </c>
      <c r="Q2036" t="s">
        <v>2269</v>
      </c>
      <c r="R2036" t="s">
        <v>1297</v>
      </c>
      <c r="S20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(2033,'NO CUMPLE','CUMPLE','CUMPLE','NO CUMPLE',false,2018,'0','-','PENDIENTE','2022-02-25 21:42:35.22039+00','2022-02-25 21:42:35.22039+00','20602825583','BBE816',63,1);</v>
      </c>
    </row>
    <row r="2037" spans="1:19" x14ac:dyDescent="0.25">
      <c r="A2037">
        <v>2034</v>
      </c>
      <c r="B2037" t="s">
        <v>2284</v>
      </c>
      <c r="C2037" t="s">
        <v>2216</v>
      </c>
      <c r="D2037" t="s">
        <v>2216</v>
      </c>
      <c r="E2037" t="s">
        <v>2284</v>
      </c>
      <c r="F2037" t="s">
        <v>2283</v>
      </c>
      <c r="G2037">
        <v>2016</v>
      </c>
      <c r="H2037">
        <v>0</v>
      </c>
      <c r="I2037" t="s">
        <v>2383</v>
      </c>
      <c r="J2037" t="s">
        <v>2282</v>
      </c>
      <c r="K2037" t="s">
        <v>1304</v>
      </c>
      <c r="L2037" t="s">
        <v>1304</v>
      </c>
      <c r="M2037">
        <v>20602825583</v>
      </c>
      <c r="N2037" t="s">
        <v>2033</v>
      </c>
      <c r="O2037" s="6">
        <f>VLOOKUP(Tabla1[[#This Row],[route_name]],[1]route!$A:$D,2,FALSE)</f>
        <v>63</v>
      </c>
      <c r="P2037" s="6">
        <f>VLOOKUP(Tabla1[[#This Row],[TYPE_NAME]],type!B:G,6,FALSE)</f>
        <v>1</v>
      </c>
      <c r="Q2037" t="s">
        <v>2269</v>
      </c>
      <c r="R2037" t="s">
        <v>1297</v>
      </c>
      <c r="S20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(2034,'NO CUMPLE','CUMPLE','CUMPLE','NO CUMPLE',false,2016,'0','-','PENDIENTE','2022-02-25 21:42:35.22039+00','2022-02-25 21:42:35.22039+00','20602825583','V8V804',63,1);</v>
      </c>
    </row>
    <row r="2038" spans="1:19" x14ac:dyDescent="0.25">
      <c r="A2038">
        <v>2035</v>
      </c>
      <c r="B2038" t="s">
        <v>2284</v>
      </c>
      <c r="C2038" t="s">
        <v>2216</v>
      </c>
      <c r="D2038" t="s">
        <v>2216</v>
      </c>
      <c r="E2038" t="s">
        <v>2284</v>
      </c>
      <c r="F2038" t="s">
        <v>2283</v>
      </c>
      <c r="G2038">
        <v>2013</v>
      </c>
      <c r="H2038">
        <v>0</v>
      </c>
      <c r="I2038" t="s">
        <v>2383</v>
      </c>
      <c r="J2038" t="s">
        <v>2282</v>
      </c>
      <c r="K2038" t="s">
        <v>1304</v>
      </c>
      <c r="L2038" t="s">
        <v>1304</v>
      </c>
      <c r="M2038">
        <v>20602825583</v>
      </c>
      <c r="N2038" t="s">
        <v>2034</v>
      </c>
      <c r="O2038" s="6">
        <f>VLOOKUP(Tabla1[[#This Row],[route_name]],[1]route!$A:$D,2,FALSE)</f>
        <v>63</v>
      </c>
      <c r="P2038" s="6">
        <f>VLOOKUP(Tabla1[[#This Row],[TYPE_NAME]],type!B:G,6,FALSE)</f>
        <v>2</v>
      </c>
      <c r="Q2038" t="s">
        <v>2269</v>
      </c>
      <c r="R2038" t="s">
        <v>1298</v>
      </c>
      <c r="S20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(2035,'NO CUMPLE','CUMPLE','CUMPLE','NO CUMPLE',false,2013,'0','-','PENDIENTE','2022-02-25 21:42:35.22039+00','2022-02-25 21:42:35.22039+00','20602825583','X3L866',63,2);</v>
      </c>
    </row>
    <row r="2039" spans="1:19" x14ac:dyDescent="0.25">
      <c r="A2039">
        <v>2036</v>
      </c>
      <c r="B2039" t="s">
        <v>2284</v>
      </c>
      <c r="C2039" t="s">
        <v>2216</v>
      </c>
      <c r="D2039" t="s">
        <v>2216</v>
      </c>
      <c r="E2039" t="s">
        <v>2216</v>
      </c>
      <c r="F2039" t="s">
        <v>2283</v>
      </c>
      <c r="G2039">
        <v>2016</v>
      </c>
      <c r="H2039">
        <v>0</v>
      </c>
      <c r="I2039" t="s">
        <v>2383</v>
      </c>
      <c r="J2039" t="s">
        <v>2282</v>
      </c>
      <c r="K2039" t="s">
        <v>1304</v>
      </c>
      <c r="L2039" t="s">
        <v>1304</v>
      </c>
      <c r="M2039">
        <v>20602825583</v>
      </c>
      <c r="N2039" t="s">
        <v>2035</v>
      </c>
      <c r="O2039" s="6">
        <f>VLOOKUP(Tabla1[[#This Row],[route_name]],[1]route!$A:$D,2,FALSE)</f>
        <v>63</v>
      </c>
      <c r="P2039" s="6">
        <f>VLOOKUP(Tabla1[[#This Row],[TYPE_NAME]],type!B:G,6,FALSE)</f>
        <v>2</v>
      </c>
      <c r="Q2039" t="s">
        <v>2269</v>
      </c>
      <c r="R2039" t="s">
        <v>1298</v>
      </c>
      <c r="S20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(2036,'NO CUMPLE','CUMPLE','CUMPLE','CUMPLE',false,2016,'0','-','PENDIENTE','2022-02-25 21:42:35.22039+00','2022-02-25 21:42:35.22039+00','20602825583','ANY754',63,2);</v>
      </c>
    </row>
    <row r="2040" spans="1:19" x14ac:dyDescent="0.25">
      <c r="A2040">
        <v>2037</v>
      </c>
      <c r="B2040" t="s">
        <v>2284</v>
      </c>
      <c r="C2040" t="s">
        <v>2216</v>
      </c>
      <c r="D2040" t="s">
        <v>2284</v>
      </c>
      <c r="E2040" t="s">
        <v>2216</v>
      </c>
      <c r="F2040" t="s">
        <v>2283</v>
      </c>
      <c r="G2040">
        <v>2015</v>
      </c>
      <c r="H2040">
        <v>0</v>
      </c>
      <c r="I2040" t="s">
        <v>2383</v>
      </c>
      <c r="J2040" t="s">
        <v>2282</v>
      </c>
      <c r="K2040" t="s">
        <v>1304</v>
      </c>
      <c r="L2040" t="s">
        <v>1304</v>
      </c>
      <c r="M2040">
        <v>20602825583</v>
      </c>
      <c r="N2040" t="s">
        <v>2036</v>
      </c>
      <c r="O2040" s="6">
        <f>VLOOKUP(Tabla1[[#This Row],[route_name]],[1]route!$A:$D,2,FALSE)</f>
        <v>63</v>
      </c>
      <c r="P2040" s="6">
        <f>VLOOKUP(Tabla1[[#This Row],[TYPE_NAME]],type!B:G,6,FALSE)</f>
        <v>4</v>
      </c>
      <c r="Q2040" t="s">
        <v>2269</v>
      </c>
      <c r="R2040" t="s">
        <v>1299</v>
      </c>
      <c r="S20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(2037,'NO CUMPLE','CUMPLE','NO CUMPLE','CUMPLE',false,2015,'0','-','PENDIENTE','2022-02-25 21:42:35.22039+00','2022-02-25 21:42:35.22039+00','20602825583','AMM849',63,4);</v>
      </c>
    </row>
    <row r="2041" spans="1:19" x14ac:dyDescent="0.25">
      <c r="A2041">
        <v>2038</v>
      </c>
      <c r="B2041" t="s">
        <v>2284</v>
      </c>
      <c r="C2041" t="s">
        <v>2216</v>
      </c>
      <c r="D2041" t="s">
        <v>2216</v>
      </c>
      <c r="E2041" t="s">
        <v>2216</v>
      </c>
      <c r="F2041" t="s">
        <v>2283</v>
      </c>
      <c r="G2041">
        <v>2014</v>
      </c>
      <c r="H2041">
        <v>0</v>
      </c>
      <c r="I2041" t="s">
        <v>2383</v>
      </c>
      <c r="J2041" t="s">
        <v>2282</v>
      </c>
      <c r="K2041" t="s">
        <v>1304</v>
      </c>
      <c r="L2041" t="s">
        <v>1304</v>
      </c>
      <c r="M2041">
        <v>20602825583</v>
      </c>
      <c r="N2041" t="s">
        <v>2037</v>
      </c>
      <c r="O2041" s="6">
        <f>VLOOKUP(Tabla1[[#This Row],[route_name]],[1]route!$A:$D,2,FALSE)</f>
        <v>63</v>
      </c>
      <c r="P2041" s="6">
        <f>VLOOKUP(Tabla1[[#This Row],[TYPE_NAME]],type!B:G,6,FALSE)</f>
        <v>4</v>
      </c>
      <c r="Q2041" t="s">
        <v>2269</v>
      </c>
      <c r="R2041" t="s">
        <v>1299</v>
      </c>
      <c r="S20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(2038,'NO CUMPLE','CUMPLE','CUMPLE','CUMPLE',false,2014,'0','-','PENDIENTE','2022-02-25 21:42:35.22039+00','2022-02-25 21:42:35.22039+00','20602825583','V7V764',63,4);</v>
      </c>
    </row>
    <row r="2042" spans="1:19" x14ac:dyDescent="0.25">
      <c r="A2042">
        <v>2039</v>
      </c>
      <c r="B2042" t="s">
        <v>2284</v>
      </c>
      <c r="C2042" t="s">
        <v>2216</v>
      </c>
      <c r="D2042" t="s">
        <v>2216</v>
      </c>
      <c r="E2042" t="s">
        <v>2216</v>
      </c>
      <c r="F2042" t="s">
        <v>2283</v>
      </c>
      <c r="G2042">
        <v>2014</v>
      </c>
      <c r="H2042">
        <v>0</v>
      </c>
      <c r="I2042" t="s">
        <v>2383</v>
      </c>
      <c r="J2042" t="s">
        <v>2282</v>
      </c>
      <c r="K2042" t="s">
        <v>1304</v>
      </c>
      <c r="L2042" t="s">
        <v>1304</v>
      </c>
      <c r="M2042">
        <v>20602825583</v>
      </c>
      <c r="N2042" t="s">
        <v>2038</v>
      </c>
      <c r="O2042" s="6">
        <f>VLOOKUP(Tabla1[[#This Row],[route_name]],[1]route!$A:$D,2,FALSE)</f>
        <v>63</v>
      </c>
      <c r="P2042" s="6">
        <f>VLOOKUP(Tabla1[[#This Row],[TYPE_NAME]],type!B:G,6,FALSE)</f>
        <v>1</v>
      </c>
      <c r="Q2042" t="s">
        <v>2269</v>
      </c>
      <c r="R2042" t="s">
        <v>1297</v>
      </c>
      <c r="S20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(2039,'NO CUMPLE','CUMPLE','CUMPLE','CUMPLE',false,2014,'0','-','PENDIENTE','2022-02-25 21:42:35.22039+00','2022-02-25 21:42:35.22039+00','20602825583','V7U933',63,1);</v>
      </c>
    </row>
    <row r="2043" spans="1:19" x14ac:dyDescent="0.25">
      <c r="A2043">
        <v>2040</v>
      </c>
      <c r="B2043" t="s">
        <v>2284</v>
      </c>
      <c r="C2043" t="s">
        <v>2216</v>
      </c>
      <c r="D2043" t="s">
        <v>2216</v>
      </c>
      <c r="E2043" t="s">
        <v>2216</v>
      </c>
      <c r="F2043" t="s">
        <v>2283</v>
      </c>
      <c r="G2043">
        <v>2014</v>
      </c>
      <c r="H2043">
        <v>0</v>
      </c>
      <c r="I2043" t="s">
        <v>2383</v>
      </c>
      <c r="J2043" t="s">
        <v>2282</v>
      </c>
      <c r="K2043" t="s">
        <v>1304</v>
      </c>
      <c r="L2043" t="s">
        <v>1304</v>
      </c>
      <c r="M2043">
        <v>20602825583</v>
      </c>
      <c r="N2043" t="s">
        <v>2039</v>
      </c>
      <c r="O2043" s="6">
        <f>VLOOKUP(Tabla1[[#This Row],[route_name]],[1]route!$A:$D,2,FALSE)</f>
        <v>64</v>
      </c>
      <c r="P2043" s="6">
        <f>VLOOKUP(Tabla1[[#This Row],[TYPE_NAME]],type!B:G,6,FALSE)</f>
        <v>1</v>
      </c>
      <c r="Q2043" t="s">
        <v>2270</v>
      </c>
      <c r="R2043" t="s">
        <v>1297</v>
      </c>
      <c r="S20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(2040,'NO CUMPLE','CUMPLE','CUMPLE','CUMPLE',false,2014,'0','-','PENDIENTE','2022-02-25 21:42:35.22039+00','2022-02-25 21:42:35.22039+00','20602825583','Z6C916',64,1);</v>
      </c>
    </row>
    <row r="2044" spans="1:19" x14ac:dyDescent="0.25">
      <c r="A2044">
        <v>2041</v>
      </c>
      <c r="B2044" t="s">
        <v>2284</v>
      </c>
      <c r="C2044" t="s">
        <v>2216</v>
      </c>
      <c r="D2044" t="s">
        <v>2284</v>
      </c>
      <c r="E2044" t="s">
        <v>2216</v>
      </c>
      <c r="F2044" t="s">
        <v>2283</v>
      </c>
      <c r="G2044">
        <v>2012</v>
      </c>
      <c r="H2044">
        <v>0</v>
      </c>
      <c r="I2044" t="s">
        <v>2383</v>
      </c>
      <c r="J2044" t="s">
        <v>2282</v>
      </c>
      <c r="K2044" t="s">
        <v>1304</v>
      </c>
      <c r="L2044" t="s">
        <v>1304</v>
      </c>
      <c r="M2044">
        <v>20602825583</v>
      </c>
      <c r="N2044" t="s">
        <v>2040</v>
      </c>
      <c r="O2044" s="6">
        <f>VLOOKUP(Tabla1[[#This Row],[route_name]],[1]route!$A:$D,2,FALSE)</f>
        <v>64</v>
      </c>
      <c r="P2044" s="6">
        <f>VLOOKUP(Tabla1[[#This Row],[TYPE_NAME]],type!B:G,6,FALSE)</f>
        <v>3</v>
      </c>
      <c r="Q2044" t="s">
        <v>2270</v>
      </c>
      <c r="R2044" t="s">
        <v>1300</v>
      </c>
      <c r="S20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(2041,'NO CUMPLE','CUMPLE','NO CUMPLE','CUMPLE',false,2012,'0','-','PENDIENTE','2022-02-25 21:42:35.22039+00','2022-02-25 21:42:35.22039+00','20602825583','V6I896',64,3);</v>
      </c>
    </row>
    <row r="2045" spans="1:19" x14ac:dyDescent="0.25">
      <c r="A2045">
        <v>2042</v>
      </c>
      <c r="B2045" t="s">
        <v>2284</v>
      </c>
      <c r="C2045" t="s">
        <v>2216</v>
      </c>
      <c r="D2045" t="s">
        <v>2216</v>
      </c>
      <c r="E2045" t="s">
        <v>2216</v>
      </c>
      <c r="F2045" t="s">
        <v>2283</v>
      </c>
      <c r="G2045">
        <v>2012</v>
      </c>
      <c r="H2045">
        <v>0</v>
      </c>
      <c r="I2045" t="s">
        <v>2383</v>
      </c>
      <c r="J2045" t="s">
        <v>2282</v>
      </c>
      <c r="K2045" t="s">
        <v>1304</v>
      </c>
      <c r="L2045" t="s">
        <v>1304</v>
      </c>
      <c r="M2045">
        <v>20602825583</v>
      </c>
      <c r="N2045" t="s">
        <v>2041</v>
      </c>
      <c r="O2045" s="6">
        <f>VLOOKUP(Tabla1[[#This Row],[route_name]],[1]route!$A:$D,2,FALSE)</f>
        <v>65</v>
      </c>
      <c r="P2045" s="6">
        <f>VLOOKUP(Tabla1[[#This Row],[TYPE_NAME]],type!B:G,6,FALSE)</f>
        <v>3</v>
      </c>
      <c r="Q2045" t="s">
        <v>2271</v>
      </c>
      <c r="R2045" t="s">
        <v>1300</v>
      </c>
      <c r="S20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(2042,'NO CUMPLE','CUMPLE','CUMPLE','CUMPLE',false,2012,'0','-','PENDIENTE','2022-02-25 21:42:35.22039+00','2022-02-25 21:42:35.22039+00','20602825583','V6L920',65,3);</v>
      </c>
    </row>
    <row r="2046" spans="1:19" x14ac:dyDescent="0.25">
      <c r="A2046">
        <v>2043</v>
      </c>
      <c r="B2046" t="s">
        <v>2284</v>
      </c>
      <c r="C2046" t="s">
        <v>2216</v>
      </c>
      <c r="D2046" t="s">
        <v>2216</v>
      </c>
      <c r="E2046" t="s">
        <v>2216</v>
      </c>
      <c r="F2046" t="s">
        <v>2283</v>
      </c>
      <c r="G2046">
        <v>2004</v>
      </c>
      <c r="H2046">
        <v>0</v>
      </c>
      <c r="I2046" t="s">
        <v>2383</v>
      </c>
      <c r="J2046" t="s">
        <v>2282</v>
      </c>
      <c r="K2046" t="s">
        <v>1304</v>
      </c>
      <c r="L2046" t="s">
        <v>1304</v>
      </c>
      <c r="M2046">
        <v>20602825583</v>
      </c>
      <c r="N2046" t="s">
        <v>2042</v>
      </c>
      <c r="O2046" s="6">
        <f>VLOOKUP(Tabla1[[#This Row],[route_name]],[1]route!$A:$D,2,FALSE)</f>
        <v>65</v>
      </c>
      <c r="P2046" s="6">
        <f>VLOOKUP(Tabla1[[#This Row],[TYPE_NAME]],type!B:G,6,FALSE)</f>
        <v>1</v>
      </c>
      <c r="Q2046" t="s">
        <v>2271</v>
      </c>
      <c r="R2046" t="s">
        <v>1297</v>
      </c>
      <c r="S20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(2043,'NO CUMPLE','CUMPLE','CUMPLE','CUMPLE',false,2004,'0','-','PENDIENTE','2022-02-25 21:42:35.22039+00','2022-02-25 21:42:35.22039+00','20602825583','A7A791',65,1);</v>
      </c>
    </row>
    <row r="2047" spans="1:19" x14ac:dyDescent="0.25">
      <c r="A2047">
        <v>2044</v>
      </c>
      <c r="B2047" t="s">
        <v>2216</v>
      </c>
      <c r="C2047" t="s">
        <v>2216</v>
      </c>
      <c r="D2047" t="s">
        <v>2216</v>
      </c>
      <c r="E2047" t="s">
        <v>2284</v>
      </c>
      <c r="F2047" t="s">
        <v>2283</v>
      </c>
      <c r="G2047">
        <v>2017</v>
      </c>
      <c r="H2047">
        <v>0</v>
      </c>
      <c r="I2047" t="s">
        <v>2383</v>
      </c>
      <c r="J2047" t="s">
        <v>2282</v>
      </c>
      <c r="K2047" t="s">
        <v>1304</v>
      </c>
      <c r="L2047" t="s">
        <v>1304</v>
      </c>
      <c r="M2047">
        <v>20602825583</v>
      </c>
      <c r="N2047" t="s">
        <v>2043</v>
      </c>
      <c r="O2047" s="6">
        <f>VLOOKUP(Tabla1[[#This Row],[route_name]],[1]route!$A:$D,2,FALSE)</f>
        <v>66</v>
      </c>
      <c r="P2047" s="6">
        <f>VLOOKUP(Tabla1[[#This Row],[TYPE_NAME]],type!B:G,6,FALSE)</f>
        <v>2</v>
      </c>
      <c r="Q2047" t="s">
        <v>2272</v>
      </c>
      <c r="R2047" t="s">
        <v>1298</v>
      </c>
      <c r="S20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(2044,'CUMPLE','CUMPLE','CUMPLE','NO CUMPLE',false,2017,'0','-','PENDIENTE','2022-02-25 21:42:35.22039+00','2022-02-25 21:42:35.22039+00','20602825583','X4H922',66,2);</v>
      </c>
    </row>
    <row r="2048" spans="1:19" x14ac:dyDescent="0.25">
      <c r="A2048">
        <v>2045</v>
      </c>
      <c r="B2048" t="s">
        <v>2216</v>
      </c>
      <c r="C2048" t="s">
        <v>2216</v>
      </c>
      <c r="D2048" t="s">
        <v>2216</v>
      </c>
      <c r="E2048" t="s">
        <v>2284</v>
      </c>
      <c r="F2048" t="s">
        <v>2283</v>
      </c>
      <c r="G2048">
        <v>2016</v>
      </c>
      <c r="H2048">
        <v>0</v>
      </c>
      <c r="I2048" t="s">
        <v>2383</v>
      </c>
      <c r="J2048" t="s">
        <v>2282</v>
      </c>
      <c r="K2048" t="s">
        <v>1304</v>
      </c>
      <c r="L2048" t="s">
        <v>1304</v>
      </c>
      <c r="M2048">
        <v>20602825583</v>
      </c>
      <c r="N2048" t="s">
        <v>2044</v>
      </c>
      <c r="O2048" s="6">
        <f>VLOOKUP(Tabla1[[#This Row],[route_name]],[1]route!$A:$D,2,FALSE)</f>
        <v>66</v>
      </c>
      <c r="P2048" s="6">
        <f>VLOOKUP(Tabla1[[#This Row],[TYPE_NAME]],type!B:G,6,FALSE)</f>
        <v>3</v>
      </c>
      <c r="Q2048" t="s">
        <v>2272</v>
      </c>
      <c r="R2048" t="s">
        <v>1300</v>
      </c>
      <c r="S20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(2045,'CUMPLE','CUMPLE','CUMPLE','NO CUMPLE',false,2016,'0','-','PENDIENTE','2022-02-25 21:42:35.22039+00','2022-02-25 21:42:35.22039+00','20602825583','V9G856',66,3);</v>
      </c>
    </row>
    <row r="2049" spans="1:19" x14ac:dyDescent="0.25">
      <c r="A2049">
        <v>2046</v>
      </c>
      <c r="B2049" t="s">
        <v>2284</v>
      </c>
      <c r="C2049" t="s">
        <v>2216</v>
      </c>
      <c r="D2049" t="s">
        <v>2216</v>
      </c>
      <c r="E2049" t="s">
        <v>2216</v>
      </c>
      <c r="F2049" t="s">
        <v>2283</v>
      </c>
      <c r="G2049">
        <v>2010</v>
      </c>
      <c r="H2049">
        <v>0</v>
      </c>
      <c r="I2049" t="s">
        <v>2383</v>
      </c>
      <c r="J2049" t="s">
        <v>2282</v>
      </c>
      <c r="K2049" t="s">
        <v>1304</v>
      </c>
      <c r="L2049" t="s">
        <v>1304</v>
      </c>
      <c r="M2049">
        <v>20602825583</v>
      </c>
      <c r="N2049" t="s">
        <v>2045</v>
      </c>
      <c r="O2049" s="6">
        <f>VLOOKUP(Tabla1[[#This Row],[route_name]],[1]route!$A:$D,2,FALSE)</f>
        <v>66</v>
      </c>
      <c r="P2049" s="6">
        <f>VLOOKUP(Tabla1[[#This Row],[TYPE_NAME]],type!B:G,6,FALSE)</f>
        <v>3</v>
      </c>
      <c r="Q2049" t="s">
        <v>2272</v>
      </c>
      <c r="R2049" t="s">
        <v>1300</v>
      </c>
      <c r="S20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(2046,'NO CUMPLE','CUMPLE','CUMPLE','CUMPLE',false,2010,'0','-','PENDIENTE','2022-02-25 21:42:35.22039+00','2022-02-25 21:42:35.22039+00','20602825583','B2K775',66,3);</v>
      </c>
    </row>
    <row r="2050" spans="1:19" x14ac:dyDescent="0.25">
      <c r="A2050">
        <v>2047</v>
      </c>
      <c r="B2050" t="s">
        <v>2282</v>
      </c>
      <c r="C2050" t="s">
        <v>2282</v>
      </c>
      <c r="D2050" t="s">
        <v>2282</v>
      </c>
      <c r="E2050" t="s">
        <v>2282</v>
      </c>
      <c r="F2050" t="s">
        <v>2283</v>
      </c>
      <c r="G2050">
        <v>2017</v>
      </c>
      <c r="H2050">
        <v>0</v>
      </c>
      <c r="I2050" t="s">
        <v>2302</v>
      </c>
      <c r="J2050" t="s">
        <v>2282</v>
      </c>
      <c r="K2050" t="s">
        <v>1304</v>
      </c>
      <c r="L2050" t="s">
        <v>1304</v>
      </c>
      <c r="M2050">
        <v>20602825583</v>
      </c>
      <c r="N2050" t="s">
        <v>2046</v>
      </c>
      <c r="O2050" s="6">
        <f>VLOOKUP(Tabla1[[#This Row],[route_name]],[1]route!$A:$D,2,FALSE)</f>
        <v>71</v>
      </c>
      <c r="P2050" s="6">
        <f>VLOOKUP(Tabla1[[#This Row],[TYPE_NAME]],type!B:G,6,FALSE)</f>
        <v>1</v>
      </c>
      <c r="Q2050" t="s">
        <v>2282</v>
      </c>
      <c r="R2050" t="s">
        <v>1297</v>
      </c>
      <c r="S20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(2047,'PENDIENTE','PENDIENTE','PENDIENTE','PENDIENTE',false,2017,'0','INCORPORADO POR EXP.142-2020 DE FECHA 02.01.2020  ','PENDIENTE','2022-02-25 21:42:35.22039+00','2022-02-25 21:42:35.22039+00','20602825583','Z6R845',71,1);</v>
      </c>
    </row>
    <row r="2051" spans="1:19" x14ac:dyDescent="0.25">
      <c r="A2051">
        <v>2048</v>
      </c>
      <c r="B2051" t="s">
        <v>2282</v>
      </c>
      <c r="C2051" t="s">
        <v>2282</v>
      </c>
      <c r="D2051" t="s">
        <v>2282</v>
      </c>
      <c r="E2051" t="s">
        <v>2282</v>
      </c>
      <c r="F2051" t="s">
        <v>2283</v>
      </c>
      <c r="G2051">
        <v>2014</v>
      </c>
      <c r="H2051">
        <v>0</v>
      </c>
      <c r="I2051" t="s">
        <v>2302</v>
      </c>
      <c r="J2051" t="s">
        <v>2282</v>
      </c>
      <c r="K2051" t="s">
        <v>1304</v>
      </c>
      <c r="L2051" t="s">
        <v>1304</v>
      </c>
      <c r="M2051">
        <v>20602825583</v>
      </c>
      <c r="N2051" t="s">
        <v>2047</v>
      </c>
      <c r="O2051" s="6">
        <f>VLOOKUP(Tabla1[[#This Row],[route_name]],[1]route!$A:$D,2,FALSE)</f>
        <v>71</v>
      </c>
      <c r="P2051" s="6">
        <f>VLOOKUP(Tabla1[[#This Row],[TYPE_NAME]],type!B:G,6,FALSE)</f>
        <v>1</v>
      </c>
      <c r="Q2051" t="s">
        <v>2282</v>
      </c>
      <c r="R2051" t="s">
        <v>1297</v>
      </c>
      <c r="S20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(2048,'PENDIENTE','PENDIENTE','PENDIENTE','PENDIENTE',false,2014,'0','INCORPORADO POR EXP.142-2020 DE FECHA 02.01.2020  ','PENDIENTE','2022-02-25 21:42:35.22039+00','2022-02-25 21:42:35.22039+00','20602825583','VOK950',71,1);</v>
      </c>
    </row>
    <row r="2052" spans="1:19" x14ac:dyDescent="0.25">
      <c r="A2052">
        <v>2049</v>
      </c>
      <c r="B2052" t="s">
        <v>2282</v>
      </c>
      <c r="C2052" t="s">
        <v>2282</v>
      </c>
      <c r="D2052" t="s">
        <v>2282</v>
      </c>
      <c r="E2052" t="s">
        <v>2282</v>
      </c>
      <c r="F2052" t="s">
        <v>2283</v>
      </c>
      <c r="G2052">
        <v>2011</v>
      </c>
      <c r="H2052">
        <v>0</v>
      </c>
      <c r="I2052" t="s">
        <v>2302</v>
      </c>
      <c r="J2052" t="s">
        <v>2282</v>
      </c>
      <c r="K2052" t="s">
        <v>1304</v>
      </c>
      <c r="L2052" t="s">
        <v>1304</v>
      </c>
      <c r="M2052">
        <v>20602825583</v>
      </c>
      <c r="N2052" t="s">
        <v>2048</v>
      </c>
      <c r="O2052" s="6">
        <f>VLOOKUP(Tabla1[[#This Row],[route_name]],[1]route!$A:$D,2,FALSE)</f>
        <v>71</v>
      </c>
      <c r="P2052" s="6">
        <f>VLOOKUP(Tabla1[[#This Row],[TYPE_NAME]],type!B:G,6,FALSE)</f>
        <v>1</v>
      </c>
      <c r="Q2052" t="s">
        <v>2282</v>
      </c>
      <c r="R2052" t="s">
        <v>1297</v>
      </c>
      <c r="S20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(2049,'PENDIENTE','PENDIENTE','PENDIENTE','PENDIENTE',false,2011,'0','INCORPORADO POR EXP.142-2020 DE FECHA 02.01.2020  ','PENDIENTE','2022-02-25 21:42:35.22039+00','2022-02-25 21:42:35.22039+00','20602825583','D5G121',71,1);</v>
      </c>
    </row>
    <row r="2053" spans="1:19" x14ac:dyDescent="0.25">
      <c r="A2053">
        <v>2050</v>
      </c>
      <c r="B2053" t="s">
        <v>2282</v>
      </c>
      <c r="C2053" t="s">
        <v>2282</v>
      </c>
      <c r="D2053" t="s">
        <v>2282</v>
      </c>
      <c r="E2053" t="s">
        <v>2282</v>
      </c>
      <c r="F2053" t="s">
        <v>2283</v>
      </c>
      <c r="G2053">
        <v>2011</v>
      </c>
      <c r="H2053">
        <v>0</v>
      </c>
      <c r="I2053" t="s">
        <v>2302</v>
      </c>
      <c r="J2053" t="s">
        <v>2282</v>
      </c>
      <c r="K2053" t="s">
        <v>1304</v>
      </c>
      <c r="L2053" t="s">
        <v>1304</v>
      </c>
      <c r="M2053">
        <v>20602825583</v>
      </c>
      <c r="N2053" t="s">
        <v>2049</v>
      </c>
      <c r="O2053" s="6">
        <f>VLOOKUP(Tabla1[[#This Row],[route_name]],[1]route!$A:$D,2,FALSE)</f>
        <v>71</v>
      </c>
      <c r="P2053" s="6">
        <f>VLOOKUP(Tabla1[[#This Row],[TYPE_NAME]],type!B:G,6,FALSE)</f>
        <v>1</v>
      </c>
      <c r="Q2053" t="s">
        <v>2282</v>
      </c>
      <c r="R2053" t="s">
        <v>1297</v>
      </c>
      <c r="S20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(2050,'PENDIENTE','PENDIENTE','PENDIENTE','PENDIENTE',false,2011,'0','INCORPORADO POR EXP.142-2020 DE FECHA 02.01.2020  ','PENDIENTE','2022-02-25 21:42:35.22039+00','2022-02-25 21:42:35.22039+00','20602825583','B3H736',71,1);</v>
      </c>
    </row>
    <row r="2054" spans="1:19" x14ac:dyDescent="0.25">
      <c r="A2054">
        <v>2051</v>
      </c>
      <c r="B2054" t="s">
        <v>2282</v>
      </c>
      <c r="C2054" t="s">
        <v>2282</v>
      </c>
      <c r="D2054" t="s">
        <v>2282</v>
      </c>
      <c r="E2054" t="s">
        <v>2282</v>
      </c>
      <c r="F2054" t="s">
        <v>2283</v>
      </c>
      <c r="G2054">
        <v>2011</v>
      </c>
      <c r="H2054">
        <v>0</v>
      </c>
      <c r="I2054" t="s">
        <v>2302</v>
      </c>
      <c r="J2054" t="s">
        <v>2282</v>
      </c>
      <c r="K2054" t="s">
        <v>1304</v>
      </c>
      <c r="L2054" t="s">
        <v>1304</v>
      </c>
      <c r="M2054">
        <v>20602825583</v>
      </c>
      <c r="N2054" t="s">
        <v>2050</v>
      </c>
      <c r="O2054" s="6">
        <f>VLOOKUP(Tabla1[[#This Row],[route_name]],[1]route!$A:$D,2,FALSE)</f>
        <v>71</v>
      </c>
      <c r="P2054" s="6">
        <f>VLOOKUP(Tabla1[[#This Row],[TYPE_NAME]],type!B:G,6,FALSE)</f>
        <v>1</v>
      </c>
      <c r="Q2054" t="s">
        <v>2282</v>
      </c>
      <c r="R2054" t="s">
        <v>1297</v>
      </c>
      <c r="S20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(2051,'PENDIENTE','PENDIENTE','PENDIENTE','PENDIENTE',false,2011,'0','INCORPORADO POR EXP.142-2020 DE FECHA 02.01.2020  ','PENDIENTE','2022-02-25 21:42:35.22039+00','2022-02-25 21:42:35.22039+00','20602825583','X4W954',71,1);</v>
      </c>
    </row>
    <row r="2055" spans="1:19" x14ac:dyDescent="0.25">
      <c r="A2055">
        <v>2052</v>
      </c>
      <c r="B2055" t="s">
        <v>2282</v>
      </c>
      <c r="C2055" t="s">
        <v>2282</v>
      </c>
      <c r="D2055" t="s">
        <v>2282</v>
      </c>
      <c r="E2055" t="s">
        <v>2282</v>
      </c>
      <c r="F2055" t="s">
        <v>2283</v>
      </c>
      <c r="G2055">
        <v>2011</v>
      </c>
      <c r="H2055">
        <v>0</v>
      </c>
      <c r="I2055" t="s">
        <v>2302</v>
      </c>
      <c r="J2055" t="s">
        <v>2282</v>
      </c>
      <c r="K2055" t="s">
        <v>1304</v>
      </c>
      <c r="L2055" t="s">
        <v>1304</v>
      </c>
      <c r="M2055">
        <v>20602825583</v>
      </c>
      <c r="N2055" t="s">
        <v>2051</v>
      </c>
      <c r="O2055" s="6">
        <f>VLOOKUP(Tabla1[[#This Row],[route_name]],[1]route!$A:$D,2,FALSE)</f>
        <v>71</v>
      </c>
      <c r="P2055" s="6">
        <f>VLOOKUP(Tabla1[[#This Row],[TYPE_NAME]],type!B:G,6,FALSE)</f>
        <v>1</v>
      </c>
      <c r="Q2055" t="s">
        <v>2282</v>
      </c>
      <c r="R2055" t="s">
        <v>1297</v>
      </c>
      <c r="S20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(2052,'PENDIENTE','PENDIENTE','PENDIENTE','PENDIENTE',false,2011,'0','INCORPORADO POR EXP.142-2020 DE FECHA 02.01.2020  ','PENDIENTE','2022-02-25 21:42:35.22039+00','2022-02-25 21:42:35.22039+00','20602825583','V3J774',71,1);</v>
      </c>
    </row>
    <row r="2056" spans="1:19" x14ac:dyDescent="0.25">
      <c r="A2056">
        <v>2053</v>
      </c>
      <c r="B2056" t="s">
        <v>2282</v>
      </c>
      <c r="C2056" t="s">
        <v>2282</v>
      </c>
      <c r="D2056" t="s">
        <v>2282</v>
      </c>
      <c r="E2056" t="s">
        <v>2282</v>
      </c>
      <c r="F2056" t="s">
        <v>2283</v>
      </c>
      <c r="G2056">
        <v>2010</v>
      </c>
      <c r="H2056">
        <v>0</v>
      </c>
      <c r="I2056" t="s">
        <v>2302</v>
      </c>
      <c r="J2056" t="s">
        <v>2282</v>
      </c>
      <c r="K2056" t="s">
        <v>1304</v>
      </c>
      <c r="L2056" t="s">
        <v>1304</v>
      </c>
      <c r="M2056">
        <v>20602825583</v>
      </c>
      <c r="N2056" t="s">
        <v>2052</v>
      </c>
      <c r="O2056" s="6">
        <f>VLOOKUP(Tabla1[[#This Row],[route_name]],[1]route!$A:$D,2,FALSE)</f>
        <v>71</v>
      </c>
      <c r="P2056" s="6">
        <f>VLOOKUP(Tabla1[[#This Row],[TYPE_NAME]],type!B:G,6,FALSE)</f>
        <v>1</v>
      </c>
      <c r="Q2056" t="s">
        <v>2282</v>
      </c>
      <c r="R2056" t="s">
        <v>1297</v>
      </c>
      <c r="S20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(2053,'PENDIENTE','PENDIENTE','PENDIENTE','PENDIENTE',false,2010,'0','INCORPORADO POR EXP.142-2020 DE FECHA 02.01.2020  ','PENDIENTE','2022-02-25 21:42:35.22039+00','2022-02-25 21:42:35.22039+00','20602825583','A9S787',71,1);</v>
      </c>
    </row>
    <row r="2057" spans="1:19" x14ac:dyDescent="0.25">
      <c r="A2057">
        <v>2054</v>
      </c>
      <c r="B2057" t="s">
        <v>2282</v>
      </c>
      <c r="C2057" t="s">
        <v>2282</v>
      </c>
      <c r="D2057" t="s">
        <v>2282</v>
      </c>
      <c r="E2057" t="s">
        <v>2282</v>
      </c>
      <c r="F2057" t="s">
        <v>2283</v>
      </c>
      <c r="G2057">
        <v>2010</v>
      </c>
      <c r="H2057">
        <v>0</v>
      </c>
      <c r="I2057" t="s">
        <v>2302</v>
      </c>
      <c r="J2057" t="s">
        <v>2282</v>
      </c>
      <c r="K2057" t="s">
        <v>1304</v>
      </c>
      <c r="L2057" t="s">
        <v>1304</v>
      </c>
      <c r="M2057">
        <v>20602825583</v>
      </c>
      <c r="N2057" t="s">
        <v>2053</v>
      </c>
      <c r="O2057" s="6">
        <f>VLOOKUP(Tabla1[[#This Row],[route_name]],[1]route!$A:$D,2,FALSE)</f>
        <v>71</v>
      </c>
      <c r="P2057" s="6">
        <f>VLOOKUP(Tabla1[[#This Row],[TYPE_NAME]],type!B:G,6,FALSE)</f>
        <v>1</v>
      </c>
      <c r="Q2057" t="s">
        <v>2282</v>
      </c>
      <c r="R2057" t="s">
        <v>1297</v>
      </c>
      <c r="S20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(2054,'PENDIENTE','PENDIENTE','PENDIENTE','PENDIENTE',false,2010,'0','INCORPORADO POR EXP.142-2020 DE FECHA 02.01.2020  ','PENDIENTE','2022-02-25 21:42:35.22039+00','2022-02-25 21:42:35.22039+00','20602825583','A9A708',71,1);</v>
      </c>
    </row>
    <row r="2058" spans="1:19" x14ac:dyDescent="0.25">
      <c r="A2058">
        <v>2055</v>
      </c>
      <c r="B2058" t="s">
        <v>2282</v>
      </c>
      <c r="C2058" t="s">
        <v>2282</v>
      </c>
      <c r="D2058" t="s">
        <v>2282</v>
      </c>
      <c r="E2058" t="s">
        <v>2282</v>
      </c>
      <c r="F2058" t="s">
        <v>2283</v>
      </c>
      <c r="G2058">
        <v>2012</v>
      </c>
      <c r="H2058">
        <v>0</v>
      </c>
      <c r="I2058" t="s">
        <v>2302</v>
      </c>
      <c r="J2058" t="s">
        <v>2282</v>
      </c>
      <c r="K2058" t="s">
        <v>1304</v>
      </c>
      <c r="L2058" t="s">
        <v>1304</v>
      </c>
      <c r="M2058">
        <v>20602825583</v>
      </c>
      <c r="N2058" t="s">
        <v>2054</v>
      </c>
      <c r="O2058" s="6">
        <f>VLOOKUP(Tabla1[[#This Row],[route_name]],[1]route!$A:$D,2,FALSE)</f>
        <v>71</v>
      </c>
      <c r="P2058" s="6">
        <f>VLOOKUP(Tabla1[[#This Row],[TYPE_NAME]],type!B:G,6,FALSE)</f>
        <v>1</v>
      </c>
      <c r="Q2058" t="s">
        <v>2282</v>
      </c>
      <c r="R2058" t="s">
        <v>1297</v>
      </c>
      <c r="S20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(2055,'PENDIENTE','PENDIENTE','PENDIENTE','PENDIENTE',false,2012,'0','INCORPORADO POR EXP.142-2020 DE FECHA 02.01.2020  ','PENDIENTE','2022-02-25 21:42:35.22039+00','2022-02-25 21:42:35.22039+00','20602825583','X2Z916',71,1);</v>
      </c>
    </row>
    <row r="2059" spans="1:19" x14ac:dyDescent="0.25">
      <c r="A2059">
        <v>2056</v>
      </c>
      <c r="B2059" t="s">
        <v>2282</v>
      </c>
      <c r="C2059" t="s">
        <v>2282</v>
      </c>
      <c r="D2059" t="s">
        <v>2282</v>
      </c>
      <c r="E2059" t="s">
        <v>2282</v>
      </c>
      <c r="F2059" t="s">
        <v>2283</v>
      </c>
      <c r="G2059">
        <v>2009</v>
      </c>
      <c r="H2059">
        <v>0</v>
      </c>
      <c r="I2059" t="s">
        <v>2302</v>
      </c>
      <c r="J2059" t="s">
        <v>2282</v>
      </c>
      <c r="K2059" t="s">
        <v>1304</v>
      </c>
      <c r="L2059" t="s">
        <v>1304</v>
      </c>
      <c r="M2059">
        <v>20602825583</v>
      </c>
      <c r="N2059" t="s">
        <v>2055</v>
      </c>
      <c r="O2059" s="6">
        <f>VLOOKUP(Tabla1[[#This Row],[route_name]],[1]route!$A:$D,2,FALSE)</f>
        <v>71</v>
      </c>
      <c r="P2059" s="6">
        <f>VLOOKUP(Tabla1[[#This Row],[TYPE_NAME]],type!B:G,6,FALSE)</f>
        <v>1</v>
      </c>
      <c r="Q2059" t="s">
        <v>2282</v>
      </c>
      <c r="R2059" t="s">
        <v>1297</v>
      </c>
      <c r="S20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(2056,'PENDIENTE','PENDIENTE','PENDIENTE','PENDIENTE',false,2009,'0','INCORPORADO POR EXP.142-2020 DE FECHA 02.01.2020  ','PENDIENTE','2022-02-25 21:42:35.22039+00','2022-02-25 21:42:35.22039+00','20602825583','V1L739',71,1);</v>
      </c>
    </row>
    <row r="2060" spans="1:19" x14ac:dyDescent="0.25">
      <c r="A2060">
        <v>2057</v>
      </c>
      <c r="B2060" t="s">
        <v>2282</v>
      </c>
      <c r="C2060" t="s">
        <v>2282</v>
      </c>
      <c r="D2060" t="s">
        <v>2282</v>
      </c>
      <c r="E2060" t="s">
        <v>2282</v>
      </c>
      <c r="F2060" t="s">
        <v>2283</v>
      </c>
      <c r="G2060">
        <v>2010</v>
      </c>
      <c r="H2060">
        <v>0</v>
      </c>
      <c r="I2060" t="s">
        <v>2302</v>
      </c>
      <c r="J2060" t="s">
        <v>2282</v>
      </c>
      <c r="K2060" t="s">
        <v>1304</v>
      </c>
      <c r="L2060" t="s">
        <v>1304</v>
      </c>
      <c r="M2060">
        <v>20602825583</v>
      </c>
      <c r="N2060" t="s">
        <v>2056</v>
      </c>
      <c r="O2060" s="6">
        <f>VLOOKUP(Tabla1[[#This Row],[route_name]],[1]route!$A:$D,2,FALSE)</f>
        <v>71</v>
      </c>
      <c r="P2060" s="6">
        <f>VLOOKUP(Tabla1[[#This Row],[TYPE_NAME]],type!B:G,6,FALSE)</f>
        <v>1</v>
      </c>
      <c r="Q2060" t="s">
        <v>2282</v>
      </c>
      <c r="R2060" t="s">
        <v>1297</v>
      </c>
      <c r="S20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(2057,'PENDIENTE','PENDIENTE','PENDIENTE','PENDIENTE',false,2010,'0','INCORPORADO POR EXP.142-2020 DE FECHA 02.01.2020  ','PENDIENTE','2022-02-25 21:42:35.22039+00','2022-02-25 21:42:35.22039+00','20602825583','X1P778',71,1);</v>
      </c>
    </row>
    <row r="2061" spans="1:19" x14ac:dyDescent="0.25">
      <c r="A2061">
        <v>2058</v>
      </c>
      <c r="B2061" t="s">
        <v>2282</v>
      </c>
      <c r="C2061" t="s">
        <v>2282</v>
      </c>
      <c r="D2061" t="s">
        <v>2282</v>
      </c>
      <c r="E2061" t="s">
        <v>2282</v>
      </c>
      <c r="F2061" t="s">
        <v>2283</v>
      </c>
      <c r="G2061">
        <v>2013</v>
      </c>
      <c r="H2061">
        <v>0</v>
      </c>
      <c r="I2061" t="s">
        <v>2302</v>
      </c>
      <c r="J2061" t="s">
        <v>2282</v>
      </c>
      <c r="K2061" t="s">
        <v>1304</v>
      </c>
      <c r="L2061" t="s">
        <v>1304</v>
      </c>
      <c r="M2061">
        <v>20602825583</v>
      </c>
      <c r="N2061" t="s">
        <v>2057</v>
      </c>
      <c r="O2061" s="6">
        <f>VLOOKUP(Tabla1[[#This Row],[route_name]],[1]route!$A:$D,2,FALSE)</f>
        <v>71</v>
      </c>
      <c r="P2061" s="6">
        <f>VLOOKUP(Tabla1[[#This Row],[TYPE_NAME]],type!B:G,6,FALSE)</f>
        <v>1</v>
      </c>
      <c r="Q2061" t="s">
        <v>2282</v>
      </c>
      <c r="R2061" t="s">
        <v>1297</v>
      </c>
      <c r="S20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(2058,'PENDIENTE','PENDIENTE','PENDIENTE','PENDIENTE',false,2013,'0','INCORPORADO POR EXP.142-2020 DE FECHA 02.01.2020  ','PENDIENTE','2022-02-25 21:42:35.22039+00','2022-02-25 21:42:35.22039+00','20602825583','X3J949',71,1);</v>
      </c>
    </row>
    <row r="2062" spans="1:19" x14ac:dyDescent="0.25">
      <c r="A2062">
        <v>2059</v>
      </c>
      <c r="B2062" t="s">
        <v>2282</v>
      </c>
      <c r="C2062" t="s">
        <v>2282</v>
      </c>
      <c r="D2062" t="s">
        <v>2282</v>
      </c>
      <c r="E2062" t="s">
        <v>2282</v>
      </c>
      <c r="F2062" t="s">
        <v>2283</v>
      </c>
      <c r="G2062">
        <v>2010</v>
      </c>
      <c r="H2062">
        <v>0</v>
      </c>
      <c r="I2062" t="s">
        <v>2302</v>
      </c>
      <c r="J2062" t="s">
        <v>2282</v>
      </c>
      <c r="K2062" t="s">
        <v>1304</v>
      </c>
      <c r="L2062" t="s">
        <v>1304</v>
      </c>
      <c r="M2062">
        <v>20602825583</v>
      </c>
      <c r="N2062" t="s">
        <v>2058</v>
      </c>
      <c r="O2062" s="6">
        <f>VLOOKUP(Tabla1[[#This Row],[route_name]],[1]route!$A:$D,2,FALSE)</f>
        <v>71</v>
      </c>
      <c r="P2062" s="6">
        <f>VLOOKUP(Tabla1[[#This Row],[TYPE_NAME]],type!B:G,6,FALSE)</f>
        <v>1</v>
      </c>
      <c r="Q2062" t="s">
        <v>2282</v>
      </c>
      <c r="R2062" t="s">
        <v>1297</v>
      </c>
      <c r="S20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(2059,'PENDIENTE','PENDIENTE','PENDIENTE','PENDIENTE',false,2010,'0','INCORPORADO POR EXP.142-2020 DE FECHA 02.01.2020  ','PENDIENTE','2022-02-25 21:42:35.22039+00','2022-02-25 21:42:35.22039+00','20602825583','X1M784',71,1);</v>
      </c>
    </row>
    <row r="2063" spans="1:19" x14ac:dyDescent="0.25">
      <c r="A2063">
        <v>2060</v>
      </c>
      <c r="B2063" t="s">
        <v>2282</v>
      </c>
      <c r="C2063" t="s">
        <v>2282</v>
      </c>
      <c r="D2063" t="s">
        <v>2282</v>
      </c>
      <c r="E2063" t="s">
        <v>2282</v>
      </c>
      <c r="F2063" t="s">
        <v>2283</v>
      </c>
      <c r="G2063">
        <v>2019</v>
      </c>
      <c r="H2063">
        <v>0</v>
      </c>
      <c r="I2063" t="s">
        <v>2302</v>
      </c>
      <c r="J2063" t="s">
        <v>2282</v>
      </c>
      <c r="K2063" t="s">
        <v>1304</v>
      </c>
      <c r="L2063" t="s">
        <v>1304</v>
      </c>
      <c r="M2063">
        <v>20602825583</v>
      </c>
      <c r="N2063" t="s">
        <v>2059</v>
      </c>
      <c r="O2063" s="6">
        <f>VLOOKUP(Tabla1[[#This Row],[route_name]],[1]route!$A:$D,2,FALSE)</f>
        <v>71</v>
      </c>
      <c r="P2063" s="6">
        <f>VLOOKUP(Tabla1[[#This Row],[TYPE_NAME]],type!B:G,6,FALSE)</f>
        <v>1</v>
      </c>
      <c r="Q2063" t="s">
        <v>2282</v>
      </c>
      <c r="R2063" t="s">
        <v>1297</v>
      </c>
      <c r="S20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(2060,'PENDIENTE','PENDIENTE','PENDIENTE','PENDIENTE',false,2019,'0','INCORPORADO POR EXP.142-2020 DE FECHA 02.01.2020  ','PENDIENTE','2022-02-25 21:42:35.22039+00','2022-02-25 21:42:35.22039+00','20602825583','V0S937',71,1);</v>
      </c>
    </row>
    <row r="2064" spans="1:19" x14ac:dyDescent="0.25">
      <c r="A2064">
        <v>2061</v>
      </c>
      <c r="B2064" t="s">
        <v>2282</v>
      </c>
      <c r="C2064" t="s">
        <v>2282</v>
      </c>
      <c r="D2064" t="s">
        <v>2282</v>
      </c>
      <c r="E2064" t="s">
        <v>2282</v>
      </c>
      <c r="F2064" t="s">
        <v>2283</v>
      </c>
      <c r="G2064">
        <v>2012</v>
      </c>
      <c r="H2064">
        <v>0</v>
      </c>
      <c r="I2064" t="s">
        <v>2303</v>
      </c>
      <c r="J2064" t="s">
        <v>2282</v>
      </c>
      <c r="K2064" t="s">
        <v>1304</v>
      </c>
      <c r="L2064" t="s">
        <v>1304</v>
      </c>
      <c r="M2064">
        <v>20602825583</v>
      </c>
      <c r="N2064" t="s">
        <v>2060</v>
      </c>
      <c r="O2064" s="6">
        <f>VLOOKUP(Tabla1[[#This Row],[route_name]],[1]route!$A:$D,2,FALSE)</f>
        <v>71</v>
      </c>
      <c r="P2064" s="6">
        <f>VLOOKUP(Tabla1[[#This Row],[TYPE_NAME]],type!B:G,6,FALSE)</f>
        <v>4</v>
      </c>
      <c r="Q2064" t="s">
        <v>2282</v>
      </c>
      <c r="R2064" t="s">
        <v>1299</v>
      </c>
      <c r="S20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(2061,'PENDIENTE','PENDIENTE','PENDIENTE','PENDIENTE',false,2012,'0','INCORPORADO POR EXP.152265-2021 DE FECHA  25.06.2021  ','PENDIENTE','2022-02-25 21:42:35.22039+00','2022-02-25 21:42:35.22039+00','20602825583','V5O868',71,4);</v>
      </c>
    </row>
    <row r="2065" spans="1:19" x14ac:dyDescent="0.25">
      <c r="A2065">
        <v>2062</v>
      </c>
      <c r="B2065" t="s">
        <v>2282</v>
      </c>
      <c r="C2065" t="s">
        <v>2282</v>
      </c>
      <c r="D2065" t="s">
        <v>2282</v>
      </c>
      <c r="E2065" t="s">
        <v>2282</v>
      </c>
      <c r="F2065" t="s">
        <v>2283</v>
      </c>
      <c r="G2065">
        <v>2012</v>
      </c>
      <c r="H2065">
        <v>0</v>
      </c>
      <c r="I2065" t="s">
        <v>2303</v>
      </c>
      <c r="J2065" t="s">
        <v>2282</v>
      </c>
      <c r="K2065" t="s">
        <v>1304</v>
      </c>
      <c r="L2065" t="s">
        <v>1304</v>
      </c>
      <c r="M2065">
        <v>20602825583</v>
      </c>
      <c r="N2065" t="s">
        <v>2061</v>
      </c>
      <c r="O2065" s="6">
        <f>VLOOKUP(Tabla1[[#This Row],[route_name]],[1]route!$A:$D,2,FALSE)</f>
        <v>71</v>
      </c>
      <c r="P2065" s="6">
        <f>VLOOKUP(Tabla1[[#This Row],[TYPE_NAME]],type!B:G,6,FALSE)</f>
        <v>3</v>
      </c>
      <c r="Q2065" t="s">
        <v>2282</v>
      </c>
      <c r="R2065" t="s">
        <v>1300</v>
      </c>
      <c r="S20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(2062,'PENDIENTE','PENDIENTE','PENDIENTE','PENDIENTE',false,2012,'0','INCORPORADO POR EXP.152265-2021 DE FECHA  25.06.2021  ','PENDIENTE','2022-02-25 21:42:35.22039+00','2022-02-25 21:42:35.22039+00','20602825583','F8F733',71,3);</v>
      </c>
    </row>
    <row r="2066" spans="1:19" x14ac:dyDescent="0.25">
      <c r="A2066">
        <v>2063</v>
      </c>
      <c r="B2066" t="s">
        <v>2282</v>
      </c>
      <c r="C2066" t="s">
        <v>2282</v>
      </c>
      <c r="D2066" t="s">
        <v>2282</v>
      </c>
      <c r="E2066" t="s">
        <v>2282</v>
      </c>
      <c r="F2066" t="s">
        <v>2283</v>
      </c>
      <c r="G2066">
        <v>2011</v>
      </c>
      <c r="H2066">
        <v>0</v>
      </c>
      <c r="I2066" t="s">
        <v>2303</v>
      </c>
      <c r="J2066" t="s">
        <v>2282</v>
      </c>
      <c r="K2066" t="s">
        <v>1304</v>
      </c>
      <c r="L2066" t="s">
        <v>1304</v>
      </c>
      <c r="M2066">
        <v>20602825583</v>
      </c>
      <c r="N2066" t="s">
        <v>2062</v>
      </c>
      <c r="O2066" s="6">
        <f>VLOOKUP(Tabla1[[#This Row],[route_name]],[1]route!$A:$D,2,FALSE)</f>
        <v>71</v>
      </c>
      <c r="P2066" s="6">
        <f>VLOOKUP(Tabla1[[#This Row],[TYPE_NAME]],type!B:G,6,FALSE)</f>
        <v>1</v>
      </c>
      <c r="Q2066" t="s">
        <v>2282</v>
      </c>
      <c r="R2066" t="s">
        <v>1297</v>
      </c>
      <c r="S20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(2063,'PENDIENTE','PENDIENTE','PENDIENTE','PENDIENTE',false,2011,'0','INCORPORADO POR EXP.152265-2021 DE FECHA  25.06.2021  ','PENDIENTE','2022-02-25 21:42:35.22039+00','2022-02-25 21:42:35.22039+00','20602825583','X2N737',71,1);</v>
      </c>
    </row>
    <row r="2067" spans="1:19" x14ac:dyDescent="0.25">
      <c r="A2067">
        <v>2064</v>
      </c>
      <c r="B2067" t="s">
        <v>2282</v>
      </c>
      <c r="C2067" t="s">
        <v>2282</v>
      </c>
      <c r="D2067" t="s">
        <v>2282</v>
      </c>
      <c r="E2067" t="s">
        <v>2282</v>
      </c>
      <c r="F2067" t="s">
        <v>2283</v>
      </c>
      <c r="G2067">
        <v>2011</v>
      </c>
      <c r="H2067">
        <v>0</v>
      </c>
      <c r="I2067" t="s">
        <v>2303</v>
      </c>
      <c r="J2067" t="s">
        <v>2282</v>
      </c>
      <c r="K2067" t="s">
        <v>1304</v>
      </c>
      <c r="L2067" t="s">
        <v>1304</v>
      </c>
      <c r="M2067">
        <v>20602825583</v>
      </c>
      <c r="N2067" t="s">
        <v>2063</v>
      </c>
      <c r="O2067" s="6">
        <f>VLOOKUP(Tabla1[[#This Row],[route_name]],[1]route!$A:$D,2,FALSE)</f>
        <v>71</v>
      </c>
      <c r="P2067" s="6">
        <f>VLOOKUP(Tabla1[[#This Row],[TYPE_NAME]],type!B:G,6,FALSE)</f>
        <v>3</v>
      </c>
      <c r="Q2067" t="s">
        <v>2282</v>
      </c>
      <c r="R2067" t="s">
        <v>1300</v>
      </c>
      <c r="S20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(2064,'PENDIENTE','PENDIENTE','PENDIENTE','PENDIENTE',false,2011,'0','INCORPORADO POR EXP.152265-2021 DE FECHA  25.06.2021  ','PENDIENTE','2022-02-25 21:42:35.22039+00','2022-02-25 21:42:35.22039+00','20602825583','B2A732',71,3);</v>
      </c>
    </row>
    <row r="2068" spans="1:19" x14ac:dyDescent="0.25">
      <c r="A2068">
        <v>2065</v>
      </c>
      <c r="B2068" t="s">
        <v>2282</v>
      </c>
      <c r="C2068" t="s">
        <v>2282</v>
      </c>
      <c r="D2068" t="s">
        <v>2282</v>
      </c>
      <c r="E2068" t="s">
        <v>2282</v>
      </c>
      <c r="F2068" t="s">
        <v>2283</v>
      </c>
      <c r="G2068">
        <v>2012</v>
      </c>
      <c r="H2068">
        <v>0</v>
      </c>
      <c r="I2068" t="s">
        <v>2303</v>
      </c>
      <c r="J2068" t="s">
        <v>2282</v>
      </c>
      <c r="K2068" t="s">
        <v>1304</v>
      </c>
      <c r="L2068" t="s">
        <v>1304</v>
      </c>
      <c r="M2068">
        <v>20602825583</v>
      </c>
      <c r="N2068" t="s">
        <v>2064</v>
      </c>
      <c r="O2068" s="6">
        <f>VLOOKUP(Tabla1[[#This Row],[route_name]],[1]route!$A:$D,2,FALSE)</f>
        <v>71</v>
      </c>
      <c r="P2068" s="6">
        <f>VLOOKUP(Tabla1[[#This Row],[TYPE_NAME]],type!B:G,6,FALSE)</f>
        <v>2</v>
      </c>
      <c r="Q2068" t="s">
        <v>2282</v>
      </c>
      <c r="R2068" t="s">
        <v>1298</v>
      </c>
      <c r="S20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(2065,'PENDIENTE','PENDIENTE','PENDIENTE','PENDIENTE',false,2012,'0','INCORPORADO POR EXP.152265-2021 DE FECHA  25.06.2021  ','PENDIENTE','2022-02-25 21:42:35.22039+00','2022-02-25 21:42:35.22039+00','20602825583','V8G951',71,2);</v>
      </c>
    </row>
    <row r="2069" spans="1:19" x14ac:dyDescent="0.25">
      <c r="A2069">
        <v>2066</v>
      </c>
      <c r="B2069" t="s">
        <v>2282</v>
      </c>
      <c r="C2069" t="s">
        <v>2282</v>
      </c>
      <c r="D2069" t="s">
        <v>2282</v>
      </c>
      <c r="E2069" t="s">
        <v>2282</v>
      </c>
      <c r="F2069" t="s">
        <v>2283</v>
      </c>
      <c r="G2069">
        <v>2016</v>
      </c>
      <c r="H2069">
        <v>0</v>
      </c>
      <c r="I2069" t="s">
        <v>2303</v>
      </c>
      <c r="J2069" t="s">
        <v>2282</v>
      </c>
      <c r="K2069" t="s">
        <v>1304</v>
      </c>
      <c r="L2069" t="s">
        <v>1304</v>
      </c>
      <c r="M2069">
        <v>20602825583</v>
      </c>
      <c r="N2069" t="s">
        <v>2065</v>
      </c>
      <c r="O2069" s="6">
        <f>VLOOKUP(Tabla1[[#This Row],[route_name]],[1]route!$A:$D,2,FALSE)</f>
        <v>71</v>
      </c>
      <c r="P2069" s="6">
        <f>VLOOKUP(Tabla1[[#This Row],[TYPE_NAME]],type!B:G,6,FALSE)</f>
        <v>1</v>
      </c>
      <c r="Q2069" t="s">
        <v>2282</v>
      </c>
      <c r="R2069" t="s">
        <v>1297</v>
      </c>
      <c r="S20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(2066,'PENDIENTE','PENDIENTE','PENDIENTE','PENDIENTE',false,2016,'0','INCORPORADO POR EXP.152265-2021 DE FECHA  25.06.2021  ','PENDIENTE','2022-02-25 21:42:35.22039+00','2022-02-25 21:42:35.22039+00','20602825583','V8K790',71,1);</v>
      </c>
    </row>
    <row r="2070" spans="1:19" x14ac:dyDescent="0.25">
      <c r="A2070">
        <v>2067</v>
      </c>
      <c r="B2070" t="s">
        <v>2282</v>
      </c>
      <c r="C2070" t="s">
        <v>2282</v>
      </c>
      <c r="D2070" t="s">
        <v>2282</v>
      </c>
      <c r="E2070" t="s">
        <v>2282</v>
      </c>
      <c r="F2070" t="s">
        <v>2283</v>
      </c>
      <c r="G2070">
        <v>2010</v>
      </c>
      <c r="H2070">
        <v>0</v>
      </c>
      <c r="I2070" t="s">
        <v>2303</v>
      </c>
      <c r="J2070" t="s">
        <v>2282</v>
      </c>
      <c r="K2070" t="s">
        <v>1304</v>
      </c>
      <c r="L2070" t="s">
        <v>1304</v>
      </c>
      <c r="M2070">
        <v>20602825583</v>
      </c>
      <c r="N2070" t="s">
        <v>2066</v>
      </c>
      <c r="O2070" s="6">
        <f>VLOOKUP(Tabla1[[#This Row],[route_name]],[1]route!$A:$D,2,FALSE)</f>
        <v>71</v>
      </c>
      <c r="P2070" s="6">
        <f>VLOOKUP(Tabla1[[#This Row],[TYPE_NAME]],type!B:G,6,FALSE)</f>
        <v>1</v>
      </c>
      <c r="Q2070" t="s">
        <v>2282</v>
      </c>
      <c r="R2070" t="s">
        <v>1297</v>
      </c>
      <c r="S20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(2067,'PENDIENTE','PENDIENTE','PENDIENTE','PENDIENTE',false,2010,'0','INCORPORADO POR EXP.152265-2021 DE FECHA  25.06.2021  ','PENDIENTE','2022-02-25 21:42:35.22039+00','2022-02-25 21:42:35.22039+00','20602825583','X3B963',71,1);</v>
      </c>
    </row>
    <row r="2071" spans="1:19" x14ac:dyDescent="0.25">
      <c r="A2071">
        <v>2068</v>
      </c>
      <c r="B2071" t="s">
        <v>2282</v>
      </c>
      <c r="C2071" t="s">
        <v>2282</v>
      </c>
      <c r="D2071" t="s">
        <v>2282</v>
      </c>
      <c r="E2071" t="s">
        <v>2282</v>
      </c>
      <c r="F2071" t="s">
        <v>2283</v>
      </c>
      <c r="G2071">
        <v>2013</v>
      </c>
      <c r="H2071">
        <v>0</v>
      </c>
      <c r="I2071" t="s">
        <v>2303</v>
      </c>
      <c r="J2071" t="s">
        <v>2282</v>
      </c>
      <c r="K2071" t="s">
        <v>1304</v>
      </c>
      <c r="L2071" t="s">
        <v>1304</v>
      </c>
      <c r="M2071">
        <v>20602825583</v>
      </c>
      <c r="N2071" t="s">
        <v>2067</v>
      </c>
      <c r="O2071" s="6">
        <f>VLOOKUP(Tabla1[[#This Row],[route_name]],[1]route!$A:$D,2,FALSE)</f>
        <v>71</v>
      </c>
      <c r="P2071" s="6">
        <f>VLOOKUP(Tabla1[[#This Row],[TYPE_NAME]],type!B:G,6,FALSE)</f>
        <v>1</v>
      </c>
      <c r="Q2071" t="s">
        <v>2282</v>
      </c>
      <c r="R2071" t="s">
        <v>1297</v>
      </c>
      <c r="S20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(2068,'PENDIENTE','PENDIENTE','PENDIENTE','PENDIENTE',false,2013,'0','INCORPORADO POR EXP.152265-2021 DE FECHA  25.06.2021  ','PENDIENTE','2022-02-25 21:42:35.22039+00','2022-02-25 21:42:35.22039+00','20602825583','X3H944',71,1);</v>
      </c>
    </row>
    <row r="2072" spans="1:19" x14ac:dyDescent="0.25">
      <c r="A2072">
        <v>2069</v>
      </c>
      <c r="B2072" t="s">
        <v>2282</v>
      </c>
      <c r="C2072" t="s">
        <v>2282</v>
      </c>
      <c r="D2072" t="s">
        <v>2282</v>
      </c>
      <c r="E2072" t="s">
        <v>2282</v>
      </c>
      <c r="F2072" t="s">
        <v>2283</v>
      </c>
      <c r="G2072">
        <v>2016</v>
      </c>
      <c r="H2072">
        <v>0</v>
      </c>
      <c r="I2072" t="s">
        <v>2303</v>
      </c>
      <c r="J2072" t="s">
        <v>2282</v>
      </c>
      <c r="K2072" t="s">
        <v>1304</v>
      </c>
      <c r="L2072" t="s">
        <v>1304</v>
      </c>
      <c r="M2072">
        <v>20602825583</v>
      </c>
      <c r="N2072" t="s">
        <v>2068</v>
      </c>
      <c r="O2072" s="6">
        <f>VLOOKUP(Tabla1[[#This Row],[route_name]],[1]route!$A:$D,2,FALSE)</f>
        <v>71</v>
      </c>
      <c r="P2072" s="6">
        <f>VLOOKUP(Tabla1[[#This Row],[TYPE_NAME]],type!B:G,6,FALSE)</f>
        <v>1</v>
      </c>
      <c r="Q2072" t="s">
        <v>2282</v>
      </c>
      <c r="R2072" t="s">
        <v>1297</v>
      </c>
      <c r="S20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(2069,'PENDIENTE','PENDIENTE','PENDIENTE','PENDIENTE',false,2016,'0','INCORPORADO POR EXP.152265-2021 DE FECHA  25.06.2021  ','PENDIENTE','2022-02-25 21:42:35.22039+00','2022-02-25 21:42:35.22039+00','20602825583','V8W722',71,1);</v>
      </c>
    </row>
    <row r="2073" spans="1:19" x14ac:dyDescent="0.25">
      <c r="A2073">
        <v>2070</v>
      </c>
      <c r="B2073" t="s">
        <v>2282</v>
      </c>
      <c r="C2073" t="s">
        <v>2282</v>
      </c>
      <c r="D2073" t="s">
        <v>2282</v>
      </c>
      <c r="E2073" t="s">
        <v>2282</v>
      </c>
      <c r="F2073" t="s">
        <v>2283</v>
      </c>
      <c r="G2073">
        <v>2018</v>
      </c>
      <c r="H2073">
        <v>0</v>
      </c>
      <c r="I2073" t="s">
        <v>2303</v>
      </c>
      <c r="J2073" t="s">
        <v>2282</v>
      </c>
      <c r="K2073" t="s">
        <v>1304</v>
      </c>
      <c r="L2073" t="s">
        <v>1304</v>
      </c>
      <c r="M2073">
        <v>20602825583</v>
      </c>
      <c r="N2073" t="s">
        <v>2069</v>
      </c>
      <c r="O2073" s="6">
        <f>VLOOKUP(Tabla1[[#This Row],[route_name]],[1]route!$A:$D,2,FALSE)</f>
        <v>71</v>
      </c>
      <c r="P2073" s="6">
        <f>VLOOKUP(Tabla1[[#This Row],[TYPE_NAME]],type!B:G,6,FALSE)</f>
        <v>3</v>
      </c>
      <c r="Q2073" t="s">
        <v>2282</v>
      </c>
      <c r="R2073" t="s">
        <v>1300</v>
      </c>
      <c r="S20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(2070,'PENDIENTE','PENDIENTE','PENDIENTE','PENDIENTE',false,2018,'0','INCORPORADO POR EXP.152265-2021 DE FECHA  25.06.2021  ','PENDIENTE','2022-02-25 21:42:35.22039+00','2022-02-25 21:42:35.22039+00','20602825583','V0V848',71,3);</v>
      </c>
    </row>
    <row r="2074" spans="1:19" x14ac:dyDescent="0.25">
      <c r="A2074">
        <v>2071</v>
      </c>
      <c r="B2074" t="s">
        <v>2282</v>
      </c>
      <c r="C2074" t="s">
        <v>2282</v>
      </c>
      <c r="D2074" t="s">
        <v>2282</v>
      </c>
      <c r="E2074" t="s">
        <v>2282</v>
      </c>
      <c r="F2074" t="s">
        <v>2283</v>
      </c>
      <c r="G2074">
        <v>2014</v>
      </c>
      <c r="H2074">
        <v>0</v>
      </c>
      <c r="I2074" t="s">
        <v>2303</v>
      </c>
      <c r="J2074" t="s">
        <v>2282</v>
      </c>
      <c r="K2074" t="s">
        <v>1304</v>
      </c>
      <c r="L2074" t="s">
        <v>1304</v>
      </c>
      <c r="M2074">
        <v>20602825583</v>
      </c>
      <c r="N2074" t="s">
        <v>2070</v>
      </c>
      <c r="O2074" s="6">
        <f>VLOOKUP(Tabla1[[#This Row],[route_name]],[1]route!$A:$D,2,FALSE)</f>
        <v>71</v>
      </c>
      <c r="P2074" s="6">
        <f>VLOOKUP(Tabla1[[#This Row],[TYPE_NAME]],type!B:G,6,FALSE)</f>
        <v>2</v>
      </c>
      <c r="Q2074" t="s">
        <v>2282</v>
      </c>
      <c r="R2074" t="s">
        <v>1298</v>
      </c>
      <c r="S20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(2071,'PENDIENTE','PENDIENTE','PENDIENTE','PENDIENTE',false,2014,'0','INCORPORADO POR EXP.152265-2021 DE FECHA  25.06.2021  ','PENDIENTE','2022-02-25 21:42:35.22039+00','2022-02-25 21:42:35.22039+00','20602825583','T6O957',71,2);</v>
      </c>
    </row>
    <row r="2075" spans="1:19" x14ac:dyDescent="0.25">
      <c r="A2075">
        <v>2072</v>
      </c>
      <c r="B2075" t="s">
        <v>2282</v>
      </c>
      <c r="C2075" t="s">
        <v>2282</v>
      </c>
      <c r="D2075" t="s">
        <v>2282</v>
      </c>
      <c r="E2075" t="s">
        <v>2282</v>
      </c>
      <c r="F2075" t="s">
        <v>2283</v>
      </c>
      <c r="G2075">
        <v>2011</v>
      </c>
      <c r="H2075">
        <v>0</v>
      </c>
      <c r="I2075" t="s">
        <v>2303</v>
      </c>
      <c r="J2075" t="s">
        <v>2282</v>
      </c>
      <c r="K2075" t="s">
        <v>1304</v>
      </c>
      <c r="L2075" t="s">
        <v>1304</v>
      </c>
      <c r="M2075">
        <v>20602825583</v>
      </c>
      <c r="N2075" t="s">
        <v>2071</v>
      </c>
      <c r="O2075" s="6">
        <f>VLOOKUP(Tabla1[[#This Row],[route_name]],[1]route!$A:$D,2,FALSE)</f>
        <v>71</v>
      </c>
      <c r="P2075" s="6">
        <f>VLOOKUP(Tabla1[[#This Row],[TYPE_NAME]],type!B:G,6,FALSE)</f>
        <v>1</v>
      </c>
      <c r="Q2075" t="s">
        <v>2282</v>
      </c>
      <c r="R2075" t="s">
        <v>1297</v>
      </c>
      <c r="S20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(2072,'PENDIENTE','PENDIENTE','PENDIENTE','PENDIENTE',false,2011,'0','INCORPORADO POR EXP.152265-2021 DE FECHA  25.06.2021  ','PENDIENTE','2022-02-25 21:42:35.22039+00','2022-02-25 21:42:35.22039+00','20602825583','X3D955',71,1);</v>
      </c>
    </row>
    <row r="2076" spans="1:19" x14ac:dyDescent="0.25">
      <c r="A2076">
        <v>2073</v>
      </c>
      <c r="B2076" t="s">
        <v>2282</v>
      </c>
      <c r="C2076" t="s">
        <v>2282</v>
      </c>
      <c r="D2076" t="s">
        <v>2282</v>
      </c>
      <c r="E2076" t="s">
        <v>2282</v>
      </c>
      <c r="F2076" t="s">
        <v>2283</v>
      </c>
      <c r="G2076">
        <v>2014</v>
      </c>
      <c r="H2076">
        <v>0</v>
      </c>
      <c r="I2076" t="s">
        <v>2303</v>
      </c>
      <c r="J2076" t="s">
        <v>2282</v>
      </c>
      <c r="K2076" t="s">
        <v>1304</v>
      </c>
      <c r="L2076" t="s">
        <v>1304</v>
      </c>
      <c r="M2076">
        <v>20602825583</v>
      </c>
      <c r="N2076" t="s">
        <v>2072</v>
      </c>
      <c r="O2076" s="6">
        <f>VLOOKUP(Tabla1[[#This Row],[route_name]],[1]route!$A:$D,2,FALSE)</f>
        <v>71</v>
      </c>
      <c r="P2076" s="6">
        <f>VLOOKUP(Tabla1[[#This Row],[TYPE_NAME]],type!B:G,6,FALSE)</f>
        <v>4</v>
      </c>
      <c r="Q2076" t="s">
        <v>2282</v>
      </c>
      <c r="R2076" t="s">
        <v>1299</v>
      </c>
      <c r="S20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(2073,'PENDIENTE','PENDIENTE','PENDIENTE','PENDIENTE',false,2014,'0','INCORPORADO POR EXP.152265-2021 DE FECHA  25.06.2021  ','PENDIENTE','2022-02-25 21:42:35.22039+00','2022-02-25 21:42:35.22039+00','20602825583','C7Z958',71,4);</v>
      </c>
    </row>
    <row r="2077" spans="1:19" x14ac:dyDescent="0.25">
      <c r="A2077">
        <v>2074</v>
      </c>
      <c r="B2077" t="s">
        <v>2282</v>
      </c>
      <c r="C2077" t="s">
        <v>2282</v>
      </c>
      <c r="D2077" t="s">
        <v>2282</v>
      </c>
      <c r="E2077" t="s">
        <v>2282</v>
      </c>
      <c r="F2077" t="s">
        <v>2283</v>
      </c>
      <c r="G2077">
        <v>2011</v>
      </c>
      <c r="H2077">
        <v>0</v>
      </c>
      <c r="I2077" t="s">
        <v>2303</v>
      </c>
      <c r="J2077" t="s">
        <v>2282</v>
      </c>
      <c r="K2077" t="s">
        <v>1304</v>
      </c>
      <c r="L2077" t="s">
        <v>1304</v>
      </c>
      <c r="M2077">
        <v>20602825583</v>
      </c>
      <c r="N2077" t="s">
        <v>2073</v>
      </c>
      <c r="O2077" s="6">
        <f>VLOOKUP(Tabla1[[#This Row],[route_name]],[1]route!$A:$D,2,FALSE)</f>
        <v>71</v>
      </c>
      <c r="P2077" s="6">
        <f>VLOOKUP(Tabla1[[#This Row],[TYPE_NAME]],type!B:G,6,FALSE)</f>
        <v>4</v>
      </c>
      <c r="Q2077" t="s">
        <v>2282</v>
      </c>
      <c r="R2077" t="s">
        <v>1299</v>
      </c>
      <c r="S20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(2074,'PENDIENTE','PENDIENTE','PENDIENTE','PENDIENTE',false,2011,'0','INCORPORADO POR EXP.152265-2021 DE FECHA  25.06.2021  ','PENDIENTE','2022-02-25 21:42:35.22039+00','2022-02-25 21:42:35.22039+00','20602825583','V1U757',71,4);</v>
      </c>
    </row>
    <row r="2078" spans="1:19" x14ac:dyDescent="0.25">
      <c r="A2078">
        <v>2075</v>
      </c>
      <c r="B2078" t="s">
        <v>2282</v>
      </c>
      <c r="C2078" t="s">
        <v>2282</v>
      </c>
      <c r="D2078" t="s">
        <v>2282</v>
      </c>
      <c r="E2078" t="s">
        <v>2282</v>
      </c>
      <c r="F2078" t="s">
        <v>2283</v>
      </c>
      <c r="G2078">
        <v>2013</v>
      </c>
      <c r="H2078">
        <v>0</v>
      </c>
      <c r="I2078" t="s">
        <v>2303</v>
      </c>
      <c r="J2078" t="s">
        <v>2282</v>
      </c>
      <c r="K2078" t="s">
        <v>1304</v>
      </c>
      <c r="L2078" t="s">
        <v>1304</v>
      </c>
      <c r="M2078">
        <v>20602825583</v>
      </c>
      <c r="N2078" t="s">
        <v>2074</v>
      </c>
      <c r="O2078" s="6">
        <f>VLOOKUP(Tabla1[[#This Row],[route_name]],[1]route!$A:$D,2,FALSE)</f>
        <v>71</v>
      </c>
      <c r="P2078" s="6">
        <f>VLOOKUP(Tabla1[[#This Row],[TYPE_NAME]],type!B:G,6,FALSE)</f>
        <v>4</v>
      </c>
      <c r="Q2078" t="s">
        <v>2282</v>
      </c>
      <c r="R2078" t="s">
        <v>1299</v>
      </c>
      <c r="S20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(2075,'PENDIENTE','PENDIENTE','PENDIENTE','PENDIENTE',false,2013,'0','INCORPORADO POR EXP.152265-2021 DE FECHA  25.06.2021  ','PENDIENTE','2022-02-25 21:42:35.22039+00','2022-02-25 21:42:35.22039+00','20602825583','V5N766',71,4);</v>
      </c>
    </row>
    <row r="2079" spans="1:19" x14ac:dyDescent="0.25">
      <c r="A2079">
        <v>2076</v>
      </c>
      <c r="B2079" t="s">
        <v>2282</v>
      </c>
      <c r="C2079" t="s">
        <v>2282</v>
      </c>
      <c r="D2079" t="s">
        <v>2282</v>
      </c>
      <c r="E2079" t="s">
        <v>2282</v>
      </c>
      <c r="F2079" t="s">
        <v>2283</v>
      </c>
      <c r="G2079">
        <v>2014</v>
      </c>
      <c r="H2079">
        <v>0</v>
      </c>
      <c r="I2079" t="s">
        <v>2303</v>
      </c>
      <c r="J2079" t="s">
        <v>2282</v>
      </c>
      <c r="K2079" t="s">
        <v>1304</v>
      </c>
      <c r="L2079" t="s">
        <v>1304</v>
      </c>
      <c r="M2079">
        <v>20602825583</v>
      </c>
      <c r="N2079" t="s">
        <v>2075</v>
      </c>
      <c r="O2079" s="6">
        <f>VLOOKUP(Tabla1[[#This Row],[route_name]],[1]route!$A:$D,2,FALSE)</f>
        <v>71</v>
      </c>
      <c r="P2079" s="6">
        <f>VLOOKUP(Tabla1[[#This Row],[TYPE_NAME]],type!B:G,6,FALSE)</f>
        <v>4</v>
      </c>
      <c r="Q2079" t="s">
        <v>2282</v>
      </c>
      <c r="R2079" t="s">
        <v>1299</v>
      </c>
      <c r="S20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(2076,'PENDIENTE','PENDIENTE','PENDIENTE','PENDIENTE',false,2014,'0','INCORPORADO POR EXP.152265-2021 DE FECHA  25.06.2021  ','PENDIENTE','2022-02-25 21:42:35.22039+00','2022-02-25 21:42:35.22039+00','20602825583','V9J951',71,4);</v>
      </c>
    </row>
    <row r="2080" spans="1:19" x14ac:dyDescent="0.25">
      <c r="A2080">
        <v>2077</v>
      </c>
      <c r="B2080" t="s">
        <v>2282</v>
      </c>
      <c r="C2080" t="s">
        <v>2282</v>
      </c>
      <c r="D2080" t="s">
        <v>2282</v>
      </c>
      <c r="E2080" t="s">
        <v>2282</v>
      </c>
      <c r="F2080" t="s">
        <v>2283</v>
      </c>
      <c r="G2080">
        <v>2016</v>
      </c>
      <c r="H2080">
        <v>0</v>
      </c>
      <c r="I2080" t="s">
        <v>2303</v>
      </c>
      <c r="J2080" t="s">
        <v>2282</v>
      </c>
      <c r="K2080" t="s">
        <v>1304</v>
      </c>
      <c r="L2080" t="s">
        <v>1304</v>
      </c>
      <c r="M2080">
        <v>20602825583</v>
      </c>
      <c r="N2080" t="s">
        <v>2076</v>
      </c>
      <c r="O2080" s="6">
        <f>VLOOKUP(Tabla1[[#This Row],[route_name]],[1]route!$A:$D,2,FALSE)</f>
        <v>71</v>
      </c>
      <c r="P2080" s="6">
        <f>VLOOKUP(Tabla1[[#This Row],[TYPE_NAME]],type!B:G,6,FALSE)</f>
        <v>1</v>
      </c>
      <c r="Q2080" t="s">
        <v>2282</v>
      </c>
      <c r="R2080" t="s">
        <v>1297</v>
      </c>
      <c r="S20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(2077,'PENDIENTE','PENDIENTE','PENDIENTE','PENDIENTE',false,2016,'0','INCORPORADO POR EXP.152265-2021 DE FECHA  25.06.2021  ','PENDIENTE','2022-02-25 21:42:35.22039+00','2022-02-25 21:42:35.22039+00','20602825583','Z6H833',71,1);</v>
      </c>
    </row>
    <row r="2081" spans="1:19" x14ac:dyDescent="0.25">
      <c r="A2081">
        <v>2078</v>
      </c>
      <c r="B2081" t="s">
        <v>2284</v>
      </c>
      <c r="C2081" t="s">
        <v>2216</v>
      </c>
      <c r="D2081" t="s">
        <v>2216</v>
      </c>
      <c r="E2081" t="s">
        <v>2216</v>
      </c>
      <c r="F2081" t="s">
        <v>2283</v>
      </c>
      <c r="G2081">
        <v>2010</v>
      </c>
      <c r="H2081">
        <v>0</v>
      </c>
      <c r="I2081" t="s">
        <v>2383</v>
      </c>
      <c r="J2081" t="s">
        <v>2282</v>
      </c>
      <c r="K2081" t="s">
        <v>1304</v>
      </c>
      <c r="L2081" t="s">
        <v>1304</v>
      </c>
      <c r="M2081">
        <v>20602769543</v>
      </c>
      <c r="N2081" t="s">
        <v>2077</v>
      </c>
      <c r="O2081" s="6">
        <f>VLOOKUP(Tabla1[[#This Row],[route_name]],[1]route!$A:$D,2,FALSE)</f>
        <v>4</v>
      </c>
      <c r="P2081" s="6">
        <f>VLOOKUP(Tabla1[[#This Row],[TYPE_NAME]],type!B:G,6,FALSE)</f>
        <v>1</v>
      </c>
      <c r="Q2081" t="s">
        <v>2277</v>
      </c>
      <c r="R2081" t="s">
        <v>1297</v>
      </c>
      <c r="S20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(2078,'NO CUMPLE','CUMPLE','CUMPLE','CUMPLE',false,2010,'0','-','PENDIENTE','2022-02-25 21:42:35.22039+00','2022-02-25 21:42:35.22039+00','20602769543','V1M765',4,1);</v>
      </c>
    </row>
    <row r="2082" spans="1:19" x14ac:dyDescent="0.25">
      <c r="A2082">
        <v>2079</v>
      </c>
      <c r="B2082" t="s">
        <v>2216</v>
      </c>
      <c r="C2082" t="s">
        <v>2216</v>
      </c>
      <c r="D2082" t="s">
        <v>2216</v>
      </c>
      <c r="E2082" t="s">
        <v>2216</v>
      </c>
      <c r="F2082" t="s">
        <v>2283</v>
      </c>
      <c r="G2082">
        <v>2017</v>
      </c>
      <c r="H2082">
        <v>0</v>
      </c>
      <c r="I2082" t="s">
        <v>2305</v>
      </c>
      <c r="J2082" s="7" t="s">
        <v>2304</v>
      </c>
      <c r="K2082" t="s">
        <v>1304</v>
      </c>
      <c r="L2082" t="s">
        <v>1304</v>
      </c>
      <c r="M2082">
        <v>20603145608</v>
      </c>
      <c r="N2082" t="s">
        <v>702</v>
      </c>
      <c r="O2082" s="6">
        <f>VLOOKUP(Tabla1[[#This Row],[route_name]],[1]route!$A:$D,2,FALSE)</f>
        <v>3</v>
      </c>
      <c r="P2082" s="6">
        <f>VLOOKUP(Tabla1[[#This Row],[TYPE_NAME]],type!B:G,6,FALSE)</f>
        <v>7</v>
      </c>
      <c r="Q2082" t="s">
        <v>2211</v>
      </c>
      <c r="R2082" t="s">
        <v>2078</v>
      </c>
      <c r="S20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(2079,'CUMPLE','CUMPLE','CUMPLE','CUMPLE',false,2017,'0','RETIRADO/ACREDITADO POR OTRA UN','RETIRADO','2022-02-25 21:42:35.22039+00','2022-02-25 21:42:35.22039+00','20603145608','V9T876',3,7);</v>
      </c>
    </row>
    <row r="2083" spans="1:19" x14ac:dyDescent="0.25">
      <c r="A2083">
        <v>2080</v>
      </c>
      <c r="B2083" t="s">
        <v>2282</v>
      </c>
      <c r="C2083" t="s">
        <v>2282</v>
      </c>
      <c r="D2083" t="s">
        <v>2282</v>
      </c>
      <c r="E2083" t="s">
        <v>2282</v>
      </c>
      <c r="F2083" t="s">
        <v>2283</v>
      </c>
      <c r="G2083">
        <v>2011</v>
      </c>
      <c r="H2083">
        <v>0</v>
      </c>
      <c r="I2083" t="s">
        <v>2306</v>
      </c>
      <c r="J2083" s="7" t="s">
        <v>2304</v>
      </c>
      <c r="K2083" t="s">
        <v>1304</v>
      </c>
      <c r="L2083" t="s">
        <v>1304</v>
      </c>
      <c r="M2083">
        <v>20603145608</v>
      </c>
      <c r="N2083" t="s">
        <v>2116</v>
      </c>
      <c r="O2083" s="6">
        <f>VLOOKUP(Tabla1[[#This Row],[route_name]],[1]route!$A:$D,2,FALSE)</f>
        <v>71</v>
      </c>
      <c r="P2083" s="6">
        <f>VLOOKUP(Tabla1[[#This Row],[TYPE_NAME]],type!B:G,6,FALSE)</f>
        <v>1</v>
      </c>
      <c r="Q2083" t="s">
        <v>2282</v>
      </c>
      <c r="R2083" t="s">
        <v>1297</v>
      </c>
      <c r="S20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(2080,'PENDIENTE','PENDIENTE','PENDIENTE','PENDIENTE',false,2011,'0','NO SE PUEDE ACREDITAR PRESENTADO POR OTRA UNIDAD DE NEGOCIO','RETIRADO','2022-02-25 21:42:35.22039+00','2022-02-25 21:42:35.22039+00','20603145608','V3N723',71,1);</v>
      </c>
    </row>
    <row r="2084" spans="1:19" x14ac:dyDescent="0.25">
      <c r="A2084">
        <v>2081</v>
      </c>
      <c r="B2084" t="s">
        <v>2284</v>
      </c>
      <c r="C2084" t="s">
        <v>2216</v>
      </c>
      <c r="D2084" t="s">
        <v>2216</v>
      </c>
      <c r="E2084" t="s">
        <v>2284</v>
      </c>
      <c r="F2084" t="s">
        <v>2283</v>
      </c>
      <c r="G2084">
        <v>2013</v>
      </c>
      <c r="H2084">
        <v>0</v>
      </c>
      <c r="I2084" t="s">
        <v>2307</v>
      </c>
      <c r="J2084" s="7" t="s">
        <v>2304</v>
      </c>
      <c r="K2084" t="s">
        <v>1304</v>
      </c>
      <c r="L2084" t="s">
        <v>1304</v>
      </c>
      <c r="M2084">
        <v>20603145608</v>
      </c>
      <c r="N2084" t="s">
        <v>690</v>
      </c>
      <c r="O2084" s="6">
        <f>VLOOKUP(Tabla1[[#This Row],[route_name]],[1]route!$A:$D,2,FALSE)</f>
        <v>3</v>
      </c>
      <c r="P2084" s="6">
        <f>VLOOKUP(Tabla1[[#This Row],[TYPE_NAME]],type!B:G,6,FALSE)</f>
        <v>1</v>
      </c>
      <c r="Q2084" t="s">
        <v>2211</v>
      </c>
      <c r="R2084" t="s">
        <v>1297</v>
      </c>
      <c r="S20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(2081,'NO CUMPLE','CUMPLE','CUMPLE','NO CUMPLE',false,2013,'0','NO PUESE SER ACREDITADO/ACREDITADO POR OTRA UN','RETIRADO','2022-02-25 21:42:35.22039+00','2022-02-25 21:42:35.22039+00','20603145608','V6Q737',3,1);</v>
      </c>
    </row>
    <row r="2085" spans="1:19" x14ac:dyDescent="0.25">
      <c r="A2085">
        <v>2082</v>
      </c>
      <c r="B2085" t="s">
        <v>2282</v>
      </c>
      <c r="C2085" t="s">
        <v>2282</v>
      </c>
      <c r="D2085" t="s">
        <v>2282</v>
      </c>
      <c r="E2085" t="s">
        <v>2282</v>
      </c>
      <c r="F2085" t="s">
        <v>2283</v>
      </c>
      <c r="G2085">
        <v>2000</v>
      </c>
      <c r="H2085">
        <v>0</v>
      </c>
      <c r="I2085" t="s">
        <v>2308</v>
      </c>
      <c r="J2085" s="7" t="s">
        <v>2304</v>
      </c>
      <c r="K2085" t="s">
        <v>1304</v>
      </c>
      <c r="L2085" t="s">
        <v>1304</v>
      </c>
      <c r="M2085">
        <v>20603145608</v>
      </c>
      <c r="N2085" t="s">
        <v>2117</v>
      </c>
      <c r="O2085" s="6">
        <f>VLOOKUP(Tabla1[[#This Row],[route_name]],[1]route!$A:$D,2,FALSE)</f>
        <v>71</v>
      </c>
      <c r="P2085" s="6">
        <f>VLOOKUP(Tabla1[[#This Row],[TYPE_NAME]],type!B:G,6,FALSE)</f>
        <v>1</v>
      </c>
      <c r="Q2085" t="s">
        <v>2282</v>
      </c>
      <c r="R2085" t="s">
        <v>1297</v>
      </c>
      <c r="S20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(2082,'PENDIENTE','PENDIENTE','PENDIENTE','PENDIENTE',false,2000,'0','más de 20 años no puede ser acreditado','RETIRADO','2022-02-25 21:42:35.22039+00','2022-02-25 21:42:35.22039+00','20603145608','A0E724',71,1);</v>
      </c>
    </row>
    <row r="2086" spans="1:19" x14ac:dyDescent="0.25">
      <c r="A2086">
        <v>2083</v>
      </c>
      <c r="B2086" t="s">
        <v>2282</v>
      </c>
      <c r="C2086" t="s">
        <v>2282</v>
      </c>
      <c r="D2086" t="s">
        <v>2282</v>
      </c>
      <c r="E2086" t="s">
        <v>2282</v>
      </c>
      <c r="F2086" t="s">
        <v>2283</v>
      </c>
      <c r="G2086">
        <v>2000</v>
      </c>
      <c r="H2086">
        <v>0</v>
      </c>
      <c r="I2086" t="s">
        <v>2308</v>
      </c>
      <c r="J2086" s="7" t="s">
        <v>2304</v>
      </c>
      <c r="K2086" t="s">
        <v>1304</v>
      </c>
      <c r="L2086" t="s">
        <v>1304</v>
      </c>
      <c r="M2086">
        <v>20603145608</v>
      </c>
      <c r="N2086" t="s">
        <v>2118</v>
      </c>
      <c r="O2086" s="6">
        <f>VLOOKUP(Tabla1[[#This Row],[route_name]],[1]route!$A:$D,2,FALSE)</f>
        <v>71</v>
      </c>
      <c r="P2086" s="6">
        <f>VLOOKUP(Tabla1[[#This Row],[TYPE_NAME]],type!B:G,6,FALSE)</f>
        <v>1</v>
      </c>
      <c r="Q2086" t="s">
        <v>2282</v>
      </c>
      <c r="R2086" t="s">
        <v>1297</v>
      </c>
      <c r="S20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(2083,'PENDIENTE','PENDIENTE','PENDIENTE','PENDIENTE',false,2000,'0','más de 20 años no puede ser acreditado','RETIRADO','2022-02-25 21:42:35.22039+00','2022-02-25 21:42:35.22039+00','20603145608','A5S762',71,1);</v>
      </c>
    </row>
    <row r="2087" spans="1:19" x14ac:dyDescent="0.25">
      <c r="A2087">
        <v>2084</v>
      </c>
      <c r="B2087" t="s">
        <v>2282</v>
      </c>
      <c r="C2087" t="s">
        <v>2282</v>
      </c>
      <c r="D2087" t="s">
        <v>2282</v>
      </c>
      <c r="E2087" t="s">
        <v>2282</v>
      </c>
      <c r="F2087" t="s">
        <v>2283</v>
      </c>
      <c r="G2087">
        <v>2015</v>
      </c>
      <c r="H2087">
        <v>0</v>
      </c>
      <c r="I2087" t="s">
        <v>2306</v>
      </c>
      <c r="J2087" s="7" t="s">
        <v>2304</v>
      </c>
      <c r="K2087" t="s">
        <v>1304</v>
      </c>
      <c r="L2087" t="s">
        <v>1304</v>
      </c>
      <c r="M2087">
        <v>20603145608</v>
      </c>
      <c r="N2087" t="s">
        <v>2119</v>
      </c>
      <c r="O2087" s="6">
        <f>VLOOKUP(Tabla1[[#This Row],[route_name]],[1]route!$A:$D,2,FALSE)</f>
        <v>71</v>
      </c>
      <c r="P2087" s="6">
        <f>VLOOKUP(Tabla1[[#This Row],[TYPE_NAME]],type!B:G,6,FALSE)</f>
        <v>1</v>
      </c>
      <c r="Q2087" t="s">
        <v>2282</v>
      </c>
      <c r="R2087" t="s">
        <v>1297</v>
      </c>
      <c r="S20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(2084,'PENDIENTE','PENDIENTE','PENDIENTE','PENDIENTE',false,2015,'0','NO SE PUEDE ACREDITAR PRESENTADO POR OTRA UNIDAD DE NEGOCIO','RETIRADO','2022-02-25 21:42:35.22039+00','2022-02-25 21:42:35.22039+00','20603145608','V8Y859',71,1);</v>
      </c>
    </row>
    <row r="2088" spans="1:19" x14ac:dyDescent="0.25">
      <c r="A2088">
        <v>2085</v>
      </c>
      <c r="B2088" t="s">
        <v>2282</v>
      </c>
      <c r="C2088" t="s">
        <v>2282</v>
      </c>
      <c r="D2088" t="s">
        <v>2282</v>
      </c>
      <c r="E2088" t="s">
        <v>2282</v>
      </c>
      <c r="F2088" t="s">
        <v>2283</v>
      </c>
      <c r="G2088">
        <v>2017</v>
      </c>
      <c r="H2088">
        <v>0</v>
      </c>
      <c r="I2088" t="s">
        <v>2309</v>
      </c>
      <c r="J2088" s="7" t="s">
        <v>2304</v>
      </c>
      <c r="K2088" t="s">
        <v>1304</v>
      </c>
      <c r="L2088" t="s">
        <v>1304</v>
      </c>
      <c r="M2088">
        <v>20603145608</v>
      </c>
      <c r="N2088" t="s">
        <v>2120</v>
      </c>
      <c r="O2088" s="6">
        <f>VLOOKUP(Tabla1[[#This Row],[route_name]],[1]route!$A:$D,2,FALSE)</f>
        <v>71</v>
      </c>
      <c r="P2088" s="6">
        <f>VLOOKUP(Tabla1[[#This Row],[TYPE_NAME]],type!B:G,6,FALSE)</f>
        <v>1</v>
      </c>
      <c r="Q2088" t="s">
        <v>2282</v>
      </c>
      <c r="R2088" t="s">
        <v>1297</v>
      </c>
      <c r="S20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(2085,'PENDIENTE','PENDIENTE','PENDIENTE','PENDIENTE',false,2017,'0','NO SE PUEDE ACREDITAR PRESENTADO POR OTRA UNIDAD DE NEGOCIO ','RETIRADO','2022-02-25 21:42:35.22039+00','2022-02-25 21:42:35.22039+00','20603145608','V9W941',71,1);</v>
      </c>
    </row>
    <row r="2089" spans="1:19" x14ac:dyDescent="0.25">
      <c r="A2089">
        <v>2086</v>
      </c>
      <c r="B2089" t="s">
        <v>2282</v>
      </c>
      <c r="C2089" t="s">
        <v>2282</v>
      </c>
      <c r="D2089" t="s">
        <v>2282</v>
      </c>
      <c r="E2089" t="s">
        <v>2282</v>
      </c>
      <c r="F2089" t="s">
        <v>2283</v>
      </c>
      <c r="G2089">
        <v>2011</v>
      </c>
      <c r="H2089">
        <v>0</v>
      </c>
      <c r="I2089" t="s">
        <v>2306</v>
      </c>
      <c r="J2089" s="7" t="s">
        <v>2304</v>
      </c>
      <c r="K2089" t="s">
        <v>1304</v>
      </c>
      <c r="L2089" t="s">
        <v>1304</v>
      </c>
      <c r="M2089">
        <v>20603145608</v>
      </c>
      <c r="N2089" t="s">
        <v>2121</v>
      </c>
      <c r="O2089" s="6">
        <f>VLOOKUP(Tabla1[[#This Row],[route_name]],[1]route!$A:$D,2,FALSE)</f>
        <v>71</v>
      </c>
      <c r="P2089" s="6">
        <f>VLOOKUP(Tabla1[[#This Row],[TYPE_NAME]],type!B:G,6,FALSE)</f>
        <v>1</v>
      </c>
      <c r="Q2089" t="s">
        <v>2282</v>
      </c>
      <c r="R2089" t="s">
        <v>1297</v>
      </c>
      <c r="S20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(2086,'PENDIENTE','PENDIENTE','PENDIENTE','PENDIENTE',false,2011,'0','NO SE PUEDE ACREDITAR PRESENTADO POR OTRA UNIDAD DE NEGOCIO','RETIRADO','2022-02-25 21:42:35.22039+00','2022-02-25 21:42:35.22039+00','20603145608','X1Z761',71,1);</v>
      </c>
    </row>
    <row r="2090" spans="1:19" x14ac:dyDescent="0.25">
      <c r="A2090">
        <v>2087</v>
      </c>
      <c r="B2090" t="s">
        <v>2216</v>
      </c>
      <c r="C2090" t="s">
        <v>2216</v>
      </c>
      <c r="D2090" t="s">
        <v>2216</v>
      </c>
      <c r="E2090" t="s">
        <v>2284</v>
      </c>
      <c r="F2090" t="s">
        <v>2283</v>
      </c>
      <c r="G2090">
        <v>2018</v>
      </c>
      <c r="H2090">
        <v>0</v>
      </c>
      <c r="I2090" t="s">
        <v>2310</v>
      </c>
      <c r="J2090" s="7" t="s">
        <v>2304</v>
      </c>
      <c r="K2090" t="s">
        <v>1304</v>
      </c>
      <c r="L2090" t="s">
        <v>1304</v>
      </c>
      <c r="M2090">
        <v>20603145608</v>
      </c>
      <c r="N2090" t="s">
        <v>2122</v>
      </c>
      <c r="O2090" s="6">
        <f>VLOOKUP(Tabla1[[#This Row],[route_name]],[1]route!$A:$D,2,FALSE)</f>
        <v>3</v>
      </c>
      <c r="P2090" s="6">
        <f>VLOOKUP(Tabla1[[#This Row],[TYPE_NAME]],type!B:G,6,FALSE)</f>
        <v>1</v>
      </c>
      <c r="Q2090" t="s">
        <v>2211</v>
      </c>
      <c r="R2090" t="s">
        <v>1297</v>
      </c>
      <c r="S20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(2087,'CUMPLE','CUMPLE','CUMPLE','NO CUMPLE',false,2018,'0','NO SE PUEDE ACREDITAR PRESENTADO POR OTRA UN ','RETIRADO','2022-02-25 21:42:35.22039+00','2022-02-25 21:42:35.22039+00','20603145608','V9Z727',3,1);</v>
      </c>
    </row>
    <row r="2091" spans="1:19" x14ac:dyDescent="0.25">
      <c r="A2091">
        <v>2088</v>
      </c>
      <c r="B2091" t="s">
        <v>2282</v>
      </c>
      <c r="C2091" t="s">
        <v>2282</v>
      </c>
      <c r="D2091" t="s">
        <v>2282</v>
      </c>
      <c r="E2091" t="s">
        <v>2282</v>
      </c>
      <c r="F2091" t="s">
        <v>2283</v>
      </c>
      <c r="G2091">
        <v>2014</v>
      </c>
      <c r="H2091">
        <v>0</v>
      </c>
      <c r="I2091" t="s">
        <v>2311</v>
      </c>
      <c r="J2091" s="7" t="s">
        <v>2304</v>
      </c>
      <c r="K2091" t="s">
        <v>1304</v>
      </c>
      <c r="L2091" t="s">
        <v>1304</v>
      </c>
      <c r="M2091">
        <v>20603145608</v>
      </c>
      <c r="N2091" t="s">
        <v>2123</v>
      </c>
      <c r="O2091" s="6">
        <f>VLOOKUP(Tabla1[[#This Row],[route_name]],[1]route!$A:$D,2,FALSE)</f>
        <v>71</v>
      </c>
      <c r="P2091" s="6">
        <f>VLOOKUP(Tabla1[[#This Row],[TYPE_NAME]],type!B:G,6,FALSE)</f>
        <v>1</v>
      </c>
      <c r="Q2091" t="s">
        <v>2282</v>
      </c>
      <c r="R2091" t="s">
        <v>1297</v>
      </c>
      <c r="S20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(2088,'PENDIENTE','PENDIENTE','PENDIENTE','PENDIENTE',false,2014,'0','NO SE PUEDE ACREDITAR/PRESENTADO POR OTRA UN','RETIRADO','2022-02-25 21:42:35.22039+00','2022-02-25 21:42:35.22039+00','20603145608','V7U892',71,1);</v>
      </c>
    </row>
    <row r="2092" spans="1:19" x14ac:dyDescent="0.25">
      <c r="A2092">
        <v>2089</v>
      </c>
      <c r="B2092" t="s">
        <v>2216</v>
      </c>
      <c r="C2092" t="s">
        <v>2216</v>
      </c>
      <c r="D2092" t="s">
        <v>2216</v>
      </c>
      <c r="E2092" t="s">
        <v>2284</v>
      </c>
      <c r="F2092" t="s">
        <v>2283</v>
      </c>
      <c r="G2092">
        <v>2017</v>
      </c>
      <c r="H2092">
        <v>0</v>
      </c>
      <c r="I2092" t="s">
        <v>2312</v>
      </c>
      <c r="J2092" s="7" t="s">
        <v>2304</v>
      </c>
      <c r="K2092" t="s">
        <v>1304</v>
      </c>
      <c r="L2092" t="s">
        <v>1304</v>
      </c>
      <c r="M2092">
        <v>20603145608</v>
      </c>
      <c r="N2092" t="s">
        <v>1782</v>
      </c>
      <c r="O2092" s="6">
        <f>VLOOKUP(Tabla1[[#This Row],[route_name]],[1]route!$A:$D,2,FALSE)</f>
        <v>3</v>
      </c>
      <c r="P2092" s="6">
        <f>VLOOKUP(Tabla1[[#This Row],[TYPE_NAME]],type!B:G,6,FALSE)</f>
        <v>1</v>
      </c>
      <c r="Q2092" t="s">
        <v>2211</v>
      </c>
      <c r="R2092" t="s">
        <v>1297</v>
      </c>
      <c r="S20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(2089,'CUMPLE','CUMPLE','CUMPLE','NO CUMPLE',false,2017,'0','RETIRADO MEDIANTE EXP 55656-2021','RETIRADO','2022-02-25 21:42:35.22039+00','2022-02-25 21:42:35.22039+00','20603145608','V8V939',3,1);</v>
      </c>
    </row>
    <row r="2093" spans="1:19" x14ac:dyDescent="0.25">
      <c r="A2093">
        <v>2090</v>
      </c>
      <c r="B2093" t="s">
        <v>2282</v>
      </c>
      <c r="C2093" t="s">
        <v>2282</v>
      </c>
      <c r="D2093" t="s">
        <v>2282</v>
      </c>
      <c r="E2093" t="s">
        <v>2282</v>
      </c>
      <c r="F2093" t="s">
        <v>2283</v>
      </c>
      <c r="G2093">
        <v>2016</v>
      </c>
      <c r="H2093">
        <v>0</v>
      </c>
      <c r="I2093" t="s">
        <v>2311</v>
      </c>
      <c r="J2093" s="7" t="s">
        <v>2304</v>
      </c>
      <c r="K2093" t="s">
        <v>1304</v>
      </c>
      <c r="L2093" t="s">
        <v>1304</v>
      </c>
      <c r="M2093">
        <v>20603145608</v>
      </c>
      <c r="N2093" t="s">
        <v>2018</v>
      </c>
      <c r="O2093" s="6">
        <f>VLOOKUP(Tabla1[[#This Row],[route_name]],[1]route!$A:$D,2,FALSE)</f>
        <v>71</v>
      </c>
      <c r="P2093" s="6">
        <f>VLOOKUP(Tabla1[[#This Row],[TYPE_NAME]],type!B:G,6,FALSE)</f>
        <v>1</v>
      </c>
      <c r="Q2093" t="s">
        <v>2282</v>
      </c>
      <c r="R2093" t="s">
        <v>1297</v>
      </c>
      <c r="S20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(2090,'PENDIENTE','PENDIENTE','PENDIENTE','PENDIENTE',false,2016,'0','NO SE PUEDE ACREDITAR/PRESENTADO POR OTRA UN','RETIRADO','2022-02-25 21:42:35.22039+00','2022-02-25 21:42:35.22039+00','20603145608','V9C757',71,1);</v>
      </c>
    </row>
    <row r="2094" spans="1:19" x14ac:dyDescent="0.25">
      <c r="A2094">
        <v>2091</v>
      </c>
      <c r="B2094" t="s">
        <v>2282</v>
      </c>
      <c r="C2094" t="s">
        <v>2282</v>
      </c>
      <c r="D2094" t="s">
        <v>2282</v>
      </c>
      <c r="E2094" t="s">
        <v>2282</v>
      </c>
      <c r="F2094" t="s">
        <v>2283</v>
      </c>
      <c r="G2094">
        <v>2011</v>
      </c>
      <c r="H2094">
        <v>0</v>
      </c>
      <c r="I2094" t="s">
        <v>2313</v>
      </c>
      <c r="J2094" s="7" t="s">
        <v>2304</v>
      </c>
      <c r="K2094" t="s">
        <v>1304</v>
      </c>
      <c r="L2094" t="s">
        <v>1304</v>
      </c>
      <c r="M2094">
        <v>20603145608</v>
      </c>
      <c r="N2094" t="s">
        <v>2124</v>
      </c>
      <c r="O2094" s="6">
        <f>VLOOKUP(Tabla1[[#This Row],[route_name]],[1]route!$A:$D,2,FALSE)</f>
        <v>71</v>
      </c>
      <c r="P2094" s="6">
        <f>VLOOKUP(Tabla1[[#This Row],[TYPE_NAME]],type!B:G,6,FALSE)</f>
        <v>1</v>
      </c>
      <c r="Q2094" t="s">
        <v>2282</v>
      </c>
      <c r="R2094" t="s">
        <v>1297</v>
      </c>
      <c r="S20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(2091,'PENDIENTE','PENDIENTE','PENDIENTE','PENDIENTE',false,2011,'0','NO SE PUEDE ACREDITAR/ACREDITADO POR OTRA UN','RETIRADO','2022-02-25 21:42:35.22039+00','2022-02-25 21:42:35.22039+00','20603145608','B7J956',71,1);</v>
      </c>
    </row>
    <row r="2095" spans="1:19" x14ac:dyDescent="0.25">
      <c r="A2095">
        <v>2092</v>
      </c>
      <c r="B2095" t="s">
        <v>2282</v>
      </c>
      <c r="C2095" t="s">
        <v>2282</v>
      </c>
      <c r="D2095" t="s">
        <v>2282</v>
      </c>
      <c r="E2095" t="s">
        <v>2282</v>
      </c>
      <c r="F2095" t="s">
        <v>2283</v>
      </c>
      <c r="G2095">
        <v>2011</v>
      </c>
      <c r="H2095">
        <v>0</v>
      </c>
      <c r="I2095" t="s">
        <v>2311</v>
      </c>
      <c r="J2095" s="7" t="s">
        <v>2304</v>
      </c>
      <c r="K2095" t="s">
        <v>1304</v>
      </c>
      <c r="L2095" t="s">
        <v>1304</v>
      </c>
      <c r="M2095">
        <v>20603145608</v>
      </c>
      <c r="N2095" t="s">
        <v>1280</v>
      </c>
      <c r="O2095" s="6">
        <f>VLOOKUP(Tabla1[[#This Row],[route_name]],[1]route!$A:$D,2,FALSE)</f>
        <v>71</v>
      </c>
      <c r="P2095" s="6">
        <f>VLOOKUP(Tabla1[[#This Row],[TYPE_NAME]],type!B:G,6,FALSE)</f>
        <v>1</v>
      </c>
      <c r="Q2095" t="s">
        <v>2282</v>
      </c>
      <c r="R2095" t="s">
        <v>1297</v>
      </c>
      <c r="S20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(2092,'PENDIENTE','PENDIENTE','PENDIENTE','PENDIENTE',false,2011,'0','NO SE PUEDE ACREDITAR/PRESENTADO POR OTRA UN','RETIRADO','2022-02-25 21:42:35.22039+00','2022-02-25 21:42:35.22039+00','20603145608','V9V708',71,1);</v>
      </c>
    </row>
    <row r="2096" spans="1:19" x14ac:dyDescent="0.25">
      <c r="A2096">
        <v>2093</v>
      </c>
      <c r="B2096" t="s">
        <v>2282</v>
      </c>
      <c r="C2096" t="s">
        <v>2282</v>
      </c>
      <c r="D2096" t="s">
        <v>2282</v>
      </c>
      <c r="E2096" t="s">
        <v>2282</v>
      </c>
      <c r="F2096" t="s">
        <v>2283</v>
      </c>
      <c r="G2096">
        <v>2011</v>
      </c>
      <c r="H2096">
        <v>0</v>
      </c>
      <c r="I2096" t="s">
        <v>2306</v>
      </c>
      <c r="J2096" s="7" t="s">
        <v>2304</v>
      </c>
      <c r="K2096" t="s">
        <v>1304</v>
      </c>
      <c r="L2096" t="s">
        <v>1304</v>
      </c>
      <c r="M2096">
        <v>20603145608</v>
      </c>
      <c r="N2096" t="s">
        <v>2125</v>
      </c>
      <c r="O2096" s="6">
        <f>VLOOKUP(Tabla1[[#This Row],[route_name]],[1]route!$A:$D,2,FALSE)</f>
        <v>71</v>
      </c>
      <c r="P2096" s="6">
        <f>VLOOKUP(Tabla1[[#This Row],[TYPE_NAME]],type!B:G,6,FALSE)</f>
        <v>1</v>
      </c>
      <c r="Q2096" t="s">
        <v>2282</v>
      </c>
      <c r="R2096" t="s">
        <v>1297</v>
      </c>
      <c r="S20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(2093,'PENDIENTE','PENDIENTE','PENDIENTE','PENDIENTE',false,2011,'0','NO SE PUEDE ACREDITAR PRESENTADO POR OTRA UNIDAD DE NEGOCIO','RETIRADO','2022-02-25 21:42:35.22039+00','2022-02-25 21:42:35.22039+00','20603145608','V3B772',71,1);</v>
      </c>
    </row>
    <row r="2097" spans="1:19" x14ac:dyDescent="0.25">
      <c r="A2097">
        <v>2094</v>
      </c>
      <c r="B2097" t="s">
        <v>2282</v>
      </c>
      <c r="C2097" t="s">
        <v>2282</v>
      </c>
      <c r="D2097" t="s">
        <v>2282</v>
      </c>
      <c r="E2097" t="s">
        <v>2282</v>
      </c>
      <c r="F2097" t="s">
        <v>2283</v>
      </c>
      <c r="G2097">
        <v>2012</v>
      </c>
      <c r="H2097">
        <v>0</v>
      </c>
      <c r="I2097" t="s">
        <v>2314</v>
      </c>
      <c r="J2097" s="7" t="s">
        <v>2304</v>
      </c>
      <c r="K2097" t="s">
        <v>1304</v>
      </c>
      <c r="L2097" t="s">
        <v>1304</v>
      </c>
      <c r="M2097">
        <v>20603145608</v>
      </c>
      <c r="N2097" t="s">
        <v>2126</v>
      </c>
      <c r="O2097" s="6">
        <f>VLOOKUP(Tabla1[[#This Row],[route_name]],[1]route!$A:$D,2,FALSE)</f>
        <v>71</v>
      </c>
      <c r="P2097" s="6">
        <f>VLOOKUP(Tabla1[[#This Row],[TYPE_NAME]],type!B:G,6,FALSE)</f>
        <v>1</v>
      </c>
      <c r="Q2097" t="s">
        <v>2282</v>
      </c>
      <c r="R2097" t="s">
        <v>1297</v>
      </c>
      <c r="S20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(2094,'PENDIENTE','PENDIENTE','PENDIENTE','PENDIENTE',false,2012,'0','NO SE PUEDE ACREDITAR PRESENTADO POR OTRA UNIDAD DE NEGOCIO (C10) ','RETIRADO','2022-02-25 21:42:35.22039+00','2022-02-25 21:42:35.22039+00','20603145608','D4E717',71,1);</v>
      </c>
    </row>
    <row r="2098" spans="1:19" x14ac:dyDescent="0.25">
      <c r="A2098">
        <v>2095</v>
      </c>
      <c r="B2098" t="s">
        <v>2282</v>
      </c>
      <c r="C2098" t="s">
        <v>2282</v>
      </c>
      <c r="D2098" t="s">
        <v>2282</v>
      </c>
      <c r="E2098" t="s">
        <v>2282</v>
      </c>
      <c r="F2098" t="s">
        <v>2283</v>
      </c>
      <c r="G2098">
        <v>2010</v>
      </c>
      <c r="H2098">
        <v>0</v>
      </c>
      <c r="I2098" t="s">
        <v>2311</v>
      </c>
      <c r="J2098" s="7" t="s">
        <v>2304</v>
      </c>
      <c r="K2098" t="s">
        <v>1304</v>
      </c>
      <c r="L2098" t="s">
        <v>1304</v>
      </c>
      <c r="M2098">
        <v>20603145608</v>
      </c>
      <c r="N2098" t="s">
        <v>2127</v>
      </c>
      <c r="O2098" s="6">
        <f>VLOOKUP(Tabla1[[#This Row],[route_name]],[1]route!$A:$D,2,FALSE)</f>
        <v>71</v>
      </c>
      <c r="P2098" s="6">
        <f>VLOOKUP(Tabla1[[#This Row],[TYPE_NAME]],type!B:G,6,FALSE)</f>
        <v>1</v>
      </c>
      <c r="Q2098" t="s">
        <v>2282</v>
      </c>
      <c r="R2098" t="s">
        <v>1297</v>
      </c>
      <c r="S20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(2095,'PENDIENTE','PENDIENTE','PENDIENTE','PENDIENTE',false,2010,'0','NO SE PUEDE ACREDITAR/PRESENTADO POR OTRA UN','RETIRADO','2022-02-25 21:42:35.22039+00','2022-02-25 21:42:35.22039+00','20603145608','A8F762',71,1);</v>
      </c>
    </row>
    <row r="2099" spans="1:19" x14ac:dyDescent="0.25">
      <c r="A2099">
        <v>2096</v>
      </c>
      <c r="B2099" t="s">
        <v>2216</v>
      </c>
      <c r="C2099" t="s">
        <v>2216</v>
      </c>
      <c r="D2099" t="s">
        <v>2284</v>
      </c>
      <c r="E2099" t="s">
        <v>2216</v>
      </c>
      <c r="F2099" t="s">
        <v>2283</v>
      </c>
      <c r="G2099">
        <v>0</v>
      </c>
      <c r="H2099">
        <v>0</v>
      </c>
      <c r="I2099" t="s">
        <v>2383</v>
      </c>
      <c r="J2099" s="7" t="s">
        <v>2304</v>
      </c>
      <c r="K2099" t="s">
        <v>1304</v>
      </c>
      <c r="L2099" t="s">
        <v>1304</v>
      </c>
      <c r="M2099">
        <v>20602788157</v>
      </c>
      <c r="N2099" t="s">
        <v>2128</v>
      </c>
      <c r="O2099" s="6">
        <f>VLOOKUP(Tabla1[[#This Row],[route_name]],[1]route!$A:$D,2,FALSE)</f>
        <v>7</v>
      </c>
      <c r="P2099" s="6">
        <f>VLOOKUP(Tabla1[[#This Row],[TYPE_NAME]],type!B:G,6,FALSE)</f>
        <v>1</v>
      </c>
      <c r="Q2099" t="s">
        <v>2217</v>
      </c>
      <c r="R2099" t="s">
        <v>1297</v>
      </c>
      <c r="S20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(2096,'CUMPLE','CUMPLE','NO CUMPLE','CUMPLE',false,0,'0','-','RETIRADO','2022-02-25 21:42:35.22039+00','2022-02-25 21:42:35.22039+00','20602788157','V9I853',7,1);</v>
      </c>
    </row>
    <row r="2100" spans="1:19" x14ac:dyDescent="0.25">
      <c r="A2100">
        <v>2097</v>
      </c>
      <c r="B2100" t="s">
        <v>2216</v>
      </c>
      <c r="C2100" t="s">
        <v>2216</v>
      </c>
      <c r="D2100" t="s">
        <v>2216</v>
      </c>
      <c r="E2100" t="s">
        <v>2216</v>
      </c>
      <c r="F2100" t="s">
        <v>1303</v>
      </c>
      <c r="G2100">
        <v>0</v>
      </c>
      <c r="H2100">
        <v>0</v>
      </c>
      <c r="I2100" t="s">
        <v>2315</v>
      </c>
      <c r="J2100" s="7" t="s">
        <v>2304</v>
      </c>
      <c r="K2100" t="s">
        <v>1304</v>
      </c>
      <c r="L2100" t="s">
        <v>1304</v>
      </c>
      <c r="M2100">
        <v>20602788157</v>
      </c>
      <c r="N2100" t="s">
        <v>1412</v>
      </c>
      <c r="O2100" s="6">
        <f>VLOOKUP(Tabla1[[#This Row],[route_name]],[1]route!$A:$D,2,FALSE)</f>
        <v>7</v>
      </c>
      <c r="P2100" s="6">
        <f>VLOOKUP(Tabla1[[#This Row],[TYPE_NAME]],type!B:G,6,FALSE)</f>
        <v>1</v>
      </c>
      <c r="Q2100" t="s">
        <v>2217</v>
      </c>
      <c r="R2100" t="s">
        <v>1297</v>
      </c>
      <c r="S21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(2097,'CUMPLE','CUMPLE','CUMPLE','CUMPLE',true,0,'0','ANULADO POR EXP. 101032-2019/10.12.2019','RETIRADO','2022-02-25 21:42:35.22039+00','2022-02-25 21:42:35.22039+00','20602788157','V8E845',7,1);</v>
      </c>
    </row>
    <row r="2101" spans="1:19" x14ac:dyDescent="0.25">
      <c r="A2101">
        <v>2098</v>
      </c>
      <c r="B2101" t="s">
        <v>2216</v>
      </c>
      <c r="C2101" t="s">
        <v>2216</v>
      </c>
      <c r="D2101" t="s">
        <v>2216</v>
      </c>
      <c r="E2101" t="s">
        <v>2216</v>
      </c>
      <c r="F2101" t="s">
        <v>1303</v>
      </c>
      <c r="G2101">
        <v>0</v>
      </c>
      <c r="H2101">
        <v>0</v>
      </c>
      <c r="I2101" t="s">
        <v>2316</v>
      </c>
      <c r="J2101" s="7" t="s">
        <v>2304</v>
      </c>
      <c r="K2101" t="s">
        <v>1304</v>
      </c>
      <c r="L2101" t="s">
        <v>1304</v>
      </c>
      <c r="M2101">
        <v>20602788157</v>
      </c>
      <c r="N2101" t="s">
        <v>2129</v>
      </c>
      <c r="O2101" s="6">
        <f>VLOOKUP(Tabla1[[#This Row],[route_name]],[1]route!$A:$D,2,FALSE)</f>
        <v>7</v>
      </c>
      <c r="P2101" s="6">
        <f>VLOOKUP(Tabla1[[#This Row],[TYPE_NAME]],type!B:G,6,FALSE)</f>
        <v>2</v>
      </c>
      <c r="Q2101" t="s">
        <v>2217</v>
      </c>
      <c r="R2101" t="s">
        <v>1298</v>
      </c>
      <c r="S21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(2098,'CUMPLE','CUMPLE','CUMPLE','CUMPLE',true,0,'0','RETIRADO EXP 95176-2019','RETIRADO','2022-02-25 21:42:35.22039+00','2022-02-25 21:42:35.22039+00','20602788157','V9H803',7,2);</v>
      </c>
    </row>
    <row r="2102" spans="1:19" x14ac:dyDescent="0.25">
      <c r="A2102">
        <v>2099</v>
      </c>
      <c r="B2102" t="s">
        <v>2282</v>
      </c>
      <c r="C2102" t="s">
        <v>2282</v>
      </c>
      <c r="D2102" t="s">
        <v>2282</v>
      </c>
      <c r="E2102" t="s">
        <v>2282</v>
      </c>
      <c r="F2102" t="s">
        <v>2283</v>
      </c>
      <c r="G2102">
        <v>2011</v>
      </c>
      <c r="H2102">
        <v>0</v>
      </c>
      <c r="I2102" t="s">
        <v>2310</v>
      </c>
      <c r="J2102" s="7" t="s">
        <v>2304</v>
      </c>
      <c r="K2102" t="s">
        <v>1304</v>
      </c>
      <c r="L2102" t="s">
        <v>1304</v>
      </c>
      <c r="M2102">
        <v>20602788157</v>
      </c>
      <c r="N2102" t="s">
        <v>2121</v>
      </c>
      <c r="O2102" s="6">
        <f>VLOOKUP(Tabla1[[#This Row],[route_name]],[1]route!$A:$D,2,FALSE)</f>
        <v>8</v>
      </c>
      <c r="P2102" s="6">
        <f>VLOOKUP(Tabla1[[#This Row],[TYPE_NAME]],type!B:G,6,FALSE)</f>
        <v>1</v>
      </c>
      <c r="Q2102" t="s">
        <v>2287</v>
      </c>
      <c r="R2102" t="s">
        <v>1297</v>
      </c>
      <c r="S21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(2099,'PENDIENTE','PENDIENTE','PENDIENTE','PENDIENTE',false,2011,'0','NO SE PUEDE ACREDITAR PRESENTADO POR OTRA UN ','RETIRADO','2022-02-25 21:42:35.22039+00','2022-02-25 21:42:35.22039+00','20602788157','X1Z761',8,1);</v>
      </c>
    </row>
    <row r="2103" spans="1:19" x14ac:dyDescent="0.25">
      <c r="A2103">
        <v>2100</v>
      </c>
      <c r="B2103" t="s">
        <v>2282</v>
      </c>
      <c r="C2103" t="s">
        <v>2282</v>
      </c>
      <c r="D2103" t="s">
        <v>2282</v>
      </c>
      <c r="E2103" t="s">
        <v>2282</v>
      </c>
      <c r="F2103" t="s">
        <v>2283</v>
      </c>
      <c r="G2103">
        <v>2009</v>
      </c>
      <c r="H2103">
        <v>0</v>
      </c>
      <c r="I2103" t="s">
        <v>2317</v>
      </c>
      <c r="J2103" s="7" t="s">
        <v>2304</v>
      </c>
      <c r="K2103" t="s">
        <v>1304</v>
      </c>
      <c r="L2103" t="s">
        <v>1304</v>
      </c>
      <c r="M2103">
        <v>20602788157</v>
      </c>
      <c r="N2103" t="s">
        <v>2130</v>
      </c>
      <c r="O2103" s="6">
        <f>VLOOKUP(Tabla1[[#This Row],[route_name]],[1]route!$A:$D,2,FALSE)</f>
        <v>6</v>
      </c>
      <c r="P2103" s="6">
        <f>VLOOKUP(Tabla1[[#This Row],[TYPE_NAME]],type!B:G,6,FALSE)</f>
        <v>6</v>
      </c>
      <c r="Q2103" t="s">
        <v>2286</v>
      </c>
      <c r="R2103" t="s">
        <v>1302</v>
      </c>
      <c r="S21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(2100,'PENDIENTE','PENDIENTE','PENDIENTE','PENDIENTE',false,2009,'0','NO PUEDE SER ACREDITADO POR EXCESO DE ANTIGÜEDAD','RETIRADO','2022-02-25 21:42:35.22039+00','2022-02-25 21:42:35.22039+00','20602788157','V1B759',6,6);</v>
      </c>
    </row>
    <row r="2104" spans="1:19" x14ac:dyDescent="0.25">
      <c r="A2104">
        <v>2101</v>
      </c>
      <c r="B2104" t="s">
        <v>2282</v>
      </c>
      <c r="C2104" t="s">
        <v>2282</v>
      </c>
      <c r="D2104" t="s">
        <v>2282</v>
      </c>
      <c r="E2104" t="s">
        <v>2282</v>
      </c>
      <c r="F2104" t="s">
        <v>2283</v>
      </c>
      <c r="G2104">
        <v>2009</v>
      </c>
      <c r="H2104">
        <v>0</v>
      </c>
      <c r="I2104" t="s">
        <v>2317</v>
      </c>
      <c r="J2104" s="7" t="s">
        <v>2304</v>
      </c>
      <c r="K2104" t="s">
        <v>1304</v>
      </c>
      <c r="L2104" t="s">
        <v>1304</v>
      </c>
      <c r="M2104">
        <v>20602788157</v>
      </c>
      <c r="N2104" t="s">
        <v>2131</v>
      </c>
      <c r="O2104" s="6">
        <f>VLOOKUP(Tabla1[[#This Row],[route_name]],[1]route!$A:$D,2,FALSE)</f>
        <v>6</v>
      </c>
      <c r="P2104" s="6">
        <f>VLOOKUP(Tabla1[[#This Row],[TYPE_NAME]],type!B:G,6,FALSE)</f>
        <v>6</v>
      </c>
      <c r="Q2104" t="s">
        <v>2286</v>
      </c>
      <c r="R2104" t="s">
        <v>1302</v>
      </c>
      <c r="S21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(2101,'PENDIENTE','PENDIENTE','PENDIENTE','PENDIENTE',false,2009,'0','NO PUEDE SER ACREDITADO POR EXCESO DE ANTIGÜEDAD','RETIRADO','2022-02-25 21:42:35.22039+00','2022-02-25 21:42:35.22039+00','20602788157','C5N715',6,6);</v>
      </c>
    </row>
    <row r="2105" spans="1:19" x14ac:dyDescent="0.25">
      <c r="A2105">
        <v>2102</v>
      </c>
      <c r="B2105" t="s">
        <v>2282</v>
      </c>
      <c r="C2105" t="s">
        <v>2282</v>
      </c>
      <c r="D2105" t="s">
        <v>2282</v>
      </c>
      <c r="E2105" t="s">
        <v>2282</v>
      </c>
      <c r="F2105" t="s">
        <v>2283</v>
      </c>
      <c r="G2105">
        <v>2008</v>
      </c>
      <c r="H2105">
        <v>0</v>
      </c>
      <c r="I2105" t="s">
        <v>2317</v>
      </c>
      <c r="J2105" s="7" t="s">
        <v>2304</v>
      </c>
      <c r="K2105" t="s">
        <v>1304</v>
      </c>
      <c r="L2105" t="s">
        <v>1304</v>
      </c>
      <c r="M2105">
        <v>20602788157</v>
      </c>
      <c r="N2105" t="s">
        <v>2132</v>
      </c>
      <c r="O2105" s="6">
        <f>VLOOKUP(Tabla1[[#This Row],[route_name]],[1]route!$A:$D,2,FALSE)</f>
        <v>6</v>
      </c>
      <c r="P2105" s="6">
        <f>VLOOKUP(Tabla1[[#This Row],[TYPE_NAME]],type!B:G,6,FALSE)</f>
        <v>6</v>
      </c>
      <c r="Q2105" t="s">
        <v>2286</v>
      </c>
      <c r="R2105" t="s">
        <v>1302</v>
      </c>
      <c r="S21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(2102,'PENDIENTE','PENDIENTE','PENDIENTE','PENDIENTE',false,2008,'0','NO PUEDE SER ACREDITADO POR EXCESO DE ANTIGÜEDAD','RETIRADO','2022-02-25 21:42:35.22039+00','2022-02-25 21:42:35.22039+00','20602788157','V1E962',6,6);</v>
      </c>
    </row>
    <row r="2106" spans="1:19" x14ac:dyDescent="0.25">
      <c r="A2106">
        <v>2103</v>
      </c>
      <c r="B2106" t="s">
        <v>2284</v>
      </c>
      <c r="C2106" t="s">
        <v>2216</v>
      </c>
      <c r="D2106" t="s">
        <v>2284</v>
      </c>
      <c r="E2106" t="s">
        <v>2284</v>
      </c>
      <c r="F2106" t="s">
        <v>2283</v>
      </c>
      <c r="G2106">
        <v>2012</v>
      </c>
      <c r="H2106">
        <v>0</v>
      </c>
      <c r="I2106" t="s">
        <v>2318</v>
      </c>
      <c r="J2106" s="7" t="s">
        <v>2304</v>
      </c>
      <c r="K2106" t="s">
        <v>1304</v>
      </c>
      <c r="L2106" t="s">
        <v>1304</v>
      </c>
      <c r="M2106">
        <v>20602788157</v>
      </c>
      <c r="N2106" t="s">
        <v>546</v>
      </c>
      <c r="O2106" s="6">
        <f>VLOOKUP(Tabla1[[#This Row],[route_name]],[1]route!$A:$D,2,FALSE)</f>
        <v>7</v>
      </c>
      <c r="P2106" s="6">
        <f>VLOOKUP(Tabla1[[#This Row],[TYPE_NAME]],type!B:G,6,FALSE)</f>
        <v>1</v>
      </c>
      <c r="Q2106" t="s">
        <v>2217</v>
      </c>
      <c r="R2106" t="s">
        <v>1297</v>
      </c>
      <c r="S21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(2103,'NO CUMPLE','CUMPLE','NO CUMPLE','NO CUMPLE',false,2012,'0','NO SE PUEDE ACREDITAR ACREDITADO POR OTRA UN  (C6)','RETIRADO','2022-02-25 21:42:35.22039+00','2022-02-25 21:42:35.22039+00','20602788157','D7C869',7,1);</v>
      </c>
    </row>
    <row r="2107" spans="1:19" x14ac:dyDescent="0.25">
      <c r="A2107">
        <v>2104</v>
      </c>
      <c r="B2107" t="s">
        <v>2282</v>
      </c>
      <c r="C2107" t="s">
        <v>2282</v>
      </c>
      <c r="D2107" t="s">
        <v>2282</v>
      </c>
      <c r="E2107" t="s">
        <v>2282</v>
      </c>
      <c r="F2107" t="s">
        <v>2283</v>
      </c>
      <c r="G2107">
        <v>2016</v>
      </c>
      <c r="H2107">
        <v>0</v>
      </c>
      <c r="I2107" t="s">
        <v>2319</v>
      </c>
      <c r="J2107" s="7" t="s">
        <v>2304</v>
      </c>
      <c r="K2107" t="s">
        <v>1304</v>
      </c>
      <c r="L2107" t="s">
        <v>1304</v>
      </c>
      <c r="M2107">
        <v>20602788157</v>
      </c>
      <c r="N2107" t="s">
        <v>701</v>
      </c>
      <c r="O2107" s="6">
        <f>VLOOKUP(Tabla1[[#This Row],[route_name]],[1]route!$A:$D,2,FALSE)</f>
        <v>8</v>
      </c>
      <c r="P2107" s="6">
        <f>VLOOKUP(Tabla1[[#This Row],[TYPE_NAME]],type!B:G,6,FALSE)</f>
        <v>1</v>
      </c>
      <c r="Q2107" t="s">
        <v>2287</v>
      </c>
      <c r="R2107" t="s">
        <v>1297</v>
      </c>
      <c r="S21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(2104,'PENDIENTE','PENDIENTE','PENDIENTE','PENDIENTE',false,2016,'0','NO SE PUEDE ACREDITAR ACREDITADO POR OTRA UN  (C7)','RETIRADO','2022-02-25 21:42:35.22039+00','2022-02-25 21:42:35.22039+00','20602788157','API715',8,1);</v>
      </c>
    </row>
    <row r="2108" spans="1:19" x14ac:dyDescent="0.25">
      <c r="A2108">
        <v>2105</v>
      </c>
      <c r="B2108" t="s">
        <v>2282</v>
      </c>
      <c r="C2108" t="s">
        <v>2282</v>
      </c>
      <c r="D2108" t="s">
        <v>2282</v>
      </c>
      <c r="E2108" t="s">
        <v>2282</v>
      </c>
      <c r="F2108" t="s">
        <v>2283</v>
      </c>
      <c r="G2108">
        <v>2001</v>
      </c>
      <c r="H2108">
        <v>0</v>
      </c>
      <c r="I2108" t="s">
        <v>2317</v>
      </c>
      <c r="J2108" s="7" t="s">
        <v>2304</v>
      </c>
      <c r="K2108" t="s">
        <v>1304</v>
      </c>
      <c r="L2108" t="s">
        <v>1304</v>
      </c>
      <c r="M2108">
        <v>20602788157</v>
      </c>
      <c r="N2108" t="s">
        <v>2133</v>
      </c>
      <c r="O2108" s="6">
        <f>VLOOKUP(Tabla1[[#This Row],[route_name]],[1]route!$A:$D,2,FALSE)</f>
        <v>6</v>
      </c>
      <c r="P2108" s="6">
        <f>VLOOKUP(Tabla1[[#This Row],[TYPE_NAME]],type!B:G,6,FALSE)</f>
        <v>6</v>
      </c>
      <c r="Q2108" t="s">
        <v>2286</v>
      </c>
      <c r="R2108" t="s">
        <v>1302</v>
      </c>
      <c r="S21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(2105,'PENDIENTE','PENDIENTE','PENDIENTE','PENDIENTE',false,2001,'0','NO PUEDE SER ACREDITADO POR EXCESO DE ANTIGÜEDAD','RETIRADO','2022-02-25 21:42:35.22039+00','2022-02-25 21:42:35.22039+00','20602788157','Z1A964',6,6);</v>
      </c>
    </row>
    <row r="2109" spans="1:19" x14ac:dyDescent="0.25">
      <c r="A2109">
        <v>2106</v>
      </c>
      <c r="B2109" t="s">
        <v>2282</v>
      </c>
      <c r="C2109" t="s">
        <v>2282</v>
      </c>
      <c r="D2109" t="s">
        <v>2282</v>
      </c>
      <c r="E2109" t="s">
        <v>2282</v>
      </c>
      <c r="F2109" t="s">
        <v>2283</v>
      </c>
      <c r="G2109">
        <v>2015</v>
      </c>
      <c r="H2109">
        <v>0</v>
      </c>
      <c r="I2109" t="s">
        <v>2320</v>
      </c>
      <c r="J2109" s="7" t="s">
        <v>2304</v>
      </c>
      <c r="K2109" t="s">
        <v>1304</v>
      </c>
      <c r="L2109" t="s">
        <v>1304</v>
      </c>
      <c r="M2109">
        <v>20602788157</v>
      </c>
      <c r="N2109" t="s">
        <v>778</v>
      </c>
      <c r="O2109" s="6">
        <f>VLOOKUP(Tabla1[[#This Row],[route_name]],[1]route!$A:$D,2,FALSE)</f>
        <v>8</v>
      </c>
      <c r="P2109" s="6">
        <f>VLOOKUP(Tabla1[[#This Row],[TYPE_NAME]],type!B:G,6,FALSE)</f>
        <v>1</v>
      </c>
      <c r="Q2109" t="s">
        <v>2287</v>
      </c>
      <c r="R2109" t="s">
        <v>1297</v>
      </c>
      <c r="S21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(2106,'PENDIENTE','PENDIENTE','PENDIENTE','PENDIENTE',false,2015,'0','RETIRADO/ACREDITADO POR UN C7','RETIRADO','2022-02-25 21:42:35.22039+00','2022-02-25 21:42:35.22039+00','20602788157','V8Z831',8,1);</v>
      </c>
    </row>
    <row r="2110" spans="1:19" x14ac:dyDescent="0.25">
      <c r="A2110">
        <v>2107</v>
      </c>
      <c r="B2110" t="s">
        <v>2282</v>
      </c>
      <c r="C2110" t="s">
        <v>2282</v>
      </c>
      <c r="D2110" t="s">
        <v>2282</v>
      </c>
      <c r="E2110" t="s">
        <v>2282</v>
      </c>
      <c r="F2110" t="s">
        <v>2283</v>
      </c>
      <c r="G2110">
        <v>2015</v>
      </c>
      <c r="H2110">
        <v>0</v>
      </c>
      <c r="I2110" t="s">
        <v>2321</v>
      </c>
      <c r="J2110" s="7" t="s">
        <v>2304</v>
      </c>
      <c r="K2110" t="s">
        <v>1304</v>
      </c>
      <c r="L2110" t="s">
        <v>1304</v>
      </c>
      <c r="M2110">
        <v>20602788157</v>
      </c>
      <c r="N2110" t="s">
        <v>329</v>
      </c>
      <c r="O2110" s="6">
        <f>VLOOKUP(Tabla1[[#This Row],[route_name]],[1]route!$A:$D,2,FALSE)</f>
        <v>6</v>
      </c>
      <c r="P2110" s="6">
        <f>VLOOKUP(Tabla1[[#This Row],[TYPE_NAME]],type!B:G,6,FALSE)</f>
        <v>6</v>
      </c>
      <c r="Q2110" t="s">
        <v>2286</v>
      </c>
      <c r="R2110" t="s">
        <v>1302</v>
      </c>
      <c r="S21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(2107,'PENDIENTE','PENDIENTE','PENDIENTE','PENDIENTE',false,2015,'0','ACREDITADO UN C4 RUTA T14','RETIRADO','2022-02-25 21:42:35.22039+00','2022-02-25 21:42:35.22039+00','20602788157','V8B915',6,6);</v>
      </c>
    </row>
    <row r="2111" spans="1:19" x14ac:dyDescent="0.25">
      <c r="A2111">
        <v>2108</v>
      </c>
      <c r="B2111" t="s">
        <v>2216</v>
      </c>
      <c r="C2111" t="s">
        <v>2216</v>
      </c>
      <c r="D2111" t="s">
        <v>2216</v>
      </c>
      <c r="E2111" t="s">
        <v>2284</v>
      </c>
      <c r="F2111" t="s">
        <v>2283</v>
      </c>
      <c r="G2111">
        <v>2010</v>
      </c>
      <c r="H2111">
        <v>0</v>
      </c>
      <c r="I2111" t="s">
        <v>2322</v>
      </c>
      <c r="J2111" s="7" t="s">
        <v>2304</v>
      </c>
      <c r="K2111" t="s">
        <v>1304</v>
      </c>
      <c r="L2111" t="s">
        <v>1304</v>
      </c>
      <c r="M2111">
        <v>20602929419</v>
      </c>
      <c r="N2111" t="s">
        <v>2134</v>
      </c>
      <c r="O2111" s="6">
        <f>VLOOKUP(Tabla1[[#This Row],[route_name]],[1]route!$A:$D,2,FALSE)</f>
        <v>10</v>
      </c>
      <c r="P2111" s="6">
        <f>VLOOKUP(Tabla1[[#This Row],[TYPE_NAME]],type!B:G,6,FALSE)</f>
        <v>1</v>
      </c>
      <c r="Q2111" t="s">
        <v>2225</v>
      </c>
      <c r="R2111" t="s">
        <v>1297</v>
      </c>
      <c r="S21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(2108,'CUMPLE','CUMPLE','CUMPLE','NO CUMPLE',false,2010,'0',' RETIRADO/PERMISO POR ERROR 981','RETIRADO','2022-02-25 21:42:35.22039+00','2022-02-25 21:42:35.22039+00','20602929419','B1Z744',10,1);</v>
      </c>
    </row>
    <row r="2112" spans="1:19" x14ac:dyDescent="0.25">
      <c r="A2112">
        <v>2109</v>
      </c>
      <c r="B2112" t="s">
        <v>2284</v>
      </c>
      <c r="C2112" t="s">
        <v>2216</v>
      </c>
      <c r="D2112" t="s">
        <v>2216</v>
      </c>
      <c r="E2112" t="s">
        <v>2216</v>
      </c>
      <c r="F2112" t="s">
        <v>2283</v>
      </c>
      <c r="G2112">
        <v>2011</v>
      </c>
      <c r="H2112">
        <v>0</v>
      </c>
      <c r="I2112" t="s">
        <v>2323</v>
      </c>
      <c r="J2112" s="7" t="s">
        <v>2304</v>
      </c>
      <c r="K2112" t="s">
        <v>1304</v>
      </c>
      <c r="L2112" t="s">
        <v>1304</v>
      </c>
      <c r="M2112">
        <v>20602929419</v>
      </c>
      <c r="N2112" t="s">
        <v>2116</v>
      </c>
      <c r="O2112" s="6">
        <f>VLOOKUP(Tabla1[[#This Row],[route_name]],[1]route!$A:$D,2,FALSE)</f>
        <v>33</v>
      </c>
      <c r="P2112" s="6">
        <f>VLOOKUP(Tabla1[[#This Row],[TYPE_NAME]],type!B:G,6,FALSE)</f>
        <v>1</v>
      </c>
      <c r="Q2112" t="s">
        <v>2222</v>
      </c>
      <c r="R2112" t="s">
        <v>1297</v>
      </c>
      <c r="S21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(2109,'NO CUMPLE','CUMPLE','CUMPLE','CUMPLE',false,2011,'0','NO PUEDE SER ACREDITADO/PRESENTADO POR OTRA UNIDAD DE NEGOCIO','RETIRADO','2022-02-25 21:42:35.22039+00','2022-02-25 21:42:35.22039+00','20602929419','V3N723',33,1);</v>
      </c>
    </row>
    <row r="2113" spans="1:19" x14ac:dyDescent="0.25">
      <c r="A2113">
        <v>2110</v>
      </c>
      <c r="B2113" t="s">
        <v>2282</v>
      </c>
      <c r="C2113" t="s">
        <v>2282</v>
      </c>
      <c r="D2113" t="s">
        <v>2282</v>
      </c>
      <c r="E2113" t="s">
        <v>2282</v>
      </c>
      <c r="F2113" t="s">
        <v>2283</v>
      </c>
      <c r="G2113">
        <v>0</v>
      </c>
      <c r="H2113">
        <v>0</v>
      </c>
      <c r="I2113" t="s">
        <v>2324</v>
      </c>
      <c r="J2113" s="7" t="s">
        <v>2304</v>
      </c>
      <c r="K2113" t="s">
        <v>1304</v>
      </c>
      <c r="L2113" t="s">
        <v>1304</v>
      </c>
      <c r="M2113">
        <v>20602929419</v>
      </c>
      <c r="N2113" t="s">
        <v>2135</v>
      </c>
      <c r="O2113" s="6">
        <f>VLOOKUP(Tabla1[[#This Row],[route_name]],[1]route!$A:$D,2,FALSE)</f>
        <v>39</v>
      </c>
      <c r="P2113" s="6">
        <f>VLOOKUP(Tabla1[[#This Row],[TYPE_NAME]],type!B:G,6,FALSE)</f>
        <v>7</v>
      </c>
      <c r="Q2113" t="s">
        <v>2230</v>
      </c>
      <c r="R2113" t="s">
        <v>2078</v>
      </c>
      <c r="S21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(2110,'PENDIENTE','PENDIENTE','PENDIENTE','PENDIENTE',false,0,'0','NO SE PUEDE ACREDITAR/PRESENTADO POR OTRA UN ','RETIRADO','2022-02-25 21:42:35.22039+00','2022-02-25 21:42:35.22039+00','20602929419','AYQ864',39,7);</v>
      </c>
    </row>
    <row r="2114" spans="1:19" x14ac:dyDescent="0.25">
      <c r="A2114">
        <v>2111</v>
      </c>
      <c r="B2114" t="s">
        <v>2284</v>
      </c>
      <c r="C2114" t="s">
        <v>2216</v>
      </c>
      <c r="D2114" t="s">
        <v>2216</v>
      </c>
      <c r="E2114" t="s">
        <v>2216</v>
      </c>
      <c r="F2114" t="s">
        <v>2283</v>
      </c>
      <c r="G2114">
        <v>1999</v>
      </c>
      <c r="H2114">
        <v>0</v>
      </c>
      <c r="I2114" t="s">
        <v>2325</v>
      </c>
      <c r="J2114" s="7" t="s">
        <v>2304</v>
      </c>
      <c r="K2114" t="s">
        <v>1304</v>
      </c>
      <c r="L2114" t="s">
        <v>1304</v>
      </c>
      <c r="M2114">
        <v>20602929419</v>
      </c>
      <c r="N2114" t="s">
        <v>2136</v>
      </c>
      <c r="O2114" s="6">
        <f>VLOOKUP(Tabla1[[#This Row],[route_name]],[1]route!$A:$D,2,FALSE)</f>
        <v>32</v>
      </c>
      <c r="P2114" s="6">
        <f>VLOOKUP(Tabla1[[#This Row],[TYPE_NAME]],type!B:G,6,FALSE)</f>
        <v>1</v>
      </c>
      <c r="Q2114" t="s">
        <v>2221</v>
      </c>
      <c r="R2114" t="s">
        <v>1297</v>
      </c>
      <c r="S21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(2111,'NO CUMPLE','CUMPLE','CUMPLE','CUMPLE',false,1999,'0','NO SE PUEDE ACREDITAR POR EXCESO DE ANTIGÜEDAD','RETIRADO','2022-02-25 21:42:35.22039+00','2022-02-25 21:42:35.22039+00','20602929419','B5Y712',32,1);</v>
      </c>
    </row>
    <row r="2115" spans="1:19" x14ac:dyDescent="0.25">
      <c r="A2115">
        <v>2112</v>
      </c>
      <c r="B2115" t="s">
        <v>2216</v>
      </c>
      <c r="C2115" t="s">
        <v>2216</v>
      </c>
      <c r="D2115" t="s">
        <v>2216</v>
      </c>
      <c r="E2115" t="s">
        <v>2284</v>
      </c>
      <c r="F2115" t="s">
        <v>2283</v>
      </c>
      <c r="G2115">
        <v>2012</v>
      </c>
      <c r="H2115">
        <v>0</v>
      </c>
      <c r="I2115" t="s">
        <v>2326</v>
      </c>
      <c r="J2115" s="7" t="s">
        <v>2304</v>
      </c>
      <c r="K2115" t="s">
        <v>1304</v>
      </c>
      <c r="L2115" t="s">
        <v>1304</v>
      </c>
      <c r="M2115">
        <v>20602929419</v>
      </c>
      <c r="N2115" t="s">
        <v>2137</v>
      </c>
      <c r="O2115" s="6">
        <f>VLOOKUP(Tabla1[[#This Row],[route_name]],[1]route!$A:$D,2,FALSE)</f>
        <v>10</v>
      </c>
      <c r="P2115" s="6">
        <f>VLOOKUP(Tabla1[[#This Row],[TYPE_NAME]],type!B:G,6,FALSE)</f>
        <v>1</v>
      </c>
      <c r="Q2115" t="s">
        <v>2225</v>
      </c>
      <c r="R2115" t="s">
        <v>1297</v>
      </c>
      <c r="S21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(2112,'CUMPLE','CUMPLE','CUMPLE','NO CUMPLE',false,2012,'0','NO SE PUEDE ACREDITAR/PRESENADO POR OTRA UN','RETIRADO','2022-02-25 21:42:35.22039+00','2022-02-25 21:42:35.22039+00','20602929419','C2T958',10,1);</v>
      </c>
    </row>
    <row r="2116" spans="1:19" x14ac:dyDescent="0.25">
      <c r="A2116">
        <v>2113</v>
      </c>
      <c r="B2116" t="s">
        <v>2282</v>
      </c>
      <c r="C2116" t="s">
        <v>2282</v>
      </c>
      <c r="D2116" t="s">
        <v>2282</v>
      </c>
      <c r="E2116" t="s">
        <v>2282</v>
      </c>
      <c r="F2116" t="s">
        <v>2283</v>
      </c>
      <c r="G2116">
        <v>0</v>
      </c>
      <c r="H2116">
        <v>0</v>
      </c>
      <c r="I2116" t="s">
        <v>2327</v>
      </c>
      <c r="J2116" s="7" t="s">
        <v>2304</v>
      </c>
      <c r="K2116" t="s">
        <v>1304</v>
      </c>
      <c r="L2116" t="s">
        <v>1304</v>
      </c>
      <c r="M2116">
        <v>20602929419</v>
      </c>
      <c r="N2116" t="s">
        <v>202</v>
      </c>
      <c r="O2116" s="6">
        <f>VLOOKUP(Tabla1[[#This Row],[route_name]],[1]route!$A:$D,2,FALSE)</f>
        <v>38</v>
      </c>
      <c r="P2116" s="6">
        <f>VLOOKUP(Tabla1[[#This Row],[TYPE_NAME]],type!B:G,6,FALSE)</f>
        <v>7</v>
      </c>
      <c r="Q2116" t="s">
        <v>2229</v>
      </c>
      <c r="R2116" t="s">
        <v>2078</v>
      </c>
      <c r="S21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(2113,'PENDIENTE','PENDIENTE','PENDIENTE','PENDIENTE',false,0,'0','YA SE ENCUENTRA ACREDITADO POR LA UN C4','RETIRADO','2022-02-25 21:42:35.22039+00','2022-02-25 21:42:35.22039+00','20602929419','APS835',38,7);</v>
      </c>
    </row>
    <row r="2117" spans="1:19" x14ac:dyDescent="0.25">
      <c r="A2117">
        <v>2114</v>
      </c>
      <c r="B2117" t="s">
        <v>2282</v>
      </c>
      <c r="C2117" t="s">
        <v>2282</v>
      </c>
      <c r="D2117" t="s">
        <v>2282</v>
      </c>
      <c r="E2117" t="s">
        <v>2282</v>
      </c>
      <c r="F2117" t="s">
        <v>2283</v>
      </c>
      <c r="G2117">
        <v>0</v>
      </c>
      <c r="H2117">
        <v>0</v>
      </c>
      <c r="I2117" t="s">
        <v>2327</v>
      </c>
      <c r="J2117" s="7" t="s">
        <v>2304</v>
      </c>
      <c r="K2117" t="s">
        <v>1304</v>
      </c>
      <c r="L2117" t="s">
        <v>1304</v>
      </c>
      <c r="M2117">
        <v>20602929419</v>
      </c>
      <c r="N2117" t="s">
        <v>203</v>
      </c>
      <c r="O2117" s="6">
        <f>VLOOKUP(Tabla1[[#This Row],[route_name]],[1]route!$A:$D,2,FALSE)</f>
        <v>39</v>
      </c>
      <c r="P2117" s="6">
        <f>VLOOKUP(Tabla1[[#This Row],[TYPE_NAME]],type!B:G,6,FALSE)</f>
        <v>7</v>
      </c>
      <c r="Q2117" t="s">
        <v>2230</v>
      </c>
      <c r="R2117" t="s">
        <v>2078</v>
      </c>
      <c r="S21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(2114,'PENDIENTE','PENDIENTE','PENDIENTE','PENDIENTE',false,0,'0','YA SE ENCUENTRA ACREDITADO POR LA UN C4','RETIRADO','2022-02-25 21:42:35.22039+00','2022-02-25 21:42:35.22039+00','20602929419','V6A709',39,7);</v>
      </c>
    </row>
    <row r="2118" spans="1:19" x14ac:dyDescent="0.25">
      <c r="A2118">
        <v>2115</v>
      </c>
      <c r="B2118" t="s">
        <v>2282</v>
      </c>
      <c r="C2118" t="s">
        <v>2282</v>
      </c>
      <c r="D2118" t="s">
        <v>2282</v>
      </c>
      <c r="E2118" t="s">
        <v>2282</v>
      </c>
      <c r="F2118" t="s">
        <v>2283</v>
      </c>
      <c r="G2118">
        <v>0</v>
      </c>
      <c r="H2118">
        <v>0</v>
      </c>
      <c r="I2118" t="s">
        <v>2324</v>
      </c>
      <c r="J2118" s="7" t="s">
        <v>2304</v>
      </c>
      <c r="K2118" t="s">
        <v>1304</v>
      </c>
      <c r="L2118" t="s">
        <v>1304</v>
      </c>
      <c r="M2118">
        <v>20602929419</v>
      </c>
      <c r="N2118" t="s">
        <v>2123</v>
      </c>
      <c r="O2118" s="6">
        <f>VLOOKUP(Tabla1[[#This Row],[route_name]],[1]route!$A:$D,2,FALSE)</f>
        <v>38</v>
      </c>
      <c r="P2118" s="6">
        <f>VLOOKUP(Tabla1[[#This Row],[TYPE_NAME]],type!B:G,6,FALSE)</f>
        <v>7</v>
      </c>
      <c r="Q2118" t="s">
        <v>2229</v>
      </c>
      <c r="R2118" t="s">
        <v>2078</v>
      </c>
      <c r="S21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(2115,'PENDIENTE','PENDIENTE','PENDIENTE','PENDIENTE',false,0,'0','NO SE PUEDE ACREDITAR/PRESENTADO POR OTRA UN ','RETIRADO','2022-02-25 21:42:35.22039+00','2022-02-25 21:42:35.22039+00','20602929419','V7U892',38,7);</v>
      </c>
    </row>
    <row r="2119" spans="1:19" x14ac:dyDescent="0.25">
      <c r="A2119">
        <v>2116</v>
      </c>
      <c r="B2119" t="s">
        <v>2282</v>
      </c>
      <c r="C2119" t="s">
        <v>2282</v>
      </c>
      <c r="D2119" t="s">
        <v>2282</v>
      </c>
      <c r="E2119" t="s">
        <v>2282</v>
      </c>
      <c r="F2119" t="s">
        <v>2283</v>
      </c>
      <c r="G2119">
        <v>0</v>
      </c>
      <c r="H2119">
        <v>0</v>
      </c>
      <c r="I2119" t="s">
        <v>2324</v>
      </c>
      <c r="J2119" s="7" t="s">
        <v>2304</v>
      </c>
      <c r="K2119" t="s">
        <v>1304</v>
      </c>
      <c r="L2119" t="s">
        <v>1304</v>
      </c>
      <c r="M2119">
        <v>20602929419</v>
      </c>
      <c r="N2119" t="s">
        <v>2138</v>
      </c>
      <c r="O2119" s="6">
        <f>VLOOKUP(Tabla1[[#This Row],[route_name]],[1]route!$A:$D,2,FALSE)</f>
        <v>73</v>
      </c>
      <c r="P2119" s="6">
        <f>VLOOKUP(Tabla1[[#This Row],[TYPE_NAME]],type!B:G,6,FALSE)</f>
        <v>7</v>
      </c>
      <c r="Q2119" t="s">
        <v>2293</v>
      </c>
      <c r="R2119" t="s">
        <v>2078</v>
      </c>
      <c r="S21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(2116,'PENDIENTE','PENDIENTE','PENDIENTE','PENDIENTE',false,0,'0','NO SE PUEDE ACREDITAR/PRESENTADO POR OTRA UN ','RETIRADO','2022-02-25 21:42:35.22039+00','2022-02-25 21:42:35.22039+00','20602929419','X2G746',73,7);</v>
      </c>
    </row>
    <row r="2120" spans="1:19" x14ac:dyDescent="0.25">
      <c r="A2120">
        <v>2117</v>
      </c>
      <c r="B2120" t="s">
        <v>2282</v>
      </c>
      <c r="C2120" t="s">
        <v>2282</v>
      </c>
      <c r="D2120" t="s">
        <v>2282</v>
      </c>
      <c r="E2120" t="s">
        <v>2282</v>
      </c>
      <c r="F2120" t="s">
        <v>2283</v>
      </c>
      <c r="G2120">
        <v>0</v>
      </c>
      <c r="H2120">
        <v>0</v>
      </c>
      <c r="I2120" t="s">
        <v>2324</v>
      </c>
      <c r="J2120" s="7" t="s">
        <v>2304</v>
      </c>
      <c r="K2120" t="s">
        <v>1304</v>
      </c>
      <c r="L2120" t="s">
        <v>1304</v>
      </c>
      <c r="M2120">
        <v>20602929419</v>
      </c>
      <c r="N2120" t="s">
        <v>2139</v>
      </c>
      <c r="O2120" s="6">
        <f>VLOOKUP(Tabla1[[#This Row],[route_name]],[1]route!$A:$D,2,FALSE)</f>
        <v>73</v>
      </c>
      <c r="P2120" s="6">
        <f>VLOOKUP(Tabla1[[#This Row],[TYPE_NAME]],type!B:G,6,FALSE)</f>
        <v>7</v>
      </c>
      <c r="Q2120" t="s">
        <v>2293</v>
      </c>
      <c r="R2120" t="s">
        <v>2078</v>
      </c>
      <c r="S21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(2117,'PENDIENTE','PENDIENTE','PENDIENTE','PENDIENTE',false,0,'0','NO SE PUEDE ACREDITAR/PRESENTADO POR OTRA UN ','RETIRADO','2022-02-25 21:42:35.22039+00','2022-02-25 21:42:35.22039+00','20602929419','X3T946',73,7);</v>
      </c>
    </row>
    <row r="2121" spans="1:19" x14ac:dyDescent="0.25">
      <c r="A2121">
        <v>2118</v>
      </c>
      <c r="B2121" t="s">
        <v>2216</v>
      </c>
      <c r="C2121" t="s">
        <v>2216</v>
      </c>
      <c r="D2121" t="s">
        <v>2216</v>
      </c>
      <c r="E2121" t="s">
        <v>2216</v>
      </c>
      <c r="F2121" t="s">
        <v>1303</v>
      </c>
      <c r="G2121">
        <v>1999</v>
      </c>
      <c r="H2121">
        <v>0</v>
      </c>
      <c r="I2121" t="s">
        <v>2328</v>
      </c>
      <c r="J2121" s="7" t="s">
        <v>2304</v>
      </c>
      <c r="K2121" t="s">
        <v>1304</v>
      </c>
      <c r="L2121" t="s">
        <v>1304</v>
      </c>
      <c r="M2121">
        <v>20602553486</v>
      </c>
      <c r="N2121" t="s">
        <v>2140</v>
      </c>
      <c r="O2121" s="6">
        <f>VLOOKUP(Tabla1[[#This Row],[route_name]],[1]route!$A:$D,2,FALSE)</f>
        <v>44</v>
      </c>
      <c r="P2121" s="6">
        <f>VLOOKUP(Tabla1[[#This Row],[TYPE_NAME]],type!B:G,6,FALSE)</f>
        <v>1</v>
      </c>
      <c r="Q2121" t="s">
        <v>2235</v>
      </c>
      <c r="R2121" t="s">
        <v>1297</v>
      </c>
      <c r="S21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(2118,'CUMPLE','CUMPLE','CUMPLE','CUMPLE',true,1999,'0','RETIRADO POR EXCESO DE ANTIGÜEDAD','RETIRADO','2022-02-25 21:42:35.22039+00','2022-02-25 21:42:35.22039+00','20602553486','Z2J737',44,1);</v>
      </c>
    </row>
    <row r="2122" spans="1:19" x14ac:dyDescent="0.25">
      <c r="A2122">
        <v>2119</v>
      </c>
      <c r="B2122" t="s">
        <v>2216</v>
      </c>
      <c r="C2122" t="s">
        <v>2216</v>
      </c>
      <c r="D2122" t="s">
        <v>2216</v>
      </c>
      <c r="E2122" t="s">
        <v>2216</v>
      </c>
      <c r="F2122" t="s">
        <v>1303</v>
      </c>
      <c r="G2122">
        <v>2018</v>
      </c>
      <c r="H2122">
        <v>0</v>
      </c>
      <c r="I2122" t="s">
        <v>2329</v>
      </c>
      <c r="J2122" s="7" t="s">
        <v>2304</v>
      </c>
      <c r="K2122" t="s">
        <v>1304</v>
      </c>
      <c r="L2122" t="s">
        <v>1304</v>
      </c>
      <c r="M2122">
        <v>20602553486</v>
      </c>
      <c r="N2122" t="s">
        <v>2141</v>
      </c>
      <c r="O2122" s="6">
        <f>VLOOKUP(Tabla1[[#This Row],[route_name]],[1]route!$A:$D,2,FALSE)</f>
        <v>44</v>
      </c>
      <c r="P2122" s="6">
        <f>VLOOKUP(Tabla1[[#This Row],[TYPE_NAME]],type!B:G,6,FALSE)</f>
        <v>1</v>
      </c>
      <c r="Q2122" t="s">
        <v>2235</v>
      </c>
      <c r="R2122" t="s">
        <v>1297</v>
      </c>
      <c r="S21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(2119,'CUMPLE','CUMPLE','CUMPLE','CUMPLE',true,2018,'0','FUE RETIRADO DE LA FLOTA / PERMISO ANULADO','RETIRADO','2022-02-25 21:42:35.22039+00','2022-02-25 21:42:35.22039+00','20602553486','AXO850',44,1);</v>
      </c>
    </row>
    <row r="2123" spans="1:19" x14ac:dyDescent="0.25">
      <c r="A2123">
        <v>2120</v>
      </c>
      <c r="B2123" t="s">
        <v>2216</v>
      </c>
      <c r="C2123" t="s">
        <v>2216</v>
      </c>
      <c r="D2123" t="s">
        <v>2216</v>
      </c>
      <c r="E2123" t="s">
        <v>2216</v>
      </c>
      <c r="F2123" t="s">
        <v>1303</v>
      </c>
      <c r="G2123">
        <v>2011</v>
      </c>
      <c r="H2123">
        <v>0</v>
      </c>
      <c r="I2123" t="s">
        <v>2329</v>
      </c>
      <c r="J2123" s="7" t="s">
        <v>2304</v>
      </c>
      <c r="K2123" t="s">
        <v>1304</v>
      </c>
      <c r="L2123" t="s">
        <v>1304</v>
      </c>
      <c r="M2123">
        <v>20602553486</v>
      </c>
      <c r="N2123" t="s">
        <v>656</v>
      </c>
      <c r="O2123" s="6">
        <f>VLOOKUP(Tabla1[[#This Row],[route_name]],[1]route!$A:$D,2,FALSE)</f>
        <v>45</v>
      </c>
      <c r="P2123" s="6">
        <f>VLOOKUP(Tabla1[[#This Row],[TYPE_NAME]],type!B:G,6,FALSE)</f>
        <v>1</v>
      </c>
      <c r="Q2123" t="s">
        <v>2236</v>
      </c>
      <c r="R2123" t="s">
        <v>1297</v>
      </c>
      <c r="S21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(2120,'CUMPLE','CUMPLE','CUMPLE','CUMPLE',true,2011,'0','FUE RETIRADO DE LA FLOTA / PERMISO ANULADO','RETIRADO','2022-02-25 21:42:35.22039+00','2022-02-25 21:42:35.22039+00','20602553486','V2S958',45,1);</v>
      </c>
    </row>
    <row r="2124" spans="1:19" x14ac:dyDescent="0.25">
      <c r="A2124">
        <v>2121</v>
      </c>
      <c r="B2124" t="s">
        <v>2216</v>
      </c>
      <c r="C2124" t="s">
        <v>2216</v>
      </c>
      <c r="D2124" t="s">
        <v>2216</v>
      </c>
      <c r="E2124" t="s">
        <v>2216</v>
      </c>
      <c r="F2124" t="s">
        <v>1303</v>
      </c>
      <c r="G2124">
        <v>2018</v>
      </c>
      <c r="H2124">
        <v>0</v>
      </c>
      <c r="I2124" t="s">
        <v>2329</v>
      </c>
      <c r="J2124" s="7" t="s">
        <v>2304</v>
      </c>
      <c r="K2124" t="s">
        <v>1304</v>
      </c>
      <c r="L2124" t="s">
        <v>1304</v>
      </c>
      <c r="M2124">
        <v>20602553486</v>
      </c>
      <c r="N2124" t="s">
        <v>2142</v>
      </c>
      <c r="O2124" s="6">
        <f>VLOOKUP(Tabla1[[#This Row],[route_name]],[1]route!$A:$D,2,FALSE)</f>
        <v>45</v>
      </c>
      <c r="P2124" s="6">
        <f>VLOOKUP(Tabla1[[#This Row],[TYPE_NAME]],type!B:G,6,FALSE)</f>
        <v>2</v>
      </c>
      <c r="Q2124" t="s">
        <v>2236</v>
      </c>
      <c r="R2124" t="s">
        <v>1298</v>
      </c>
      <c r="S21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(2121,'CUMPLE','CUMPLE','CUMPLE','CUMPLE',true,2018,'0','FUE RETIRADO DE LA FLOTA / PERMISO ANULADO','RETIRADO','2022-02-25 21:42:35.22039+00','2022-02-25 21:42:35.22039+00','20602553486','AXO847',45,2);</v>
      </c>
    </row>
    <row r="2125" spans="1:19" x14ac:dyDescent="0.25">
      <c r="A2125">
        <v>2122</v>
      </c>
      <c r="B2125" t="s">
        <v>2216</v>
      </c>
      <c r="C2125" t="s">
        <v>2216</v>
      </c>
      <c r="D2125" t="s">
        <v>2216</v>
      </c>
      <c r="E2125" t="s">
        <v>2216</v>
      </c>
      <c r="F2125" t="s">
        <v>1303</v>
      </c>
      <c r="G2125">
        <v>2018</v>
      </c>
      <c r="H2125">
        <v>0</v>
      </c>
      <c r="I2125" t="s">
        <v>2329</v>
      </c>
      <c r="J2125" s="7" t="s">
        <v>2304</v>
      </c>
      <c r="K2125" t="s">
        <v>1304</v>
      </c>
      <c r="L2125" t="s">
        <v>1304</v>
      </c>
      <c r="M2125">
        <v>20602553486</v>
      </c>
      <c r="N2125" t="s">
        <v>2143</v>
      </c>
      <c r="O2125" s="6">
        <f>VLOOKUP(Tabla1[[#This Row],[route_name]],[1]route!$A:$D,2,FALSE)</f>
        <v>46</v>
      </c>
      <c r="P2125" s="6">
        <f>VLOOKUP(Tabla1[[#This Row],[TYPE_NAME]],type!B:G,6,FALSE)</f>
        <v>2</v>
      </c>
      <c r="Q2125" t="s">
        <v>2237</v>
      </c>
      <c r="R2125" t="s">
        <v>1298</v>
      </c>
      <c r="S21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(2122,'CUMPLE','CUMPLE','CUMPLE','CUMPLE',true,2018,'0','FUE RETIRADO DE LA FLOTA / PERMISO ANULADO','RETIRADO','2022-02-25 21:42:35.22039+00','2022-02-25 21:42:35.22039+00','20602553486','AXO929',46,2);</v>
      </c>
    </row>
    <row r="2126" spans="1:19" x14ac:dyDescent="0.25">
      <c r="A2126">
        <v>2123</v>
      </c>
      <c r="B2126" t="s">
        <v>2216</v>
      </c>
      <c r="C2126" t="s">
        <v>2216</v>
      </c>
      <c r="D2126" t="s">
        <v>2216</v>
      </c>
      <c r="E2126" t="s">
        <v>2216</v>
      </c>
      <c r="F2126" t="s">
        <v>1303</v>
      </c>
      <c r="G2126">
        <v>2018</v>
      </c>
      <c r="H2126">
        <v>0</v>
      </c>
      <c r="I2126" t="s">
        <v>2329</v>
      </c>
      <c r="J2126" s="7" t="s">
        <v>2304</v>
      </c>
      <c r="K2126" t="s">
        <v>1304</v>
      </c>
      <c r="L2126" t="s">
        <v>1304</v>
      </c>
      <c r="M2126">
        <v>20602553486</v>
      </c>
      <c r="N2126" t="s">
        <v>2144</v>
      </c>
      <c r="O2126" s="6">
        <f>VLOOKUP(Tabla1[[#This Row],[route_name]],[1]route!$A:$D,2,FALSE)</f>
        <v>47</v>
      </c>
      <c r="P2126" s="6">
        <f>VLOOKUP(Tabla1[[#This Row],[TYPE_NAME]],type!B:G,6,FALSE)</f>
        <v>1</v>
      </c>
      <c r="Q2126" t="s">
        <v>2238</v>
      </c>
      <c r="R2126" t="s">
        <v>1297</v>
      </c>
      <c r="S212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(2123,'CUMPLE','CUMPLE','CUMPLE','CUMPLE',true,2018,'0','FUE RETIRADO DE LA FLOTA / PERMISO ANULADO','RETIRADO','2022-02-25 21:42:35.22039+00','2022-02-25 21:42:35.22039+00','20602553486','AXS835',47,1);</v>
      </c>
    </row>
    <row r="2127" spans="1:19" x14ac:dyDescent="0.25">
      <c r="A2127">
        <v>2124</v>
      </c>
      <c r="B2127" t="s">
        <v>2284</v>
      </c>
      <c r="C2127" t="s">
        <v>2216</v>
      </c>
      <c r="D2127" t="s">
        <v>2216</v>
      </c>
      <c r="E2127" t="s">
        <v>2216</v>
      </c>
      <c r="F2127" t="s">
        <v>2283</v>
      </c>
      <c r="G2127">
        <v>1999</v>
      </c>
      <c r="H2127">
        <v>0</v>
      </c>
      <c r="I2127" t="s">
        <v>2317</v>
      </c>
      <c r="J2127" s="7" t="s">
        <v>2304</v>
      </c>
      <c r="K2127" t="s">
        <v>1304</v>
      </c>
      <c r="L2127" t="s">
        <v>1304</v>
      </c>
      <c r="M2127">
        <v>20602553486</v>
      </c>
      <c r="N2127" t="s">
        <v>2145</v>
      </c>
      <c r="O2127" s="6">
        <f>VLOOKUP(Tabla1[[#This Row],[route_name]],[1]route!$A:$D,2,FALSE)</f>
        <v>48</v>
      </c>
      <c r="P2127" s="6">
        <f>VLOOKUP(Tabla1[[#This Row],[TYPE_NAME]],type!B:G,6,FALSE)</f>
        <v>1</v>
      </c>
      <c r="Q2127" t="s">
        <v>2239</v>
      </c>
      <c r="R2127" t="s">
        <v>1297</v>
      </c>
      <c r="S212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(2124,'NO CUMPLE','CUMPLE','CUMPLE','CUMPLE',false,1999,'0','NO PUEDE SER ACREDITADO POR EXCESO DE ANTIGÜEDAD','RETIRADO','2022-02-25 21:42:35.22039+00','2022-02-25 21:42:35.22039+00','20602553486','Z1K783',48,1);</v>
      </c>
    </row>
    <row r="2128" spans="1:19" x14ac:dyDescent="0.25">
      <c r="A2128">
        <v>2125</v>
      </c>
      <c r="B2128" t="s">
        <v>2282</v>
      </c>
      <c r="C2128" t="s">
        <v>2282</v>
      </c>
      <c r="D2128" t="s">
        <v>2282</v>
      </c>
      <c r="E2128" t="s">
        <v>2282</v>
      </c>
      <c r="F2128" t="s">
        <v>2283</v>
      </c>
      <c r="G2128">
        <v>2015</v>
      </c>
      <c r="H2128">
        <v>0</v>
      </c>
      <c r="I2128" t="s">
        <v>2330</v>
      </c>
      <c r="J2128" s="7" t="s">
        <v>2304</v>
      </c>
      <c r="K2128" t="s">
        <v>1304</v>
      </c>
      <c r="L2128" t="s">
        <v>1304</v>
      </c>
      <c r="M2128">
        <v>20602553486</v>
      </c>
      <c r="N2128" t="s">
        <v>1260</v>
      </c>
      <c r="O2128" s="6">
        <f>VLOOKUP(Tabla1[[#This Row],[route_name]],[1]route!$A:$D,2,FALSE)</f>
        <v>4</v>
      </c>
      <c r="P2128" s="6">
        <f>VLOOKUP(Tabla1[[#This Row],[TYPE_NAME]],type!B:G,6,FALSE)</f>
        <v>1</v>
      </c>
      <c r="Q2128" t="s">
        <v>2277</v>
      </c>
      <c r="R2128" t="s">
        <v>1297</v>
      </c>
      <c r="S212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(2125,'PENDIENTE','PENDIENTE','PENDIENTE','PENDIENTE',false,2015,'0','A LA FECHA ESTÁ ACREDITADO POR EL CONCESIONARIO C11 Y DEBER SER RETIRADO POR EL MISMO ','RETIRADO','2022-02-25 21:42:35.22039+00','2022-02-25 21:42:35.22039+00','20602553486','V8L717',4,1);</v>
      </c>
    </row>
    <row r="2129" spans="1:19" x14ac:dyDescent="0.25">
      <c r="A2129">
        <v>2126</v>
      </c>
      <c r="B2129" t="s">
        <v>2284</v>
      </c>
      <c r="C2129" t="s">
        <v>2216</v>
      </c>
      <c r="D2129" t="s">
        <v>2284</v>
      </c>
      <c r="E2129" t="s">
        <v>2284</v>
      </c>
      <c r="F2129" t="s">
        <v>2283</v>
      </c>
      <c r="G2129">
        <v>2010</v>
      </c>
      <c r="H2129">
        <v>0</v>
      </c>
      <c r="I2129" t="s">
        <v>2331</v>
      </c>
      <c r="J2129" s="7" t="s">
        <v>2304</v>
      </c>
      <c r="K2129" t="s">
        <v>1304</v>
      </c>
      <c r="L2129" t="s">
        <v>1304</v>
      </c>
      <c r="M2129">
        <v>20602553486</v>
      </c>
      <c r="N2129" t="s">
        <v>2146</v>
      </c>
      <c r="O2129" s="6">
        <f>VLOOKUP(Tabla1[[#This Row],[route_name]],[1]route!$A:$D,2,FALSE)</f>
        <v>48</v>
      </c>
      <c r="P2129" s="6">
        <f>VLOOKUP(Tabla1[[#This Row],[TYPE_NAME]],type!B:G,6,FALSE)</f>
        <v>1</v>
      </c>
      <c r="Q2129" t="s">
        <v>2239</v>
      </c>
      <c r="R2129" t="s">
        <v>1297</v>
      </c>
      <c r="S212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(2126,'NO CUMPLE','CUMPLE','NO CUMPLE','NO CUMPLE',false,2010,'0','NO PUEDE SER ACREDITADO/PRESENTADO PO OTRA UN','RETIRADO','2022-02-25 21:42:35.22039+00','2022-02-25 21:42:35.22039+00','20602553486','A4M964',48,1);</v>
      </c>
    </row>
    <row r="2130" spans="1:19" x14ac:dyDescent="0.25">
      <c r="A2130">
        <v>2127</v>
      </c>
      <c r="B2130" t="s">
        <v>2282</v>
      </c>
      <c r="C2130" t="s">
        <v>2282</v>
      </c>
      <c r="D2130" t="s">
        <v>2282</v>
      </c>
      <c r="E2130" t="s">
        <v>2282</v>
      </c>
      <c r="F2130" t="s">
        <v>2283</v>
      </c>
      <c r="G2130">
        <v>2018</v>
      </c>
      <c r="H2130">
        <v>0</v>
      </c>
      <c r="I2130" t="s">
        <v>2332</v>
      </c>
      <c r="J2130" s="7" t="s">
        <v>2304</v>
      </c>
      <c r="K2130" t="s">
        <v>1304</v>
      </c>
      <c r="L2130" t="s">
        <v>1304</v>
      </c>
      <c r="M2130">
        <v>20602553486</v>
      </c>
      <c r="N2130" t="s">
        <v>2120</v>
      </c>
      <c r="O2130" s="6">
        <f>VLOOKUP(Tabla1[[#This Row],[route_name]],[1]route!$A:$D,2,FALSE)</f>
        <v>4</v>
      </c>
      <c r="P2130" s="6">
        <f>VLOOKUP(Tabla1[[#This Row],[TYPE_NAME]],type!B:G,6,FALSE)</f>
        <v>1</v>
      </c>
      <c r="Q2130" t="s">
        <v>2277</v>
      </c>
      <c r="R2130" t="s">
        <v>1297</v>
      </c>
      <c r="S213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(2127,'PENDIENTE','PENDIENTE','PENDIENTE','PENDIENTE',false,2018,'0','NO PUEDE SER ACREDITADO/PRESENTADO POR OTRA UN','RETIRADO','2022-02-25 21:42:35.22039+00','2022-02-25 21:42:35.22039+00','20602553486','V9W941',4,1);</v>
      </c>
    </row>
    <row r="2131" spans="1:19" x14ac:dyDescent="0.25">
      <c r="A2131">
        <v>2128</v>
      </c>
      <c r="B2131" t="s">
        <v>2282</v>
      </c>
      <c r="C2131" t="s">
        <v>2282</v>
      </c>
      <c r="D2131" t="s">
        <v>2282</v>
      </c>
      <c r="E2131" t="s">
        <v>2282</v>
      </c>
      <c r="F2131" t="s">
        <v>2283</v>
      </c>
      <c r="G2131">
        <v>2017</v>
      </c>
      <c r="H2131">
        <v>0</v>
      </c>
      <c r="I2131" t="s">
        <v>2332</v>
      </c>
      <c r="J2131" s="7" t="s">
        <v>2304</v>
      </c>
      <c r="K2131" t="s">
        <v>1304</v>
      </c>
      <c r="L2131" t="s">
        <v>1304</v>
      </c>
      <c r="M2131">
        <v>20602553486</v>
      </c>
      <c r="N2131" t="s">
        <v>2135</v>
      </c>
      <c r="O2131" s="6">
        <f>VLOOKUP(Tabla1[[#This Row],[route_name]],[1]route!$A:$D,2,FALSE)</f>
        <v>4</v>
      </c>
      <c r="P2131" s="6">
        <f>VLOOKUP(Tabla1[[#This Row],[TYPE_NAME]],type!B:G,6,FALSE)</f>
        <v>1</v>
      </c>
      <c r="Q2131" t="s">
        <v>2277</v>
      </c>
      <c r="R2131" t="s">
        <v>1297</v>
      </c>
      <c r="S213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(2128,'PENDIENTE','PENDIENTE','PENDIENTE','PENDIENTE',false,2017,'0','NO PUEDE SER ACREDITADO/PRESENTADO POR OTRA UN','RETIRADO','2022-02-25 21:42:35.22039+00','2022-02-25 21:42:35.22039+00','20602553486','AYQ864',4,1);</v>
      </c>
    </row>
    <row r="2132" spans="1:19" x14ac:dyDescent="0.25">
      <c r="A2132">
        <v>2129</v>
      </c>
      <c r="B2132" t="s">
        <v>2282</v>
      </c>
      <c r="C2132" t="s">
        <v>2282</v>
      </c>
      <c r="D2132" t="s">
        <v>2282</v>
      </c>
      <c r="E2132" t="s">
        <v>2282</v>
      </c>
      <c r="F2132" t="s">
        <v>2283</v>
      </c>
      <c r="G2132">
        <v>2018</v>
      </c>
      <c r="H2132">
        <v>0</v>
      </c>
      <c r="I2132" t="s">
        <v>2331</v>
      </c>
      <c r="J2132" s="7" t="s">
        <v>2304</v>
      </c>
      <c r="K2132" t="s">
        <v>1304</v>
      </c>
      <c r="L2132" t="s">
        <v>1304</v>
      </c>
      <c r="M2132">
        <v>20602553486</v>
      </c>
      <c r="N2132" t="s">
        <v>2122</v>
      </c>
      <c r="O2132" s="6">
        <f>VLOOKUP(Tabla1[[#This Row],[route_name]],[1]route!$A:$D,2,FALSE)</f>
        <v>4</v>
      </c>
      <c r="P2132" s="6">
        <f>VLOOKUP(Tabla1[[#This Row],[TYPE_NAME]],type!B:G,6,FALSE)</f>
        <v>1</v>
      </c>
      <c r="Q2132" t="s">
        <v>2277</v>
      </c>
      <c r="R2132" t="s">
        <v>1297</v>
      </c>
      <c r="S213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(2129,'PENDIENTE','PENDIENTE','PENDIENTE','PENDIENTE',false,2018,'0','NO PUEDE SER ACREDITADO/PRESENTADO PO OTRA UN','RETIRADO','2022-02-25 21:42:35.22039+00','2022-02-25 21:42:35.22039+00','20602553486','V9Z727',4,1);</v>
      </c>
    </row>
    <row r="2133" spans="1:19" x14ac:dyDescent="0.25">
      <c r="A2133">
        <v>2130</v>
      </c>
      <c r="B2133" t="s">
        <v>2284</v>
      </c>
      <c r="C2133" t="s">
        <v>2216</v>
      </c>
      <c r="D2133" t="s">
        <v>2216</v>
      </c>
      <c r="E2133" t="s">
        <v>2216</v>
      </c>
      <c r="F2133" t="s">
        <v>2283</v>
      </c>
      <c r="G2133">
        <v>2013</v>
      </c>
      <c r="H2133">
        <v>0</v>
      </c>
      <c r="I2133" t="s">
        <v>2333</v>
      </c>
      <c r="J2133" s="7" t="s">
        <v>2304</v>
      </c>
      <c r="K2133" t="s">
        <v>1304</v>
      </c>
      <c r="L2133" t="s">
        <v>1304</v>
      </c>
      <c r="M2133">
        <v>20602553486</v>
      </c>
      <c r="N2133" t="s">
        <v>218</v>
      </c>
      <c r="O2133" s="6">
        <f>VLOOKUP(Tabla1[[#This Row],[route_name]],[1]route!$A:$D,2,FALSE)</f>
        <v>50</v>
      </c>
      <c r="P2133" s="6">
        <f>VLOOKUP(Tabla1[[#This Row],[TYPE_NAME]],type!B:G,6,FALSE)</f>
        <v>1</v>
      </c>
      <c r="Q2133" t="s">
        <v>2241</v>
      </c>
      <c r="R2133" t="s">
        <v>1297</v>
      </c>
      <c r="S213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(2130,'NO CUMPLE','CUMPLE','CUMPLE','CUMPLE',false,2013,'0','RETIRADO MEDIANTE EXP. 56062-2021 DE FECHA 13.07.2021','RETIRADO','2022-02-25 21:42:35.22039+00','2022-02-25 21:42:35.22039+00','20602553486','X3E888',50,1);</v>
      </c>
    </row>
    <row r="2134" spans="1:19" x14ac:dyDescent="0.25">
      <c r="A2134">
        <v>2131</v>
      </c>
      <c r="B2134" t="s">
        <v>2282</v>
      </c>
      <c r="C2134" t="s">
        <v>2282</v>
      </c>
      <c r="D2134" t="s">
        <v>2282</v>
      </c>
      <c r="E2134" t="s">
        <v>2282</v>
      </c>
      <c r="F2134" t="s">
        <v>2283</v>
      </c>
      <c r="G2134">
        <v>2000</v>
      </c>
      <c r="H2134">
        <v>0</v>
      </c>
      <c r="I2134" t="s">
        <v>2317</v>
      </c>
      <c r="J2134" s="7" t="s">
        <v>2304</v>
      </c>
      <c r="K2134" t="s">
        <v>1304</v>
      </c>
      <c r="L2134" t="s">
        <v>1304</v>
      </c>
      <c r="M2134">
        <v>20602553486</v>
      </c>
      <c r="N2134" t="s">
        <v>2147</v>
      </c>
      <c r="O2134" s="6">
        <f>VLOOKUP(Tabla1[[#This Row],[route_name]],[1]route!$A:$D,2,FALSE)</f>
        <v>13</v>
      </c>
      <c r="P2134" s="6">
        <f>VLOOKUP(Tabla1[[#This Row],[TYPE_NAME]],type!B:G,6,FALSE)</f>
        <v>1</v>
      </c>
      <c r="Q2134" t="s">
        <v>2295</v>
      </c>
      <c r="R2134" t="s">
        <v>1297</v>
      </c>
      <c r="S213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(2131,'PENDIENTE','PENDIENTE','PENDIENTE','PENDIENTE',false,2000,'0','NO PUEDE SER ACREDITADO POR EXCESO DE ANTIGÜEDAD','RETIRADO','2022-02-25 21:42:35.22039+00','2022-02-25 21:42:35.22039+00','20602553486','A8I710',13,1);</v>
      </c>
    </row>
    <row r="2135" spans="1:19" x14ac:dyDescent="0.25">
      <c r="A2135">
        <v>2132</v>
      </c>
      <c r="B2135" t="s">
        <v>2282</v>
      </c>
      <c r="C2135" t="s">
        <v>2282</v>
      </c>
      <c r="D2135" t="s">
        <v>2282</v>
      </c>
      <c r="E2135" t="s">
        <v>2282</v>
      </c>
      <c r="F2135" t="s">
        <v>2283</v>
      </c>
      <c r="G2135">
        <v>2013</v>
      </c>
      <c r="H2135">
        <v>0</v>
      </c>
      <c r="I2135" t="s">
        <v>2334</v>
      </c>
      <c r="J2135" s="7" t="s">
        <v>2304</v>
      </c>
      <c r="K2135" t="s">
        <v>1304</v>
      </c>
      <c r="L2135" t="s">
        <v>1304</v>
      </c>
      <c r="M2135">
        <v>20602553486</v>
      </c>
      <c r="N2135" t="s">
        <v>358</v>
      </c>
      <c r="O2135" s="6">
        <f>VLOOKUP(Tabla1[[#This Row],[route_name]],[1]route!$A:$D,2,FALSE)</f>
        <v>13</v>
      </c>
      <c r="P2135" s="6">
        <f>VLOOKUP(Tabla1[[#This Row],[TYPE_NAME]],type!B:G,6,FALSE)</f>
        <v>1</v>
      </c>
      <c r="Q2135" t="s">
        <v>2295</v>
      </c>
      <c r="R2135" t="s">
        <v>1297</v>
      </c>
      <c r="S213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(2132,'PENDIENTE','PENDIENTE','PENDIENTE','PENDIENTE',false,2013,'0','ACREDITADO C4 RUTA T14','RETIRADO','2022-02-25 21:42:35.22039+00','2022-02-25 21:42:35.22039+00','20602553486','V5R806',13,1);</v>
      </c>
    </row>
    <row r="2136" spans="1:19" x14ac:dyDescent="0.25">
      <c r="A2136">
        <v>2133</v>
      </c>
      <c r="B2136" t="s">
        <v>2282</v>
      </c>
      <c r="C2136" t="s">
        <v>2282</v>
      </c>
      <c r="D2136" t="s">
        <v>2282</v>
      </c>
      <c r="E2136" t="s">
        <v>2282</v>
      </c>
      <c r="F2136" t="s">
        <v>2283</v>
      </c>
      <c r="G2136">
        <v>2009</v>
      </c>
      <c r="H2136">
        <v>0</v>
      </c>
      <c r="I2136" t="s">
        <v>2335</v>
      </c>
      <c r="J2136" s="7" t="s">
        <v>2304</v>
      </c>
      <c r="K2136" t="s">
        <v>1304</v>
      </c>
      <c r="L2136" t="s">
        <v>1304</v>
      </c>
      <c r="M2136">
        <v>20602553486</v>
      </c>
      <c r="N2136" t="s">
        <v>357</v>
      </c>
      <c r="O2136" s="6">
        <f>VLOOKUP(Tabla1[[#This Row],[route_name]],[1]route!$A:$D,2,FALSE)</f>
        <v>13</v>
      </c>
      <c r="P2136" s="6">
        <f>VLOOKUP(Tabla1[[#This Row],[TYPE_NAME]],type!B:G,6,FALSE)</f>
        <v>1</v>
      </c>
      <c r="Q2136" t="s">
        <v>2295</v>
      </c>
      <c r="R2136" t="s">
        <v>1297</v>
      </c>
      <c r="S213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(2133,'PENDIENTE','PENDIENTE','PENDIENTE','PENDIENTE',false,2009,'0','ACREDITADO POR C4','RETIRADO','2022-02-25 21:42:35.22039+00','2022-02-25 21:42:35.22039+00','20602553486','D9R320',13,1);</v>
      </c>
    </row>
    <row r="2137" spans="1:19" x14ac:dyDescent="0.25">
      <c r="A2137">
        <v>2134</v>
      </c>
      <c r="B2137" t="s">
        <v>2216</v>
      </c>
      <c r="C2137" t="s">
        <v>2216</v>
      </c>
      <c r="D2137" t="s">
        <v>2216</v>
      </c>
      <c r="E2137" t="s">
        <v>2216</v>
      </c>
      <c r="F2137" t="s">
        <v>1303</v>
      </c>
      <c r="G2137">
        <v>2011</v>
      </c>
      <c r="H2137">
        <v>0</v>
      </c>
      <c r="I2137" t="s">
        <v>2336</v>
      </c>
      <c r="J2137" s="7" t="s">
        <v>2304</v>
      </c>
      <c r="K2137" t="s">
        <v>1304</v>
      </c>
      <c r="L2137" t="s">
        <v>1304</v>
      </c>
      <c r="M2137">
        <v>20602553486</v>
      </c>
      <c r="N2137" t="s">
        <v>356</v>
      </c>
      <c r="O2137" s="6">
        <f>VLOOKUP(Tabla1[[#This Row],[route_name]],[1]route!$A:$D,2,FALSE)</f>
        <v>49</v>
      </c>
      <c r="P2137" s="6">
        <f>VLOOKUP(Tabla1[[#This Row],[TYPE_NAME]],type!B:G,6,FALSE)</f>
        <v>1</v>
      </c>
      <c r="Q2137" t="s">
        <v>2240</v>
      </c>
      <c r="R2137" t="s">
        <v>1297</v>
      </c>
      <c r="S213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(2134,'CUMPLE','CUMPLE','CUMPLE','CUMPLE',true,2011,'0','SOLICITA RETIRO CON EXP Nº 41507-2022','RETIRADO','2022-02-25 21:42:35.22039+00','2022-02-25 21:42:35.22039+00','20602553486','V3K708',49,1);</v>
      </c>
    </row>
    <row r="2138" spans="1:19" x14ac:dyDescent="0.25">
      <c r="A2138">
        <v>2135</v>
      </c>
      <c r="B2138" t="s">
        <v>2216</v>
      </c>
      <c r="C2138" t="s">
        <v>2216</v>
      </c>
      <c r="D2138" t="s">
        <v>2216</v>
      </c>
      <c r="E2138" t="s">
        <v>2216</v>
      </c>
      <c r="F2138" t="s">
        <v>1303</v>
      </c>
      <c r="G2138">
        <v>2016</v>
      </c>
      <c r="H2138">
        <v>0</v>
      </c>
      <c r="I2138" t="s">
        <v>2337</v>
      </c>
      <c r="J2138" s="7" t="s">
        <v>2304</v>
      </c>
      <c r="K2138" t="s">
        <v>1304</v>
      </c>
      <c r="L2138" t="s">
        <v>1304</v>
      </c>
      <c r="M2138">
        <v>20602828540</v>
      </c>
      <c r="N2138" t="s">
        <v>1683</v>
      </c>
      <c r="O2138" s="6">
        <f>VLOOKUP(Tabla1[[#This Row],[route_name]],[1]route!$A:$D,2,FALSE)</f>
        <v>16</v>
      </c>
      <c r="P2138" s="6">
        <f>VLOOKUP(Tabla1[[#This Row],[TYPE_NAME]],type!B:G,6,FALSE)</f>
        <v>2</v>
      </c>
      <c r="Q2138" t="s">
        <v>2245</v>
      </c>
      <c r="R2138" t="s">
        <v>1298</v>
      </c>
      <c r="S213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(2135,'CUMPLE','CUMPLE','CUMPLE','CUMPLE',true,2016,'0','RETIRADO/VEHICULO SUSTITUIDO CON V7Y944 CON EXP 90855-2020 DE 4.02.2020','RETIRADO','2022-02-25 21:42:35.22039+00','2022-02-25 21:42:35.22039+00','20602828540','V9P778',16,2);</v>
      </c>
    </row>
    <row r="2139" spans="1:19" x14ac:dyDescent="0.25">
      <c r="A2139">
        <v>2136</v>
      </c>
      <c r="B2139" t="s">
        <v>2216</v>
      </c>
      <c r="C2139" t="s">
        <v>2216</v>
      </c>
      <c r="D2139" t="s">
        <v>2216</v>
      </c>
      <c r="E2139" t="s">
        <v>2216</v>
      </c>
      <c r="F2139" t="s">
        <v>1303</v>
      </c>
      <c r="G2139">
        <v>2016</v>
      </c>
      <c r="H2139">
        <v>0</v>
      </c>
      <c r="I2139" t="s">
        <v>2338</v>
      </c>
      <c r="J2139" s="7" t="s">
        <v>2304</v>
      </c>
      <c r="K2139" t="s">
        <v>1304</v>
      </c>
      <c r="L2139" t="s">
        <v>1304</v>
      </c>
      <c r="M2139">
        <v>20602828540</v>
      </c>
      <c r="N2139" t="s">
        <v>539</v>
      </c>
      <c r="O2139" s="6">
        <f>VLOOKUP(Tabla1[[#This Row],[route_name]],[1]route!$A:$D,2,FALSE)</f>
        <v>16</v>
      </c>
      <c r="P2139" s="6">
        <f>VLOOKUP(Tabla1[[#This Row],[TYPE_NAME]],type!B:G,6,FALSE)</f>
        <v>2</v>
      </c>
      <c r="Q2139" t="s">
        <v>2245</v>
      </c>
      <c r="R2139" t="s">
        <v>1298</v>
      </c>
      <c r="S213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(2136,'CUMPLE','CUMPLE','CUMPLE','CUMPLE',true,2016,'0','RETIRADO POR ESTAR ACREDITADO POR UN C6 ','RETIRADO','2022-02-25 21:42:35.22039+00','2022-02-25 21:42:35.22039+00','20602828540','V9D802',16,2);</v>
      </c>
    </row>
    <row r="2140" spans="1:19" x14ac:dyDescent="0.25">
      <c r="A2140">
        <v>2137</v>
      </c>
      <c r="B2140" t="s">
        <v>2216</v>
      </c>
      <c r="C2140" t="s">
        <v>2216</v>
      </c>
      <c r="D2140" t="s">
        <v>2216</v>
      </c>
      <c r="E2140" t="s">
        <v>2216</v>
      </c>
      <c r="F2140" t="s">
        <v>1303</v>
      </c>
      <c r="G2140">
        <v>2012</v>
      </c>
      <c r="H2140">
        <v>0</v>
      </c>
      <c r="I2140" t="s">
        <v>2339</v>
      </c>
      <c r="J2140" s="7" t="s">
        <v>2304</v>
      </c>
      <c r="K2140" t="s">
        <v>1304</v>
      </c>
      <c r="L2140" t="s">
        <v>1304</v>
      </c>
      <c r="M2140">
        <v>20602828540</v>
      </c>
      <c r="N2140" t="s">
        <v>146</v>
      </c>
      <c r="O2140" s="6">
        <f>VLOOKUP(Tabla1[[#This Row],[route_name]],[1]route!$A:$D,2,FALSE)</f>
        <v>16</v>
      </c>
      <c r="P2140" s="6">
        <f>VLOOKUP(Tabla1[[#This Row],[TYPE_NAME]],type!B:G,6,FALSE)</f>
        <v>2</v>
      </c>
      <c r="Q2140" t="s">
        <v>2245</v>
      </c>
      <c r="R2140" t="s">
        <v>1298</v>
      </c>
      <c r="S214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(2137,'CUMPLE','CUMPLE','CUMPLE','CUMPLE',true,2012,'0','RETIRADO/VEHICULO SUSTITUIDO CON V0P786 CON EXP 90855-2020 DE 4.02.2020','RETIRADO','2022-02-25 21:42:35.22039+00','2022-02-25 21:42:35.22039+00','20602828540','C9P495',16,2);</v>
      </c>
    </row>
    <row r="2141" spans="1:19" x14ac:dyDescent="0.25">
      <c r="A2141">
        <v>2138</v>
      </c>
      <c r="B2141" t="s">
        <v>2216</v>
      </c>
      <c r="C2141" t="s">
        <v>2216</v>
      </c>
      <c r="D2141" t="s">
        <v>2216</v>
      </c>
      <c r="E2141" t="s">
        <v>2216</v>
      </c>
      <c r="F2141" t="s">
        <v>1303</v>
      </c>
      <c r="G2141">
        <v>2011</v>
      </c>
      <c r="H2141">
        <v>0</v>
      </c>
      <c r="I2141" t="s">
        <v>2340</v>
      </c>
      <c r="J2141" s="7" t="s">
        <v>2304</v>
      </c>
      <c r="K2141" t="s">
        <v>1304</v>
      </c>
      <c r="L2141" t="s">
        <v>1304</v>
      </c>
      <c r="M2141">
        <v>20602828540</v>
      </c>
      <c r="N2141" t="s">
        <v>2148</v>
      </c>
      <c r="O2141" s="6">
        <f>VLOOKUP(Tabla1[[#This Row],[route_name]],[1]route!$A:$D,2,FALSE)</f>
        <v>19</v>
      </c>
      <c r="P2141" s="6">
        <f>VLOOKUP(Tabla1[[#This Row],[TYPE_NAME]],type!B:G,6,FALSE)</f>
        <v>1</v>
      </c>
      <c r="Q2141" t="s">
        <v>2246</v>
      </c>
      <c r="R2141" t="s">
        <v>1297</v>
      </c>
      <c r="S214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(2138,'CUMPLE','CUMPLE','CUMPLE','CUMPLE',true,2011,'0','RETIRADO POR EXP. 59277-2020','RETIRADO','2022-02-25 21:42:35.22039+00','2022-02-25 21:42:35.22039+00','20602828540','B9L365',19,1);</v>
      </c>
    </row>
    <row r="2142" spans="1:19" x14ac:dyDescent="0.25">
      <c r="A2142">
        <v>2139</v>
      </c>
      <c r="B2142" t="s">
        <v>2216</v>
      </c>
      <c r="C2142" t="s">
        <v>2216</v>
      </c>
      <c r="D2142" t="s">
        <v>2216</v>
      </c>
      <c r="E2142" t="s">
        <v>2216</v>
      </c>
      <c r="F2142" t="s">
        <v>1303</v>
      </c>
      <c r="G2142">
        <v>2000</v>
      </c>
      <c r="H2142">
        <v>0</v>
      </c>
      <c r="I2142" t="s">
        <v>2328</v>
      </c>
      <c r="J2142" s="7" t="s">
        <v>2304</v>
      </c>
      <c r="K2142" t="s">
        <v>1304</v>
      </c>
      <c r="L2142" t="s">
        <v>1304</v>
      </c>
      <c r="M2142">
        <v>20602828540</v>
      </c>
      <c r="N2142" t="s">
        <v>2149</v>
      </c>
      <c r="O2142" s="6">
        <f>VLOOKUP(Tabla1[[#This Row],[route_name]],[1]route!$A:$D,2,FALSE)</f>
        <v>19</v>
      </c>
      <c r="P2142" s="6">
        <f>VLOOKUP(Tabla1[[#This Row],[TYPE_NAME]],type!B:G,6,FALSE)</f>
        <v>1</v>
      </c>
      <c r="Q2142" t="s">
        <v>2246</v>
      </c>
      <c r="R2142" t="s">
        <v>1297</v>
      </c>
      <c r="S214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(2139,'CUMPLE','CUMPLE','CUMPLE','CUMPLE',true,2000,'0','RETIRADO POR EXCESO DE ANTIGÜEDAD','RETIRADO','2022-02-25 21:42:35.22039+00','2022-02-25 21:42:35.22039+00','20602828540','A3V759',19,1);</v>
      </c>
    </row>
    <row r="2143" spans="1:19" x14ac:dyDescent="0.25">
      <c r="A2143">
        <v>2140</v>
      </c>
      <c r="B2143" t="s">
        <v>2216</v>
      </c>
      <c r="C2143" t="s">
        <v>2216</v>
      </c>
      <c r="D2143" t="s">
        <v>2216</v>
      </c>
      <c r="E2143" t="s">
        <v>2216</v>
      </c>
      <c r="F2143" t="s">
        <v>1303</v>
      </c>
      <c r="G2143">
        <v>2009</v>
      </c>
      <c r="H2143">
        <v>0</v>
      </c>
      <c r="I2143" t="s">
        <v>2340</v>
      </c>
      <c r="J2143" s="7" t="s">
        <v>2304</v>
      </c>
      <c r="K2143" t="s">
        <v>1304</v>
      </c>
      <c r="L2143" t="s">
        <v>1304</v>
      </c>
      <c r="M2143">
        <v>20602828540</v>
      </c>
      <c r="N2143" t="s">
        <v>2150</v>
      </c>
      <c r="O2143" s="6">
        <f>VLOOKUP(Tabla1[[#This Row],[route_name]],[1]route!$A:$D,2,FALSE)</f>
        <v>19</v>
      </c>
      <c r="P2143" s="6">
        <f>VLOOKUP(Tabla1[[#This Row],[TYPE_NAME]],type!B:G,6,FALSE)</f>
        <v>1</v>
      </c>
      <c r="Q2143" t="s">
        <v>2246</v>
      </c>
      <c r="R2143" t="s">
        <v>1297</v>
      </c>
      <c r="S214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(2140,'CUMPLE','CUMPLE','CUMPLE','CUMPLE',true,2009,'0','RETIRADO POR EXP. 59277-2020','RETIRADO','2022-02-25 21:42:35.22039+00','2022-02-25 21:42:35.22039+00','20602828540','A5H799',19,1);</v>
      </c>
    </row>
    <row r="2144" spans="1:19" x14ac:dyDescent="0.25">
      <c r="A2144">
        <v>2141</v>
      </c>
      <c r="B2144" t="s">
        <v>2282</v>
      </c>
      <c r="C2144" t="s">
        <v>2282</v>
      </c>
      <c r="D2144" t="s">
        <v>2282</v>
      </c>
      <c r="E2144" t="s">
        <v>2282</v>
      </c>
      <c r="F2144" t="s">
        <v>2283</v>
      </c>
      <c r="G2144">
        <v>2018</v>
      </c>
      <c r="H2144">
        <v>0</v>
      </c>
      <c r="I2144" t="s">
        <v>2341</v>
      </c>
      <c r="J2144" s="7" t="s">
        <v>2304</v>
      </c>
      <c r="K2144" t="s">
        <v>1304</v>
      </c>
      <c r="L2144" t="s">
        <v>1304</v>
      </c>
      <c r="M2144">
        <v>20602828540</v>
      </c>
      <c r="N2144" t="s">
        <v>2137</v>
      </c>
      <c r="O2144" s="6">
        <f>VLOOKUP(Tabla1[[#This Row],[route_name]],[1]route!$A:$D,2,FALSE)</f>
        <v>75</v>
      </c>
      <c r="P2144" s="6">
        <f>VLOOKUP(Tabla1[[#This Row],[TYPE_NAME]],type!B:G,6,FALSE)</f>
        <v>4</v>
      </c>
      <c r="Q2144" t="s">
        <v>2298</v>
      </c>
      <c r="R2144" t="s">
        <v>1299</v>
      </c>
      <c r="S214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(2141,'PENDIENTE','PENDIENTE','PENDIENTE','PENDIENTE',false,2018,'0','VEHÍCULO PRESENTADO PARA ACREDITACIÓN POR UN C4/ NO SE PUEDE ACREDITAR HASTA DESISTIMIENTO DEL OTRO CONCESIONARIO ','RETIRADO','2022-02-25 21:42:35.22039+00','2022-02-25 21:42:35.22039+00','20602828540','C2T958',75,4);</v>
      </c>
    </row>
    <row r="2145" spans="1:19" x14ac:dyDescent="0.25">
      <c r="A2145">
        <v>2142</v>
      </c>
      <c r="B2145" t="s">
        <v>2282</v>
      </c>
      <c r="C2145" t="s">
        <v>2282</v>
      </c>
      <c r="D2145" t="s">
        <v>2282</v>
      </c>
      <c r="E2145" t="s">
        <v>2282</v>
      </c>
      <c r="F2145" t="s">
        <v>2283</v>
      </c>
      <c r="G2145">
        <v>2010</v>
      </c>
      <c r="H2145">
        <v>0</v>
      </c>
      <c r="I2145" t="s">
        <v>2342</v>
      </c>
      <c r="J2145" s="7" t="s">
        <v>2304</v>
      </c>
      <c r="K2145" t="s">
        <v>1304</v>
      </c>
      <c r="L2145" t="s">
        <v>1304</v>
      </c>
      <c r="M2145">
        <v>20602828540</v>
      </c>
      <c r="N2145" t="s">
        <v>2151</v>
      </c>
      <c r="O2145" s="6">
        <f>VLOOKUP(Tabla1[[#This Row],[route_name]],[1]route!$A:$D,2,FALSE)</f>
        <v>75</v>
      </c>
      <c r="P2145" s="6">
        <f>VLOOKUP(Tabla1[[#This Row],[TYPE_NAME]],type!B:G,6,FALSE)</f>
        <v>1</v>
      </c>
      <c r="Q2145" t="s">
        <v>2298</v>
      </c>
      <c r="R2145" t="s">
        <v>1297</v>
      </c>
      <c r="S214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(2142,'PENDIENTE','PENDIENTE','PENDIENTE','PENDIENTE',false,2010,'0','RETIRADO PARA ACREDITACIÓN POR EXP. 13068 -2021','RETIRADO','2022-02-25 21:42:35.22039+00','2022-02-25 21:42:35.22039+00','20602828540','X1C772',75,1);</v>
      </c>
    </row>
    <row r="2146" spans="1:19" x14ac:dyDescent="0.25">
      <c r="A2146">
        <v>2143</v>
      </c>
      <c r="B2146" t="s">
        <v>2282</v>
      </c>
      <c r="C2146" t="s">
        <v>2282</v>
      </c>
      <c r="D2146" t="s">
        <v>2282</v>
      </c>
      <c r="E2146" t="s">
        <v>2282</v>
      </c>
      <c r="F2146" t="s">
        <v>2283</v>
      </c>
      <c r="G2146">
        <v>2001</v>
      </c>
      <c r="H2146">
        <v>0</v>
      </c>
      <c r="I2146" t="s">
        <v>2343</v>
      </c>
      <c r="J2146" s="7" t="s">
        <v>2304</v>
      </c>
      <c r="K2146" t="s">
        <v>1304</v>
      </c>
      <c r="L2146" t="s">
        <v>1304</v>
      </c>
      <c r="M2146">
        <v>20602828540</v>
      </c>
      <c r="N2146" t="s">
        <v>2152</v>
      </c>
      <c r="O2146" s="6">
        <f>VLOOKUP(Tabla1[[#This Row],[route_name]],[1]route!$A:$D,2,FALSE)</f>
        <v>75</v>
      </c>
      <c r="P2146" s="6">
        <f>VLOOKUP(Tabla1[[#This Row],[TYPE_NAME]],type!B:G,6,FALSE)</f>
        <v>1</v>
      </c>
      <c r="Q2146" t="s">
        <v>2298</v>
      </c>
      <c r="R2146" t="s">
        <v>1297</v>
      </c>
      <c r="S214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(2143,'PENDIENTE','PENDIENTE','PENDIENTE','PENDIENTE',false,2001,'0','NO PUEDE SER ACREDITADO SU PERMISO DE HABILITACIÓN HA SIDO UTILIZADO PRO LA PLACA X1V756','RETIRADO','2022-02-25 21:42:35.22039+00','2022-02-25 21:42:35.22039+00','20602828540','U1B711',75,1);</v>
      </c>
    </row>
    <row r="2147" spans="1:19" x14ac:dyDescent="0.25">
      <c r="A2147">
        <v>2144</v>
      </c>
      <c r="B2147" t="s">
        <v>2282</v>
      </c>
      <c r="C2147" t="s">
        <v>2282</v>
      </c>
      <c r="D2147" t="s">
        <v>2282</v>
      </c>
      <c r="E2147" t="s">
        <v>2282</v>
      </c>
      <c r="F2147" t="s">
        <v>2283</v>
      </c>
      <c r="G2147">
        <v>2016</v>
      </c>
      <c r="H2147">
        <v>0</v>
      </c>
      <c r="I2147" t="s">
        <v>2342</v>
      </c>
      <c r="J2147" s="7" t="s">
        <v>2304</v>
      </c>
      <c r="K2147" t="s">
        <v>1304</v>
      </c>
      <c r="L2147" t="s">
        <v>1304</v>
      </c>
      <c r="M2147">
        <v>20602828540</v>
      </c>
      <c r="N2147" t="s">
        <v>2153</v>
      </c>
      <c r="O2147" s="6">
        <f>VLOOKUP(Tabla1[[#This Row],[route_name]],[1]route!$A:$D,2,FALSE)</f>
        <v>75</v>
      </c>
      <c r="P2147" s="6">
        <f>VLOOKUP(Tabla1[[#This Row],[TYPE_NAME]],type!B:G,6,FALSE)</f>
        <v>2</v>
      </c>
      <c r="Q2147" t="s">
        <v>2298</v>
      </c>
      <c r="R2147" t="s">
        <v>1298</v>
      </c>
      <c r="S214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(2144,'PENDIENTE','PENDIENTE','PENDIENTE','PENDIENTE',false,2016,'0','RETIRADO PARA ACREDITACIÓN POR EXP. 13068 -2021','RETIRADO','2022-02-25 21:42:35.22039+00','2022-02-25 21:42:35.22039+00','20602828540','V9T702',75,2);</v>
      </c>
    </row>
    <row r="2148" spans="1:19" x14ac:dyDescent="0.25">
      <c r="A2148">
        <v>2145</v>
      </c>
      <c r="B2148" t="s">
        <v>2282</v>
      </c>
      <c r="C2148" t="s">
        <v>2282</v>
      </c>
      <c r="D2148" t="s">
        <v>2282</v>
      </c>
      <c r="E2148" t="s">
        <v>2282</v>
      </c>
      <c r="F2148" t="s">
        <v>2283</v>
      </c>
      <c r="G2148">
        <v>2012</v>
      </c>
      <c r="H2148">
        <v>0</v>
      </c>
      <c r="I2148" t="s">
        <v>2344</v>
      </c>
      <c r="J2148" s="7" t="s">
        <v>2304</v>
      </c>
      <c r="K2148" t="s">
        <v>1304</v>
      </c>
      <c r="L2148" t="s">
        <v>1304</v>
      </c>
      <c r="M2148">
        <v>20602828540</v>
      </c>
      <c r="N2148" t="s">
        <v>1095</v>
      </c>
      <c r="O2148" s="6">
        <f>VLOOKUP(Tabla1[[#This Row],[route_name]],[1]route!$A:$D,2,FALSE)</f>
        <v>75</v>
      </c>
      <c r="P2148" s="6">
        <f>VLOOKUP(Tabla1[[#This Row],[TYPE_NAME]],type!B:G,6,FALSE)</f>
        <v>1</v>
      </c>
      <c r="Q2148" t="s">
        <v>2298</v>
      </c>
      <c r="R2148" t="s">
        <v>1297</v>
      </c>
      <c r="S214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(2145,'PENDIENTE','PENDIENTE','PENDIENTE','PENDIENTE',false,2012,'0','NO SE PUEDE ACREDITAR/VEHÍCULO ACREDITADO POR UN C10','RETIRADO','2022-02-25 21:42:35.22039+00','2022-02-25 21:42:35.22039+00','20602828540','V2V739',75,1);</v>
      </c>
    </row>
    <row r="2149" spans="1:19" x14ac:dyDescent="0.25">
      <c r="A2149">
        <v>2146</v>
      </c>
      <c r="B2149" t="s">
        <v>2282</v>
      </c>
      <c r="C2149" t="s">
        <v>2282</v>
      </c>
      <c r="D2149" t="s">
        <v>2282</v>
      </c>
      <c r="E2149" t="s">
        <v>2282</v>
      </c>
      <c r="F2149" t="s">
        <v>2283</v>
      </c>
      <c r="G2149">
        <v>2012</v>
      </c>
      <c r="H2149">
        <v>0</v>
      </c>
      <c r="I2149" t="s">
        <v>2342</v>
      </c>
      <c r="J2149" s="7" t="s">
        <v>2304</v>
      </c>
      <c r="K2149" t="s">
        <v>1304</v>
      </c>
      <c r="L2149" t="s">
        <v>1304</v>
      </c>
      <c r="M2149">
        <v>20602828540</v>
      </c>
      <c r="N2149" t="s">
        <v>2154</v>
      </c>
      <c r="O2149" s="6">
        <f>VLOOKUP(Tabla1[[#This Row],[route_name]],[1]route!$A:$D,2,FALSE)</f>
        <v>75</v>
      </c>
      <c r="P2149" s="6">
        <f>VLOOKUP(Tabla1[[#This Row],[TYPE_NAME]],type!B:G,6,FALSE)</f>
        <v>1</v>
      </c>
      <c r="Q2149" t="s">
        <v>2298</v>
      </c>
      <c r="R2149" t="s">
        <v>1297</v>
      </c>
      <c r="S214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(2146,'PENDIENTE','PENDIENTE','PENDIENTE','PENDIENTE',false,2012,'0','RETIRADO PARA ACREDITACIÓN POR EXP. 13068 -2021','RETIRADO','2022-02-25 21:42:35.22039+00','2022-02-25 21:42:35.22039+00','20602828540','V4J708',75,1);</v>
      </c>
    </row>
    <row r="2150" spans="1:19" x14ac:dyDescent="0.25">
      <c r="A2150">
        <v>2147</v>
      </c>
      <c r="B2150" t="s">
        <v>2282</v>
      </c>
      <c r="C2150" t="s">
        <v>2282</v>
      </c>
      <c r="D2150" t="s">
        <v>2282</v>
      </c>
      <c r="E2150" t="s">
        <v>2282</v>
      </c>
      <c r="F2150" t="s">
        <v>2283</v>
      </c>
      <c r="G2150">
        <v>2010</v>
      </c>
      <c r="H2150">
        <v>0</v>
      </c>
      <c r="I2150" t="s">
        <v>2342</v>
      </c>
      <c r="J2150" s="7" t="s">
        <v>2304</v>
      </c>
      <c r="K2150" t="s">
        <v>1304</v>
      </c>
      <c r="L2150" t="s">
        <v>1304</v>
      </c>
      <c r="M2150">
        <v>20602828540</v>
      </c>
      <c r="N2150" t="s">
        <v>558</v>
      </c>
      <c r="O2150" s="6">
        <f>VLOOKUP(Tabla1[[#This Row],[route_name]],[1]route!$A:$D,2,FALSE)</f>
        <v>75</v>
      </c>
      <c r="P2150" s="6">
        <f>VLOOKUP(Tabla1[[#This Row],[TYPE_NAME]],type!B:G,6,FALSE)</f>
        <v>1</v>
      </c>
      <c r="Q2150" t="s">
        <v>2298</v>
      </c>
      <c r="R2150" t="s">
        <v>1297</v>
      </c>
      <c r="S215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(2147,'PENDIENTE','PENDIENTE','PENDIENTE','PENDIENTE',false,2010,'0','RETIRADO PARA ACREDITACIÓN POR EXP. 13068 -2021','RETIRADO','2022-02-25 21:42:35.22039+00','2022-02-25 21:42:35.22039+00','20602828540','V1O966',75,1);</v>
      </c>
    </row>
    <row r="2151" spans="1:19" x14ac:dyDescent="0.25">
      <c r="A2151">
        <v>2148</v>
      </c>
      <c r="B2151" t="s">
        <v>2282</v>
      </c>
      <c r="C2151" t="s">
        <v>2282</v>
      </c>
      <c r="D2151" t="s">
        <v>2282</v>
      </c>
      <c r="E2151" t="s">
        <v>2282</v>
      </c>
      <c r="F2151" t="s">
        <v>2283</v>
      </c>
      <c r="G2151">
        <v>2014</v>
      </c>
      <c r="H2151">
        <v>0</v>
      </c>
      <c r="I2151" t="s">
        <v>2345</v>
      </c>
      <c r="J2151" s="7" t="s">
        <v>2304</v>
      </c>
      <c r="K2151" t="s">
        <v>1304</v>
      </c>
      <c r="L2151" t="s">
        <v>1304</v>
      </c>
      <c r="M2151">
        <v>20602828540</v>
      </c>
      <c r="N2151" t="s">
        <v>2155</v>
      </c>
      <c r="O2151" s="6">
        <f>VLOOKUP(Tabla1[[#This Row],[route_name]],[1]route!$A:$D,2,FALSE)</f>
        <v>75</v>
      </c>
      <c r="P2151" s="6">
        <f>VLOOKUP(Tabla1[[#This Row],[TYPE_NAME]],type!B:G,6,FALSE)</f>
        <v>1</v>
      </c>
      <c r="Q2151" t="s">
        <v>2298</v>
      </c>
      <c r="R2151" t="s">
        <v>1297</v>
      </c>
      <c r="S215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(2148,'PENDIENTE','PENDIENTE','PENDIENTE','PENDIENTE',false,2014,'0','NO PUEDE SER ACREDITADO SU PERMISO DE HABILITACIÓN HA SIDO UTILIZADO PRO LA PLACA X2T701','RETIRADO','2022-02-25 21:42:35.22039+00','2022-02-25 21:42:35.22039+00','20602828540','V7Y873',75,1);</v>
      </c>
    </row>
    <row r="2152" spans="1:19" x14ac:dyDescent="0.25">
      <c r="A2152">
        <v>2149</v>
      </c>
      <c r="B2152" t="s">
        <v>2282</v>
      </c>
      <c r="C2152" t="s">
        <v>2282</v>
      </c>
      <c r="D2152" t="s">
        <v>2282</v>
      </c>
      <c r="E2152" t="s">
        <v>2282</v>
      </c>
      <c r="F2152" t="s">
        <v>2283</v>
      </c>
      <c r="G2152">
        <v>2007</v>
      </c>
      <c r="H2152">
        <v>0</v>
      </c>
      <c r="I2152" t="s">
        <v>2346</v>
      </c>
      <c r="J2152" s="7" t="s">
        <v>2304</v>
      </c>
      <c r="K2152" t="s">
        <v>1304</v>
      </c>
      <c r="L2152" t="s">
        <v>1304</v>
      </c>
      <c r="M2152">
        <v>20602828540</v>
      </c>
      <c r="N2152" t="s">
        <v>2156</v>
      </c>
      <c r="O2152" s="6">
        <f>VLOOKUP(Tabla1[[#This Row],[route_name]],[1]route!$A:$D,2,FALSE)</f>
        <v>75</v>
      </c>
      <c r="P2152" s="6">
        <f>VLOOKUP(Tabla1[[#This Row],[TYPE_NAME]],type!B:G,6,FALSE)</f>
        <v>1</v>
      </c>
      <c r="Q2152" t="s">
        <v>2298</v>
      </c>
      <c r="R2152" t="s">
        <v>1297</v>
      </c>
      <c r="S215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(2149,'PENDIENTE','PENDIENTE','PENDIENTE','PENDIENTE',false,2007,'0','NO PUEDE SER ACREDITADO SU PERMISO DE HABILITACIÓN HA SIDO UTILIZADO PRO LA PLACA V1D735','RETIRADO','2022-02-25 21:42:35.22039+00','2022-02-25 21:42:35.22039+00','20602828540','B1T754',75,1);</v>
      </c>
    </row>
    <row r="2153" spans="1:19" x14ac:dyDescent="0.25">
      <c r="A2153">
        <v>2150</v>
      </c>
      <c r="B2153" t="s">
        <v>2282</v>
      </c>
      <c r="C2153" t="s">
        <v>2282</v>
      </c>
      <c r="D2153" t="s">
        <v>2282</v>
      </c>
      <c r="E2153" t="s">
        <v>2282</v>
      </c>
      <c r="F2153" t="s">
        <v>2283</v>
      </c>
      <c r="G2153">
        <v>2011</v>
      </c>
      <c r="H2153">
        <v>0</v>
      </c>
      <c r="I2153" t="s">
        <v>2347</v>
      </c>
      <c r="J2153" s="7" t="s">
        <v>2304</v>
      </c>
      <c r="K2153" t="s">
        <v>1304</v>
      </c>
      <c r="L2153" t="s">
        <v>1304</v>
      </c>
      <c r="M2153">
        <v>20602828540</v>
      </c>
      <c r="N2153" t="s">
        <v>2125</v>
      </c>
      <c r="O2153" s="6">
        <f>VLOOKUP(Tabla1[[#This Row],[route_name]],[1]route!$A:$D,2,FALSE)</f>
        <v>75</v>
      </c>
      <c r="P2153" s="6">
        <f>VLOOKUP(Tabla1[[#This Row],[TYPE_NAME]],type!B:G,6,FALSE)</f>
        <v>1</v>
      </c>
      <c r="Q2153" t="s">
        <v>2298</v>
      </c>
      <c r="R2153" t="s">
        <v>1297</v>
      </c>
      <c r="S215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(2150,'PENDIENTE','PENDIENTE','PENDIENTE','PENDIENTE',false,2011,'0','VEHÍCULO PRESENTADO PARA ACREDITACIÓN POR UN C2/ NO SE PUEDE ACREDITAR HASTA DESISTIMIENTO DEL OTRO CONCESIONARIO ','RETIRADO','2022-02-25 21:42:35.22039+00','2022-02-25 21:42:35.22039+00','20602828540','V3B772',75,1);</v>
      </c>
    </row>
    <row r="2154" spans="1:19" x14ac:dyDescent="0.25">
      <c r="A2154">
        <v>2151</v>
      </c>
      <c r="B2154" t="s">
        <v>2282</v>
      </c>
      <c r="C2154" t="s">
        <v>2282</v>
      </c>
      <c r="D2154" t="s">
        <v>2282</v>
      </c>
      <c r="E2154" t="s">
        <v>2282</v>
      </c>
      <c r="F2154" t="s">
        <v>2283</v>
      </c>
      <c r="G2154">
        <v>2010</v>
      </c>
      <c r="H2154">
        <v>0</v>
      </c>
      <c r="I2154" t="s">
        <v>2347</v>
      </c>
      <c r="J2154" s="7" t="s">
        <v>2304</v>
      </c>
      <c r="K2154" t="s">
        <v>1304</v>
      </c>
      <c r="L2154" t="s">
        <v>1304</v>
      </c>
      <c r="M2154">
        <v>20602828540</v>
      </c>
      <c r="N2154" t="s">
        <v>2127</v>
      </c>
      <c r="O2154" s="6">
        <f>VLOOKUP(Tabla1[[#This Row],[route_name]],[1]route!$A:$D,2,FALSE)</f>
        <v>21</v>
      </c>
      <c r="P2154" s="6">
        <f>VLOOKUP(Tabla1[[#This Row],[TYPE_NAME]],type!B:G,6,FALSE)</f>
        <v>1</v>
      </c>
      <c r="Q2154" t="s">
        <v>2251</v>
      </c>
      <c r="R2154" t="s">
        <v>1297</v>
      </c>
      <c r="S215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(2151,'PENDIENTE','PENDIENTE','PENDIENTE','PENDIENTE',false,2010,'0','VEHÍCULO PRESENTADO PARA ACREDITACIÓN POR UN C2/ NO SE PUEDE ACREDITAR HASTA DESISTIMIENTO DEL OTRO CONCESIONARIO ','RETIRADO','2022-02-25 21:42:35.22039+00','2022-02-25 21:42:35.22039+00','20602828540','A8F762',21,1);</v>
      </c>
    </row>
    <row r="2155" spans="1:19" x14ac:dyDescent="0.25">
      <c r="A2155">
        <v>2152</v>
      </c>
      <c r="B2155" t="s">
        <v>2282</v>
      </c>
      <c r="C2155" t="s">
        <v>2282</v>
      </c>
      <c r="D2155" t="s">
        <v>2282</v>
      </c>
      <c r="E2155" t="s">
        <v>2282</v>
      </c>
      <c r="F2155" t="s">
        <v>2283</v>
      </c>
      <c r="G2155">
        <v>2012</v>
      </c>
      <c r="H2155">
        <v>0</v>
      </c>
      <c r="I2155" t="s">
        <v>2348</v>
      </c>
      <c r="J2155" s="7" t="s">
        <v>2304</v>
      </c>
      <c r="K2155" t="s">
        <v>1304</v>
      </c>
      <c r="L2155" t="s">
        <v>1304</v>
      </c>
      <c r="M2155">
        <v>20602828540</v>
      </c>
      <c r="N2155" t="s">
        <v>2157</v>
      </c>
      <c r="O2155" s="6">
        <f>VLOOKUP(Tabla1[[#This Row],[route_name]],[1]route!$A:$D,2,FALSE)</f>
        <v>21</v>
      </c>
      <c r="P2155" s="6">
        <f>VLOOKUP(Tabla1[[#This Row],[TYPE_NAME]],type!B:G,6,FALSE)</f>
        <v>1</v>
      </c>
      <c r="Q2155" t="s">
        <v>2251</v>
      </c>
      <c r="R2155" t="s">
        <v>1297</v>
      </c>
      <c r="S215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(2152,'PENDIENTE','PENDIENTE','PENDIENTE','PENDIENTE',false,2012,'0','NO SE PUEDE ACREDITAR/VEHÍCULO ACREDITADO POR UN C9','RETIRADO','2022-02-25 21:42:35.22039+00','2022-02-25 21:42:35.22039+00','20602828540','D2X409',21,1);</v>
      </c>
    </row>
    <row r="2156" spans="1:19" x14ac:dyDescent="0.25">
      <c r="A2156">
        <v>2153</v>
      </c>
      <c r="B2156" t="s">
        <v>2216</v>
      </c>
      <c r="C2156" t="s">
        <v>2216</v>
      </c>
      <c r="D2156" t="s">
        <v>2284</v>
      </c>
      <c r="E2156" t="s">
        <v>2216</v>
      </c>
      <c r="F2156" t="s">
        <v>2283</v>
      </c>
      <c r="G2156">
        <v>2011</v>
      </c>
      <c r="H2156">
        <v>0</v>
      </c>
      <c r="I2156" t="s">
        <v>2349</v>
      </c>
      <c r="J2156" s="7" t="s">
        <v>2304</v>
      </c>
      <c r="K2156" t="s">
        <v>1304</v>
      </c>
      <c r="L2156" t="s">
        <v>1304</v>
      </c>
      <c r="M2156">
        <v>20602828540</v>
      </c>
      <c r="N2156" t="s">
        <v>562</v>
      </c>
      <c r="O2156" s="6">
        <f>VLOOKUP(Tabla1[[#This Row],[route_name]],[1]route!$A:$D,2,FALSE)</f>
        <v>15</v>
      </c>
      <c r="P2156" s="6">
        <f>VLOOKUP(Tabla1[[#This Row],[TYPE_NAME]],type!B:G,6,FALSE)</f>
        <v>1</v>
      </c>
      <c r="Q2156" t="s">
        <v>2247</v>
      </c>
      <c r="R2156" t="s">
        <v>1297</v>
      </c>
      <c r="S215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(2153,'CUMPLE','CUMPLE','NO CUMPLE','CUMPLE',false,2011,'0','NO SE PUEDE ACREDITAR/PRESENTADO POR OTRO CONCESIONARIO','RETIRADO','2022-02-25 21:42:35.22039+00','2022-02-25 21:42:35.22039+00','20602828540','B2T731',15,1);</v>
      </c>
    </row>
    <row r="2157" spans="1:19" x14ac:dyDescent="0.25">
      <c r="A2157">
        <v>2154</v>
      </c>
      <c r="B2157" t="s">
        <v>2216</v>
      </c>
      <c r="C2157" t="s">
        <v>2216</v>
      </c>
      <c r="D2157" t="s">
        <v>2216</v>
      </c>
      <c r="E2157" t="s">
        <v>2216</v>
      </c>
      <c r="F2157" t="s">
        <v>1303</v>
      </c>
      <c r="G2157">
        <v>2011</v>
      </c>
      <c r="H2157">
        <v>0</v>
      </c>
      <c r="I2157" t="s">
        <v>2350</v>
      </c>
      <c r="J2157" s="7" t="s">
        <v>2304</v>
      </c>
      <c r="K2157" t="s">
        <v>1304</v>
      </c>
      <c r="L2157" t="s">
        <v>1304</v>
      </c>
      <c r="M2157">
        <v>20602828540</v>
      </c>
      <c r="N2157" t="s">
        <v>2124</v>
      </c>
      <c r="O2157" s="6">
        <f>VLOOKUP(Tabla1[[#This Row],[route_name]],[1]route!$A:$D,2,FALSE)</f>
        <v>19</v>
      </c>
      <c r="P2157" s="6">
        <f>VLOOKUP(Tabla1[[#This Row],[TYPE_NAME]],type!B:G,6,FALSE)</f>
        <v>2</v>
      </c>
      <c r="Q2157" t="s">
        <v>2246</v>
      </c>
      <c r="R2157" t="s">
        <v>1298</v>
      </c>
      <c r="S215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(2154,'CUMPLE','CUMPLE','CUMPLE','CUMPLE',true,2011,'0','PRESENTADO POR UN C2','RETIRADO','2022-02-25 21:42:35.22039+00','2022-02-25 21:42:35.22039+00','20602828540','B7J956',19,2);</v>
      </c>
    </row>
    <row r="2158" spans="1:19" x14ac:dyDescent="0.25">
      <c r="A2158">
        <v>2155</v>
      </c>
      <c r="B2158" t="s">
        <v>2216</v>
      </c>
      <c r="C2158" t="s">
        <v>2216</v>
      </c>
      <c r="D2158" t="s">
        <v>2216</v>
      </c>
      <c r="E2158" t="s">
        <v>2216</v>
      </c>
      <c r="F2158" t="s">
        <v>1303</v>
      </c>
      <c r="G2158">
        <v>2011</v>
      </c>
      <c r="H2158">
        <v>0</v>
      </c>
      <c r="I2158" t="s">
        <v>2351</v>
      </c>
      <c r="J2158" s="7" t="s">
        <v>2304</v>
      </c>
      <c r="K2158" t="s">
        <v>1304</v>
      </c>
      <c r="L2158" t="s">
        <v>1304</v>
      </c>
      <c r="M2158">
        <v>20602828540</v>
      </c>
      <c r="N2158" t="s">
        <v>2158</v>
      </c>
      <c r="O2158" s="6">
        <f>VLOOKUP(Tabla1[[#This Row],[route_name]],[1]route!$A:$D,2,FALSE)</f>
        <v>18</v>
      </c>
      <c r="P2158" s="6">
        <f>VLOOKUP(Tabla1[[#This Row],[TYPE_NAME]],type!B:G,6,FALSE)</f>
        <v>1</v>
      </c>
      <c r="Q2158" t="s">
        <v>2248</v>
      </c>
      <c r="R2158" t="s">
        <v>1297</v>
      </c>
      <c r="S215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(2155,'CUMPLE','CUMPLE','CUMPLE','CUMPLE',true,2011,'0','RETIRADO MEDIANTE EXP. 77676-2021 DE FECHA 29.09.2021','RETIRADO','2022-02-25 21:42:35.22039+00','2022-02-25 21:42:35.22039+00','20602828540','X1V756',18,1);</v>
      </c>
    </row>
    <row r="2159" spans="1:19" x14ac:dyDescent="0.25">
      <c r="A2159">
        <v>2156</v>
      </c>
      <c r="B2159" t="s">
        <v>2282</v>
      </c>
      <c r="C2159" t="s">
        <v>2282</v>
      </c>
      <c r="D2159" t="s">
        <v>2282</v>
      </c>
      <c r="E2159" t="s">
        <v>2282</v>
      </c>
      <c r="F2159" t="s">
        <v>2283</v>
      </c>
      <c r="G2159">
        <v>2018</v>
      </c>
      <c r="H2159">
        <v>0</v>
      </c>
      <c r="I2159" t="s">
        <v>2351</v>
      </c>
      <c r="J2159" s="7" t="s">
        <v>2304</v>
      </c>
      <c r="K2159" t="s">
        <v>1304</v>
      </c>
      <c r="L2159" t="s">
        <v>1304</v>
      </c>
      <c r="M2159">
        <v>20602828540</v>
      </c>
      <c r="N2159" t="s">
        <v>2159</v>
      </c>
      <c r="O2159" s="6">
        <f>VLOOKUP(Tabla1[[#This Row],[route_name]],[1]route!$A:$D,2,FALSE)</f>
        <v>75</v>
      </c>
      <c r="P2159" s="6">
        <f>VLOOKUP(Tabla1[[#This Row],[TYPE_NAME]],type!B:G,6,FALSE)</f>
        <v>1</v>
      </c>
      <c r="Q2159" t="s">
        <v>2298</v>
      </c>
      <c r="R2159" t="s">
        <v>1297</v>
      </c>
      <c r="S215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(2156,'PENDIENTE','PENDIENTE','PENDIENTE','PENDIENTE',false,2018,'0','RETIRADO MEDIANTE EXP. 77676-2021 DE FECHA 29.09.2021','RETIRADO','2022-02-25 21:42:35.22039+00','2022-02-25 21:42:35.22039+00','20602828540','V9V845',75,1);</v>
      </c>
    </row>
    <row r="2160" spans="1:19" x14ac:dyDescent="0.25">
      <c r="A2160">
        <v>2157</v>
      </c>
      <c r="B2160" t="s">
        <v>2282</v>
      </c>
      <c r="C2160" t="s">
        <v>2282</v>
      </c>
      <c r="D2160" t="s">
        <v>2282</v>
      </c>
      <c r="E2160" t="s">
        <v>2282</v>
      </c>
      <c r="F2160" t="s">
        <v>2283</v>
      </c>
      <c r="G2160">
        <v>2014</v>
      </c>
      <c r="H2160">
        <v>0</v>
      </c>
      <c r="I2160" t="s">
        <v>2352</v>
      </c>
      <c r="J2160" s="7" t="s">
        <v>2304</v>
      </c>
      <c r="K2160" t="s">
        <v>1304</v>
      </c>
      <c r="L2160" t="s">
        <v>1304</v>
      </c>
      <c r="M2160">
        <v>20602828540</v>
      </c>
      <c r="N2160" t="s">
        <v>2160</v>
      </c>
      <c r="O2160" s="6">
        <f>VLOOKUP(Tabla1[[#This Row],[route_name]],[1]route!$A:$D,2,FALSE)</f>
        <v>75</v>
      </c>
      <c r="P2160" s="6">
        <f>VLOOKUP(Tabla1[[#This Row],[TYPE_NAME]],type!B:G,6,FALSE)</f>
        <v>4</v>
      </c>
      <c r="Q2160" t="s">
        <v>2298</v>
      </c>
      <c r="R2160" t="s">
        <v>1299</v>
      </c>
      <c r="S216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(2157,'PENDIENTE','PENDIENTE','PENDIENTE','PENDIENTE',false,2014,'0','RETIRADO POR EXP. 77676-2021 EN FECHA 29.09.2021 Y EXP. 74054-2021','RETIRADO','2022-02-25 21:42:35.22039+00','2022-02-25 21:42:35.22039+00','20602828540','V7I884',75,4);</v>
      </c>
    </row>
    <row r="2161" spans="1:19" x14ac:dyDescent="0.25">
      <c r="A2161">
        <v>2158</v>
      </c>
      <c r="B2161" t="s">
        <v>2282</v>
      </c>
      <c r="C2161" t="s">
        <v>2282</v>
      </c>
      <c r="D2161" t="s">
        <v>2282</v>
      </c>
      <c r="E2161" t="s">
        <v>2282</v>
      </c>
      <c r="F2161" t="s">
        <v>2283</v>
      </c>
      <c r="G2161">
        <v>2011</v>
      </c>
      <c r="H2161">
        <v>0</v>
      </c>
      <c r="I2161" t="s">
        <v>2332</v>
      </c>
      <c r="J2161" s="7" t="s">
        <v>2304</v>
      </c>
      <c r="K2161" t="s">
        <v>1304</v>
      </c>
      <c r="L2161" t="s">
        <v>1304</v>
      </c>
      <c r="M2161">
        <v>20602828540</v>
      </c>
      <c r="N2161" t="s">
        <v>222</v>
      </c>
      <c r="O2161" s="6">
        <f>VLOOKUP(Tabla1[[#This Row],[route_name]],[1]route!$A:$D,2,FALSE)</f>
        <v>21</v>
      </c>
      <c r="P2161" s="6">
        <f>VLOOKUP(Tabla1[[#This Row],[TYPE_NAME]],type!B:G,6,FALSE)</f>
        <v>1</v>
      </c>
      <c r="Q2161" t="s">
        <v>2251</v>
      </c>
      <c r="R2161" t="s">
        <v>1297</v>
      </c>
      <c r="S216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(2158,'PENDIENTE','PENDIENTE','PENDIENTE','PENDIENTE',false,2011,'0','NO PUEDE SER ACREDITADO/PRESENTADO POR OTRA UN','RETIRADO','2022-02-25 21:42:35.22039+00','2022-02-25 21:42:35.22039+00','20602828540','V1Z716',21,1);</v>
      </c>
    </row>
    <row r="2162" spans="1:19" x14ac:dyDescent="0.25">
      <c r="A2162">
        <v>2159</v>
      </c>
      <c r="B2162" t="s">
        <v>2216</v>
      </c>
      <c r="C2162" t="s">
        <v>2216</v>
      </c>
      <c r="D2162" t="s">
        <v>2216</v>
      </c>
      <c r="E2162" t="s">
        <v>2216</v>
      </c>
      <c r="F2162" t="s">
        <v>1303</v>
      </c>
      <c r="G2162">
        <v>2012</v>
      </c>
      <c r="H2162">
        <v>0</v>
      </c>
      <c r="I2162" t="s">
        <v>2353</v>
      </c>
      <c r="J2162" s="7" t="s">
        <v>2304</v>
      </c>
      <c r="K2162" t="s">
        <v>1304</v>
      </c>
      <c r="L2162" t="s">
        <v>1304</v>
      </c>
      <c r="M2162">
        <v>20602828540</v>
      </c>
      <c r="N2162" t="s">
        <v>2161</v>
      </c>
      <c r="O2162" s="6">
        <f>VLOOKUP(Tabla1[[#This Row],[route_name]],[1]route!$A:$D,2,FALSE)</f>
        <v>53</v>
      </c>
      <c r="P2162" s="6">
        <f>VLOOKUP(Tabla1[[#This Row],[TYPE_NAME]],type!B:G,6,FALSE)</f>
        <v>1</v>
      </c>
      <c r="Q2162" t="s">
        <v>2249</v>
      </c>
      <c r="R2162" t="s">
        <v>1297</v>
      </c>
      <c r="S216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(2159,'CUMPLE','CUMPLE','CUMPLE','CUMPLE',true,2012,'0','RETIRADO  MEDIANTE EXP. 74544-2021 EN SEP.2021','RETIRADO','2022-02-25 21:42:35.22039+00','2022-02-25 21:42:35.22039+00','20602828540','D3H147',53,1);</v>
      </c>
    </row>
    <row r="2163" spans="1:19" x14ac:dyDescent="0.25">
      <c r="A2163">
        <v>2160</v>
      </c>
      <c r="B2163" t="s">
        <v>2216</v>
      </c>
      <c r="C2163" t="s">
        <v>2216</v>
      </c>
      <c r="D2163" t="s">
        <v>2216</v>
      </c>
      <c r="E2163" t="s">
        <v>2216</v>
      </c>
      <c r="F2163" t="s">
        <v>1303</v>
      </c>
      <c r="G2163">
        <v>2009</v>
      </c>
      <c r="H2163">
        <v>0</v>
      </c>
      <c r="I2163" t="s">
        <v>2354</v>
      </c>
      <c r="J2163" s="7" t="s">
        <v>2304</v>
      </c>
      <c r="K2163" t="s">
        <v>1304</v>
      </c>
      <c r="L2163" t="s">
        <v>1304</v>
      </c>
      <c r="M2163">
        <v>20602828540</v>
      </c>
      <c r="N2163" t="s">
        <v>574</v>
      </c>
      <c r="O2163" s="6">
        <f>VLOOKUP(Tabla1[[#This Row],[route_name]],[1]route!$A:$D,2,FALSE)</f>
        <v>15</v>
      </c>
      <c r="P2163" s="6">
        <f>VLOOKUP(Tabla1[[#This Row],[TYPE_NAME]],type!B:G,6,FALSE)</f>
        <v>1</v>
      </c>
      <c r="Q2163" t="s">
        <v>2247</v>
      </c>
      <c r="R2163" t="s">
        <v>1297</v>
      </c>
      <c r="S216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(2160,'CUMPLE','CUMPLE','CUMPLE','CUMPLE',true,2009,'0','RETIRADO MEDIANTE EXP. 74544-2021','RETIRADO','2022-02-25 21:42:35.22039+00','2022-02-25 21:42:35.22039+00','20602828540','A2Q753',15,1);</v>
      </c>
    </row>
    <row r="2164" spans="1:19" x14ac:dyDescent="0.25">
      <c r="A2164">
        <v>2161</v>
      </c>
      <c r="B2164" t="s">
        <v>2216</v>
      </c>
      <c r="C2164" t="s">
        <v>2216</v>
      </c>
      <c r="D2164" t="s">
        <v>2216</v>
      </c>
      <c r="E2164" t="s">
        <v>2216</v>
      </c>
      <c r="F2164" t="s">
        <v>1303</v>
      </c>
      <c r="G2164">
        <v>2009</v>
      </c>
      <c r="H2164">
        <v>0</v>
      </c>
      <c r="I2164" t="s">
        <v>2354</v>
      </c>
      <c r="J2164" s="7" t="s">
        <v>2304</v>
      </c>
      <c r="K2164" t="s">
        <v>1304</v>
      </c>
      <c r="L2164" t="s">
        <v>1304</v>
      </c>
      <c r="M2164">
        <v>20602828540</v>
      </c>
      <c r="N2164" t="s">
        <v>564</v>
      </c>
      <c r="O2164" s="6">
        <f>VLOOKUP(Tabla1[[#This Row],[route_name]],[1]route!$A:$D,2,FALSE)</f>
        <v>15</v>
      </c>
      <c r="P2164" s="6">
        <f>VLOOKUP(Tabla1[[#This Row],[TYPE_NAME]],type!B:G,6,FALSE)</f>
        <v>1</v>
      </c>
      <c r="Q2164" t="s">
        <v>2247</v>
      </c>
      <c r="R2164" t="s">
        <v>1297</v>
      </c>
      <c r="S216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(2161,'CUMPLE','CUMPLE','CUMPLE','CUMPLE',true,2009,'0','RETIRADO MEDIANTE EXP. 74544-2021','RETIRADO','2022-02-25 21:42:35.22039+00','2022-02-25 21:42:35.22039+00','20602828540','D0H828',15,1);</v>
      </c>
    </row>
    <row r="2165" spans="1:19" x14ac:dyDescent="0.25">
      <c r="A2165">
        <v>2162</v>
      </c>
      <c r="B2165" t="s">
        <v>2216</v>
      </c>
      <c r="C2165" t="s">
        <v>2216</v>
      </c>
      <c r="D2165" t="s">
        <v>2216</v>
      </c>
      <c r="E2165" t="s">
        <v>2216</v>
      </c>
      <c r="F2165" t="s">
        <v>1303</v>
      </c>
      <c r="G2165">
        <v>2011</v>
      </c>
      <c r="H2165">
        <v>0</v>
      </c>
      <c r="I2165" t="s">
        <v>2354</v>
      </c>
      <c r="J2165" s="7" t="s">
        <v>2304</v>
      </c>
      <c r="K2165" t="s">
        <v>1304</v>
      </c>
      <c r="L2165" t="s">
        <v>1304</v>
      </c>
      <c r="M2165">
        <v>20602828540</v>
      </c>
      <c r="N2165" t="s">
        <v>575</v>
      </c>
      <c r="O2165" s="6">
        <f>VLOOKUP(Tabla1[[#This Row],[route_name]],[1]route!$A:$D,2,FALSE)</f>
        <v>15</v>
      </c>
      <c r="P2165" s="6">
        <f>VLOOKUP(Tabla1[[#This Row],[TYPE_NAME]],type!B:G,6,FALSE)</f>
        <v>1</v>
      </c>
      <c r="Q2165" t="s">
        <v>2247</v>
      </c>
      <c r="R2165" t="s">
        <v>1297</v>
      </c>
      <c r="S216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(2162,'CUMPLE','CUMPLE','CUMPLE','CUMPLE',true,2011,'0','RETIRADO MEDIANTE EXP. 74544-2021','RETIRADO','2022-02-25 21:42:35.22039+00','2022-02-25 21:42:35.22039+00','20602828540','X2G702',15,1);</v>
      </c>
    </row>
    <row r="2166" spans="1:19" x14ac:dyDescent="0.25">
      <c r="A2166">
        <v>2163</v>
      </c>
      <c r="B2166" t="s">
        <v>2216</v>
      </c>
      <c r="C2166" t="s">
        <v>2216</v>
      </c>
      <c r="D2166" t="s">
        <v>2216</v>
      </c>
      <c r="E2166" t="s">
        <v>2216</v>
      </c>
      <c r="F2166" t="s">
        <v>1303</v>
      </c>
      <c r="G2166">
        <v>2015</v>
      </c>
      <c r="H2166">
        <v>0</v>
      </c>
      <c r="I2166" t="s">
        <v>2355</v>
      </c>
      <c r="J2166" s="7" t="s">
        <v>2304</v>
      </c>
      <c r="K2166" t="s">
        <v>1304</v>
      </c>
      <c r="L2166" t="s">
        <v>1304</v>
      </c>
      <c r="M2166">
        <v>20602828540</v>
      </c>
      <c r="N2166" t="s">
        <v>565</v>
      </c>
      <c r="O2166" s="6">
        <f>VLOOKUP(Tabla1[[#This Row],[route_name]],[1]route!$A:$D,2,FALSE)</f>
        <v>15</v>
      </c>
      <c r="P2166" s="6">
        <f>VLOOKUP(Tabla1[[#This Row],[TYPE_NAME]],type!B:G,6,FALSE)</f>
        <v>2</v>
      </c>
      <c r="Q2166" t="s">
        <v>2247</v>
      </c>
      <c r="R2166" t="s">
        <v>1298</v>
      </c>
      <c r="S216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(2163,'CUMPLE','CUMPLE','CUMPLE','CUMPLE',true,2015,'0','ACREDITADO POR SUBSANACIÓN  DIC 2019/ RETIRADO MEDIANTE EXP. 74544-2021','RETIRADO','2022-02-25 21:42:35.22039+00','2022-02-25 21:42:35.22039+00','20602828540','V8N832',15,2);</v>
      </c>
    </row>
    <row r="2167" spans="1:19" x14ac:dyDescent="0.25">
      <c r="A2167">
        <v>2164</v>
      </c>
      <c r="B2167" t="s">
        <v>2216</v>
      </c>
      <c r="C2167" t="s">
        <v>2216</v>
      </c>
      <c r="D2167" t="s">
        <v>2216</v>
      </c>
      <c r="E2167" t="s">
        <v>2216</v>
      </c>
      <c r="F2167" t="s">
        <v>1303</v>
      </c>
      <c r="G2167">
        <v>2016</v>
      </c>
      <c r="H2167">
        <v>0</v>
      </c>
      <c r="I2167" t="s">
        <v>2355</v>
      </c>
      <c r="J2167" s="7" t="s">
        <v>2304</v>
      </c>
      <c r="K2167" t="s">
        <v>1304</v>
      </c>
      <c r="L2167" t="s">
        <v>1304</v>
      </c>
      <c r="M2167">
        <v>20602828540</v>
      </c>
      <c r="N2167" t="s">
        <v>572</v>
      </c>
      <c r="O2167" s="6">
        <f>VLOOKUP(Tabla1[[#This Row],[route_name]],[1]route!$A:$D,2,FALSE)</f>
        <v>15</v>
      </c>
      <c r="P2167" s="6">
        <f>VLOOKUP(Tabla1[[#This Row],[TYPE_NAME]],type!B:G,6,FALSE)</f>
        <v>1</v>
      </c>
      <c r="Q2167" t="s">
        <v>2247</v>
      </c>
      <c r="R2167" t="s">
        <v>1297</v>
      </c>
      <c r="S216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(2164,'CUMPLE','CUMPLE','CUMPLE','CUMPLE',true,2016,'0','ACREDITADO POR SUBSANACIÓN  DIC 2019/ RETIRADO MEDIANTE EXP. 74544-2021','RETIRADO','2022-02-25 21:42:35.22039+00','2022-02-25 21:42:35.22039+00','20602828540','Z6H899',15,1);</v>
      </c>
    </row>
    <row r="2168" spans="1:19" x14ac:dyDescent="0.25">
      <c r="A2168">
        <v>2165</v>
      </c>
      <c r="B2168" t="s">
        <v>2216</v>
      </c>
      <c r="C2168" t="s">
        <v>2216</v>
      </c>
      <c r="D2168" t="s">
        <v>2216</v>
      </c>
      <c r="E2168" t="s">
        <v>2216</v>
      </c>
      <c r="F2168" t="s">
        <v>1303</v>
      </c>
      <c r="G2168">
        <v>2012</v>
      </c>
      <c r="H2168">
        <v>0</v>
      </c>
      <c r="I2168" t="s">
        <v>2354</v>
      </c>
      <c r="J2168" s="7" t="s">
        <v>2304</v>
      </c>
      <c r="K2168" t="s">
        <v>1304</v>
      </c>
      <c r="L2168" t="s">
        <v>1304</v>
      </c>
      <c r="M2168">
        <v>20602828540</v>
      </c>
      <c r="N2168" t="s">
        <v>571</v>
      </c>
      <c r="O2168" s="6">
        <f>VLOOKUP(Tabla1[[#This Row],[route_name]],[1]route!$A:$D,2,FALSE)</f>
        <v>15</v>
      </c>
      <c r="P2168" s="6">
        <f>VLOOKUP(Tabla1[[#This Row],[TYPE_NAME]],type!B:G,6,FALSE)</f>
        <v>1</v>
      </c>
      <c r="Q2168" t="s">
        <v>2247</v>
      </c>
      <c r="R2168" t="s">
        <v>1297</v>
      </c>
      <c r="S216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(2165,'CUMPLE','CUMPLE','CUMPLE','CUMPLE',true,2012,'0','RETIRADO MEDIANTE EXP. 74544-2021','RETIRADO','2022-02-25 21:42:35.22039+00','2022-02-25 21:42:35.22039+00','20602828540','V6G954',15,1);</v>
      </c>
    </row>
    <row r="2169" spans="1:19" x14ac:dyDescent="0.25">
      <c r="A2169">
        <v>2166</v>
      </c>
      <c r="B2169" t="s">
        <v>2216</v>
      </c>
      <c r="C2169" t="s">
        <v>2216</v>
      </c>
      <c r="D2169" t="s">
        <v>2216</v>
      </c>
      <c r="E2169" t="s">
        <v>2216</v>
      </c>
      <c r="F2169" t="s">
        <v>1303</v>
      </c>
      <c r="G2169">
        <v>2009</v>
      </c>
      <c r="H2169">
        <v>0</v>
      </c>
      <c r="I2169" t="s">
        <v>2356</v>
      </c>
      <c r="J2169" s="7" t="s">
        <v>2304</v>
      </c>
      <c r="K2169" t="s">
        <v>1304</v>
      </c>
      <c r="L2169" t="s">
        <v>1304</v>
      </c>
      <c r="M2169">
        <v>20602828540</v>
      </c>
      <c r="N2169" t="s">
        <v>2162</v>
      </c>
      <c r="O2169" s="6">
        <f>VLOOKUP(Tabla1[[#This Row],[route_name]],[1]route!$A:$D,2,FALSE)</f>
        <v>18</v>
      </c>
      <c r="P2169" s="6">
        <f>VLOOKUP(Tabla1[[#This Row],[TYPE_NAME]],type!B:G,6,FALSE)</f>
        <v>1</v>
      </c>
      <c r="Q2169" t="s">
        <v>2248</v>
      </c>
      <c r="R2169" t="s">
        <v>1297</v>
      </c>
      <c r="S216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(2166,'CUMPLE','CUMPLE','CUMPLE','CUMPLE',true,2009,'0','RETIRADO MEDIANTE EXP. 74054-2021','RETIRADO','2022-02-25 21:42:35.22039+00','2022-02-25 21:42:35.22039+00','20602828540','V1F768',18,1);</v>
      </c>
    </row>
    <row r="2170" spans="1:19" x14ac:dyDescent="0.25">
      <c r="A2170">
        <v>2167</v>
      </c>
      <c r="B2170" t="s">
        <v>2216</v>
      </c>
      <c r="C2170" t="s">
        <v>2216</v>
      </c>
      <c r="D2170" t="s">
        <v>2216</v>
      </c>
      <c r="E2170" t="s">
        <v>2216</v>
      </c>
      <c r="F2170" t="s">
        <v>1303</v>
      </c>
      <c r="G2170">
        <v>2013</v>
      </c>
      <c r="H2170">
        <v>0</v>
      </c>
      <c r="I2170" t="s">
        <v>2356</v>
      </c>
      <c r="J2170" s="7" t="s">
        <v>2304</v>
      </c>
      <c r="K2170" t="s">
        <v>1304</v>
      </c>
      <c r="L2170" t="s">
        <v>1304</v>
      </c>
      <c r="M2170">
        <v>20602828540</v>
      </c>
      <c r="N2170" t="s">
        <v>2163</v>
      </c>
      <c r="O2170" s="6">
        <f>VLOOKUP(Tabla1[[#This Row],[route_name]],[1]route!$A:$D,2,FALSE)</f>
        <v>18</v>
      </c>
      <c r="P2170" s="6">
        <f>VLOOKUP(Tabla1[[#This Row],[TYPE_NAME]],type!B:G,6,FALSE)</f>
        <v>1</v>
      </c>
      <c r="Q2170" t="s">
        <v>2248</v>
      </c>
      <c r="R2170" t="s">
        <v>1297</v>
      </c>
      <c r="S217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(2167,'CUMPLE','CUMPLE','CUMPLE','CUMPLE',true,2013,'0','RETIRADO MEDIANTE EXP. 74054-2021','RETIRADO','2022-02-25 21:42:35.22039+00','2022-02-25 21:42:35.22039+00','20602828540','V6E897',18,1);</v>
      </c>
    </row>
    <row r="2171" spans="1:19" x14ac:dyDescent="0.25">
      <c r="A2171">
        <v>2168</v>
      </c>
      <c r="B2171" t="s">
        <v>2282</v>
      </c>
      <c r="C2171" t="s">
        <v>2282</v>
      </c>
      <c r="D2171" t="s">
        <v>2282</v>
      </c>
      <c r="E2171" t="s">
        <v>2282</v>
      </c>
      <c r="F2171" t="s">
        <v>2283</v>
      </c>
      <c r="G2171">
        <v>2017</v>
      </c>
      <c r="H2171">
        <v>0</v>
      </c>
      <c r="I2171" t="s">
        <v>2356</v>
      </c>
      <c r="J2171" s="7" t="s">
        <v>2304</v>
      </c>
      <c r="K2171" t="s">
        <v>1304</v>
      </c>
      <c r="L2171" t="s">
        <v>1304</v>
      </c>
      <c r="M2171">
        <v>20602828540</v>
      </c>
      <c r="N2171" t="s">
        <v>2164</v>
      </c>
      <c r="O2171" s="6">
        <f>VLOOKUP(Tabla1[[#This Row],[route_name]],[1]route!$A:$D,2,FALSE)</f>
        <v>75</v>
      </c>
      <c r="P2171" s="6">
        <f>VLOOKUP(Tabla1[[#This Row],[TYPE_NAME]],type!B:G,6,FALSE)</f>
        <v>2</v>
      </c>
      <c r="Q2171" t="s">
        <v>2298</v>
      </c>
      <c r="R2171" t="s">
        <v>1298</v>
      </c>
      <c r="S217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(2168,'PENDIENTE','PENDIENTE','PENDIENTE','PENDIENTE',false,2017,'0','RETIRADO MEDIANTE EXP. 74054-2021','RETIRADO','2022-02-25 21:42:35.22039+00','2022-02-25 21:42:35.22039+00','20602828540','V9Z899',75,2);</v>
      </c>
    </row>
    <row r="2172" spans="1:19" x14ac:dyDescent="0.25">
      <c r="A2172">
        <v>2169</v>
      </c>
      <c r="B2172" t="s">
        <v>2282</v>
      </c>
      <c r="C2172" t="s">
        <v>2282</v>
      </c>
      <c r="D2172" t="s">
        <v>2282</v>
      </c>
      <c r="E2172" t="s">
        <v>2282</v>
      </c>
      <c r="F2172" t="s">
        <v>2283</v>
      </c>
      <c r="G2172">
        <v>2010</v>
      </c>
      <c r="H2172">
        <v>0</v>
      </c>
      <c r="I2172" t="s">
        <v>2356</v>
      </c>
      <c r="J2172" s="7" t="s">
        <v>2304</v>
      </c>
      <c r="K2172" t="s">
        <v>1304</v>
      </c>
      <c r="L2172" t="s">
        <v>1304</v>
      </c>
      <c r="M2172">
        <v>20602828540</v>
      </c>
      <c r="N2172" t="s">
        <v>2165</v>
      </c>
      <c r="O2172" s="6">
        <f>VLOOKUP(Tabla1[[#This Row],[route_name]],[1]route!$A:$D,2,FALSE)</f>
        <v>75</v>
      </c>
      <c r="P2172" s="6">
        <f>VLOOKUP(Tabla1[[#This Row],[TYPE_NAME]],type!B:G,6,FALSE)</f>
        <v>1</v>
      </c>
      <c r="Q2172" t="s">
        <v>2298</v>
      </c>
      <c r="R2172" t="s">
        <v>1297</v>
      </c>
      <c r="S217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(2169,'PENDIENTE','PENDIENTE','PENDIENTE','PENDIENTE',false,2010,'0','RETIRADO MEDIANTE EXP. 74054-2021','RETIRADO','2022-02-25 21:42:35.22039+00','2022-02-25 21:42:35.22039+00','20602828540','V1M729',75,1);</v>
      </c>
    </row>
    <row r="2173" spans="1:19" x14ac:dyDescent="0.25">
      <c r="A2173">
        <v>2170</v>
      </c>
      <c r="B2173" t="s">
        <v>2282</v>
      </c>
      <c r="C2173" t="s">
        <v>2282</v>
      </c>
      <c r="D2173" t="s">
        <v>2282</v>
      </c>
      <c r="E2173" t="s">
        <v>2282</v>
      </c>
      <c r="F2173" t="s">
        <v>2283</v>
      </c>
      <c r="G2173">
        <v>2014</v>
      </c>
      <c r="H2173">
        <v>0</v>
      </c>
      <c r="I2173" t="s">
        <v>2356</v>
      </c>
      <c r="J2173" s="7" t="s">
        <v>2304</v>
      </c>
      <c r="K2173" t="s">
        <v>1304</v>
      </c>
      <c r="L2173" t="s">
        <v>1304</v>
      </c>
      <c r="M2173">
        <v>20602828540</v>
      </c>
      <c r="N2173" t="s">
        <v>2166</v>
      </c>
      <c r="O2173" s="6">
        <f>VLOOKUP(Tabla1[[#This Row],[route_name]],[1]route!$A:$D,2,FALSE)</f>
        <v>21</v>
      </c>
      <c r="P2173" s="6">
        <f>VLOOKUP(Tabla1[[#This Row],[TYPE_NAME]],type!B:G,6,FALSE)</f>
        <v>1</v>
      </c>
      <c r="Q2173" t="s">
        <v>2251</v>
      </c>
      <c r="R2173" t="s">
        <v>1297</v>
      </c>
      <c r="S217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(2170,'PENDIENTE','PENDIENTE','PENDIENTE','PENDIENTE',false,2014,'0','RETIRADO MEDIANTE EXP. 74054-2021','RETIRADO','2022-02-25 21:42:35.22039+00','2022-02-25 21:42:35.22039+00','20602828540','ACI943',21,1);</v>
      </c>
    </row>
    <row r="2174" spans="1:19" x14ac:dyDescent="0.25">
      <c r="A2174">
        <v>2171</v>
      </c>
      <c r="B2174" t="s">
        <v>2282</v>
      </c>
      <c r="C2174" t="s">
        <v>2282</v>
      </c>
      <c r="D2174" t="s">
        <v>2282</v>
      </c>
      <c r="E2174" t="s">
        <v>2282</v>
      </c>
      <c r="F2174" t="s">
        <v>2283</v>
      </c>
      <c r="G2174">
        <v>2012</v>
      </c>
      <c r="H2174">
        <v>0</v>
      </c>
      <c r="I2174" t="s">
        <v>2357</v>
      </c>
      <c r="J2174" s="7" t="s">
        <v>2304</v>
      </c>
      <c r="K2174" t="s">
        <v>1304</v>
      </c>
      <c r="L2174" t="s">
        <v>1304</v>
      </c>
      <c r="M2174">
        <v>20602828540</v>
      </c>
      <c r="N2174" t="s">
        <v>2167</v>
      </c>
      <c r="O2174" s="6">
        <f>VLOOKUP(Tabla1[[#This Row],[route_name]],[1]route!$A:$D,2,FALSE)</f>
        <v>21</v>
      </c>
      <c r="P2174" s="6">
        <f>VLOOKUP(Tabla1[[#This Row],[TYPE_NAME]],type!B:G,6,FALSE)</f>
        <v>1</v>
      </c>
      <c r="Q2174" t="s">
        <v>2251</v>
      </c>
      <c r="R2174" t="s">
        <v>1297</v>
      </c>
      <c r="S217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(2171,'PENDIENTE','PENDIENTE','PENDIENTE','PENDIENTE',false,2012,'0','VEHICULO QUE HA SUSTITUIDO A V9P778 CON EXP 90855-2020 DE 4.02.2020/FINALMENTE PRESENTADO PARA C047A/ANTERIORMENTE PRESENTADO PARA C002/ RETIRADO MEDIANTE EXPEDIENTE 74054-2021','RETIRADO','2022-02-25 21:42:35.22039+00','2022-02-25 21:42:35.22039+00','20602828540','V7Y944',21,1);</v>
      </c>
    </row>
    <row r="2175" spans="1:19" x14ac:dyDescent="0.25">
      <c r="A2175">
        <v>2172</v>
      </c>
      <c r="B2175" t="s">
        <v>2282</v>
      </c>
      <c r="C2175" t="s">
        <v>2282</v>
      </c>
      <c r="D2175" t="s">
        <v>2282</v>
      </c>
      <c r="E2175" t="s">
        <v>2282</v>
      </c>
      <c r="F2175" t="s">
        <v>2283</v>
      </c>
      <c r="G2175">
        <v>2016</v>
      </c>
      <c r="H2175">
        <v>0</v>
      </c>
      <c r="I2175" t="s">
        <v>2383</v>
      </c>
      <c r="J2175" s="7" t="s">
        <v>2304</v>
      </c>
      <c r="K2175" t="s">
        <v>1304</v>
      </c>
      <c r="L2175" t="s">
        <v>1304</v>
      </c>
      <c r="M2175">
        <v>20602828540</v>
      </c>
      <c r="N2175" t="s">
        <v>2168</v>
      </c>
      <c r="O2175" s="6">
        <f>VLOOKUP(Tabla1[[#This Row],[route_name]],[1]route!$A:$D,2,FALSE)</f>
        <v>21</v>
      </c>
      <c r="P2175" s="6">
        <f>VLOOKUP(Tabla1[[#This Row],[TYPE_NAME]],type!B:G,6,FALSE)</f>
        <v>1</v>
      </c>
      <c r="Q2175" t="s">
        <v>2251</v>
      </c>
      <c r="R2175" t="s">
        <v>1297</v>
      </c>
      <c r="S217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(2172,'PENDIENTE','PENDIENTE','PENDIENTE','PENDIENTE',false,2016,'0','-','RETIRADO','2022-02-25 21:42:35.22039+00','2022-02-25 21:42:35.22039+00','20602828540','D0F951',21,1);</v>
      </c>
    </row>
    <row r="2176" spans="1:19" x14ac:dyDescent="0.25">
      <c r="A2176">
        <v>2173</v>
      </c>
      <c r="B2176" t="s">
        <v>2216</v>
      </c>
      <c r="C2176" t="s">
        <v>2216</v>
      </c>
      <c r="D2176" t="s">
        <v>2216</v>
      </c>
      <c r="E2176" t="s">
        <v>2216</v>
      </c>
      <c r="F2176" t="s">
        <v>1303</v>
      </c>
      <c r="G2176">
        <v>2018</v>
      </c>
      <c r="H2176">
        <v>0</v>
      </c>
      <c r="I2176" t="s">
        <v>2358</v>
      </c>
      <c r="J2176" s="7" t="s">
        <v>2304</v>
      </c>
      <c r="K2176" t="s">
        <v>1304</v>
      </c>
      <c r="L2176" t="s">
        <v>1304</v>
      </c>
      <c r="M2176">
        <v>20602828540</v>
      </c>
      <c r="N2176" t="s">
        <v>2169</v>
      </c>
      <c r="O2176" s="6">
        <f>VLOOKUP(Tabla1[[#This Row],[route_name]],[1]route!$A:$D,2,FALSE)</f>
        <v>18</v>
      </c>
      <c r="P2176" s="6">
        <f>VLOOKUP(Tabla1[[#This Row],[TYPE_NAME]],type!B:G,6,FALSE)</f>
        <v>1</v>
      </c>
      <c r="Q2176" t="s">
        <v>2248</v>
      </c>
      <c r="R2176" t="s">
        <v>1297</v>
      </c>
      <c r="S217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(2173,'CUMPLE','CUMPLE','CUMPLE','CUMPLE',true,2018,'0','RETIRADO MEDIANTE EXP. 24242-2020','RETIRADO','2022-02-25 21:42:35.22039+00','2022-02-25 21:42:35.22039+00','20602828540','AXO938',18,1);</v>
      </c>
    </row>
    <row r="2177" spans="1:19" x14ac:dyDescent="0.25">
      <c r="A2177">
        <v>2174</v>
      </c>
      <c r="B2177" t="s">
        <v>2216</v>
      </c>
      <c r="C2177" t="s">
        <v>2216</v>
      </c>
      <c r="D2177" t="s">
        <v>2216</v>
      </c>
      <c r="E2177" t="s">
        <v>2216</v>
      </c>
      <c r="F2177" t="s">
        <v>1303</v>
      </c>
      <c r="G2177">
        <v>2018</v>
      </c>
      <c r="H2177">
        <v>0</v>
      </c>
      <c r="I2177" t="s">
        <v>2358</v>
      </c>
      <c r="J2177" s="7" t="s">
        <v>2304</v>
      </c>
      <c r="K2177" t="s">
        <v>1304</v>
      </c>
      <c r="L2177" t="s">
        <v>1304</v>
      </c>
      <c r="M2177">
        <v>20602828540</v>
      </c>
      <c r="N2177" t="s">
        <v>2142</v>
      </c>
      <c r="O2177" s="6">
        <f>VLOOKUP(Tabla1[[#This Row],[route_name]],[1]route!$A:$D,2,FALSE)</f>
        <v>18</v>
      </c>
      <c r="P2177" s="6">
        <f>VLOOKUP(Tabla1[[#This Row],[TYPE_NAME]],type!B:G,6,FALSE)</f>
        <v>1</v>
      </c>
      <c r="Q2177" t="s">
        <v>2248</v>
      </c>
      <c r="R2177" t="s">
        <v>1297</v>
      </c>
      <c r="S217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(2174,'CUMPLE','CUMPLE','CUMPLE','CUMPLE',true,2018,'0','RETIRADO MEDIANTE EXP. 24242-2020','RETIRADO','2022-02-25 21:42:35.22039+00','2022-02-25 21:42:35.22039+00','20602828540','AXO847',18,1);</v>
      </c>
    </row>
    <row r="2178" spans="1:19" x14ac:dyDescent="0.25">
      <c r="A2178">
        <v>2175</v>
      </c>
      <c r="B2178" t="s">
        <v>2216</v>
      </c>
      <c r="C2178" t="s">
        <v>2216</v>
      </c>
      <c r="D2178" t="s">
        <v>2216</v>
      </c>
      <c r="E2178" t="s">
        <v>2216</v>
      </c>
      <c r="F2178" t="s">
        <v>1303</v>
      </c>
      <c r="G2178">
        <v>2018</v>
      </c>
      <c r="H2178">
        <v>0</v>
      </c>
      <c r="I2178" t="s">
        <v>2358</v>
      </c>
      <c r="J2178" s="7" t="s">
        <v>2304</v>
      </c>
      <c r="K2178" t="s">
        <v>1304</v>
      </c>
      <c r="L2178" t="s">
        <v>1304</v>
      </c>
      <c r="M2178">
        <v>20602828540</v>
      </c>
      <c r="N2178" t="s">
        <v>2144</v>
      </c>
      <c r="O2178" s="6">
        <f>VLOOKUP(Tabla1[[#This Row],[route_name]],[1]route!$A:$D,2,FALSE)</f>
        <v>18</v>
      </c>
      <c r="P2178" s="6">
        <f>VLOOKUP(Tabla1[[#This Row],[TYPE_NAME]],type!B:G,6,FALSE)</f>
        <v>1</v>
      </c>
      <c r="Q2178" t="s">
        <v>2248</v>
      </c>
      <c r="R2178" t="s">
        <v>1297</v>
      </c>
      <c r="S217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(2175,'CUMPLE','CUMPLE','CUMPLE','CUMPLE',true,2018,'0','RETIRADO MEDIANTE EXP. 24242-2020','RETIRADO','2022-02-25 21:42:35.22039+00','2022-02-25 21:42:35.22039+00','20602828540','AXS835',18,1);</v>
      </c>
    </row>
    <row r="2179" spans="1:19" x14ac:dyDescent="0.25">
      <c r="A2179">
        <v>2176</v>
      </c>
      <c r="B2179" t="s">
        <v>2216</v>
      </c>
      <c r="C2179" t="s">
        <v>2216</v>
      </c>
      <c r="D2179" t="s">
        <v>2216</v>
      </c>
      <c r="E2179" t="s">
        <v>2216</v>
      </c>
      <c r="F2179" t="s">
        <v>1303</v>
      </c>
      <c r="G2179">
        <v>2018</v>
      </c>
      <c r="H2179">
        <v>0</v>
      </c>
      <c r="I2179" t="s">
        <v>2358</v>
      </c>
      <c r="J2179" s="7" t="s">
        <v>2304</v>
      </c>
      <c r="K2179" t="s">
        <v>1304</v>
      </c>
      <c r="L2179" t="s">
        <v>1304</v>
      </c>
      <c r="M2179">
        <v>20602828540</v>
      </c>
      <c r="N2179" t="s">
        <v>2141</v>
      </c>
      <c r="O2179" s="6">
        <f>VLOOKUP(Tabla1[[#This Row],[route_name]],[1]route!$A:$D,2,FALSE)</f>
        <v>18</v>
      </c>
      <c r="P2179" s="6">
        <f>VLOOKUP(Tabla1[[#This Row],[TYPE_NAME]],type!B:G,6,FALSE)</f>
        <v>1</v>
      </c>
      <c r="Q2179" t="s">
        <v>2248</v>
      </c>
      <c r="R2179" t="s">
        <v>1297</v>
      </c>
      <c r="S217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(2176,'CUMPLE','CUMPLE','CUMPLE','CUMPLE',true,2018,'0','RETIRADO MEDIANTE EXP. 24242-2020','RETIRADO','2022-02-25 21:42:35.22039+00','2022-02-25 21:42:35.22039+00','20602828540','AXO850',18,1);</v>
      </c>
    </row>
    <row r="2180" spans="1:19" x14ac:dyDescent="0.25">
      <c r="A2180">
        <v>2177</v>
      </c>
      <c r="B2180" t="s">
        <v>2216</v>
      </c>
      <c r="C2180" t="s">
        <v>2216</v>
      </c>
      <c r="D2180" t="s">
        <v>2216</v>
      </c>
      <c r="E2180" t="s">
        <v>2216</v>
      </c>
      <c r="F2180" t="s">
        <v>1303</v>
      </c>
      <c r="G2180">
        <v>2018</v>
      </c>
      <c r="H2180">
        <v>0</v>
      </c>
      <c r="I2180" t="s">
        <v>2358</v>
      </c>
      <c r="J2180" s="7" t="s">
        <v>2304</v>
      </c>
      <c r="K2180" t="s">
        <v>1304</v>
      </c>
      <c r="L2180" t="s">
        <v>1304</v>
      </c>
      <c r="M2180">
        <v>20602828540</v>
      </c>
      <c r="N2180" t="s">
        <v>2143</v>
      </c>
      <c r="O2180" s="6">
        <f>VLOOKUP(Tabla1[[#This Row],[route_name]],[1]route!$A:$D,2,FALSE)</f>
        <v>18</v>
      </c>
      <c r="P2180" s="6">
        <f>VLOOKUP(Tabla1[[#This Row],[TYPE_NAME]],type!B:G,6,FALSE)</f>
        <v>1</v>
      </c>
      <c r="Q2180" t="s">
        <v>2248</v>
      </c>
      <c r="R2180" t="s">
        <v>1297</v>
      </c>
      <c r="S218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(2177,'CUMPLE','CUMPLE','CUMPLE','CUMPLE',true,2018,'0','RETIRADO MEDIANTE EXP. 24242-2020','RETIRADO','2022-02-25 21:42:35.22039+00','2022-02-25 21:42:35.22039+00','20602828540','AXO929',18,1);</v>
      </c>
    </row>
    <row r="2181" spans="1:19" x14ac:dyDescent="0.25">
      <c r="A2181">
        <v>2178</v>
      </c>
      <c r="B2181" t="s">
        <v>2284</v>
      </c>
      <c r="C2181" t="s">
        <v>2216</v>
      </c>
      <c r="D2181" t="s">
        <v>2284</v>
      </c>
      <c r="E2181" t="s">
        <v>2284</v>
      </c>
      <c r="F2181" t="s">
        <v>2283</v>
      </c>
      <c r="G2181">
        <v>1996</v>
      </c>
      <c r="H2181">
        <v>0</v>
      </c>
      <c r="I2181" t="s">
        <v>2325</v>
      </c>
      <c r="J2181" s="7" t="s">
        <v>2304</v>
      </c>
      <c r="K2181" t="s">
        <v>1304</v>
      </c>
      <c r="L2181" t="s">
        <v>1304</v>
      </c>
      <c r="M2181">
        <v>20602815201</v>
      </c>
      <c r="N2181" t="s">
        <v>2170</v>
      </c>
      <c r="O2181" s="6">
        <f>VLOOKUP(Tabla1[[#This Row],[route_name]],[1]route!$A:$D,2,FALSE)</f>
        <v>23</v>
      </c>
      <c r="P2181" s="6">
        <f>VLOOKUP(Tabla1[[#This Row],[TYPE_NAME]],type!B:G,6,FALSE)</f>
        <v>1</v>
      </c>
      <c r="Q2181" t="s">
        <v>2252</v>
      </c>
      <c r="R2181" t="s">
        <v>1297</v>
      </c>
      <c r="S218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(2178,'NO CUMPLE','CUMPLE','NO CUMPLE','NO CUMPLE',false,1996,'0','NO SE PUEDE ACREDITAR POR EXCESO DE ANTIGÜEDAD','RETIRADO','2022-02-25 21:42:35.22039+00','2022-02-25 21:42:35.22039+00','20602815201','Z1C753',23,1);</v>
      </c>
    </row>
    <row r="2182" spans="1:19" x14ac:dyDescent="0.25">
      <c r="A2182">
        <v>2179</v>
      </c>
      <c r="B2182" t="s">
        <v>2284</v>
      </c>
      <c r="C2182" t="s">
        <v>2216</v>
      </c>
      <c r="D2182" t="s">
        <v>2284</v>
      </c>
      <c r="E2182" t="s">
        <v>2284</v>
      </c>
      <c r="F2182" t="s">
        <v>2283</v>
      </c>
      <c r="G2182">
        <v>2009</v>
      </c>
      <c r="H2182">
        <v>0</v>
      </c>
      <c r="I2182" t="s">
        <v>2359</v>
      </c>
      <c r="J2182" s="7" t="s">
        <v>2304</v>
      </c>
      <c r="K2182" t="s">
        <v>1304</v>
      </c>
      <c r="L2182" t="s">
        <v>1304</v>
      </c>
      <c r="M2182">
        <v>20602815201</v>
      </c>
      <c r="N2182" t="s">
        <v>2171</v>
      </c>
      <c r="O2182" s="6">
        <f>VLOOKUP(Tabla1[[#This Row],[route_name]],[1]route!$A:$D,2,FALSE)</f>
        <v>24</v>
      </c>
      <c r="P2182" s="6">
        <f>VLOOKUP(Tabla1[[#This Row],[TYPE_NAME]],type!B:G,6,FALSE)</f>
        <v>1</v>
      </c>
      <c r="Q2182" t="s">
        <v>2253</v>
      </c>
      <c r="R2182" t="s">
        <v>1297</v>
      </c>
      <c r="S218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(2179,'NO CUMPLE','CUMPLE','NO CUMPLE','NO CUMPLE',false,2009,'0','NO SE PUEDE ACREDITAR PRESENTADO POR OTRA UN (C9)','RETIRADO','2022-02-25 21:42:35.22039+00','2022-02-25 21:42:35.22039+00','20602815201','A1K731',24,1);</v>
      </c>
    </row>
    <row r="2183" spans="1:19" x14ac:dyDescent="0.25">
      <c r="A2183">
        <v>2180</v>
      </c>
      <c r="B2183" t="s">
        <v>2216</v>
      </c>
      <c r="C2183" t="s">
        <v>2216</v>
      </c>
      <c r="D2183" t="s">
        <v>2216</v>
      </c>
      <c r="E2183" t="s">
        <v>2284</v>
      </c>
      <c r="F2183" t="s">
        <v>2283</v>
      </c>
      <c r="G2183">
        <v>2010</v>
      </c>
      <c r="H2183">
        <v>0</v>
      </c>
      <c r="I2183" t="s">
        <v>2360</v>
      </c>
      <c r="J2183" s="7" t="s">
        <v>2304</v>
      </c>
      <c r="K2183" t="s">
        <v>1304</v>
      </c>
      <c r="L2183" t="s">
        <v>1304</v>
      </c>
      <c r="M2183">
        <v>20602815201</v>
      </c>
      <c r="N2183" t="s">
        <v>2077</v>
      </c>
      <c r="O2183" s="6">
        <f>VLOOKUP(Tabla1[[#This Row],[route_name]],[1]route!$A:$D,2,FALSE)</f>
        <v>24</v>
      </c>
      <c r="P2183" s="6">
        <f>VLOOKUP(Tabla1[[#This Row],[TYPE_NAME]],type!B:G,6,FALSE)</f>
        <v>1</v>
      </c>
      <c r="Q2183" t="s">
        <v>2253</v>
      </c>
      <c r="R2183" t="s">
        <v>1297</v>
      </c>
      <c r="S218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(2180,'CUMPLE','CUMPLE','CUMPLE','NO CUMPLE',false,2010,'0','RETIRADO(EXP.36952-2021 FECHA 22-4-2021)','RETIRADO','2022-02-25 21:42:35.22039+00','2022-02-25 21:42:35.22039+00','20602815201','V1M765',24,1);</v>
      </c>
    </row>
    <row r="2184" spans="1:19" x14ac:dyDescent="0.25">
      <c r="A2184">
        <v>2181</v>
      </c>
      <c r="B2184" t="s">
        <v>2284</v>
      </c>
      <c r="C2184" t="s">
        <v>2216</v>
      </c>
      <c r="D2184" t="s">
        <v>2284</v>
      </c>
      <c r="E2184" t="s">
        <v>2216</v>
      </c>
      <c r="F2184" t="s">
        <v>2283</v>
      </c>
      <c r="G2184">
        <v>2011</v>
      </c>
      <c r="H2184">
        <v>0</v>
      </c>
      <c r="I2184" t="s">
        <v>2359</v>
      </c>
      <c r="J2184" s="7" t="s">
        <v>2304</v>
      </c>
      <c r="K2184" t="s">
        <v>1304</v>
      </c>
      <c r="L2184" t="s">
        <v>1304</v>
      </c>
      <c r="M2184">
        <v>20602815201</v>
      </c>
      <c r="N2184" t="s">
        <v>2172</v>
      </c>
      <c r="O2184" s="6">
        <f>VLOOKUP(Tabla1[[#This Row],[route_name]],[1]route!$A:$D,2,FALSE)</f>
        <v>26</v>
      </c>
      <c r="P2184" s="6">
        <f>VLOOKUP(Tabla1[[#This Row],[TYPE_NAME]],type!B:G,6,FALSE)</f>
        <v>1</v>
      </c>
      <c r="Q2184" t="s">
        <v>2256</v>
      </c>
      <c r="R2184" t="s">
        <v>1297</v>
      </c>
      <c r="S218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(2181,'NO CUMPLE','CUMPLE','NO CUMPLE','CUMPLE',false,2011,'0','NO SE PUEDE ACREDITAR PRESENTADO POR OTRA UN (C9)','RETIRADO','2022-02-25 21:42:35.22039+00','2022-02-25 21:42:35.22039+00','20602815201','F2Z859',26,1);</v>
      </c>
    </row>
    <row r="2185" spans="1:19" x14ac:dyDescent="0.25">
      <c r="A2185">
        <v>2182</v>
      </c>
      <c r="B2185" t="s">
        <v>2284</v>
      </c>
      <c r="C2185" t="s">
        <v>2216</v>
      </c>
      <c r="D2185" t="s">
        <v>2284</v>
      </c>
      <c r="E2185" t="s">
        <v>2216</v>
      </c>
      <c r="F2185" t="s">
        <v>2283</v>
      </c>
      <c r="G2185">
        <v>2012</v>
      </c>
      <c r="H2185">
        <v>0</v>
      </c>
      <c r="I2185" t="s">
        <v>2332</v>
      </c>
      <c r="J2185" s="7" t="s">
        <v>2304</v>
      </c>
      <c r="K2185" t="s">
        <v>1304</v>
      </c>
      <c r="L2185" t="s">
        <v>1304</v>
      </c>
      <c r="M2185">
        <v>20602815201</v>
      </c>
      <c r="N2185" t="s">
        <v>2173</v>
      </c>
      <c r="O2185" s="6">
        <f>VLOOKUP(Tabla1[[#This Row],[route_name]],[1]route!$A:$D,2,FALSE)</f>
        <v>22</v>
      </c>
      <c r="P2185" s="6">
        <f>VLOOKUP(Tabla1[[#This Row],[TYPE_NAME]],type!B:G,6,FALSE)</f>
        <v>1</v>
      </c>
      <c r="Q2185" t="s">
        <v>2254</v>
      </c>
      <c r="R2185" t="s">
        <v>1297</v>
      </c>
      <c r="S218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(2182,'NO CUMPLE','CUMPLE','NO CUMPLE','CUMPLE',false,2012,'0','NO PUEDE SER ACREDITADO/PRESENTADO POR OTRA UN','RETIRADO','2022-02-25 21:42:35.22039+00','2022-02-25 21:42:35.22039+00','20602815201','C4X012',22,1);</v>
      </c>
    </row>
    <row r="2186" spans="1:19" x14ac:dyDescent="0.25">
      <c r="A2186">
        <v>2183</v>
      </c>
      <c r="B2186" t="s">
        <v>2284</v>
      </c>
      <c r="C2186" t="s">
        <v>2216</v>
      </c>
      <c r="D2186" t="s">
        <v>2284</v>
      </c>
      <c r="E2186" t="s">
        <v>2284</v>
      </c>
      <c r="F2186" t="s">
        <v>2283</v>
      </c>
      <c r="G2186">
        <v>2012</v>
      </c>
      <c r="H2186">
        <v>0</v>
      </c>
      <c r="I2186" t="s">
        <v>2361</v>
      </c>
      <c r="J2186" s="7" t="s">
        <v>2304</v>
      </c>
      <c r="K2186" t="s">
        <v>1304</v>
      </c>
      <c r="L2186" t="s">
        <v>1304</v>
      </c>
      <c r="M2186">
        <v>20602815201</v>
      </c>
      <c r="N2186" t="s">
        <v>2174</v>
      </c>
      <c r="O2186" s="6">
        <f>VLOOKUP(Tabla1[[#This Row],[route_name]],[1]route!$A:$D,2,FALSE)</f>
        <v>23</v>
      </c>
      <c r="P2186" s="6">
        <f>VLOOKUP(Tabla1[[#This Row],[TYPE_NAME]],type!B:G,6,FALSE)</f>
        <v>1</v>
      </c>
      <c r="Q2186" t="s">
        <v>2252</v>
      </c>
      <c r="R2186" t="s">
        <v>1297</v>
      </c>
      <c r="S218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(2183,'NO CUMPLE','CUMPLE','NO CUMPLE','NO CUMPLE',false,2012,'0','NO SE PUEDE ACREDITAR PRESENTADO POR OTRA UN (C10)','RETIRADO','2022-02-25 21:42:35.22039+00','2022-02-25 21:42:35.22039+00','20602815201','X5K969',23,1);</v>
      </c>
    </row>
    <row r="2187" spans="1:19" x14ac:dyDescent="0.25">
      <c r="A2187">
        <v>2184</v>
      </c>
      <c r="B2187" t="s">
        <v>2216</v>
      </c>
      <c r="C2187" t="s">
        <v>2216</v>
      </c>
      <c r="D2187" t="s">
        <v>2284</v>
      </c>
      <c r="E2187" t="s">
        <v>2284</v>
      </c>
      <c r="F2187" t="s">
        <v>2283</v>
      </c>
      <c r="G2187">
        <v>2009</v>
      </c>
      <c r="H2187">
        <v>0</v>
      </c>
      <c r="I2187" t="s">
        <v>2362</v>
      </c>
      <c r="J2187" s="7" t="s">
        <v>2304</v>
      </c>
      <c r="K2187" t="s">
        <v>1304</v>
      </c>
      <c r="L2187" t="s">
        <v>1304</v>
      </c>
      <c r="M2187">
        <v>20602815201</v>
      </c>
      <c r="N2187" t="s">
        <v>2175</v>
      </c>
      <c r="O2187" s="6">
        <f>VLOOKUP(Tabla1[[#This Row],[route_name]],[1]route!$A:$D,2,FALSE)</f>
        <v>22</v>
      </c>
      <c r="P2187" s="6">
        <f>VLOOKUP(Tabla1[[#This Row],[TYPE_NAME]],type!B:G,6,FALSE)</f>
        <v>1</v>
      </c>
      <c r="Q2187" t="s">
        <v>2254</v>
      </c>
      <c r="R2187" t="s">
        <v>1297</v>
      </c>
      <c r="S218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(2184,'CUMPLE','CUMPLE','NO CUMPLE','NO CUMPLE',false,2009,'0','INCORPORADO POR EXP.52266-2021  DE FECHA 25.06.2021/NO SE PUEDE ACREDITAR PRESENTADO POR OTRA UN (C10) ','RETIRADO','2022-02-25 21:42:35.22039+00','2022-02-25 21:42:35.22039+00','20602815201','V1C733',22,1);</v>
      </c>
    </row>
    <row r="2188" spans="1:19" x14ac:dyDescent="0.25">
      <c r="A2188">
        <v>2185</v>
      </c>
      <c r="B2188" t="s">
        <v>2216</v>
      </c>
      <c r="C2188" t="s">
        <v>2216</v>
      </c>
      <c r="D2188" t="s">
        <v>2216</v>
      </c>
      <c r="E2188" t="s">
        <v>2216</v>
      </c>
      <c r="F2188" t="s">
        <v>1303</v>
      </c>
      <c r="G2188">
        <v>2016</v>
      </c>
      <c r="H2188">
        <v>0</v>
      </c>
      <c r="I2188" t="s">
        <v>2363</v>
      </c>
      <c r="J2188" s="7" t="s">
        <v>2304</v>
      </c>
      <c r="K2188" t="s">
        <v>1304</v>
      </c>
      <c r="L2188" t="s">
        <v>1304</v>
      </c>
      <c r="M2188">
        <v>20602815201</v>
      </c>
      <c r="N2188" t="s">
        <v>2176</v>
      </c>
      <c r="O2188" s="6">
        <f>VLOOKUP(Tabla1[[#This Row],[route_name]],[1]route!$A:$D,2,FALSE)</f>
        <v>44</v>
      </c>
      <c r="P2188" s="6">
        <f>VLOOKUP(Tabla1[[#This Row],[TYPE_NAME]],type!B:G,6,FALSE)</f>
        <v>1</v>
      </c>
      <c r="Q2188" t="s">
        <v>2235</v>
      </c>
      <c r="R2188" t="s">
        <v>1297</v>
      </c>
      <c r="S218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(2185,'CUMPLE','CUMPLE','CUMPLE','CUMPLE',true,2016,'0','RETIRADO MEDIANTE EXP.  90538-2021','RETIRADO','2022-02-25 21:42:35.22039+00','2022-02-25 21:42:35.22039+00','20602815201','ANN799',44,1);</v>
      </c>
    </row>
    <row r="2189" spans="1:19" x14ac:dyDescent="0.25">
      <c r="A2189">
        <v>2186</v>
      </c>
      <c r="B2189" t="s">
        <v>2284</v>
      </c>
      <c r="C2189" t="s">
        <v>2216</v>
      </c>
      <c r="D2189" t="s">
        <v>2216</v>
      </c>
      <c r="E2189" t="s">
        <v>2216</v>
      </c>
      <c r="F2189" t="s">
        <v>2283</v>
      </c>
      <c r="G2189">
        <v>2012</v>
      </c>
      <c r="H2189">
        <v>0</v>
      </c>
      <c r="I2189" t="s">
        <v>2364</v>
      </c>
      <c r="J2189" s="7" t="s">
        <v>2304</v>
      </c>
      <c r="K2189" t="s">
        <v>1304</v>
      </c>
      <c r="L2189" t="s">
        <v>1304</v>
      </c>
      <c r="M2189">
        <v>20602722113</v>
      </c>
      <c r="N2189" t="s">
        <v>2173</v>
      </c>
      <c r="O2189" s="6">
        <f>VLOOKUP(Tabla1[[#This Row],[route_name]],[1]route!$A:$D,2,FALSE)</f>
        <v>29</v>
      </c>
      <c r="P2189" s="6">
        <f>VLOOKUP(Tabla1[[#This Row],[TYPE_NAME]],type!B:G,6,FALSE)</f>
        <v>1</v>
      </c>
      <c r="Q2189" t="s">
        <v>2258</v>
      </c>
      <c r="R2189" t="s">
        <v>1297</v>
      </c>
      <c r="S218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(2186,'NO CUMPLE','CUMPLE','CUMPLE','CUMPLE',false,2012,'0','NO PUEDE SER ACREDITADO/PRESENTADO EN OTRA UN','RETIRADO','2022-02-25 21:42:35.22039+00','2022-02-25 21:42:35.22039+00','20602722113','C4X012',29,1);</v>
      </c>
    </row>
    <row r="2190" spans="1:19" x14ac:dyDescent="0.25">
      <c r="A2190">
        <v>2187</v>
      </c>
      <c r="B2190" t="s">
        <v>2284</v>
      </c>
      <c r="C2190" t="s">
        <v>2216</v>
      </c>
      <c r="D2190" t="s">
        <v>2216</v>
      </c>
      <c r="E2190" t="s">
        <v>2216</v>
      </c>
      <c r="F2190" t="s">
        <v>2283</v>
      </c>
      <c r="G2190">
        <v>2014</v>
      </c>
      <c r="H2190">
        <v>0</v>
      </c>
      <c r="I2190" t="s">
        <v>2364</v>
      </c>
      <c r="J2190" s="7" t="s">
        <v>2304</v>
      </c>
      <c r="K2190" t="s">
        <v>1304</v>
      </c>
      <c r="L2190" t="s">
        <v>1304</v>
      </c>
      <c r="M2190">
        <v>20602722113</v>
      </c>
      <c r="N2190" t="s">
        <v>2139</v>
      </c>
      <c r="O2190" s="6">
        <f>VLOOKUP(Tabla1[[#This Row],[route_name]],[1]route!$A:$D,2,FALSE)</f>
        <v>29</v>
      </c>
      <c r="P2190" s="6">
        <f>VLOOKUP(Tabla1[[#This Row],[TYPE_NAME]],type!B:G,6,FALSE)</f>
        <v>1</v>
      </c>
      <c r="Q2190" t="s">
        <v>2258</v>
      </c>
      <c r="R2190" t="s">
        <v>1297</v>
      </c>
      <c r="S219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(2187,'NO CUMPLE','CUMPLE','CUMPLE','CUMPLE',false,2014,'0','NO PUEDE SER ACREDITADO/PRESENTADO EN OTRA UN','RETIRADO','2022-02-25 21:42:35.22039+00','2022-02-25 21:42:35.22039+00','20602722113','X3T946',29,1);</v>
      </c>
    </row>
    <row r="2191" spans="1:19" x14ac:dyDescent="0.25">
      <c r="A2191">
        <v>2188</v>
      </c>
      <c r="B2191" t="s">
        <v>2284</v>
      </c>
      <c r="C2191" t="s">
        <v>2216</v>
      </c>
      <c r="D2191" t="s">
        <v>2284</v>
      </c>
      <c r="E2191" t="s">
        <v>2216</v>
      </c>
      <c r="F2191" t="s">
        <v>2283</v>
      </c>
      <c r="G2191">
        <v>2011</v>
      </c>
      <c r="H2191">
        <v>0</v>
      </c>
      <c r="I2191" t="s">
        <v>2364</v>
      </c>
      <c r="J2191" s="7" t="s">
        <v>2304</v>
      </c>
      <c r="K2191" t="s">
        <v>1304</v>
      </c>
      <c r="L2191" t="s">
        <v>1304</v>
      </c>
      <c r="M2191">
        <v>20602722113</v>
      </c>
      <c r="N2191" t="s">
        <v>2172</v>
      </c>
      <c r="O2191" s="6">
        <f>VLOOKUP(Tabla1[[#This Row],[route_name]],[1]route!$A:$D,2,FALSE)</f>
        <v>27</v>
      </c>
      <c r="P2191" s="6">
        <f>VLOOKUP(Tabla1[[#This Row],[TYPE_NAME]],type!B:G,6,FALSE)</f>
        <v>1</v>
      </c>
      <c r="Q2191" t="s">
        <v>2260</v>
      </c>
      <c r="R2191" t="s">
        <v>1297</v>
      </c>
      <c r="S219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(2188,'NO CUMPLE','CUMPLE','NO CUMPLE','CUMPLE',false,2011,'0','NO PUEDE SER ACREDITADO/PRESENTADO EN OTRA UN','RETIRADO','2022-02-25 21:42:35.22039+00','2022-02-25 21:42:35.22039+00','20602722113','F2Z859',27,1);</v>
      </c>
    </row>
    <row r="2192" spans="1:19" x14ac:dyDescent="0.25">
      <c r="A2192">
        <v>2189</v>
      </c>
      <c r="B2192" t="s">
        <v>2284</v>
      </c>
      <c r="C2192" t="s">
        <v>2216</v>
      </c>
      <c r="D2192" t="s">
        <v>2216</v>
      </c>
      <c r="E2192" t="s">
        <v>2216</v>
      </c>
      <c r="F2192" t="s">
        <v>2283</v>
      </c>
      <c r="G2192">
        <v>2009</v>
      </c>
      <c r="H2192">
        <v>0</v>
      </c>
      <c r="I2192" t="s">
        <v>2364</v>
      </c>
      <c r="J2192" s="7" t="s">
        <v>2304</v>
      </c>
      <c r="K2192" t="s">
        <v>1304</v>
      </c>
      <c r="L2192" t="s">
        <v>1304</v>
      </c>
      <c r="M2192">
        <v>20602722113</v>
      </c>
      <c r="N2192" t="s">
        <v>2171</v>
      </c>
      <c r="O2192" s="6">
        <f>VLOOKUP(Tabla1[[#This Row],[route_name]],[1]route!$A:$D,2,FALSE)</f>
        <v>27</v>
      </c>
      <c r="P2192" s="6">
        <f>VLOOKUP(Tabla1[[#This Row],[TYPE_NAME]],type!B:G,6,FALSE)</f>
        <v>1</v>
      </c>
      <c r="Q2192" t="s">
        <v>2260</v>
      </c>
      <c r="R2192" t="s">
        <v>1297</v>
      </c>
      <c r="S219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(2189,'NO CUMPLE','CUMPLE','CUMPLE','CUMPLE',false,2009,'0','NO PUEDE SER ACREDITADO/PRESENTADO EN OTRA UN','RETIRADO','2022-02-25 21:42:35.22039+00','2022-02-25 21:42:35.22039+00','20602722113','A1K731',27,1);</v>
      </c>
    </row>
    <row r="2193" spans="1:19" x14ac:dyDescent="0.25">
      <c r="A2193">
        <v>2190</v>
      </c>
      <c r="B2193" t="s">
        <v>2282</v>
      </c>
      <c r="C2193" t="s">
        <v>2282</v>
      </c>
      <c r="D2193" t="s">
        <v>2282</v>
      </c>
      <c r="E2193" t="s">
        <v>2282</v>
      </c>
      <c r="F2193" t="s">
        <v>2283</v>
      </c>
      <c r="G2193">
        <v>2012</v>
      </c>
      <c r="H2193">
        <v>0</v>
      </c>
      <c r="I2193" t="s">
        <v>2365</v>
      </c>
      <c r="J2193" s="7" t="s">
        <v>2304</v>
      </c>
      <c r="K2193" t="s">
        <v>1304</v>
      </c>
      <c r="L2193" t="s">
        <v>1304</v>
      </c>
      <c r="M2193">
        <v>20602722113</v>
      </c>
      <c r="N2193" t="s">
        <v>679</v>
      </c>
      <c r="O2193" s="6">
        <f>VLOOKUP(Tabla1[[#This Row],[route_name]],[1]route!$A:$D,2,FALSE)</f>
        <v>77</v>
      </c>
      <c r="P2193" s="6">
        <f>VLOOKUP(Tabla1[[#This Row],[TYPE_NAME]],type!B:G,6,FALSE)</f>
        <v>1</v>
      </c>
      <c r="Q2193" t="s">
        <v>2301</v>
      </c>
      <c r="R2193" t="s">
        <v>1297</v>
      </c>
      <c r="S219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(2190,'PENDIENTE','PENDIENTE','PENDIENTE','PENDIENTE',false,2012,'0','NO PUEDE SER ACREDITADO/ACREDITADO EN OTRA UN (C7)','RETIRADO','2022-02-25 21:42:35.22039+00','2022-02-25 21:42:35.22039+00','20602722113','X2E753',77,1);</v>
      </c>
    </row>
    <row r="2194" spans="1:19" x14ac:dyDescent="0.25">
      <c r="A2194">
        <v>2191</v>
      </c>
      <c r="B2194" t="s">
        <v>2282</v>
      </c>
      <c r="C2194" t="s">
        <v>2282</v>
      </c>
      <c r="D2194" t="s">
        <v>2282</v>
      </c>
      <c r="E2194" t="s">
        <v>2282</v>
      </c>
      <c r="F2194" t="s">
        <v>2283</v>
      </c>
      <c r="G2194">
        <v>2010</v>
      </c>
      <c r="H2194">
        <v>0</v>
      </c>
      <c r="I2194" t="s">
        <v>2364</v>
      </c>
      <c r="J2194" s="7" t="s">
        <v>2304</v>
      </c>
      <c r="K2194" t="s">
        <v>1304</v>
      </c>
      <c r="L2194" t="s">
        <v>1304</v>
      </c>
      <c r="M2194">
        <v>20602722113</v>
      </c>
      <c r="N2194" t="s">
        <v>2146</v>
      </c>
      <c r="O2194" s="6">
        <f>VLOOKUP(Tabla1[[#This Row],[route_name]],[1]route!$A:$D,2,FALSE)</f>
        <v>77</v>
      </c>
      <c r="P2194" s="6">
        <f>VLOOKUP(Tabla1[[#This Row],[TYPE_NAME]],type!B:G,6,FALSE)</f>
        <v>1</v>
      </c>
      <c r="Q2194" t="s">
        <v>2301</v>
      </c>
      <c r="R2194" t="s">
        <v>1297</v>
      </c>
      <c r="S219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(2191,'PENDIENTE','PENDIENTE','PENDIENTE','PENDIENTE',false,2010,'0','NO PUEDE SER ACREDITADO/PRESENTADO EN OTRA UN','RETIRADO','2022-02-25 21:42:35.22039+00','2022-02-25 21:42:35.22039+00','20602722113','A4M964',77,1);</v>
      </c>
    </row>
    <row r="2195" spans="1:19" x14ac:dyDescent="0.25">
      <c r="A2195">
        <v>2192</v>
      </c>
      <c r="B2195" t="s">
        <v>2216</v>
      </c>
      <c r="C2195" t="s">
        <v>2216</v>
      </c>
      <c r="D2195" t="s">
        <v>2216</v>
      </c>
      <c r="E2195" t="s">
        <v>2216</v>
      </c>
      <c r="F2195" t="s">
        <v>1303</v>
      </c>
      <c r="G2195">
        <v>2012</v>
      </c>
      <c r="H2195">
        <v>0</v>
      </c>
      <c r="I2195" t="s">
        <v>2366</v>
      </c>
      <c r="J2195" s="7" t="s">
        <v>2304</v>
      </c>
      <c r="K2195" t="s">
        <v>1304</v>
      </c>
      <c r="L2195" t="s">
        <v>1304</v>
      </c>
      <c r="M2195">
        <v>20602722113</v>
      </c>
      <c r="N2195" t="s">
        <v>2157</v>
      </c>
      <c r="O2195" s="6">
        <f>VLOOKUP(Tabla1[[#This Row],[route_name]],[1]route!$A:$D,2,FALSE)</f>
        <v>29</v>
      </c>
      <c r="P2195" s="6">
        <f>VLOOKUP(Tabla1[[#This Row],[TYPE_NAME]],type!B:G,6,FALSE)</f>
        <v>1</v>
      </c>
      <c r="Q2195" t="s">
        <v>2258</v>
      </c>
      <c r="R2195" t="s">
        <v>1297</v>
      </c>
      <c r="S219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(2192,'CUMPLE','CUMPLE','CUMPLE','CUMPLE',true,2012,'0','RETIRADO AL SER PRESENTADO POR OTRA UN','RETIRADO','2022-02-25 21:42:35.22039+00','2022-02-25 21:42:35.22039+00','20602722113','D2X409',29,1);</v>
      </c>
    </row>
    <row r="2196" spans="1:19" x14ac:dyDescent="0.25">
      <c r="A2196">
        <v>2193</v>
      </c>
      <c r="B2196" t="s">
        <v>2216</v>
      </c>
      <c r="C2196" t="s">
        <v>2216</v>
      </c>
      <c r="D2196" t="s">
        <v>2216</v>
      </c>
      <c r="E2196" t="s">
        <v>2216</v>
      </c>
      <c r="F2196" t="s">
        <v>1303</v>
      </c>
      <c r="G2196">
        <v>2014</v>
      </c>
      <c r="H2196">
        <v>0</v>
      </c>
      <c r="I2196" t="s">
        <v>2367</v>
      </c>
      <c r="J2196" s="7" t="s">
        <v>2304</v>
      </c>
      <c r="K2196" t="s">
        <v>1304</v>
      </c>
      <c r="L2196" t="s">
        <v>1304</v>
      </c>
      <c r="M2196">
        <v>20602722113</v>
      </c>
      <c r="N2196" t="s">
        <v>212</v>
      </c>
      <c r="O2196" s="6">
        <f>VLOOKUP(Tabla1[[#This Row],[route_name]],[1]route!$A:$D,2,FALSE)</f>
        <v>28</v>
      </c>
      <c r="P2196" s="6">
        <f>VLOOKUP(Tabla1[[#This Row],[TYPE_NAME]],type!B:G,6,FALSE)</f>
        <v>1</v>
      </c>
      <c r="Q2196" t="s">
        <v>2257</v>
      </c>
      <c r="R2196" t="s">
        <v>1297</v>
      </c>
      <c r="S219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(2193,'CUMPLE','CUMPLE','CUMPLE','CUMPLE',true,2014,'0','RETIRADO MEDIANTE EXP.58126 DE FECHA 21.07.2021','RETIRADO','2022-02-25 21:42:35.22039+00','2022-02-25 21:42:35.22039+00','20602722113','V7U919',28,1);</v>
      </c>
    </row>
    <row r="2197" spans="1:19" x14ac:dyDescent="0.25">
      <c r="A2197">
        <v>2194</v>
      </c>
      <c r="B2197" t="s">
        <v>2216</v>
      </c>
      <c r="C2197" t="s">
        <v>2216</v>
      </c>
      <c r="D2197" t="s">
        <v>2216</v>
      </c>
      <c r="E2197" t="s">
        <v>2216</v>
      </c>
      <c r="F2197" t="s">
        <v>1303</v>
      </c>
      <c r="G2197">
        <v>2011</v>
      </c>
      <c r="H2197">
        <v>0</v>
      </c>
      <c r="I2197" t="s">
        <v>2368</v>
      </c>
      <c r="J2197" s="7" t="s">
        <v>2304</v>
      </c>
      <c r="K2197" t="s">
        <v>1304</v>
      </c>
      <c r="L2197" t="s">
        <v>1304</v>
      </c>
      <c r="M2197">
        <v>20602722113</v>
      </c>
      <c r="N2197" t="s">
        <v>254</v>
      </c>
      <c r="O2197" s="6">
        <f>VLOOKUP(Tabla1[[#This Row],[route_name]],[1]route!$A:$D,2,FALSE)</f>
        <v>28</v>
      </c>
      <c r="P2197" s="6">
        <f>VLOOKUP(Tabla1[[#This Row],[TYPE_NAME]],type!B:G,6,FALSE)</f>
        <v>1</v>
      </c>
      <c r="Q2197" t="s">
        <v>2257</v>
      </c>
      <c r="R2197" t="s">
        <v>1297</v>
      </c>
      <c r="S219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(2194,'CUMPLE','CUMPLE','CUMPLE','CUMPLE',true,2011,'0','RETIRADO MEDIANTE EXP.58124 DE FECHA 21.07.2021','RETIRADO','2022-02-25 21:42:35.22039+00','2022-02-25 21:42:35.22039+00','20602722113','V2Y001',28,1);</v>
      </c>
    </row>
    <row r="2198" spans="1:19" x14ac:dyDescent="0.25">
      <c r="A2198">
        <v>2195</v>
      </c>
      <c r="B2198" t="s">
        <v>2216</v>
      </c>
      <c r="C2198" t="s">
        <v>2216</v>
      </c>
      <c r="D2198" t="s">
        <v>2216</v>
      </c>
      <c r="E2198" t="s">
        <v>2216</v>
      </c>
      <c r="F2198" t="s">
        <v>1303</v>
      </c>
      <c r="G2198">
        <v>2000</v>
      </c>
      <c r="H2198">
        <v>0</v>
      </c>
      <c r="I2198" t="s">
        <v>2328</v>
      </c>
      <c r="J2198" s="7" t="s">
        <v>2304</v>
      </c>
      <c r="K2198" t="s">
        <v>1304</v>
      </c>
      <c r="L2198" t="s">
        <v>1304</v>
      </c>
      <c r="M2198">
        <v>20602722113</v>
      </c>
      <c r="N2198" t="s">
        <v>2177</v>
      </c>
      <c r="O2198" s="6">
        <f>VLOOKUP(Tabla1[[#This Row],[route_name]],[1]route!$A:$D,2,FALSE)</f>
        <v>27</v>
      </c>
      <c r="P2198" s="6">
        <f>VLOOKUP(Tabla1[[#This Row],[TYPE_NAME]],type!B:G,6,FALSE)</f>
        <v>1</v>
      </c>
      <c r="Q2198" t="s">
        <v>2260</v>
      </c>
      <c r="R2198" t="s">
        <v>1297</v>
      </c>
      <c r="S219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(2195,'CUMPLE','CUMPLE','CUMPLE','CUMPLE',true,2000,'0','RETIRADO POR EXCESO DE ANTIGÜEDAD','RETIRADO','2022-02-25 21:42:35.22039+00','2022-02-25 21:42:35.22039+00','20602722113','A4O779',27,1);</v>
      </c>
    </row>
    <row r="2199" spans="1:19" x14ac:dyDescent="0.25">
      <c r="A2199">
        <v>2196</v>
      </c>
      <c r="B2199" t="s">
        <v>2284</v>
      </c>
      <c r="C2199" t="s">
        <v>2216</v>
      </c>
      <c r="D2199" t="s">
        <v>2284</v>
      </c>
      <c r="E2199" t="s">
        <v>2216</v>
      </c>
      <c r="F2199" t="s">
        <v>2283</v>
      </c>
      <c r="G2199">
        <v>2013</v>
      </c>
      <c r="H2199">
        <v>0</v>
      </c>
      <c r="I2199" t="s">
        <v>2369</v>
      </c>
      <c r="J2199" s="7" t="s">
        <v>2304</v>
      </c>
      <c r="K2199" t="s">
        <v>1304</v>
      </c>
      <c r="L2199" t="s">
        <v>1304</v>
      </c>
      <c r="M2199">
        <v>20602825583</v>
      </c>
      <c r="N2199" t="s">
        <v>668</v>
      </c>
      <c r="O2199" s="6">
        <f>VLOOKUP(Tabla1[[#This Row],[route_name]],[1]route!$A:$D,2,FALSE)</f>
        <v>58</v>
      </c>
      <c r="P2199" s="6">
        <f>VLOOKUP(Tabla1[[#This Row],[TYPE_NAME]],type!B:G,6,FALSE)</f>
        <v>1</v>
      </c>
      <c r="Q2199" t="s">
        <v>2264</v>
      </c>
      <c r="R2199" t="s">
        <v>1297</v>
      </c>
      <c r="S219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(2196,'NO CUMPLE','CUMPLE','NO CUMPLE','CUMPLE',false,2013,'0','NO PUEDE SER ACREDITADO/ACREDITADO POR OTRA UN (C7) ','RETIRADO','2022-02-25 21:42:35.22039+00','2022-02-25 21:42:35.22039+00','20602825583','V7C967',58,1);</v>
      </c>
    </row>
    <row r="2200" spans="1:19" x14ac:dyDescent="0.25">
      <c r="A2200">
        <v>2197</v>
      </c>
      <c r="B2200" t="s">
        <v>2284</v>
      </c>
      <c r="C2200" t="s">
        <v>2216</v>
      </c>
      <c r="D2200" t="s">
        <v>2216</v>
      </c>
      <c r="E2200" t="s">
        <v>2216</v>
      </c>
      <c r="F2200" t="s">
        <v>2283</v>
      </c>
      <c r="G2200">
        <v>2010</v>
      </c>
      <c r="H2200">
        <v>0</v>
      </c>
      <c r="I2200" t="s">
        <v>2370</v>
      </c>
      <c r="J2200" s="7" t="s">
        <v>2304</v>
      </c>
      <c r="K2200" t="s">
        <v>1304</v>
      </c>
      <c r="L2200" t="s">
        <v>1304</v>
      </c>
      <c r="M2200">
        <v>20602825583</v>
      </c>
      <c r="N2200" t="s">
        <v>228</v>
      </c>
      <c r="O2200" s="6">
        <f>VLOOKUP(Tabla1[[#This Row],[route_name]],[1]route!$A:$D,2,FALSE)</f>
        <v>58</v>
      </c>
      <c r="P2200" s="6">
        <f>VLOOKUP(Tabla1[[#This Row],[TYPE_NAME]],type!B:G,6,FALSE)</f>
        <v>1</v>
      </c>
      <c r="Q2200" t="s">
        <v>2264</v>
      </c>
      <c r="R2200" t="s">
        <v>1297</v>
      </c>
      <c r="S220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(2197,'NO CUMPLE','CUMPLE','CUMPLE','CUMPLE',false,2010,'0','NO PUEDE SER ACREDITADO/PRESENTADO POR OTRA UN (C4)','RETIRADO','2022-02-25 21:42:35.22039+00','2022-02-25 21:42:35.22039+00','20602825583','A5P771',58,1);</v>
      </c>
    </row>
    <row r="2201" spans="1:19" x14ac:dyDescent="0.25">
      <c r="A2201">
        <v>2198</v>
      </c>
      <c r="B2201" t="s">
        <v>2284</v>
      </c>
      <c r="C2201" t="s">
        <v>2216</v>
      </c>
      <c r="D2201" t="s">
        <v>2284</v>
      </c>
      <c r="E2201" t="s">
        <v>2216</v>
      </c>
      <c r="F2201" t="s">
        <v>2283</v>
      </c>
      <c r="G2201">
        <v>1999</v>
      </c>
      <c r="H2201">
        <v>0</v>
      </c>
      <c r="I2201" t="s">
        <v>2317</v>
      </c>
      <c r="J2201" s="7" t="s">
        <v>2304</v>
      </c>
      <c r="K2201" t="s">
        <v>1304</v>
      </c>
      <c r="L2201" t="s">
        <v>1304</v>
      </c>
      <c r="M2201">
        <v>20602825583</v>
      </c>
      <c r="N2201" t="s">
        <v>2178</v>
      </c>
      <c r="O2201" s="6">
        <f>VLOOKUP(Tabla1[[#This Row],[route_name]],[1]route!$A:$D,2,FALSE)</f>
        <v>60</v>
      </c>
      <c r="P2201" s="6">
        <f>VLOOKUP(Tabla1[[#This Row],[TYPE_NAME]],type!B:G,6,FALSE)</f>
        <v>1</v>
      </c>
      <c r="Q2201" t="s">
        <v>2266</v>
      </c>
      <c r="R2201" t="s">
        <v>1297</v>
      </c>
      <c r="S220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(2198,'NO CUMPLE','CUMPLE','NO CUMPLE','CUMPLE',false,1999,'0','NO PUEDE SER ACREDITADO POR EXCESO DE ANTIGÜEDAD','RETIRADO','2022-02-25 21:42:35.22039+00','2022-02-25 21:42:35.22039+00','20602825583','Z2I311',60,1);</v>
      </c>
    </row>
    <row r="2202" spans="1:19" x14ac:dyDescent="0.25">
      <c r="A2202">
        <v>2199</v>
      </c>
      <c r="B2202" t="s">
        <v>2284</v>
      </c>
      <c r="C2202" t="s">
        <v>2216</v>
      </c>
      <c r="D2202" t="s">
        <v>2284</v>
      </c>
      <c r="E2202" t="s">
        <v>2216</v>
      </c>
      <c r="F2202" t="s">
        <v>2283</v>
      </c>
      <c r="G2202">
        <v>1999</v>
      </c>
      <c r="H2202">
        <v>0</v>
      </c>
      <c r="I2202" t="s">
        <v>2317</v>
      </c>
      <c r="J2202" s="7" t="s">
        <v>2304</v>
      </c>
      <c r="K2202" t="s">
        <v>1304</v>
      </c>
      <c r="L2202" t="s">
        <v>1304</v>
      </c>
      <c r="M2202">
        <v>20602825583</v>
      </c>
      <c r="N2202" t="s">
        <v>2179</v>
      </c>
      <c r="O2202" s="6">
        <f>VLOOKUP(Tabla1[[#This Row],[route_name]],[1]route!$A:$D,2,FALSE)</f>
        <v>60</v>
      </c>
      <c r="P2202" s="6">
        <f>VLOOKUP(Tabla1[[#This Row],[TYPE_NAME]],type!B:G,6,FALSE)</f>
        <v>1</v>
      </c>
      <c r="Q2202" t="s">
        <v>2266</v>
      </c>
      <c r="R2202" t="s">
        <v>1297</v>
      </c>
      <c r="S220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(2199,'NO CUMPLE','CUMPLE','NO CUMPLE','CUMPLE',false,1999,'0','NO PUEDE SER ACREDITADO POR EXCESO DE ANTIGÜEDAD','RETIRADO','2022-02-25 21:42:35.22039+00','2022-02-25 21:42:35.22039+00','20602825583','B3D702',60,1);</v>
      </c>
    </row>
    <row r="2203" spans="1:19" x14ac:dyDescent="0.25">
      <c r="A2203">
        <v>2200</v>
      </c>
      <c r="B2203" t="s">
        <v>2216</v>
      </c>
      <c r="C2203" t="s">
        <v>2216</v>
      </c>
      <c r="D2203" t="s">
        <v>2284</v>
      </c>
      <c r="E2203" t="s">
        <v>2216</v>
      </c>
      <c r="F2203" t="s">
        <v>2283</v>
      </c>
      <c r="G2203">
        <v>1999</v>
      </c>
      <c r="H2203">
        <v>0</v>
      </c>
      <c r="I2203" t="s">
        <v>2317</v>
      </c>
      <c r="J2203" s="7" t="s">
        <v>2304</v>
      </c>
      <c r="K2203" t="s">
        <v>1304</v>
      </c>
      <c r="L2203" t="s">
        <v>1304</v>
      </c>
      <c r="M2203">
        <v>20602825583</v>
      </c>
      <c r="N2203" t="s">
        <v>2180</v>
      </c>
      <c r="O2203" s="6">
        <f>VLOOKUP(Tabla1[[#This Row],[route_name]],[1]route!$A:$D,2,FALSE)</f>
        <v>61</v>
      </c>
      <c r="P2203" s="6">
        <f>VLOOKUP(Tabla1[[#This Row],[TYPE_NAME]],type!B:G,6,FALSE)</f>
        <v>1</v>
      </c>
      <c r="Q2203" t="s">
        <v>2267</v>
      </c>
      <c r="R2203" t="s">
        <v>1297</v>
      </c>
      <c r="S220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(2200,'CUMPLE','CUMPLE','NO CUMPLE','CUMPLE',false,1999,'0','NO PUEDE SER ACREDITADO POR EXCESO DE ANTIGÜEDAD','RETIRADO','2022-02-25 21:42:35.22039+00','2022-02-25 21:42:35.22039+00','20602825583','Z2X732',61,1);</v>
      </c>
    </row>
    <row r="2204" spans="1:19" x14ac:dyDescent="0.25">
      <c r="A2204">
        <v>2201</v>
      </c>
      <c r="B2204" t="s">
        <v>2284</v>
      </c>
      <c r="C2204" t="s">
        <v>2216</v>
      </c>
      <c r="D2204" t="s">
        <v>2216</v>
      </c>
      <c r="E2204" t="s">
        <v>2216</v>
      </c>
      <c r="F2204" t="s">
        <v>2283</v>
      </c>
      <c r="G2204">
        <v>2012</v>
      </c>
      <c r="H2204">
        <v>0</v>
      </c>
      <c r="I2204" t="s">
        <v>2371</v>
      </c>
      <c r="J2204" s="7" t="s">
        <v>2304</v>
      </c>
      <c r="K2204" t="s">
        <v>1304</v>
      </c>
      <c r="L2204" t="s">
        <v>1304</v>
      </c>
      <c r="M2204">
        <v>20602825583</v>
      </c>
      <c r="N2204" t="s">
        <v>2126</v>
      </c>
      <c r="O2204" s="6">
        <f>VLOOKUP(Tabla1[[#This Row],[route_name]],[1]route!$A:$D,2,FALSE)</f>
        <v>62</v>
      </c>
      <c r="P2204" s="6">
        <f>VLOOKUP(Tabla1[[#This Row],[TYPE_NAME]],type!B:G,6,FALSE)</f>
        <v>3</v>
      </c>
      <c r="Q2204" t="s">
        <v>2268</v>
      </c>
      <c r="R2204" t="s">
        <v>1300</v>
      </c>
      <c r="S220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(2201,'NO CUMPLE','CUMPLE','CUMPLE','CUMPLE',false,2012,'0','NO PUEDE SER ACREDITADO/PRESENTADO POR OTRA UN (C2)','RETIRADO','2022-02-25 21:42:35.22039+00','2022-02-25 21:42:35.22039+00','20602825583','D4E717',62,3);</v>
      </c>
    </row>
    <row r="2205" spans="1:19" x14ac:dyDescent="0.25">
      <c r="A2205">
        <v>2202</v>
      </c>
      <c r="B2205" t="s">
        <v>2284</v>
      </c>
      <c r="C2205" t="s">
        <v>2216</v>
      </c>
      <c r="D2205" t="s">
        <v>2216</v>
      </c>
      <c r="E2205" t="s">
        <v>2284</v>
      </c>
      <c r="F2205" t="s">
        <v>2283</v>
      </c>
      <c r="G2205">
        <v>2012</v>
      </c>
      <c r="H2205">
        <v>0</v>
      </c>
      <c r="I2205" t="s">
        <v>2372</v>
      </c>
      <c r="J2205" s="7" t="s">
        <v>2304</v>
      </c>
      <c r="K2205" t="s">
        <v>1304</v>
      </c>
      <c r="L2205" t="s">
        <v>1304</v>
      </c>
      <c r="M2205">
        <v>20602825583</v>
      </c>
      <c r="N2205" t="s">
        <v>2174</v>
      </c>
      <c r="O2205" s="6">
        <f>VLOOKUP(Tabla1[[#This Row],[route_name]],[1]route!$A:$D,2,FALSE)</f>
        <v>64</v>
      </c>
      <c r="P2205" s="6">
        <f>VLOOKUP(Tabla1[[#This Row],[TYPE_NAME]],type!B:G,6,FALSE)</f>
        <v>1</v>
      </c>
      <c r="Q2205" t="s">
        <v>2270</v>
      </c>
      <c r="R2205" t="s">
        <v>1297</v>
      </c>
      <c r="S220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(2202,'NO CUMPLE','CUMPLE','CUMPLE','NO CUMPLE',false,2012,'0','NO SE PUEDE ACREDITAR/PRESENTADO POR OTRA UN (C8)','RETIRADO','2022-02-25 21:42:35.22039+00','2022-02-25 21:42:35.22039+00','20602825583','X5K969',64,1);</v>
      </c>
    </row>
    <row r="2206" spans="1:19" x14ac:dyDescent="0.25">
      <c r="A2206">
        <v>2203</v>
      </c>
      <c r="B2206" t="s">
        <v>2282</v>
      </c>
      <c r="C2206" t="s">
        <v>2282</v>
      </c>
      <c r="D2206" t="s">
        <v>2282</v>
      </c>
      <c r="E2206" t="s">
        <v>2282</v>
      </c>
      <c r="F2206" t="s">
        <v>2283</v>
      </c>
      <c r="G2206">
        <v>2018</v>
      </c>
      <c r="H2206">
        <v>0</v>
      </c>
      <c r="I2206" t="s">
        <v>2373</v>
      </c>
      <c r="J2206" s="7" t="s">
        <v>2304</v>
      </c>
      <c r="K2206" t="s">
        <v>1304</v>
      </c>
      <c r="L2206" t="s">
        <v>1304</v>
      </c>
      <c r="M2206">
        <v>20602825583</v>
      </c>
      <c r="N2206" t="s">
        <v>2181</v>
      </c>
      <c r="O2206" s="6">
        <f>VLOOKUP(Tabla1[[#This Row],[route_name]],[1]route!$A:$D,2,FALSE)</f>
        <v>71</v>
      </c>
      <c r="P2206" s="6">
        <f>VLOOKUP(Tabla1[[#This Row],[TYPE_NAME]],type!B:G,6,FALSE)</f>
        <v>1</v>
      </c>
      <c r="Q2206" t="s">
        <v>2282</v>
      </c>
      <c r="R2206" t="s">
        <v>1297</v>
      </c>
      <c r="S220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(2203,'PENDIENTE','PENDIENTE','PENDIENTE','PENDIENTE',false,2018,'0','INCORPORADO POR EXP.142-2020 DE FECHA 02.01.2020  /NO SE PUEDE ACREDITAR/ACREDITADO POR OTRA UN (C11)','RETIRADO','2022-02-25 21:42:35.22039+00','2022-02-25 21:42:35.22039+00','20602825583','V0F701',71,1);</v>
      </c>
    </row>
    <row r="2207" spans="1:19" x14ac:dyDescent="0.25">
      <c r="A2207">
        <v>2204</v>
      </c>
      <c r="B2207" t="s">
        <v>2216</v>
      </c>
      <c r="C2207" t="s">
        <v>2216</v>
      </c>
      <c r="D2207" t="s">
        <v>2216</v>
      </c>
      <c r="E2207" t="s">
        <v>2216</v>
      </c>
      <c r="F2207" t="s">
        <v>1303</v>
      </c>
      <c r="G2207">
        <v>2011</v>
      </c>
      <c r="H2207">
        <v>0</v>
      </c>
      <c r="I2207" t="s">
        <v>2374</v>
      </c>
      <c r="J2207" s="7" t="s">
        <v>2304</v>
      </c>
      <c r="K2207" t="s">
        <v>1304</v>
      </c>
      <c r="L2207" t="s">
        <v>1304</v>
      </c>
      <c r="M2207">
        <v>20602825583</v>
      </c>
      <c r="N2207" t="s">
        <v>672</v>
      </c>
      <c r="O2207" s="6">
        <f>VLOOKUP(Tabla1[[#This Row],[route_name]],[1]route!$A:$D,2,FALSE)</f>
        <v>60</v>
      </c>
      <c r="P2207" s="6">
        <f>VLOOKUP(Tabla1[[#This Row],[TYPE_NAME]],type!B:G,6,FALSE)</f>
        <v>1</v>
      </c>
      <c r="Q2207" t="s">
        <v>2266</v>
      </c>
      <c r="R2207" t="s">
        <v>1297</v>
      </c>
      <c r="S220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(2204,'CUMPLE','CUMPLE','CUMPLE','CUMPLE',true,2011,'0','RETIRADO/ACREDITADO POR OTRA UN (C7)','RETIRADO','2022-02-25 21:42:35.22039+00','2022-02-25 21:42:35.22039+00','20602825583','V4A961',60,1);</v>
      </c>
    </row>
    <row r="2208" spans="1:19" x14ac:dyDescent="0.25">
      <c r="A2208">
        <v>2205</v>
      </c>
      <c r="B2208" t="s">
        <v>2282</v>
      </c>
      <c r="C2208" t="s">
        <v>2282</v>
      </c>
      <c r="D2208" t="s">
        <v>2282</v>
      </c>
      <c r="E2208" t="s">
        <v>2282</v>
      </c>
      <c r="F2208" t="s">
        <v>2283</v>
      </c>
      <c r="G2208">
        <v>2010</v>
      </c>
      <c r="H2208">
        <v>0</v>
      </c>
      <c r="I2208" t="s">
        <v>2375</v>
      </c>
      <c r="J2208" s="7" t="s">
        <v>2304</v>
      </c>
      <c r="K2208" t="s">
        <v>1304</v>
      </c>
      <c r="L2208" t="s">
        <v>1304</v>
      </c>
      <c r="M2208">
        <v>20602825583</v>
      </c>
      <c r="N2208" t="s">
        <v>465</v>
      </c>
      <c r="O2208" s="6">
        <f>VLOOKUP(Tabla1[[#This Row],[route_name]],[1]route!$A:$D,2,FALSE)</f>
        <v>71</v>
      </c>
      <c r="P2208" s="6">
        <f>VLOOKUP(Tabla1[[#This Row],[TYPE_NAME]],type!B:G,6,FALSE)</f>
        <v>3</v>
      </c>
      <c r="Q2208" t="s">
        <v>2282</v>
      </c>
      <c r="R2208" t="s">
        <v>1300</v>
      </c>
      <c r="S220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(2205,'PENDIENTE','PENDIENTE','PENDIENTE','PENDIENTE',false,2010,'0','INCORPORADO POR EXP.152265-2021 DE FECHA  25.06.2021/NO SE PUEDE ACREDITAR/ACREDITADO POR OTRA UN (C5)  ','RETIRADO','2022-02-25 21:42:35.22039+00','2022-02-25 21:42:35.22039+00','20602825583','A0I792',71,3);</v>
      </c>
    </row>
    <row r="2209" spans="1:19" x14ac:dyDescent="0.25">
      <c r="A2209">
        <v>2206</v>
      </c>
      <c r="B2209" t="s">
        <v>2216</v>
      </c>
      <c r="C2209" t="s">
        <v>2216</v>
      </c>
      <c r="D2209" t="s">
        <v>2216</v>
      </c>
      <c r="E2209" t="s">
        <v>2216</v>
      </c>
      <c r="F2209" t="s">
        <v>1303</v>
      </c>
      <c r="G2209">
        <v>2000</v>
      </c>
      <c r="H2209">
        <v>0</v>
      </c>
      <c r="I2209" t="s">
        <v>2328</v>
      </c>
      <c r="J2209" s="7" t="s">
        <v>2304</v>
      </c>
      <c r="K2209" t="s">
        <v>1304</v>
      </c>
      <c r="L2209" t="s">
        <v>1304</v>
      </c>
      <c r="M2209">
        <v>20602825583</v>
      </c>
      <c r="N2209" t="s">
        <v>2182</v>
      </c>
      <c r="O2209" s="6">
        <f>VLOOKUP(Tabla1[[#This Row],[route_name]],[1]route!$A:$D,2,FALSE)</f>
        <v>61</v>
      </c>
      <c r="P2209" s="6">
        <f>VLOOKUP(Tabla1[[#This Row],[TYPE_NAME]],type!B:G,6,FALSE)</f>
        <v>1</v>
      </c>
      <c r="Q2209" t="s">
        <v>2267</v>
      </c>
      <c r="R2209" t="s">
        <v>1297</v>
      </c>
      <c r="S220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(2206,'CUMPLE','CUMPLE','CUMPLE','CUMPLE',true,2000,'0','RETIRADO POR EXCESO DE ANTIGÜEDAD','RETIRADO','2022-02-25 21:42:35.22039+00','2022-02-25 21:42:35.22039+00','20602825583','W4Q705',61,1);</v>
      </c>
    </row>
    <row r="2210" spans="1:19" x14ac:dyDescent="0.25">
      <c r="A2210">
        <v>2207</v>
      </c>
      <c r="B2210" t="s">
        <v>2282</v>
      </c>
      <c r="C2210" t="s">
        <v>2282</v>
      </c>
      <c r="D2210" t="s">
        <v>2282</v>
      </c>
      <c r="E2210" t="s">
        <v>2282</v>
      </c>
      <c r="F2210" t="s">
        <v>2283</v>
      </c>
      <c r="G2210">
        <v>2014</v>
      </c>
      <c r="H2210">
        <v>0</v>
      </c>
      <c r="I2210" t="s">
        <v>2376</v>
      </c>
      <c r="J2210" s="7" t="s">
        <v>2304</v>
      </c>
      <c r="K2210" t="s">
        <v>1304</v>
      </c>
      <c r="L2210" t="s">
        <v>1304</v>
      </c>
      <c r="M2210">
        <v>20602825583</v>
      </c>
      <c r="N2210" t="s">
        <v>360</v>
      </c>
      <c r="O2210" s="6">
        <f>VLOOKUP(Tabla1[[#This Row],[route_name]],[1]route!$A:$D,2,FALSE)</f>
        <v>71</v>
      </c>
      <c r="P2210" s="6">
        <f>VLOOKUP(Tabla1[[#This Row],[TYPE_NAME]],type!B:G,6,FALSE)</f>
        <v>4</v>
      </c>
      <c r="Q2210" t="s">
        <v>2282</v>
      </c>
      <c r="R2210" t="s">
        <v>1299</v>
      </c>
      <c r="S221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(2207,'PENDIENTE','PENDIENTE','PENDIENTE','PENDIENTE',false,2014,'0','INCORPORADO POR EXP.52266-2021  DE FECHA 25.06.2021 / ACREDITADO POR UN C4 RUTA T14','RETIRADO','2022-02-25 21:42:35.22039+00','2022-02-25 21:42:35.22039+00','20602825583','V6T858',71,4);</v>
      </c>
    </row>
    <row r="2211" spans="1:19" x14ac:dyDescent="0.25">
      <c r="A2211">
        <v>2208</v>
      </c>
      <c r="B2211" t="s">
        <v>2216</v>
      </c>
      <c r="C2211" t="s">
        <v>2216</v>
      </c>
      <c r="D2211" t="s">
        <v>2216</v>
      </c>
      <c r="E2211" t="s">
        <v>2216</v>
      </c>
      <c r="F2211" t="s">
        <v>1303</v>
      </c>
      <c r="G2211">
        <v>2013</v>
      </c>
      <c r="H2211">
        <v>0</v>
      </c>
      <c r="I2211" t="s">
        <v>2377</v>
      </c>
      <c r="J2211" s="7" t="s">
        <v>2304</v>
      </c>
      <c r="K2211" t="s">
        <v>1304</v>
      </c>
      <c r="L2211" t="s">
        <v>1304</v>
      </c>
      <c r="M2211">
        <v>20602769543</v>
      </c>
      <c r="N2211" t="s">
        <v>2183</v>
      </c>
      <c r="O2211" s="6">
        <f>VLOOKUP(Tabla1[[#This Row],[route_name]],[1]route!$A:$D,2,FALSE)</f>
        <v>67</v>
      </c>
      <c r="P2211" s="6">
        <f>VLOOKUP(Tabla1[[#This Row],[TYPE_NAME]],type!B:G,6,FALSE)</f>
        <v>3</v>
      </c>
      <c r="Q2211" t="s">
        <v>2273</v>
      </c>
      <c r="R2211" t="s">
        <v>1300</v>
      </c>
      <c r="S221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(2208,'CUMPLE','CUMPLE','CUMPLE','CUMPLE',true,2013,'0','RETIRADO MEDIANTE EXP.54820-2021 DE FECHA 08.07.2021','RETIRADO','2022-02-25 21:42:35.22039+00','2022-02-25 21:42:35.22039+00','20602769543','V5P754',67,3);</v>
      </c>
    </row>
    <row r="2212" spans="1:19" x14ac:dyDescent="0.25">
      <c r="A2212">
        <v>2209</v>
      </c>
      <c r="B2212" t="s">
        <v>2216</v>
      </c>
      <c r="C2212" t="s">
        <v>2216</v>
      </c>
      <c r="D2212" t="s">
        <v>2284</v>
      </c>
      <c r="E2212" t="s">
        <v>2216</v>
      </c>
      <c r="F2212" t="s">
        <v>2283</v>
      </c>
      <c r="G2212">
        <v>2010</v>
      </c>
      <c r="H2212">
        <v>0</v>
      </c>
      <c r="I2212" t="s">
        <v>2378</v>
      </c>
      <c r="J2212" s="7" t="s">
        <v>2304</v>
      </c>
      <c r="K2212" t="s">
        <v>1304</v>
      </c>
      <c r="L2212" t="s">
        <v>1304</v>
      </c>
      <c r="M2212">
        <v>20602769543</v>
      </c>
      <c r="N2212" t="s">
        <v>2165</v>
      </c>
      <c r="O2212" s="6">
        <f>VLOOKUP(Tabla1[[#This Row],[route_name]],[1]route!$A:$D,2,FALSE)</f>
        <v>67</v>
      </c>
      <c r="P2212" s="6">
        <f>VLOOKUP(Tabla1[[#This Row],[TYPE_NAME]],type!B:G,6,FALSE)</f>
        <v>1</v>
      </c>
      <c r="Q2212" t="s">
        <v>2273</v>
      </c>
      <c r="R2212" t="s">
        <v>1297</v>
      </c>
      <c r="S221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(2209,'CUMPLE','CUMPLE','NO CUMPLE','CUMPLE',false,2010,'0','RETIRADO MEDIANTE EXP. 39321-2021 DEL 30.04.2021','RETIRADO','2022-02-25 21:42:35.22039+00','2022-02-25 21:42:35.22039+00','20602769543','V1M729',67,1);</v>
      </c>
    </row>
    <row r="2213" spans="1:19" x14ac:dyDescent="0.25">
      <c r="A2213">
        <v>2210</v>
      </c>
      <c r="B2213" t="s">
        <v>2216</v>
      </c>
      <c r="C2213" t="s">
        <v>2216</v>
      </c>
      <c r="D2213" t="s">
        <v>2284</v>
      </c>
      <c r="E2213" t="s">
        <v>2216</v>
      </c>
      <c r="F2213" t="s">
        <v>2283</v>
      </c>
      <c r="G2213">
        <v>2016</v>
      </c>
      <c r="H2213">
        <v>0</v>
      </c>
      <c r="I2213" t="s">
        <v>2378</v>
      </c>
      <c r="J2213" s="7" t="s">
        <v>2304</v>
      </c>
      <c r="K2213" t="s">
        <v>1304</v>
      </c>
      <c r="L2213" t="s">
        <v>1304</v>
      </c>
      <c r="M2213">
        <v>20602769543</v>
      </c>
      <c r="N2213" t="s">
        <v>2184</v>
      </c>
      <c r="O2213" s="6">
        <f>VLOOKUP(Tabla1[[#This Row],[route_name]],[1]route!$A:$D,2,FALSE)</f>
        <v>67</v>
      </c>
      <c r="P2213" s="6">
        <f>VLOOKUP(Tabla1[[#This Row],[TYPE_NAME]],type!B:G,6,FALSE)</f>
        <v>3</v>
      </c>
      <c r="Q2213" t="s">
        <v>2273</v>
      </c>
      <c r="R2213" t="s">
        <v>1300</v>
      </c>
      <c r="S221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(2210,'CUMPLE','CUMPLE','NO CUMPLE','CUMPLE',false,2016,'0','RETIRADO MEDIANTE EXP. 39321-2021 DEL 30.04.2021','RETIRADO','2022-02-25 21:42:35.22039+00','2022-02-25 21:42:35.22039+00','20602769543','Z6H829',67,3);</v>
      </c>
    </row>
    <row r="2214" spans="1:19" x14ac:dyDescent="0.25">
      <c r="A2214">
        <v>2211</v>
      </c>
      <c r="B2214" t="s">
        <v>2284</v>
      </c>
      <c r="C2214" t="s">
        <v>2216</v>
      </c>
      <c r="D2214" t="s">
        <v>2284</v>
      </c>
      <c r="E2214" t="s">
        <v>2216</v>
      </c>
      <c r="F2214" t="s">
        <v>2283</v>
      </c>
      <c r="G2214">
        <v>2011</v>
      </c>
      <c r="H2214">
        <v>0</v>
      </c>
      <c r="I2214" t="s">
        <v>2379</v>
      </c>
      <c r="J2214" s="7" t="s">
        <v>2304</v>
      </c>
      <c r="K2214" t="s">
        <v>1304</v>
      </c>
      <c r="L2214" t="s">
        <v>1304</v>
      </c>
      <c r="M2214">
        <v>20602769543</v>
      </c>
      <c r="N2214" t="s">
        <v>2005</v>
      </c>
      <c r="O2214" s="6">
        <f>VLOOKUP(Tabla1[[#This Row],[route_name]],[1]route!$A:$D,2,FALSE)</f>
        <v>68</v>
      </c>
      <c r="P2214" s="6">
        <f>VLOOKUP(Tabla1[[#This Row],[TYPE_NAME]],type!B:G,6,FALSE)</f>
        <v>3</v>
      </c>
      <c r="Q2214" t="s">
        <v>2274</v>
      </c>
      <c r="R2214" t="s">
        <v>1300</v>
      </c>
      <c r="S221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(2211,'NO CUMPLE','CUMPLE','NO CUMPLE','CUMPLE',false,2011,'0','RETIRADO MEDIANTE EXP. 4524-2021 DEL 15.01.2021','RETIRADO','2022-02-25 21:42:35.22039+00','2022-02-25 21:42:35.22039+00','20602769543','V3B777',68,3);</v>
      </c>
    </row>
    <row r="2215" spans="1:19" x14ac:dyDescent="0.25">
      <c r="A2215">
        <v>2212</v>
      </c>
      <c r="B2215" t="s">
        <v>2216</v>
      </c>
      <c r="C2215" t="s">
        <v>2216</v>
      </c>
      <c r="D2215" t="s">
        <v>2284</v>
      </c>
      <c r="E2215" t="s">
        <v>2216</v>
      </c>
      <c r="F2215" t="s">
        <v>2283</v>
      </c>
      <c r="G2215">
        <v>2012</v>
      </c>
      <c r="H2215">
        <v>0</v>
      </c>
      <c r="I2215" t="s">
        <v>2378</v>
      </c>
      <c r="J2215" s="7" t="s">
        <v>2304</v>
      </c>
      <c r="K2215" t="s">
        <v>1304</v>
      </c>
      <c r="L2215" t="s">
        <v>1304</v>
      </c>
      <c r="M2215">
        <v>20602769543</v>
      </c>
      <c r="N2215" t="s">
        <v>2185</v>
      </c>
      <c r="O2215" s="6">
        <f>VLOOKUP(Tabla1[[#This Row],[route_name]],[1]route!$A:$D,2,FALSE)</f>
        <v>69</v>
      </c>
      <c r="P2215" s="6">
        <f>VLOOKUP(Tabla1[[#This Row],[TYPE_NAME]],type!B:G,6,FALSE)</f>
        <v>1</v>
      </c>
      <c r="Q2215" t="s">
        <v>2275</v>
      </c>
      <c r="R2215" t="s">
        <v>1297</v>
      </c>
      <c r="S221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(2212,'CUMPLE','CUMPLE','NO CUMPLE','CUMPLE',false,2012,'0','RETIRADO MEDIANTE EXP. 39321-2021 DEL 30.04.2021','RETIRADO','2022-02-25 21:42:35.22039+00','2022-02-25 21:42:35.22039+00','20602769543','X2F715',69,1);</v>
      </c>
    </row>
    <row r="2216" spans="1:19" x14ac:dyDescent="0.25">
      <c r="A2216">
        <v>2213</v>
      </c>
      <c r="B2216" t="s">
        <v>2284</v>
      </c>
      <c r="C2216" t="s">
        <v>2216</v>
      </c>
      <c r="D2216" t="s">
        <v>2216</v>
      </c>
      <c r="E2216" t="s">
        <v>2216</v>
      </c>
      <c r="F2216" t="s">
        <v>2283</v>
      </c>
      <c r="G2216">
        <v>2011</v>
      </c>
      <c r="H2216">
        <v>0</v>
      </c>
      <c r="I2216" t="s">
        <v>2379</v>
      </c>
      <c r="J2216" s="7" t="s">
        <v>2304</v>
      </c>
      <c r="K2216" t="s">
        <v>1304</v>
      </c>
      <c r="L2216" t="s">
        <v>1304</v>
      </c>
      <c r="M2216">
        <v>20602769543</v>
      </c>
      <c r="N2216" t="s">
        <v>2186</v>
      </c>
      <c r="O2216" s="6">
        <f>VLOOKUP(Tabla1[[#This Row],[route_name]],[1]route!$A:$D,2,FALSE)</f>
        <v>69</v>
      </c>
      <c r="P2216" s="6">
        <f>VLOOKUP(Tabla1[[#This Row],[TYPE_NAME]],type!B:G,6,FALSE)</f>
        <v>1</v>
      </c>
      <c r="Q2216" t="s">
        <v>2275</v>
      </c>
      <c r="R2216" t="s">
        <v>1297</v>
      </c>
      <c r="S2216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(2213,'NO CUMPLE','CUMPLE','CUMPLE','CUMPLE',false,2011,'0','RETIRADO MEDIANTE EXP. 4524-2021 DEL 15.01.2021','RETIRADO','2022-02-25 21:42:35.22039+00','2022-02-25 21:42:35.22039+00','20602769543','V3G632',69,1);</v>
      </c>
    </row>
    <row r="2217" spans="1:19" x14ac:dyDescent="0.25">
      <c r="A2217">
        <v>2214</v>
      </c>
      <c r="B2217" t="s">
        <v>2284</v>
      </c>
      <c r="C2217" t="s">
        <v>2216</v>
      </c>
      <c r="D2217" t="s">
        <v>2284</v>
      </c>
      <c r="E2217" t="s">
        <v>2216</v>
      </c>
      <c r="F2217" t="s">
        <v>2283</v>
      </c>
      <c r="G2217">
        <v>2013</v>
      </c>
      <c r="H2217">
        <v>0</v>
      </c>
      <c r="I2217" t="s">
        <v>2379</v>
      </c>
      <c r="J2217" s="7" t="s">
        <v>2304</v>
      </c>
      <c r="K2217" t="s">
        <v>1304</v>
      </c>
      <c r="L2217" t="s">
        <v>1304</v>
      </c>
      <c r="M2217">
        <v>20602769543</v>
      </c>
      <c r="N2217" t="s">
        <v>2187</v>
      </c>
      <c r="O2217" s="6">
        <f>VLOOKUP(Tabla1[[#This Row],[route_name]],[1]route!$A:$D,2,FALSE)</f>
        <v>69</v>
      </c>
      <c r="P2217" s="6">
        <f>VLOOKUP(Tabla1[[#This Row],[TYPE_NAME]],type!B:G,6,FALSE)</f>
        <v>1</v>
      </c>
      <c r="Q2217" t="s">
        <v>2275</v>
      </c>
      <c r="R2217" t="s">
        <v>1297</v>
      </c>
      <c r="S2217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(2214,'NO CUMPLE','CUMPLE','NO CUMPLE','CUMPLE',false,2013,'0','RETIRADO MEDIANTE EXP. 4524-2021 DEL 15.01.2021','RETIRADO','2022-02-25 21:42:35.22039+00','2022-02-25 21:42:35.22039+00','20602769543','X3G735',69,1);</v>
      </c>
    </row>
    <row r="2218" spans="1:19" x14ac:dyDescent="0.25">
      <c r="A2218">
        <v>2215</v>
      </c>
      <c r="B2218" t="s">
        <v>2284</v>
      </c>
      <c r="C2218" t="s">
        <v>2216</v>
      </c>
      <c r="D2218" t="s">
        <v>2284</v>
      </c>
      <c r="E2218" t="s">
        <v>2216</v>
      </c>
      <c r="F2218" t="s">
        <v>2283</v>
      </c>
      <c r="G2218">
        <v>2013</v>
      </c>
      <c r="H2218">
        <v>0</v>
      </c>
      <c r="I2218" t="s">
        <v>2379</v>
      </c>
      <c r="J2218" s="7" t="s">
        <v>2304</v>
      </c>
      <c r="K2218" t="s">
        <v>1304</v>
      </c>
      <c r="L2218" t="s">
        <v>1304</v>
      </c>
      <c r="M2218">
        <v>20602769543</v>
      </c>
      <c r="N2218" t="s">
        <v>2188</v>
      </c>
      <c r="O2218" s="6">
        <f>VLOOKUP(Tabla1[[#This Row],[route_name]],[1]route!$A:$D,2,FALSE)</f>
        <v>69</v>
      </c>
      <c r="P2218" s="6">
        <f>VLOOKUP(Tabla1[[#This Row],[TYPE_NAME]],type!B:G,6,FALSE)</f>
        <v>1</v>
      </c>
      <c r="Q2218" t="s">
        <v>2275</v>
      </c>
      <c r="R2218" t="s">
        <v>1297</v>
      </c>
      <c r="S2218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(2215,'NO CUMPLE','CUMPLE','NO CUMPLE','CUMPLE',false,2013,'0','RETIRADO MEDIANTE EXP. 4524-2021 DEL 15.01.2021','RETIRADO','2022-02-25 21:42:35.22039+00','2022-02-25 21:42:35.22039+00','20602769543','X3I851',69,1);</v>
      </c>
    </row>
    <row r="2219" spans="1:19" x14ac:dyDescent="0.25">
      <c r="A2219">
        <v>2216</v>
      </c>
      <c r="B2219" t="s">
        <v>2284</v>
      </c>
      <c r="C2219" t="s">
        <v>2216</v>
      </c>
      <c r="D2219" t="s">
        <v>2284</v>
      </c>
      <c r="E2219" t="s">
        <v>2216</v>
      </c>
      <c r="F2219" t="s">
        <v>2283</v>
      </c>
      <c r="G2219">
        <v>2011</v>
      </c>
      <c r="H2219">
        <v>0</v>
      </c>
      <c r="I2219" t="s">
        <v>2379</v>
      </c>
      <c r="J2219" s="7" t="s">
        <v>2304</v>
      </c>
      <c r="K2219" t="s">
        <v>1304</v>
      </c>
      <c r="L2219" t="s">
        <v>1304</v>
      </c>
      <c r="M2219">
        <v>20602769543</v>
      </c>
      <c r="N2219" t="s">
        <v>1536</v>
      </c>
      <c r="O2219" s="6">
        <f>VLOOKUP(Tabla1[[#This Row],[route_name]],[1]route!$A:$D,2,FALSE)</f>
        <v>69</v>
      </c>
      <c r="P2219" s="6">
        <f>VLOOKUP(Tabla1[[#This Row],[TYPE_NAME]],type!B:G,6,FALSE)</f>
        <v>1</v>
      </c>
      <c r="Q2219" t="s">
        <v>2275</v>
      </c>
      <c r="R2219" t="s">
        <v>1297</v>
      </c>
      <c r="S2219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(2216,'NO CUMPLE','CUMPLE','NO CUMPLE','CUMPLE',false,2011,'0','RETIRADO MEDIANTE EXP. 4524-2021 DEL 15.01.2021','RETIRADO','2022-02-25 21:42:35.22039+00','2022-02-25 21:42:35.22039+00','20602769543','C6H708',69,1);</v>
      </c>
    </row>
    <row r="2220" spans="1:19" x14ac:dyDescent="0.25">
      <c r="A2220">
        <v>2217</v>
      </c>
      <c r="B2220" t="s">
        <v>2216</v>
      </c>
      <c r="C2220" t="s">
        <v>2216</v>
      </c>
      <c r="D2220" t="s">
        <v>2284</v>
      </c>
      <c r="E2220" t="s">
        <v>2216</v>
      </c>
      <c r="F2220" t="s">
        <v>2283</v>
      </c>
      <c r="G2220">
        <v>2011</v>
      </c>
      <c r="H2220">
        <v>0</v>
      </c>
      <c r="I2220" t="s">
        <v>2378</v>
      </c>
      <c r="J2220" s="7" t="s">
        <v>2304</v>
      </c>
      <c r="K2220" t="s">
        <v>1304</v>
      </c>
      <c r="L2220" t="s">
        <v>1304</v>
      </c>
      <c r="M2220">
        <v>20602769543</v>
      </c>
      <c r="N2220" t="s">
        <v>2189</v>
      </c>
      <c r="O2220" s="6">
        <f>VLOOKUP(Tabla1[[#This Row],[route_name]],[1]route!$A:$D,2,FALSE)</f>
        <v>70</v>
      </c>
      <c r="P2220" s="6">
        <f>VLOOKUP(Tabla1[[#This Row],[TYPE_NAME]],type!B:G,6,FALSE)</f>
        <v>1</v>
      </c>
      <c r="Q2220" t="s">
        <v>2276</v>
      </c>
      <c r="R2220" t="s">
        <v>1297</v>
      </c>
      <c r="S2220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(2217,'CUMPLE','CUMPLE','NO CUMPLE','CUMPLE',false,2011,'0','RETIRADO MEDIANTE EXP. 39321-2021 DEL 30.04.2021','RETIRADO','2022-02-25 21:42:35.22039+00','2022-02-25 21:42:35.22039+00','20602769543','V2W747',70,1);</v>
      </c>
    </row>
    <row r="2221" spans="1:19" x14ac:dyDescent="0.25">
      <c r="A2221">
        <v>2218</v>
      </c>
      <c r="B2221" t="s">
        <v>2216</v>
      </c>
      <c r="C2221" t="s">
        <v>2216</v>
      </c>
      <c r="D2221" t="s">
        <v>2284</v>
      </c>
      <c r="E2221" t="s">
        <v>2216</v>
      </c>
      <c r="F2221" t="s">
        <v>2283</v>
      </c>
      <c r="G2221">
        <v>2015</v>
      </c>
      <c r="H2221">
        <v>0</v>
      </c>
      <c r="I2221" t="s">
        <v>2378</v>
      </c>
      <c r="J2221" s="7" t="s">
        <v>2304</v>
      </c>
      <c r="K2221" t="s">
        <v>1304</v>
      </c>
      <c r="L2221" t="s">
        <v>1304</v>
      </c>
      <c r="M2221">
        <v>20602769543</v>
      </c>
      <c r="N2221" t="s">
        <v>2033</v>
      </c>
      <c r="O2221" s="6">
        <f>VLOOKUP(Tabla1[[#This Row],[route_name]],[1]route!$A:$D,2,FALSE)</f>
        <v>70</v>
      </c>
      <c r="P2221" s="6">
        <f>VLOOKUP(Tabla1[[#This Row],[TYPE_NAME]],type!B:G,6,FALSE)</f>
        <v>1</v>
      </c>
      <c r="Q2221" t="s">
        <v>2276</v>
      </c>
      <c r="R2221" t="s">
        <v>1297</v>
      </c>
      <c r="S2221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(2218,'CUMPLE','CUMPLE','NO CUMPLE','CUMPLE',false,2015,'0','RETIRADO MEDIANTE EXP. 39321-2021 DEL 30.04.2021','RETIRADO','2022-02-25 21:42:35.22039+00','2022-02-25 21:42:35.22039+00','20602769543','V8V804',70,1);</v>
      </c>
    </row>
    <row r="2222" spans="1:19" x14ac:dyDescent="0.25">
      <c r="A2222">
        <v>2219</v>
      </c>
      <c r="B2222" t="s">
        <v>2284</v>
      </c>
      <c r="C2222" t="s">
        <v>2216</v>
      </c>
      <c r="D2222" t="s">
        <v>2216</v>
      </c>
      <c r="E2222" t="s">
        <v>2216</v>
      </c>
      <c r="F2222" t="s">
        <v>2283</v>
      </c>
      <c r="G2222">
        <v>2011</v>
      </c>
      <c r="H2222">
        <v>0</v>
      </c>
      <c r="I2222" t="s">
        <v>2379</v>
      </c>
      <c r="J2222" s="7" t="s">
        <v>2304</v>
      </c>
      <c r="K2222" t="s">
        <v>1304</v>
      </c>
      <c r="L2222" t="s">
        <v>1304</v>
      </c>
      <c r="M2222">
        <v>20602769543</v>
      </c>
      <c r="N2222" t="s">
        <v>2190</v>
      </c>
      <c r="O2222" s="6">
        <f>VLOOKUP(Tabla1[[#This Row],[route_name]],[1]route!$A:$D,2,FALSE)</f>
        <v>70</v>
      </c>
      <c r="P2222" s="6">
        <f>VLOOKUP(Tabla1[[#This Row],[TYPE_NAME]],type!B:G,6,FALSE)</f>
        <v>1</v>
      </c>
      <c r="Q2222" t="s">
        <v>2276</v>
      </c>
      <c r="R2222" t="s">
        <v>1297</v>
      </c>
      <c r="S2222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(2219,'NO CUMPLE','CUMPLE','CUMPLE','CUMPLE',false,2011,'0','RETIRADO MEDIANTE EXP. 4524-2021 DEL 15.01.2021','RETIRADO','2022-02-25 21:42:35.22039+00','2022-02-25 21:42:35.22039+00','20602769543','X1U732',70,1);</v>
      </c>
    </row>
    <row r="2223" spans="1:19" x14ac:dyDescent="0.25">
      <c r="A2223">
        <v>2220</v>
      </c>
      <c r="B2223" t="s">
        <v>2284</v>
      </c>
      <c r="C2223" t="s">
        <v>2216</v>
      </c>
      <c r="D2223" t="s">
        <v>2216</v>
      </c>
      <c r="E2223" t="s">
        <v>2284</v>
      </c>
      <c r="F2223" t="s">
        <v>2283</v>
      </c>
      <c r="G2223">
        <v>0</v>
      </c>
      <c r="H2223">
        <v>0</v>
      </c>
      <c r="I2223" t="s">
        <v>2378</v>
      </c>
      <c r="J2223" s="7" t="s">
        <v>2304</v>
      </c>
      <c r="K2223" t="s">
        <v>1304</v>
      </c>
      <c r="L2223" t="s">
        <v>1304</v>
      </c>
      <c r="M2223">
        <v>20602769543</v>
      </c>
      <c r="N2223" t="s">
        <v>2191</v>
      </c>
      <c r="O2223" s="6">
        <f>VLOOKUP(Tabla1[[#This Row],[route_name]],[1]route!$A:$D,2,FALSE)</f>
        <v>4</v>
      </c>
      <c r="P2223" s="6">
        <f>VLOOKUP(Tabla1[[#This Row],[TYPE_NAME]],type!B:G,6,FALSE)</f>
        <v>7</v>
      </c>
      <c r="Q2223" t="s">
        <v>2277</v>
      </c>
      <c r="R2223" t="s">
        <v>2078</v>
      </c>
      <c r="S2223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(2220,'NO CUMPLE','CUMPLE','CUMPLE','NO CUMPLE',false,0,'0','RETIRADO MEDIANTE EXP. 39321-2021 DEL 30.04.2021','RETIRADO','2022-02-25 21:42:35.22039+00','2022-02-25 21:42:35.22039+00','20602769543','X2D706',4,7);</v>
      </c>
    </row>
    <row r="2224" spans="1:19" x14ac:dyDescent="0.25">
      <c r="A2224">
        <v>2221</v>
      </c>
      <c r="B2224" t="s">
        <v>2284</v>
      </c>
      <c r="C2224" t="s">
        <v>2216</v>
      </c>
      <c r="D2224" t="s">
        <v>2216</v>
      </c>
      <c r="E2224" t="s">
        <v>2216</v>
      </c>
      <c r="F2224" t="s">
        <v>2283</v>
      </c>
      <c r="G2224">
        <v>2016</v>
      </c>
      <c r="H2224">
        <v>0</v>
      </c>
      <c r="I2224" t="s">
        <v>2380</v>
      </c>
      <c r="J2224" s="7" t="s">
        <v>2304</v>
      </c>
      <c r="K2224" t="s">
        <v>1304</v>
      </c>
      <c r="L2224" t="s">
        <v>1304</v>
      </c>
      <c r="M2224">
        <v>20602769543</v>
      </c>
      <c r="N2224" t="s">
        <v>2192</v>
      </c>
      <c r="O2224" s="6">
        <f>VLOOKUP(Tabla1[[#This Row],[route_name]],[1]route!$A:$D,2,FALSE)</f>
        <v>4</v>
      </c>
      <c r="P2224" s="6">
        <f>VLOOKUP(Tabla1[[#This Row],[TYPE_NAME]],type!B:G,6,FALSE)</f>
        <v>2</v>
      </c>
      <c r="Q2224" t="s">
        <v>2277</v>
      </c>
      <c r="R2224" t="s">
        <v>1298</v>
      </c>
      <c r="S2224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(2221,'NO CUMPLE','CUMPLE','CUMPLE','CUMPLE',false,2016,'0','INCORPORADO MEDIANTE EXP. 4524-2021 DEL 15.01.2021/RETIRADO MEDIANTE EXP. 39321-2021 DEL 30.04.2021','RETIRADO','2022-02-25 21:42:35.22039+00','2022-02-25 21:42:35.22039+00','20602769543','V8Y956',4,2);</v>
      </c>
    </row>
    <row r="2225" spans="1:19" x14ac:dyDescent="0.25">
      <c r="A2225">
        <v>2222</v>
      </c>
      <c r="B2225" t="s">
        <v>2216</v>
      </c>
      <c r="C2225" t="s">
        <v>2216</v>
      </c>
      <c r="D2225" t="s">
        <v>2216</v>
      </c>
      <c r="E2225" t="s">
        <v>2216</v>
      </c>
      <c r="F2225" t="s">
        <v>1303</v>
      </c>
      <c r="G2225">
        <v>2018</v>
      </c>
      <c r="H2225">
        <v>0</v>
      </c>
      <c r="I2225" t="s">
        <v>2381</v>
      </c>
      <c r="J2225" s="7" t="s">
        <v>2304</v>
      </c>
      <c r="K2225" t="s">
        <v>1304</v>
      </c>
      <c r="L2225" t="s">
        <v>1304</v>
      </c>
      <c r="M2225">
        <v>20602769543</v>
      </c>
      <c r="N2225" t="s">
        <v>2181</v>
      </c>
      <c r="O2225" s="6">
        <f>VLOOKUP(Tabla1[[#This Row],[route_name]],[1]route!$A:$D,2,FALSE)</f>
        <v>69</v>
      </c>
      <c r="P2225" s="6">
        <f>VLOOKUP(Tabla1[[#This Row],[TYPE_NAME]],type!B:G,6,FALSE)</f>
        <v>1</v>
      </c>
      <c r="Q2225" t="s">
        <v>2275</v>
      </c>
      <c r="R2225" t="s">
        <v>1297</v>
      </c>
      <c r="S2225" t="str">
        <f>CONCATENATE($A$1,Tabla1[[#This Row],[id]],",'",Tabla1[[#This Row],[legal_requirements]],"','",Tabla1[[#This Row],[technical_requirements]],"','",Tabla1[[#This Row],[mechanical_inspection]],"','",Tabla1[[#This Row],[insurance]],"',",Tabla1[[#This Row],[accreditation_card]],",",Tabla1[[#This Row],[year_of_production]],",'",Tabla1[[#This Row],[permit_number]],"','",Tabla1[[#This Row],[remark]],"','",Tabla1[[#This Row],[status]],"','",Tabla1[[#This Row],[created_at]],"','",Tabla1[[#This Row],[updated_at]],"','",Tabla1[[#This Row],[bussines_id]],"','",Tabla1[[#This Row],[plate_id]],"',",Tabla1[[#This Row],[route_id]],",",Tabla1[[#This Row],[typology_id]],");")</f>
        <v>INSERT INTO public.accreditation_accreditation(id, legal_requirements, technical_requirements, mechanical_inspection, insurance, accreditation_card, year_of_production, permit_number, remark, status, created_at, updated_at, bussines_id, plate_id, route_id, typology_id)VALUES (2222,'CUMPLE','CUMPLE','CUMPLE','CUMPLE',true,2018,'0','RETIRADO PRESENTADO POR OTRA UN (C10)','RETIRADO','2022-02-25 21:42:35.22039+00','2022-02-25 21:42:35.22039+00','20602769543','V0F701',69,1);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045C-1CC3-4052-934D-108AD98998A5}">
  <dimension ref="A1:K77"/>
  <sheetViews>
    <sheetView topLeftCell="A70" workbookViewId="0">
      <selection activeCell="G11" sqref="G11"/>
    </sheetView>
  </sheetViews>
  <sheetFormatPr baseColWidth="10" defaultRowHeight="15" x14ac:dyDescent="0.25"/>
  <sheetData>
    <row r="1" spans="1:11" x14ac:dyDescent="0.25">
      <c r="A1" t="s">
        <v>2401</v>
      </c>
    </row>
    <row r="2" spans="1:11" x14ac:dyDescent="0.25">
      <c r="A2" t="str">
        <f>C2</f>
        <v>E010A</v>
      </c>
      <c r="B2">
        <v>1</v>
      </c>
      <c r="C2" t="s">
        <v>2212</v>
      </c>
      <c r="D2" t="s">
        <v>2402</v>
      </c>
      <c r="G2" t="s">
        <v>1303</v>
      </c>
      <c r="H2">
        <v>9</v>
      </c>
      <c r="I2" t="s">
        <v>2403</v>
      </c>
      <c r="J2" t="s">
        <v>2404</v>
      </c>
      <c r="K2" t="str">
        <f>CONCATENATE($A$1,B2,",'",C2,"','",D2,"','",E2,"','",F2,"',",G2,",'",H2,"','",I2,"','",J2,"');")</f>
        <v>INSERT INTO public.route(id, route, concession, short_name, road, status, "limit", create_at, update_at) VALUES (1,'E010A','C2','','',true,'9','2022-03-10 21:37:37.888476+00','2022-03-10 21:37:37.888502+00');</v>
      </c>
    </row>
    <row r="3" spans="1:11" x14ac:dyDescent="0.25">
      <c r="A3" t="str">
        <f t="shared" ref="A3:A66" si="0">C3</f>
        <v>E019</v>
      </c>
      <c r="B3">
        <v>2</v>
      </c>
      <c r="C3" t="s">
        <v>2213</v>
      </c>
      <c r="D3" t="s">
        <v>2402</v>
      </c>
      <c r="G3" t="s">
        <v>1303</v>
      </c>
      <c r="H3">
        <v>10</v>
      </c>
      <c r="I3" t="s">
        <v>2405</v>
      </c>
      <c r="J3" t="s">
        <v>2406</v>
      </c>
      <c r="K3" t="str">
        <f t="shared" ref="K3:K66" si="1">CONCATENATE($A$1,B3,",'",C3,"','",D3,"','",E3,"','",F3,"',",G3,",'",H3,"','",I3,"','",J3,"');")</f>
        <v>INSERT INTO public.route(id, route, concession, short_name, road, status, "limit", create_at, update_at) VALUES (2,'E019','C2','','',true,'10','2022-03-23 16:21:02.689649+00','2022-03-23 16:21:02.689672+00');</v>
      </c>
    </row>
    <row r="4" spans="1:11" x14ac:dyDescent="0.25">
      <c r="A4" t="str">
        <f t="shared" si="0"/>
        <v>E028</v>
      </c>
      <c r="B4">
        <v>3</v>
      </c>
      <c r="C4" t="s">
        <v>2211</v>
      </c>
      <c r="D4" t="s">
        <v>2402</v>
      </c>
      <c r="G4" t="s">
        <v>1303</v>
      </c>
      <c r="H4">
        <v>10</v>
      </c>
      <c r="I4" t="s">
        <v>2407</v>
      </c>
      <c r="J4" t="s">
        <v>2408</v>
      </c>
      <c r="K4" t="str">
        <f t="shared" si="1"/>
        <v>INSERT INTO public.route(id, route, concession, short_name, road, status, "limit", create_at, update_at) VALUES (3,'E028','C2','','',true,'10','2022-03-23 17:12:51.477825+00','2022-03-23 17:12:51.477856+00');</v>
      </c>
    </row>
    <row r="5" spans="1:11" x14ac:dyDescent="0.25">
      <c r="A5" t="str">
        <f t="shared" si="0"/>
        <v>SIN RUTA</v>
      </c>
      <c r="B5">
        <v>4</v>
      </c>
      <c r="C5" t="s">
        <v>2277</v>
      </c>
      <c r="D5" t="s">
        <v>2402</v>
      </c>
      <c r="G5" t="s">
        <v>1303</v>
      </c>
      <c r="H5">
        <v>10</v>
      </c>
      <c r="I5" t="s">
        <v>2409</v>
      </c>
      <c r="J5" t="s">
        <v>2410</v>
      </c>
      <c r="K5" t="str">
        <f t="shared" si="1"/>
        <v>INSERT INTO public.route(id, route, concession, short_name, road, status, "limit", create_at, update_at) VALUES (4,'SIN RUTA','C2','','',true,'10','2022-03-23 17:25:35.164919+00','2022-03-23 17:25:35.164951+00');</v>
      </c>
    </row>
    <row r="6" spans="1:11" x14ac:dyDescent="0.25">
      <c r="A6" t="str">
        <f t="shared" si="0"/>
        <v>A5</v>
      </c>
      <c r="B6">
        <v>5</v>
      </c>
      <c r="C6" t="s">
        <v>2218</v>
      </c>
      <c r="D6" t="s">
        <v>2411</v>
      </c>
      <c r="G6" t="s">
        <v>1303</v>
      </c>
      <c r="H6">
        <v>4</v>
      </c>
      <c r="I6" t="s">
        <v>2412</v>
      </c>
      <c r="J6" t="s">
        <v>2413</v>
      </c>
      <c r="K6" t="str">
        <f t="shared" si="1"/>
        <v>INSERT INTO public.route(id, route, concession, short_name, road, status, "limit", create_at, update_at) VALUES (5,'A5','C3','','',true,'4','2022-03-23 17:26:29.846763+00','2022-03-23 17:26:29.846794+00');</v>
      </c>
    </row>
    <row r="7" spans="1:11" x14ac:dyDescent="0.25">
      <c r="A7" t="str">
        <f t="shared" si="0"/>
        <v>E022B</v>
      </c>
      <c r="B7">
        <v>6</v>
      </c>
      <c r="C7" t="s">
        <v>2286</v>
      </c>
      <c r="D7" t="s">
        <v>2411</v>
      </c>
      <c r="G7" t="s">
        <v>1303</v>
      </c>
      <c r="H7">
        <v>5</v>
      </c>
      <c r="I7" t="s">
        <v>2414</v>
      </c>
      <c r="J7" t="s">
        <v>2415</v>
      </c>
      <c r="K7" t="str">
        <f t="shared" si="1"/>
        <v>INSERT INTO public.route(id, route, concession, short_name, road, status, "limit", create_at, update_at) VALUES (6,'E022B','C3','','',true,'5','2022-03-23 17:27:38.993014+00','2022-03-23 17:27:38.993034+00');</v>
      </c>
    </row>
    <row r="8" spans="1:11" x14ac:dyDescent="0.25">
      <c r="A8" t="str">
        <f t="shared" si="0"/>
        <v>E023A</v>
      </c>
      <c r="B8">
        <v>7</v>
      </c>
      <c r="C8" t="s">
        <v>2217</v>
      </c>
      <c r="D8" t="s">
        <v>2411</v>
      </c>
      <c r="G8" t="s">
        <v>1303</v>
      </c>
      <c r="H8">
        <v>5</v>
      </c>
      <c r="I8" t="s">
        <v>2416</v>
      </c>
      <c r="J8" t="s">
        <v>2417</v>
      </c>
      <c r="K8" t="str">
        <f t="shared" si="1"/>
        <v>INSERT INTO public.route(id, route, concession, short_name, road, status, "limit", create_at, update_at) VALUES (7,'E023A','C3','','',true,'5','2022-03-23 17:30:22.024639+00','2022-03-23 17:30:22.024669+00');</v>
      </c>
    </row>
    <row r="9" spans="1:11" x14ac:dyDescent="0.25">
      <c r="A9" t="str">
        <f t="shared" si="0"/>
        <v>EE26C</v>
      </c>
      <c r="B9">
        <v>8</v>
      </c>
      <c r="C9" t="s">
        <v>2287</v>
      </c>
      <c r="D9" t="s">
        <v>2411</v>
      </c>
      <c r="G9" t="s">
        <v>1303</v>
      </c>
      <c r="H9">
        <v>5</v>
      </c>
      <c r="I9" t="s">
        <v>2418</v>
      </c>
      <c r="J9" t="s">
        <v>2419</v>
      </c>
      <c r="K9" t="str">
        <f t="shared" si="1"/>
        <v>INSERT INTO public.route(id, route, concession, short_name, road, status, "limit", create_at, update_at) VALUES (8,'EE26C','C3','','',true,'5','2022-03-23 17:31:35.036884+00','2022-03-23 17:31:35.03691+00');</v>
      </c>
    </row>
    <row r="10" spans="1:11" x14ac:dyDescent="0.25">
      <c r="A10" t="str">
        <f t="shared" si="0"/>
        <v>S013A</v>
      </c>
      <c r="B10">
        <v>9</v>
      </c>
      <c r="C10" t="s">
        <v>2224</v>
      </c>
      <c r="D10" t="s">
        <v>2420</v>
      </c>
      <c r="G10" t="s">
        <v>1303</v>
      </c>
      <c r="H10">
        <v>2</v>
      </c>
      <c r="I10" t="s">
        <v>2421</v>
      </c>
      <c r="J10" t="s">
        <v>2422</v>
      </c>
      <c r="K10" t="str">
        <f t="shared" si="1"/>
        <v>INSERT INTO public.route(id, route, concession, short_name, road, status, "limit", create_at, update_at) VALUES (9,'S013A','C4','','',true,'2','2022-03-23 17:35:20.97935+00','2022-03-23 17:35:20.979375+00');</v>
      </c>
    </row>
    <row r="11" spans="1:11" x14ac:dyDescent="0.25">
      <c r="A11" t="str">
        <f t="shared" si="0"/>
        <v>S14AA</v>
      </c>
      <c r="B11">
        <v>10</v>
      </c>
      <c r="C11" t="s">
        <v>2225</v>
      </c>
      <c r="D11" t="s">
        <v>2411</v>
      </c>
      <c r="G11" t="s">
        <v>1303</v>
      </c>
      <c r="H11">
        <v>4</v>
      </c>
      <c r="I11" t="s">
        <v>2423</v>
      </c>
      <c r="J11" t="s">
        <v>2424</v>
      </c>
      <c r="K11" t="str">
        <f t="shared" si="1"/>
        <v>INSERT INTO public.route(id, route, concession, short_name, road, status, "limit", create_at, update_at) VALUES (10,'S14AA','C3','','',true,'4','2022-03-23 17:36:00.25426+00','2022-03-23 17:36:00.254283+00');</v>
      </c>
    </row>
    <row r="12" spans="1:11" x14ac:dyDescent="0.25">
      <c r="A12" t="str">
        <f t="shared" si="0"/>
        <v>D002</v>
      </c>
      <c r="B12">
        <v>11</v>
      </c>
      <c r="C12" t="s">
        <v>2296</v>
      </c>
      <c r="D12" t="s">
        <v>2411</v>
      </c>
      <c r="G12" t="s">
        <v>1303</v>
      </c>
      <c r="H12">
        <v>5</v>
      </c>
      <c r="I12" t="s">
        <v>2425</v>
      </c>
      <c r="J12" t="s">
        <v>2426</v>
      </c>
      <c r="K12" t="str">
        <f t="shared" si="1"/>
        <v>INSERT INTO public.route(id, route, concession, short_name, road, status, "limit", create_at, update_at) VALUES (11,'D002','C3','','',true,'5','2022-03-23 17:37:00.811371+00','2022-03-23 17:37:00.811423+00');</v>
      </c>
    </row>
    <row r="13" spans="1:11" x14ac:dyDescent="0.25">
      <c r="A13" t="str">
        <f t="shared" si="0"/>
        <v>D016</v>
      </c>
      <c r="B13">
        <v>13</v>
      </c>
      <c r="C13" t="s">
        <v>2295</v>
      </c>
      <c r="D13" t="s">
        <v>2411</v>
      </c>
      <c r="G13" t="s">
        <v>1303</v>
      </c>
      <c r="H13">
        <v>5</v>
      </c>
      <c r="I13" t="s">
        <v>2427</v>
      </c>
      <c r="J13" t="s">
        <v>2428</v>
      </c>
      <c r="K13" t="str">
        <f t="shared" si="1"/>
        <v>INSERT INTO public.route(id, route, concession, short_name, road, status, "limit", create_at, update_at) VALUES (13,'D016','C3','','',true,'5','2022-03-23 17:50:15.445967+00','2022-03-23 17:50:15.445993+00');</v>
      </c>
    </row>
    <row r="14" spans="1:11" x14ac:dyDescent="0.25">
      <c r="A14" t="str">
        <f t="shared" si="0"/>
        <v>A16A</v>
      </c>
      <c r="B14">
        <v>14</v>
      </c>
      <c r="C14" t="s">
        <v>2244</v>
      </c>
      <c r="D14" t="s">
        <v>2429</v>
      </c>
      <c r="G14" t="s">
        <v>1303</v>
      </c>
      <c r="H14">
        <v>2</v>
      </c>
      <c r="I14" t="s">
        <v>2430</v>
      </c>
      <c r="J14" t="s">
        <v>2431</v>
      </c>
      <c r="K14" t="str">
        <f t="shared" si="1"/>
        <v>INSERT INTO public.route(id, route, concession, short_name, road, status, "limit", create_at, update_at) VALUES (14,'A16A','C6','','',true,'2','2022-03-23 20:18:40.532934+00','2022-03-23 20:18:40.532993+00');</v>
      </c>
    </row>
    <row r="15" spans="1:11" x14ac:dyDescent="0.25">
      <c r="A15" t="str">
        <f t="shared" si="0"/>
        <v>A016</v>
      </c>
      <c r="B15">
        <v>15</v>
      </c>
      <c r="C15" t="s">
        <v>2247</v>
      </c>
      <c r="D15" t="s">
        <v>2432</v>
      </c>
      <c r="G15" t="s">
        <v>1303</v>
      </c>
      <c r="H15">
        <v>4</v>
      </c>
      <c r="I15" t="s">
        <v>2433</v>
      </c>
      <c r="J15" t="s">
        <v>2434</v>
      </c>
      <c r="K15" t="str">
        <f t="shared" si="1"/>
        <v>INSERT INTO public.route(id, route, concession, short_name, road, status, "limit", create_at, update_at) VALUES (15,'A016','C7','','',true,'4','2022-03-24 17:55:02.527393+00','2022-03-24 17:55:02.527417+00');</v>
      </c>
    </row>
    <row r="16" spans="1:11" x14ac:dyDescent="0.25">
      <c r="A16" t="str">
        <f t="shared" si="0"/>
        <v>C002</v>
      </c>
      <c r="B16">
        <v>16</v>
      </c>
      <c r="C16" t="s">
        <v>2245</v>
      </c>
      <c r="D16" t="s">
        <v>2432</v>
      </c>
      <c r="G16" t="s">
        <v>1303</v>
      </c>
      <c r="H16">
        <v>2</v>
      </c>
      <c r="I16" t="s">
        <v>2435</v>
      </c>
      <c r="J16" t="s">
        <v>2436</v>
      </c>
      <c r="K16" t="str">
        <f t="shared" si="1"/>
        <v>INSERT INTO public.route(id, route, concession, short_name, road, status, "limit", create_at, update_at) VALUES (16,'C002','C7','','',true,'2','2022-03-24 17:55:46.350195+00','2022-03-24 17:55:46.350219+00');</v>
      </c>
    </row>
    <row r="17" spans="1:11" x14ac:dyDescent="0.25">
      <c r="A17" t="str">
        <f t="shared" si="0"/>
        <v>C012A</v>
      </c>
      <c r="B17">
        <v>17</v>
      </c>
      <c r="C17" t="s">
        <v>2437</v>
      </c>
      <c r="D17" t="s">
        <v>2432</v>
      </c>
      <c r="G17" t="s">
        <v>1303</v>
      </c>
      <c r="H17">
        <v>3</v>
      </c>
      <c r="I17" t="s">
        <v>2438</v>
      </c>
      <c r="J17" t="s">
        <v>2439</v>
      </c>
      <c r="K17" t="str">
        <f t="shared" si="1"/>
        <v>INSERT INTO public.route(id, route, concession, short_name, road, status, "limit", create_at, update_at) VALUES (17,'C012A','C7','','',true,'3','2022-03-24 17:58:43.098179+00','2022-03-24 17:58:43.098205+00');</v>
      </c>
    </row>
    <row r="18" spans="1:11" x14ac:dyDescent="0.25">
      <c r="A18" t="str">
        <f t="shared" si="0"/>
        <v>C019</v>
      </c>
      <c r="B18">
        <v>18</v>
      </c>
      <c r="C18" t="s">
        <v>2248</v>
      </c>
      <c r="D18" t="s">
        <v>2432</v>
      </c>
      <c r="G18" t="s">
        <v>1303</v>
      </c>
      <c r="H18">
        <v>3</v>
      </c>
      <c r="I18" t="s">
        <v>2440</v>
      </c>
      <c r="J18" t="s">
        <v>2441</v>
      </c>
      <c r="K18" t="str">
        <f t="shared" si="1"/>
        <v>INSERT INTO public.route(id, route, concession, short_name, road, status, "limit", create_at, update_at) VALUES (18,'C019','C7','','',true,'3','2022-03-24 20:37:08.784709+00','2022-03-24 20:37:08.784757+00');</v>
      </c>
    </row>
    <row r="19" spans="1:11" x14ac:dyDescent="0.25">
      <c r="A19" t="str">
        <f t="shared" si="0"/>
        <v>C038A</v>
      </c>
      <c r="B19">
        <v>19</v>
      </c>
      <c r="C19" t="s">
        <v>2246</v>
      </c>
      <c r="D19" t="s">
        <v>2432</v>
      </c>
      <c r="G19" t="s">
        <v>1303</v>
      </c>
      <c r="H19">
        <v>2</v>
      </c>
      <c r="I19" t="s">
        <v>2442</v>
      </c>
      <c r="J19" t="s">
        <v>2443</v>
      </c>
      <c r="K19" t="str">
        <f t="shared" si="1"/>
        <v>INSERT INTO public.route(id, route, concession, short_name, road, status, "limit", create_at, update_at) VALUES (19,'C038A','C7','','',true,'2','2022-03-24 20:38:05.762755+00','2022-03-24 20:38:05.762781+00');</v>
      </c>
    </row>
    <row r="20" spans="1:11" x14ac:dyDescent="0.25">
      <c r="A20" t="str">
        <f t="shared" si="0"/>
        <v>C039A</v>
      </c>
      <c r="B20">
        <v>20</v>
      </c>
      <c r="C20" t="s">
        <v>2250</v>
      </c>
      <c r="D20" t="s">
        <v>2432</v>
      </c>
      <c r="G20" t="s">
        <v>1303</v>
      </c>
      <c r="H20">
        <v>2</v>
      </c>
      <c r="I20" t="s">
        <v>2444</v>
      </c>
      <c r="J20" t="s">
        <v>2445</v>
      </c>
      <c r="K20" t="str">
        <f t="shared" si="1"/>
        <v>INSERT INTO public.route(id, route, concession, short_name, road, status, "limit", create_at, update_at) VALUES (20,'C039A','C7','','',true,'2','2022-03-24 20:39:10.436484+00','2022-03-24 20:39:10.436511+00');</v>
      </c>
    </row>
    <row r="21" spans="1:11" x14ac:dyDescent="0.25">
      <c r="A21" t="str">
        <f t="shared" si="0"/>
        <v>C047A</v>
      </c>
      <c r="B21">
        <v>21</v>
      </c>
      <c r="C21" t="s">
        <v>2251</v>
      </c>
      <c r="D21" t="s">
        <v>2432</v>
      </c>
      <c r="G21" t="s">
        <v>1303</v>
      </c>
      <c r="H21">
        <v>121</v>
      </c>
      <c r="I21" t="s">
        <v>2446</v>
      </c>
      <c r="J21" t="s">
        <v>2447</v>
      </c>
      <c r="K21" t="str">
        <f t="shared" si="1"/>
        <v>INSERT INTO public.route(id, route, concession, short_name, road, status, "limit", create_at, update_at) VALUES (21,'C047A','C7','','',true,'121','2022-03-24 20:40:38.483137+00','2022-03-24 20:40:38.48316+00');</v>
      </c>
    </row>
    <row r="22" spans="1:11" x14ac:dyDescent="0.25">
      <c r="A22" t="str">
        <f t="shared" si="0"/>
        <v>A002</v>
      </c>
      <c r="B22">
        <v>22</v>
      </c>
      <c r="C22" t="s">
        <v>2254</v>
      </c>
      <c r="D22" t="s">
        <v>2448</v>
      </c>
      <c r="G22" t="s">
        <v>1303</v>
      </c>
      <c r="H22">
        <v>22</v>
      </c>
      <c r="I22" t="s">
        <v>2449</v>
      </c>
      <c r="J22" t="s">
        <v>2450</v>
      </c>
      <c r="K22" t="str">
        <f t="shared" si="1"/>
        <v>INSERT INTO public.route(id, route, concession, short_name, road, status, "limit", create_at, update_at) VALUES (22,'A002','C8','','',true,'22','2022-03-24 20:41:24.65888+00','2022-03-24 20:41:24.658907+00');</v>
      </c>
    </row>
    <row r="23" spans="1:11" x14ac:dyDescent="0.25">
      <c r="A23" t="str">
        <f t="shared" si="0"/>
        <v>A007</v>
      </c>
      <c r="B23">
        <v>23</v>
      </c>
      <c r="C23" t="s">
        <v>2252</v>
      </c>
      <c r="D23" t="s">
        <v>2432</v>
      </c>
      <c r="G23" t="s">
        <v>1303</v>
      </c>
      <c r="H23">
        <v>3</v>
      </c>
      <c r="I23" t="s">
        <v>2451</v>
      </c>
      <c r="J23" t="s">
        <v>2452</v>
      </c>
      <c r="K23" t="str">
        <f t="shared" si="1"/>
        <v>INSERT INTO public.route(id, route, concession, short_name, road, status, "limit", create_at, update_at) VALUES (23,'A007','C7','','',true,'3','2022-03-24 20:45:02.696331+00','2022-03-24 20:45:02.696357+00');</v>
      </c>
    </row>
    <row r="24" spans="1:11" x14ac:dyDescent="0.25">
      <c r="A24" t="str">
        <f t="shared" si="0"/>
        <v>A008A</v>
      </c>
      <c r="B24">
        <v>24</v>
      </c>
      <c r="C24" t="s">
        <v>2253</v>
      </c>
      <c r="D24" t="s">
        <v>2448</v>
      </c>
      <c r="G24" t="s">
        <v>1303</v>
      </c>
      <c r="H24">
        <v>3</v>
      </c>
      <c r="I24" t="s">
        <v>2453</v>
      </c>
      <c r="J24" t="s">
        <v>2454</v>
      </c>
      <c r="K24" t="str">
        <f t="shared" si="1"/>
        <v>INSERT INTO public.route(id, route, concession, short_name, road, status, "limit", create_at, update_at) VALUES (24,'A008A','C8','','',true,'3','2022-03-24 20:48:43.486114+00','2022-03-24 20:48:43.486138+00');</v>
      </c>
    </row>
    <row r="25" spans="1:11" x14ac:dyDescent="0.25">
      <c r="A25" t="str">
        <f t="shared" si="0"/>
        <v>L001</v>
      </c>
      <c r="B25">
        <v>25</v>
      </c>
      <c r="C25" t="s">
        <v>2255</v>
      </c>
      <c r="D25" t="s">
        <v>2448</v>
      </c>
      <c r="G25" t="s">
        <v>1303</v>
      </c>
      <c r="H25">
        <v>3</v>
      </c>
      <c r="I25" t="s">
        <v>2455</v>
      </c>
      <c r="J25" t="s">
        <v>2456</v>
      </c>
      <c r="K25" t="str">
        <f t="shared" si="1"/>
        <v>INSERT INTO public.route(id, route, concession, short_name, road, status, "limit", create_at, update_at) VALUES (25,'L001','C8','','',true,'3','2022-03-24 20:50:24.057859+00','2022-03-24 20:50:24.057886+00');</v>
      </c>
    </row>
    <row r="26" spans="1:11" x14ac:dyDescent="0.25">
      <c r="A26" t="str">
        <f t="shared" si="0"/>
        <v>L004</v>
      </c>
      <c r="B26">
        <v>26</v>
      </c>
      <c r="C26" t="s">
        <v>2256</v>
      </c>
      <c r="D26" t="s">
        <v>2448</v>
      </c>
      <c r="G26" t="s">
        <v>1303</v>
      </c>
      <c r="H26">
        <v>2</v>
      </c>
      <c r="I26" t="s">
        <v>2457</v>
      </c>
      <c r="J26" t="s">
        <v>2458</v>
      </c>
      <c r="K26" t="str">
        <f t="shared" si="1"/>
        <v>INSERT INTO public.route(id, route, concession, short_name, road, status, "limit", create_at, update_at) VALUES (26,'L004','C8','','',true,'2','2022-03-24 20:51:20.958491+00','2022-03-24 20:51:20.958519+00');</v>
      </c>
    </row>
    <row r="27" spans="1:11" x14ac:dyDescent="0.25">
      <c r="A27" t="str">
        <f t="shared" si="0"/>
        <v>A018</v>
      </c>
      <c r="B27">
        <v>27</v>
      </c>
      <c r="C27" t="s">
        <v>2260</v>
      </c>
      <c r="D27" t="s">
        <v>2459</v>
      </c>
      <c r="G27" t="s">
        <v>1303</v>
      </c>
      <c r="H27">
        <v>3</v>
      </c>
      <c r="I27" t="s">
        <v>2460</v>
      </c>
      <c r="J27" t="s">
        <v>2461</v>
      </c>
      <c r="K27" t="str">
        <f t="shared" si="1"/>
        <v>INSERT INTO public.route(id, route, concession, short_name, road, status, "limit", create_at, update_at) VALUES (27,'A018','C9','','',true,'3','2022-03-24 20:52:15.510512+00','2022-03-24 20:52:15.510534+00');</v>
      </c>
    </row>
    <row r="28" spans="1:11" x14ac:dyDescent="0.25">
      <c r="A28" t="str">
        <f t="shared" si="0"/>
        <v>A028</v>
      </c>
      <c r="B28">
        <v>28</v>
      </c>
      <c r="C28" t="s">
        <v>2257</v>
      </c>
      <c r="D28" t="s">
        <v>2459</v>
      </c>
      <c r="G28" t="s">
        <v>1303</v>
      </c>
      <c r="H28">
        <v>3</v>
      </c>
      <c r="I28" t="s">
        <v>2462</v>
      </c>
      <c r="J28" t="s">
        <v>2463</v>
      </c>
      <c r="K28" t="str">
        <f t="shared" si="1"/>
        <v>INSERT INTO public.route(id, route, concession, short_name, road, status, "limit", create_at, update_at) VALUES (28,'A028','C9','','',true,'3','2022-03-24 20:53:10.868505+00','2022-03-24 20:53:10.868527+00');</v>
      </c>
    </row>
    <row r="29" spans="1:11" x14ac:dyDescent="0.25">
      <c r="A29" t="str">
        <f t="shared" si="0"/>
        <v>A029A</v>
      </c>
      <c r="B29">
        <v>29</v>
      </c>
      <c r="C29" t="s">
        <v>2258</v>
      </c>
      <c r="D29" t="s">
        <v>2459</v>
      </c>
      <c r="G29" t="s">
        <v>1303</v>
      </c>
      <c r="H29">
        <v>1</v>
      </c>
      <c r="I29" t="s">
        <v>2464</v>
      </c>
      <c r="J29" t="s">
        <v>2465</v>
      </c>
      <c r="K29" t="str">
        <f t="shared" si="1"/>
        <v>INSERT INTO public.route(id, route, concession, short_name, road, status, "limit", create_at, update_at) VALUES (29,'A029A','C9','','',true,'1','2022-03-24 20:54:49.644118+00','2022-03-24 20:54:49.644142+00');</v>
      </c>
    </row>
    <row r="30" spans="1:11" x14ac:dyDescent="0.25">
      <c r="A30" t="str">
        <f t="shared" si="0"/>
        <v>S011</v>
      </c>
      <c r="B30">
        <v>30</v>
      </c>
      <c r="C30" t="s">
        <v>2219</v>
      </c>
      <c r="D30" t="s">
        <v>2420</v>
      </c>
      <c r="G30" t="s">
        <v>1303</v>
      </c>
      <c r="H30">
        <v>4</v>
      </c>
      <c r="I30" t="s">
        <v>2464</v>
      </c>
      <c r="J30" t="s">
        <v>2465</v>
      </c>
      <c r="K30" t="str">
        <f t="shared" si="1"/>
        <v>INSERT INTO public.route(id, route, concession, short_name, road, status, "limit", create_at, update_at) VALUES (30,'S011','C4','','',true,'4','2022-03-24 20:54:49.644118+00','2022-03-24 20:54:49.644142+00');</v>
      </c>
    </row>
    <row r="31" spans="1:11" x14ac:dyDescent="0.25">
      <c r="A31" t="str">
        <f t="shared" si="0"/>
        <v>S011A</v>
      </c>
      <c r="B31">
        <v>31</v>
      </c>
      <c r="C31" t="s">
        <v>2220</v>
      </c>
      <c r="D31" t="s">
        <v>2420</v>
      </c>
      <c r="G31" t="s">
        <v>1303</v>
      </c>
      <c r="H31">
        <v>4</v>
      </c>
      <c r="I31" t="s">
        <v>2464</v>
      </c>
      <c r="J31" t="s">
        <v>2464</v>
      </c>
      <c r="K31" t="str">
        <f t="shared" si="1"/>
        <v>INSERT INTO public.route(id, route, concession, short_name, road, status, "limit", create_at, update_at) VALUES (31,'S011A','C4','','',true,'4','2022-03-24 20:54:49.644118+00','2022-03-24 20:54:49.644118+00');</v>
      </c>
    </row>
    <row r="32" spans="1:11" x14ac:dyDescent="0.25">
      <c r="A32" t="str">
        <f t="shared" si="0"/>
        <v>S012</v>
      </c>
      <c r="B32">
        <v>32</v>
      </c>
      <c r="C32" t="s">
        <v>2221</v>
      </c>
      <c r="D32" t="s">
        <v>2420</v>
      </c>
      <c r="G32" t="s">
        <v>1303</v>
      </c>
      <c r="H32">
        <v>4</v>
      </c>
      <c r="I32" t="s">
        <v>2464</v>
      </c>
      <c r="J32" t="s">
        <v>2464</v>
      </c>
      <c r="K32" t="str">
        <f t="shared" si="1"/>
        <v>INSERT INTO public.route(id, route, concession, short_name, road, status, "limit", create_at, update_at) VALUES (32,'S012','C4','','',true,'4','2022-03-24 20:54:49.644118+00','2022-03-24 20:54:49.644118+00');</v>
      </c>
    </row>
    <row r="33" spans="1:11" x14ac:dyDescent="0.25">
      <c r="A33" t="str">
        <f t="shared" si="0"/>
        <v>S005A</v>
      </c>
      <c r="B33">
        <v>33</v>
      </c>
      <c r="C33" t="s">
        <v>2222</v>
      </c>
      <c r="D33" t="s">
        <v>2420</v>
      </c>
      <c r="G33" t="s">
        <v>1303</v>
      </c>
      <c r="H33">
        <v>4</v>
      </c>
      <c r="I33" t="s">
        <v>2464</v>
      </c>
      <c r="J33" t="s">
        <v>2464</v>
      </c>
      <c r="K33" t="str">
        <f t="shared" si="1"/>
        <v>INSERT INTO public.route(id, route, concession, short_name, road, status, "limit", create_at, update_at) VALUES (33,'S005A','C4','','',true,'4','2022-03-24 20:54:49.644118+00','2022-03-24 20:54:49.644118+00');</v>
      </c>
    </row>
    <row r="34" spans="1:11" x14ac:dyDescent="0.25">
      <c r="A34" t="str">
        <f t="shared" si="0"/>
        <v>S04AA</v>
      </c>
      <c r="B34">
        <v>34</v>
      </c>
      <c r="C34" t="s">
        <v>2223</v>
      </c>
      <c r="D34" t="s">
        <v>2420</v>
      </c>
      <c r="G34" t="s">
        <v>1303</v>
      </c>
      <c r="H34">
        <v>4</v>
      </c>
      <c r="I34" t="s">
        <v>2464</v>
      </c>
      <c r="J34" t="s">
        <v>2464</v>
      </c>
      <c r="K34" t="str">
        <f t="shared" si="1"/>
        <v>INSERT INTO public.route(id, route, concession, short_name, road, status, "limit", create_at, update_at) VALUES (34,'S04AA','C4','','',true,'4','2022-03-24 20:54:49.644118+00','2022-03-24 20:54:49.644118+00');</v>
      </c>
    </row>
    <row r="35" spans="1:11" x14ac:dyDescent="0.25">
      <c r="A35" t="str">
        <f t="shared" si="0"/>
        <v>S010</v>
      </c>
      <c r="B35">
        <v>35</v>
      </c>
      <c r="C35" t="s">
        <v>2226</v>
      </c>
      <c r="D35" t="s">
        <v>2420</v>
      </c>
      <c r="G35" t="s">
        <v>1303</v>
      </c>
      <c r="H35">
        <v>4</v>
      </c>
      <c r="I35" t="s">
        <v>2464</v>
      </c>
      <c r="J35" t="s">
        <v>2464</v>
      </c>
      <c r="K35" t="str">
        <f t="shared" si="1"/>
        <v>INSERT INTO public.route(id, route, concession, short_name, road, status, "limit", create_at, update_at) VALUES (35,'S010','C4','','',true,'4','2022-03-24 20:54:49.644118+00','2022-03-24 20:54:49.644118+00');</v>
      </c>
    </row>
    <row r="36" spans="1:11" x14ac:dyDescent="0.25">
      <c r="A36" t="str">
        <f t="shared" si="0"/>
        <v>S009A</v>
      </c>
      <c r="B36">
        <v>36</v>
      </c>
      <c r="C36" t="s">
        <v>2227</v>
      </c>
      <c r="D36" t="s">
        <v>2420</v>
      </c>
      <c r="G36" t="s">
        <v>1303</v>
      </c>
      <c r="H36">
        <v>4</v>
      </c>
      <c r="I36" t="s">
        <v>2464</v>
      </c>
      <c r="J36" t="s">
        <v>2465</v>
      </c>
      <c r="K36" t="str">
        <f t="shared" si="1"/>
        <v>INSERT INTO public.route(id, route, concession, short_name, road, status, "limit", create_at, update_at) VALUES (36,'S009A','C4','','',true,'4','2022-03-24 20:54:49.644118+00','2022-03-24 20:54:49.644142+00');</v>
      </c>
    </row>
    <row r="37" spans="1:11" x14ac:dyDescent="0.25">
      <c r="A37" t="str">
        <f t="shared" si="0"/>
        <v>M14A</v>
      </c>
      <c r="B37">
        <v>37</v>
      </c>
      <c r="C37" t="s">
        <v>2228</v>
      </c>
      <c r="D37" t="s">
        <v>2420</v>
      </c>
      <c r="G37" t="s">
        <v>1303</v>
      </c>
      <c r="H37">
        <v>4</v>
      </c>
      <c r="I37" t="s">
        <v>2464</v>
      </c>
      <c r="J37" t="s">
        <v>2464</v>
      </c>
      <c r="K37" t="str">
        <f t="shared" si="1"/>
        <v>INSERT INTO public.route(id, route, concession, short_name, road, status, "limit", create_at, update_at) VALUES (37,'M14A','C4','','',true,'4','2022-03-24 20:54:49.644118+00','2022-03-24 20:54:49.644118+00');</v>
      </c>
    </row>
    <row r="38" spans="1:11" x14ac:dyDescent="0.25">
      <c r="A38" t="str">
        <f t="shared" si="0"/>
        <v>S001A</v>
      </c>
      <c r="B38">
        <v>38</v>
      </c>
      <c r="C38" t="s">
        <v>2229</v>
      </c>
      <c r="D38" t="s">
        <v>2420</v>
      </c>
      <c r="G38" t="s">
        <v>1303</v>
      </c>
      <c r="H38">
        <v>4</v>
      </c>
      <c r="I38" t="s">
        <v>2464</v>
      </c>
      <c r="J38" t="s">
        <v>2464</v>
      </c>
      <c r="K38" t="str">
        <f t="shared" si="1"/>
        <v>INSERT INTO public.route(id, route, concession, short_name, road, status, "limit", create_at, update_at) VALUES (38,'S001A','C4','','',true,'4','2022-03-24 20:54:49.644118+00','2022-03-24 20:54:49.644118+00');</v>
      </c>
    </row>
    <row r="39" spans="1:11" x14ac:dyDescent="0.25">
      <c r="A39" t="str">
        <f t="shared" si="0"/>
        <v>S002A</v>
      </c>
      <c r="B39">
        <v>39</v>
      </c>
      <c r="C39" t="s">
        <v>2230</v>
      </c>
      <c r="D39" t="s">
        <v>2420</v>
      </c>
      <c r="G39" t="s">
        <v>1303</v>
      </c>
      <c r="H39">
        <v>4</v>
      </c>
      <c r="I39" t="s">
        <v>2464</v>
      </c>
      <c r="J39" t="s">
        <v>2464</v>
      </c>
      <c r="K39" t="str">
        <f t="shared" si="1"/>
        <v>INSERT INTO public.route(id, route, concession, short_name, road, status, "limit", create_at, update_at) VALUES (39,'S002A','C4','','',true,'4','2022-03-24 20:54:49.644118+00','2022-03-24 20:54:49.644118+00');</v>
      </c>
    </row>
    <row r="40" spans="1:11" x14ac:dyDescent="0.25">
      <c r="A40" t="str">
        <f t="shared" si="0"/>
        <v>M007</v>
      </c>
      <c r="B40">
        <v>40</v>
      </c>
      <c r="C40" t="s">
        <v>2231</v>
      </c>
      <c r="D40" t="s">
        <v>2420</v>
      </c>
      <c r="G40" t="s">
        <v>1303</v>
      </c>
      <c r="H40">
        <v>4</v>
      </c>
      <c r="I40" t="s">
        <v>2464</v>
      </c>
      <c r="J40" t="s">
        <v>2464</v>
      </c>
      <c r="K40" t="str">
        <f t="shared" si="1"/>
        <v>INSERT INTO public.route(id, route, concession, short_name, road, status, "limit", create_at, update_at) VALUES (40,'M007','C4','','',true,'4','2022-03-24 20:54:49.644118+00','2022-03-24 20:54:49.644118+00');</v>
      </c>
    </row>
    <row r="41" spans="1:11" x14ac:dyDescent="0.25">
      <c r="A41" t="str">
        <f t="shared" si="0"/>
        <v>(Flota vehicular Sub Alimentadora)¹</v>
      </c>
      <c r="B41">
        <v>41</v>
      </c>
      <c r="C41" t="s">
        <v>2232</v>
      </c>
      <c r="D41" t="s">
        <v>2420</v>
      </c>
      <c r="G41" t="s">
        <v>1303</v>
      </c>
      <c r="H41">
        <v>4</v>
      </c>
      <c r="I41" t="s">
        <v>2464</v>
      </c>
      <c r="J41" t="s">
        <v>2464</v>
      </c>
      <c r="K41" t="str">
        <f t="shared" si="1"/>
        <v>INSERT INTO public.route(id, route, concession, short_name, road, status, "limit", create_at, update_at) VALUES (41,'(Flota vehicular Sub Alimentadora)¹','C4','','',true,'4','2022-03-24 20:54:49.644118+00','2022-03-24 20:54:49.644118+00');</v>
      </c>
    </row>
    <row r="42" spans="1:11" x14ac:dyDescent="0.25">
      <c r="A42" t="str">
        <f t="shared" si="0"/>
        <v>T14</v>
      </c>
      <c r="B42">
        <v>42</v>
      </c>
      <c r="C42" t="s">
        <v>2233</v>
      </c>
      <c r="D42" t="s">
        <v>2420</v>
      </c>
      <c r="G42" t="s">
        <v>1303</v>
      </c>
      <c r="H42">
        <v>4</v>
      </c>
      <c r="I42" t="s">
        <v>2464</v>
      </c>
      <c r="J42" t="s">
        <v>2464</v>
      </c>
      <c r="K42" t="str">
        <f t="shared" si="1"/>
        <v>INSERT INTO public.route(id, route, concession, short_name, road, status, "limit", create_at, update_at) VALUES (42,'T14','C4','','',true,'4','2022-03-24 20:54:49.644118+00','2022-03-24 20:54:49.644118+00');</v>
      </c>
    </row>
    <row r="43" spans="1:11" x14ac:dyDescent="0.25">
      <c r="A43" t="str">
        <f t="shared" si="0"/>
        <v>D03AA</v>
      </c>
      <c r="B43">
        <v>43</v>
      </c>
      <c r="C43" t="s">
        <v>2234</v>
      </c>
      <c r="D43" t="s">
        <v>2466</v>
      </c>
      <c r="G43" t="s">
        <v>1303</v>
      </c>
      <c r="H43">
        <v>4</v>
      </c>
      <c r="I43" t="s">
        <v>2464</v>
      </c>
      <c r="J43" t="s">
        <v>2464</v>
      </c>
      <c r="K43" t="str">
        <f t="shared" si="1"/>
        <v>INSERT INTO public.route(id, route, concession, short_name, road, status, "limit", create_at, update_at) VALUES (43,'D03AA','C5','','',true,'4','2022-03-24 20:54:49.644118+00','2022-03-24 20:54:49.644118+00');</v>
      </c>
    </row>
    <row r="44" spans="1:11" x14ac:dyDescent="0.25">
      <c r="A44" t="str">
        <f t="shared" si="0"/>
        <v>D03BA</v>
      </c>
      <c r="B44">
        <v>44</v>
      </c>
      <c r="C44" t="s">
        <v>2235</v>
      </c>
      <c r="D44" t="s">
        <v>2466</v>
      </c>
      <c r="G44" t="s">
        <v>1303</v>
      </c>
      <c r="H44">
        <v>4</v>
      </c>
      <c r="I44" t="s">
        <v>2464</v>
      </c>
      <c r="J44" t="s">
        <v>2464</v>
      </c>
      <c r="K44" t="str">
        <f t="shared" si="1"/>
        <v>INSERT INTO public.route(id, route, concession, short_name, road, status, "limit", create_at, update_at) VALUES (44,'D03BA','C5','','',true,'4','2022-03-24 20:54:49.644118+00','2022-03-24 20:54:49.644118+00');</v>
      </c>
    </row>
    <row r="45" spans="1:11" x14ac:dyDescent="0.25">
      <c r="A45" t="str">
        <f t="shared" si="0"/>
        <v>D017A</v>
      </c>
      <c r="B45">
        <v>45</v>
      </c>
      <c r="C45" t="s">
        <v>2236</v>
      </c>
      <c r="D45" t="s">
        <v>2466</v>
      </c>
      <c r="G45" t="s">
        <v>1303</v>
      </c>
      <c r="H45">
        <v>4</v>
      </c>
      <c r="I45" t="s">
        <v>2464</v>
      </c>
      <c r="J45" t="s">
        <v>2464</v>
      </c>
      <c r="K45" t="str">
        <f t="shared" si="1"/>
        <v>INSERT INTO public.route(id, route, concession, short_name, road, status, "limit", create_at, update_at) VALUES (45,'D017A','C5','','',true,'4','2022-03-24 20:54:49.644118+00','2022-03-24 20:54:49.644118+00');</v>
      </c>
    </row>
    <row r="46" spans="1:11" x14ac:dyDescent="0.25">
      <c r="A46" t="str">
        <f t="shared" si="0"/>
        <v>D19A</v>
      </c>
      <c r="B46">
        <v>46</v>
      </c>
      <c r="C46" t="s">
        <v>2237</v>
      </c>
      <c r="D46" t="s">
        <v>2466</v>
      </c>
      <c r="G46" t="s">
        <v>1303</v>
      </c>
      <c r="H46">
        <v>4</v>
      </c>
      <c r="I46" t="s">
        <v>2464</v>
      </c>
      <c r="J46" t="s">
        <v>2464</v>
      </c>
      <c r="K46" t="str">
        <f t="shared" si="1"/>
        <v>INSERT INTO public.route(id, route, concession, short_name, road, status, "limit", create_at, update_at) VALUES (46,'D19A','C5','','',true,'4','2022-03-24 20:54:49.644118+00','2022-03-24 20:54:49.644118+00');</v>
      </c>
    </row>
    <row r="47" spans="1:11" x14ac:dyDescent="0.25">
      <c r="A47" t="str">
        <f t="shared" si="0"/>
        <v>D020</v>
      </c>
      <c r="B47">
        <v>47</v>
      </c>
      <c r="C47" t="s">
        <v>2238</v>
      </c>
      <c r="D47" t="s">
        <v>2466</v>
      </c>
      <c r="G47" t="s">
        <v>1303</v>
      </c>
      <c r="H47">
        <v>4</v>
      </c>
      <c r="I47" t="s">
        <v>2464</v>
      </c>
      <c r="J47" t="s">
        <v>2464</v>
      </c>
      <c r="K47" t="str">
        <f t="shared" si="1"/>
        <v>INSERT INTO public.route(id, route, concession, short_name, road, status, "limit", create_at, update_at) VALUES (47,'D020','C5','','',true,'4','2022-03-24 20:54:49.644118+00','2022-03-24 20:54:49.644118+00');</v>
      </c>
    </row>
    <row r="48" spans="1:11" x14ac:dyDescent="0.25">
      <c r="A48" t="str">
        <f t="shared" si="0"/>
        <v>D005</v>
      </c>
      <c r="B48">
        <v>48</v>
      </c>
      <c r="C48" t="s">
        <v>2239</v>
      </c>
      <c r="D48" t="s">
        <v>2466</v>
      </c>
      <c r="G48" t="s">
        <v>1303</v>
      </c>
      <c r="H48">
        <v>4</v>
      </c>
      <c r="I48" t="s">
        <v>2464</v>
      </c>
      <c r="J48" t="s">
        <v>2464</v>
      </c>
      <c r="K48" t="str">
        <f t="shared" si="1"/>
        <v>INSERT INTO public.route(id, route, concession, short_name, road, status, "limit", create_at, update_at) VALUES (48,'D005','C5','','',true,'4','2022-03-24 20:54:49.644118+00','2022-03-24 20:54:49.644118+00');</v>
      </c>
    </row>
    <row r="49" spans="1:11" x14ac:dyDescent="0.25">
      <c r="A49" t="str">
        <f t="shared" si="0"/>
        <v>D004</v>
      </c>
      <c r="B49">
        <v>49</v>
      </c>
      <c r="C49" t="s">
        <v>2240</v>
      </c>
      <c r="D49" t="s">
        <v>2466</v>
      </c>
      <c r="G49" t="s">
        <v>1303</v>
      </c>
      <c r="H49">
        <v>4</v>
      </c>
      <c r="I49" t="s">
        <v>2464</v>
      </c>
      <c r="J49" t="s">
        <v>2464</v>
      </c>
      <c r="K49" t="str">
        <f t="shared" si="1"/>
        <v>INSERT INTO public.route(id, route, concession, short_name, road, status, "limit", create_at, update_at) VALUES (49,'D004','C5','','',true,'4','2022-03-24 20:54:49.644118+00','2022-03-24 20:54:49.644118+00');</v>
      </c>
    </row>
    <row r="50" spans="1:11" x14ac:dyDescent="0.25">
      <c r="A50" t="str">
        <f t="shared" si="0"/>
        <v>D001</v>
      </c>
      <c r="B50">
        <v>50</v>
      </c>
      <c r="C50" t="s">
        <v>2241</v>
      </c>
      <c r="D50" t="s">
        <v>2466</v>
      </c>
      <c r="G50" t="s">
        <v>1303</v>
      </c>
      <c r="H50">
        <v>4</v>
      </c>
      <c r="I50" t="s">
        <v>2464</v>
      </c>
      <c r="J50" t="s">
        <v>2464</v>
      </c>
      <c r="K50" t="str">
        <f t="shared" si="1"/>
        <v>INSERT INTO public.route(id, route, concession, short_name, road, status, "limit", create_at, update_at) VALUES (50,'D001','C5','','',true,'4','2022-03-24 20:54:49.644118+00','2022-03-24 20:54:49.644118+00');</v>
      </c>
    </row>
    <row r="51" spans="1:11" x14ac:dyDescent="0.25">
      <c r="A51" t="str">
        <f t="shared" si="0"/>
        <v>C036A</v>
      </c>
      <c r="B51">
        <v>51</v>
      </c>
      <c r="C51" t="s">
        <v>2242</v>
      </c>
      <c r="D51" t="s">
        <v>2429</v>
      </c>
      <c r="G51" t="s">
        <v>1303</v>
      </c>
      <c r="H51">
        <v>4</v>
      </c>
      <c r="I51" t="s">
        <v>2464</v>
      </c>
      <c r="J51" t="s">
        <v>2464</v>
      </c>
      <c r="K51" t="str">
        <f t="shared" si="1"/>
        <v>INSERT INTO public.route(id, route, concession, short_name, road, status, "limit", create_at, update_at) VALUES (51,'C036A','C6','','',true,'4','2022-03-24 20:54:49.644118+00','2022-03-24 20:54:49.644118+00');</v>
      </c>
    </row>
    <row r="52" spans="1:11" x14ac:dyDescent="0.25">
      <c r="A52" t="str">
        <f t="shared" si="0"/>
        <v>A37A</v>
      </c>
      <c r="B52">
        <v>52</v>
      </c>
      <c r="C52" s="10" t="s">
        <v>2243</v>
      </c>
      <c r="D52" t="s">
        <v>2429</v>
      </c>
      <c r="G52" t="s">
        <v>1303</v>
      </c>
      <c r="H52">
        <v>4</v>
      </c>
      <c r="I52" t="s">
        <v>2464</v>
      </c>
      <c r="J52" t="s">
        <v>2464</v>
      </c>
      <c r="K52" t="str">
        <f t="shared" si="1"/>
        <v>INSERT INTO public.route(id, route, concession, short_name, road, status, "limit", create_at, update_at) VALUES (52,'A37A','C6','','',true,'4','2022-03-24 20:54:49.644118+00','2022-03-24 20:54:49.644118+00');</v>
      </c>
    </row>
    <row r="53" spans="1:11" x14ac:dyDescent="0.25">
      <c r="A53" t="str">
        <f t="shared" si="0"/>
        <v>C012A - C013</v>
      </c>
      <c r="B53">
        <v>53</v>
      </c>
      <c r="C53" s="10" t="s">
        <v>2249</v>
      </c>
      <c r="D53" t="s">
        <v>2432</v>
      </c>
      <c r="G53" t="s">
        <v>1303</v>
      </c>
      <c r="H53">
        <v>4</v>
      </c>
      <c r="I53" t="s">
        <v>2464</v>
      </c>
      <c r="J53" t="s">
        <v>2464</v>
      </c>
      <c r="K53" t="str">
        <f t="shared" si="1"/>
        <v>INSERT INTO public.route(id, route, concession, short_name, road, status, "limit", create_at, update_at) VALUES (53,'C012A - C013','C7','','',true,'4','2022-03-24 20:54:49.644118+00','2022-03-24 20:54:49.644118+00');</v>
      </c>
    </row>
    <row r="54" spans="1:11" x14ac:dyDescent="0.25">
      <c r="A54" t="str">
        <f t="shared" si="0"/>
        <v>A43A</v>
      </c>
      <c r="B54">
        <v>54</v>
      </c>
      <c r="C54" s="10" t="s">
        <v>2259</v>
      </c>
      <c r="D54" t="s">
        <v>2459</v>
      </c>
      <c r="G54" t="s">
        <v>1303</v>
      </c>
      <c r="H54">
        <v>4</v>
      </c>
      <c r="I54" t="s">
        <v>2464</v>
      </c>
      <c r="J54" t="s">
        <v>2464</v>
      </c>
      <c r="K54" t="str">
        <f t="shared" si="1"/>
        <v>INSERT INTO public.route(id, route, concession, short_name, road, status, "limit", create_at, update_at) VALUES (54,'A43A','C9','','',true,'4','2022-03-24 20:54:49.644118+00','2022-03-24 20:54:49.644118+00');</v>
      </c>
    </row>
    <row r="55" spans="1:11" x14ac:dyDescent="0.25">
      <c r="A55" t="str">
        <f t="shared" si="0"/>
        <v>A012A</v>
      </c>
      <c r="B55">
        <v>55</v>
      </c>
      <c r="C55" s="10" t="s">
        <v>2261</v>
      </c>
      <c r="D55" t="s">
        <v>2459</v>
      </c>
      <c r="G55" t="s">
        <v>1303</v>
      </c>
      <c r="H55">
        <v>4</v>
      </c>
      <c r="I55" t="s">
        <v>2464</v>
      </c>
      <c r="J55" t="s">
        <v>2464</v>
      </c>
      <c r="K55" t="str">
        <f t="shared" si="1"/>
        <v>INSERT INTO public.route(id, route, concession, short_name, road, status, "limit", create_at, update_at) VALUES (55,'A012A','C9','','',true,'4','2022-03-24 20:54:49.644118+00','2022-03-24 20:54:49.644118+00');</v>
      </c>
    </row>
    <row r="56" spans="1:11" x14ac:dyDescent="0.25">
      <c r="A56" t="str">
        <f t="shared" si="0"/>
        <v>A011A</v>
      </c>
      <c r="B56">
        <v>56</v>
      </c>
      <c r="C56" s="10" t="s">
        <v>2262</v>
      </c>
      <c r="D56" t="s">
        <v>2459</v>
      </c>
      <c r="G56" t="s">
        <v>1303</v>
      </c>
      <c r="H56">
        <v>4</v>
      </c>
      <c r="I56" t="s">
        <v>2464</v>
      </c>
      <c r="J56" t="s">
        <v>2464</v>
      </c>
      <c r="K56" t="str">
        <f t="shared" si="1"/>
        <v>INSERT INTO public.route(id, route, concession, short_name, road, status, "limit", create_at, update_at) VALUES (56,'A011A','C9','','',true,'4','2022-03-24 20:54:49.644118+00','2022-03-24 20:54:49.644118+00');</v>
      </c>
    </row>
    <row r="57" spans="1:11" x14ac:dyDescent="0.25">
      <c r="A57" t="str">
        <f t="shared" si="0"/>
        <v>PE36</v>
      </c>
      <c r="B57">
        <v>57</v>
      </c>
      <c r="C57" s="10" t="s">
        <v>2263</v>
      </c>
      <c r="D57" t="s">
        <v>2459</v>
      </c>
      <c r="G57" t="s">
        <v>1303</v>
      </c>
      <c r="H57">
        <v>4</v>
      </c>
      <c r="I57" t="s">
        <v>2464</v>
      </c>
      <c r="J57" t="s">
        <v>2464</v>
      </c>
      <c r="K57" t="str">
        <f t="shared" si="1"/>
        <v>INSERT INTO public.route(id, route, concession, short_name, road, status, "limit", create_at, update_at) VALUES (57,'PE36','C9','','',true,'4','2022-03-24 20:54:49.644118+00','2022-03-24 20:54:49.644118+00');</v>
      </c>
    </row>
    <row r="58" spans="1:11" x14ac:dyDescent="0.25">
      <c r="A58" t="str">
        <f t="shared" si="0"/>
        <v>P040</v>
      </c>
      <c r="B58">
        <v>58</v>
      </c>
      <c r="C58" s="10" t="s">
        <v>2264</v>
      </c>
      <c r="D58" t="s">
        <v>2467</v>
      </c>
      <c r="G58" t="s">
        <v>1303</v>
      </c>
      <c r="H58">
        <v>4</v>
      </c>
      <c r="I58" t="s">
        <v>2464</v>
      </c>
      <c r="J58" t="s">
        <v>2464</v>
      </c>
      <c r="K58" t="str">
        <f t="shared" si="1"/>
        <v>INSERT INTO public.route(id, route, concession, short_name, road, status, "limit", create_at, update_at) VALUES (58,'P040','C10','','',true,'4','2022-03-24 20:54:49.644118+00','2022-03-24 20:54:49.644118+00');</v>
      </c>
    </row>
    <row r="59" spans="1:11" x14ac:dyDescent="0.25">
      <c r="A59" t="str">
        <f t="shared" si="0"/>
        <v>PE30</v>
      </c>
      <c r="B59">
        <v>59</v>
      </c>
      <c r="C59" s="10" t="s">
        <v>2265</v>
      </c>
      <c r="D59" t="s">
        <v>2467</v>
      </c>
      <c r="G59" t="s">
        <v>1303</v>
      </c>
      <c r="H59">
        <v>4</v>
      </c>
      <c r="I59" t="s">
        <v>2464</v>
      </c>
      <c r="J59" t="s">
        <v>2464</v>
      </c>
      <c r="K59" t="str">
        <f t="shared" si="1"/>
        <v>INSERT INTO public.route(id, route, concession, short_name, road, status, "limit", create_at, update_at) VALUES (59,'PE30','C10','','',true,'4','2022-03-24 20:54:49.644118+00','2022-03-24 20:54:49.644118+00');</v>
      </c>
    </row>
    <row r="60" spans="1:11" x14ac:dyDescent="0.25">
      <c r="A60" t="str">
        <f t="shared" si="0"/>
        <v>P003</v>
      </c>
      <c r="B60">
        <v>60</v>
      </c>
      <c r="C60" s="10" t="s">
        <v>2266</v>
      </c>
      <c r="D60" t="s">
        <v>2467</v>
      </c>
      <c r="G60" t="s">
        <v>1303</v>
      </c>
      <c r="H60">
        <v>4</v>
      </c>
      <c r="I60" t="s">
        <v>2464</v>
      </c>
      <c r="J60" t="s">
        <v>2464</v>
      </c>
      <c r="K60" t="str">
        <f t="shared" si="1"/>
        <v>INSERT INTO public.route(id, route, concession, short_name, road, status, "limit", create_at, update_at) VALUES (60,'P003','C10','','',true,'4','2022-03-24 20:54:49.644118+00','2022-03-24 20:54:49.644118+00');</v>
      </c>
    </row>
    <row r="61" spans="1:11" x14ac:dyDescent="0.25">
      <c r="A61" t="str">
        <f t="shared" si="0"/>
        <v>P002C</v>
      </c>
      <c r="B61">
        <v>61</v>
      </c>
      <c r="C61" s="10" t="s">
        <v>2267</v>
      </c>
      <c r="D61" t="s">
        <v>2467</v>
      </c>
      <c r="G61" t="s">
        <v>1303</v>
      </c>
      <c r="H61">
        <v>4</v>
      </c>
      <c r="I61" t="s">
        <v>2464</v>
      </c>
      <c r="J61" t="s">
        <v>2464</v>
      </c>
      <c r="K61" t="str">
        <f t="shared" si="1"/>
        <v>INSERT INTO public.route(id, route, concession, short_name, road, status, "limit", create_at, update_at) VALUES (61,'P002C','C10','','',true,'4','2022-03-24 20:54:49.644118+00','2022-03-24 20:54:49.644118+00');</v>
      </c>
    </row>
    <row r="62" spans="1:11" x14ac:dyDescent="0.25">
      <c r="A62" t="str">
        <f t="shared" si="0"/>
        <v>P031A</v>
      </c>
      <c r="B62">
        <v>62</v>
      </c>
      <c r="C62" s="10" t="s">
        <v>2268</v>
      </c>
      <c r="D62" t="s">
        <v>2467</v>
      </c>
      <c r="G62" t="s">
        <v>1303</v>
      </c>
      <c r="H62">
        <v>4</v>
      </c>
      <c r="I62" t="s">
        <v>2464</v>
      </c>
      <c r="J62" t="s">
        <v>2464</v>
      </c>
      <c r="K62" t="str">
        <f t="shared" si="1"/>
        <v>INSERT INTO public.route(id, route, concession, short_name, road, status, "limit", create_at, update_at) VALUES (62,'P031A','C10','','',true,'4','2022-03-24 20:54:49.644118+00','2022-03-24 20:54:49.644118+00');</v>
      </c>
    </row>
    <row r="63" spans="1:11" x14ac:dyDescent="0.25">
      <c r="A63" t="str">
        <f t="shared" si="0"/>
        <v>P008</v>
      </c>
      <c r="B63">
        <v>63</v>
      </c>
      <c r="C63" s="10" t="s">
        <v>2269</v>
      </c>
      <c r="D63" t="s">
        <v>2467</v>
      </c>
      <c r="G63" t="s">
        <v>1303</v>
      </c>
      <c r="H63">
        <v>4</v>
      </c>
      <c r="I63" t="s">
        <v>2464</v>
      </c>
      <c r="J63" t="s">
        <v>2464</v>
      </c>
      <c r="K63" t="str">
        <f t="shared" si="1"/>
        <v>INSERT INTO public.route(id, route, concession, short_name, road, status, "limit", create_at, update_at) VALUES (63,'P008','C10','','',true,'4','2022-03-24 20:54:49.644118+00','2022-03-24 20:54:49.644118+00');</v>
      </c>
    </row>
    <row r="64" spans="1:11" x14ac:dyDescent="0.25">
      <c r="A64" t="str">
        <f t="shared" si="0"/>
        <v>P009</v>
      </c>
      <c r="B64">
        <v>64</v>
      </c>
      <c r="C64" s="10" t="s">
        <v>2270</v>
      </c>
      <c r="D64" t="s">
        <v>2467</v>
      </c>
      <c r="G64" t="s">
        <v>1303</v>
      </c>
      <c r="H64">
        <v>4</v>
      </c>
      <c r="I64" t="s">
        <v>2464</v>
      </c>
      <c r="J64" t="s">
        <v>2464</v>
      </c>
      <c r="K64" t="str">
        <f t="shared" si="1"/>
        <v>INSERT INTO public.route(id, route, concession, short_name, road, status, "limit", create_at, update_at) VALUES (64,'P009','C10','','',true,'4','2022-03-24 20:54:49.644118+00','2022-03-24 20:54:49.644118+00');</v>
      </c>
    </row>
    <row r="65" spans="1:11" x14ac:dyDescent="0.25">
      <c r="A65" t="str">
        <f t="shared" si="0"/>
        <v>P19A</v>
      </c>
      <c r="B65">
        <v>65</v>
      </c>
      <c r="C65" s="10" t="s">
        <v>2271</v>
      </c>
      <c r="D65" t="s">
        <v>2467</v>
      </c>
      <c r="G65" t="s">
        <v>1303</v>
      </c>
      <c r="H65">
        <v>4</v>
      </c>
      <c r="I65" t="s">
        <v>2464</v>
      </c>
      <c r="J65" t="s">
        <v>2464</v>
      </c>
      <c r="K65" t="str">
        <f t="shared" si="1"/>
        <v>INSERT INTO public.route(id, route, concession, short_name, road, status, "limit", create_at, update_at) VALUES (65,'P19A','C10','','',true,'4','2022-03-24 20:54:49.644118+00','2022-03-24 20:54:49.644118+00');</v>
      </c>
    </row>
    <row r="66" spans="1:11" x14ac:dyDescent="0.25">
      <c r="A66" t="str">
        <f t="shared" si="0"/>
        <v>P038</v>
      </c>
      <c r="B66">
        <v>66</v>
      </c>
      <c r="C66" s="10" t="s">
        <v>2272</v>
      </c>
      <c r="D66" t="s">
        <v>2467</v>
      </c>
      <c r="G66" t="s">
        <v>1303</v>
      </c>
      <c r="H66">
        <v>4</v>
      </c>
      <c r="I66" t="s">
        <v>2464</v>
      </c>
      <c r="J66" t="s">
        <v>2464</v>
      </c>
      <c r="K66" t="str">
        <f t="shared" si="1"/>
        <v>INSERT INTO public.route(id, route, concession, short_name, road, status, "limit", create_at, update_at) VALUES (66,'P038','C10','','',true,'4','2022-03-24 20:54:49.644118+00','2022-03-24 20:54:49.644118+00');</v>
      </c>
    </row>
    <row r="67" spans="1:11" x14ac:dyDescent="0.25">
      <c r="A67" t="str">
        <f t="shared" ref="A67:A77" si="2">C67</f>
        <v>C027</v>
      </c>
      <c r="B67">
        <v>67</v>
      </c>
      <c r="C67" s="10" t="s">
        <v>2273</v>
      </c>
      <c r="D67" t="s">
        <v>2468</v>
      </c>
      <c r="G67" t="s">
        <v>1303</v>
      </c>
      <c r="H67">
        <v>4</v>
      </c>
      <c r="I67" t="s">
        <v>2464</v>
      </c>
      <c r="J67" t="s">
        <v>2464</v>
      </c>
      <c r="K67" t="str">
        <f t="shared" ref="K67:K77" si="3">CONCATENATE($A$1,B67,",'",C67,"','",D67,"','",E67,"','",F67,"',",G67,",'",H67,"','",I67,"','",J67,"');")</f>
        <v>INSERT INTO public.route(id, route, concession, short_name, road, status, "limit", create_at, update_at) VALUES (67,'C027','C11','','',true,'4','2022-03-24 20:54:49.644118+00','2022-03-24 20:54:49.644118+00');</v>
      </c>
    </row>
    <row r="68" spans="1:11" x14ac:dyDescent="0.25">
      <c r="A68" t="str">
        <f t="shared" si="2"/>
        <v>C028</v>
      </c>
      <c r="B68">
        <v>68</v>
      </c>
      <c r="C68" s="10" t="s">
        <v>2274</v>
      </c>
      <c r="D68" t="s">
        <v>2468</v>
      </c>
      <c r="G68" t="s">
        <v>1303</v>
      </c>
      <c r="H68">
        <v>4</v>
      </c>
      <c r="I68" t="s">
        <v>2464</v>
      </c>
      <c r="J68" t="s">
        <v>2464</v>
      </c>
      <c r="K68" t="str">
        <f t="shared" si="3"/>
        <v>INSERT INTO public.route(id, route, concession, short_name, road, status, "limit", create_at, update_at) VALUES (68,'C028','C11','','',true,'4','2022-03-24 20:54:49.644118+00','2022-03-24 20:54:49.644118+00');</v>
      </c>
    </row>
    <row r="69" spans="1:11" x14ac:dyDescent="0.25">
      <c r="A69" t="str">
        <f t="shared" si="2"/>
        <v>P018</v>
      </c>
      <c r="B69">
        <v>69</v>
      </c>
      <c r="C69" s="10" t="s">
        <v>2275</v>
      </c>
      <c r="D69" t="s">
        <v>2468</v>
      </c>
      <c r="G69" t="s">
        <v>1303</v>
      </c>
      <c r="H69">
        <v>4</v>
      </c>
      <c r="I69" t="s">
        <v>2464</v>
      </c>
      <c r="J69" t="s">
        <v>2464</v>
      </c>
      <c r="K69" t="str">
        <f t="shared" si="3"/>
        <v>INSERT INTO public.route(id, route, concession, short_name, road, status, "limit", create_at, update_at) VALUES (69,'P018','C11','','',true,'4','2022-03-24 20:54:49.644118+00','2022-03-24 20:54:49.644118+00');</v>
      </c>
    </row>
    <row r="70" spans="1:11" x14ac:dyDescent="0.25">
      <c r="A70" t="str">
        <f t="shared" si="2"/>
        <v>E014</v>
      </c>
      <c r="B70">
        <v>70</v>
      </c>
      <c r="C70" s="10" t="s">
        <v>2276</v>
      </c>
      <c r="D70" t="s">
        <v>2468</v>
      </c>
      <c r="G70" t="s">
        <v>1303</v>
      </c>
      <c r="H70">
        <v>4</v>
      </c>
      <c r="I70" t="s">
        <v>2464</v>
      </c>
      <c r="J70" t="s">
        <v>2464</v>
      </c>
      <c r="K70" t="str">
        <f t="shared" si="3"/>
        <v>INSERT INTO public.route(id, route, concession, short_name, road, status, "limit", create_at, update_at) VALUES (70,'E014','C11','','',true,'4','2022-03-24 20:54:49.644118+00','2022-03-24 20:54:49.644118+00');</v>
      </c>
    </row>
    <row r="71" spans="1:11" x14ac:dyDescent="0.25">
      <c r="A71" t="str">
        <f t="shared" si="2"/>
        <v>PENDIENTE</v>
      </c>
      <c r="B71">
        <v>71</v>
      </c>
      <c r="C71" t="s">
        <v>2282</v>
      </c>
      <c r="G71" t="s">
        <v>1303</v>
      </c>
      <c r="H71">
        <v>4</v>
      </c>
      <c r="I71" t="s">
        <v>2464</v>
      </c>
      <c r="J71" t="s">
        <v>2464</v>
      </c>
      <c r="K71" t="str">
        <f t="shared" si="3"/>
        <v>INSERT INTO public.route(id, route, concession, short_name, road, status, "limit", create_at, update_at) VALUES (71,'PENDIENTE','','','',true,'4','2022-03-24 20:54:49.644118+00','2022-03-24 20:54:49.644118+00');</v>
      </c>
    </row>
    <row r="72" spans="1:11" x14ac:dyDescent="0.25">
      <c r="A72" t="str">
        <f t="shared" si="2"/>
        <v xml:space="preserve">A5 </v>
      </c>
      <c r="B72">
        <v>72</v>
      </c>
      <c r="C72" s="10" t="s">
        <v>2285</v>
      </c>
      <c r="D72" t="s">
        <v>2411</v>
      </c>
      <c r="G72" t="s">
        <v>1303</v>
      </c>
      <c r="H72">
        <v>4</v>
      </c>
      <c r="I72" t="s">
        <v>2464</v>
      </c>
      <c r="J72" t="s">
        <v>2464</v>
      </c>
      <c r="K72" t="str">
        <f t="shared" si="3"/>
        <v>INSERT INTO public.route(id, route, concession, short_name, road, status, "limit", create_at, update_at) VALUES (72,'A5 ','C3','','',true,'4','2022-03-24 20:54:49.644118+00','2022-03-24 20:54:49.644118+00');</v>
      </c>
    </row>
    <row r="73" spans="1:11" x14ac:dyDescent="0.25">
      <c r="A73" t="str">
        <f t="shared" si="2"/>
        <v>CC01</v>
      </c>
      <c r="B73">
        <v>73</v>
      </c>
      <c r="C73" s="10" t="s">
        <v>2293</v>
      </c>
      <c r="D73" t="s">
        <v>2420</v>
      </c>
      <c r="G73" t="s">
        <v>1303</v>
      </c>
      <c r="H73">
        <v>4</v>
      </c>
      <c r="I73" t="s">
        <v>2464</v>
      </c>
      <c r="J73" t="s">
        <v>2464</v>
      </c>
      <c r="K73" t="str">
        <f t="shared" si="3"/>
        <v>INSERT INTO public.route(id, route, concession, short_name, road, status, "limit", create_at, update_at) VALUES (73,'CC01','C4','','',true,'4','2022-03-24 20:54:49.644118+00','2022-03-24 20:54:49.644118+00');</v>
      </c>
    </row>
    <row r="74" spans="1:11" x14ac:dyDescent="0.25">
      <c r="A74" t="str">
        <f t="shared" si="2"/>
        <v>C021</v>
      </c>
      <c r="B74">
        <v>74</v>
      </c>
      <c r="C74" t="s">
        <v>2297</v>
      </c>
      <c r="D74" t="s">
        <v>2432</v>
      </c>
      <c r="G74" t="s">
        <v>1303</v>
      </c>
      <c r="H74">
        <v>4</v>
      </c>
      <c r="I74" t="s">
        <v>2464</v>
      </c>
      <c r="J74" t="s">
        <v>2464</v>
      </c>
      <c r="K74" t="str">
        <f t="shared" si="3"/>
        <v>INSERT INTO public.route(id, route, concession, short_name, road, status, "limit", create_at, update_at) VALUES (74,'C021','C7','','',true,'4','2022-03-24 20:54:49.644118+00','2022-03-24 20:54:49.644118+00');</v>
      </c>
    </row>
    <row r="75" spans="1:11" x14ac:dyDescent="0.25">
      <c r="A75" t="str">
        <f t="shared" si="2"/>
        <v>PE28</v>
      </c>
      <c r="B75">
        <v>75</v>
      </c>
      <c r="C75" s="10" t="s">
        <v>2298</v>
      </c>
      <c r="D75" t="s">
        <v>2432</v>
      </c>
      <c r="G75" t="s">
        <v>1303</v>
      </c>
      <c r="H75">
        <v>4</v>
      </c>
      <c r="I75" t="s">
        <v>2464</v>
      </c>
      <c r="J75" t="s">
        <v>2464</v>
      </c>
      <c r="K75" t="str">
        <f t="shared" si="3"/>
        <v>INSERT INTO public.route(id, route, concession, short_name, road, status, "limit", create_at, update_at) VALUES (75,'PE28','C7','','',true,'4','2022-03-24 20:54:49.644118+00','2022-03-24 20:54:49.644118+00');</v>
      </c>
    </row>
    <row r="76" spans="1:11" x14ac:dyDescent="0.25">
      <c r="A76" t="str">
        <f t="shared" si="2"/>
        <v>L002A</v>
      </c>
      <c r="B76">
        <v>76</v>
      </c>
      <c r="C76" s="10" t="s">
        <v>2300</v>
      </c>
      <c r="D76" t="s">
        <v>2459</v>
      </c>
      <c r="G76" t="s">
        <v>1303</v>
      </c>
      <c r="H76">
        <v>4</v>
      </c>
      <c r="I76" t="s">
        <v>2464</v>
      </c>
      <c r="J76" t="s">
        <v>2464</v>
      </c>
      <c r="K76" t="str">
        <f t="shared" si="3"/>
        <v>INSERT INTO public.route(id, route, concession, short_name, road, status, "limit", create_at, update_at) VALUES (76,'L002A','C9','','',true,'4','2022-03-24 20:54:49.644118+00','2022-03-24 20:54:49.644118+00');</v>
      </c>
    </row>
    <row r="77" spans="1:11" x14ac:dyDescent="0.25">
      <c r="A77" t="str">
        <f t="shared" si="2"/>
        <v>A013 - A21B</v>
      </c>
      <c r="B77">
        <v>77</v>
      </c>
      <c r="C77" s="10" t="s">
        <v>2301</v>
      </c>
      <c r="D77" t="s">
        <v>2459</v>
      </c>
      <c r="G77" t="s">
        <v>1303</v>
      </c>
      <c r="H77">
        <v>4</v>
      </c>
      <c r="I77" t="s">
        <v>2464</v>
      </c>
      <c r="J77" t="s">
        <v>2464</v>
      </c>
      <c r="K77" t="str">
        <f t="shared" si="3"/>
        <v>INSERT INTO public.route(id, route, concession, short_name, road, status, "limit", create_at, update_at) VALUES (77,'A013 - A21B','C9','','',true,'4','2022-03-24 20:54:49.644118+00','2022-03-24 20:54:49.644118+00');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vehiculos</vt:lpstr>
      <vt:lpstr>Vehicles_owners</vt:lpstr>
      <vt:lpstr>type</vt:lpstr>
      <vt:lpstr>empresa</vt:lpstr>
      <vt:lpstr>Hoja1</vt:lpstr>
      <vt:lpstr>acreditacion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Bautista Colque</dc:creator>
  <cp:lastModifiedBy>danny Bautista Colque</cp:lastModifiedBy>
  <dcterms:created xsi:type="dcterms:W3CDTF">2022-05-20T22:15:23Z</dcterms:created>
  <dcterms:modified xsi:type="dcterms:W3CDTF">2022-06-17T03:55:16Z</dcterms:modified>
</cp:coreProperties>
</file>