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Escritorio\INF-354_1\pregunta-8\"/>
    </mc:Choice>
  </mc:AlternateContent>
  <xr:revisionPtr revIDLastSave="0" documentId="8_{66DEA960-DF19-4018-9297-85EA44F19700}" xr6:coauthVersionLast="47" xr6:coauthVersionMax="47" xr10:uidLastSave="{00000000-0000-0000-0000-000000000000}"/>
  <bookViews>
    <workbookView xWindow="-108" yWindow="-108" windowWidth="23256" windowHeight="12576" xr2:uid="{CBFCFB4D-69BC-4B54-9A8E-2230AD5BB7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3" i="1"/>
  <c r="N8" i="1"/>
  <c r="M13" i="1"/>
  <c r="M20" i="1"/>
  <c r="M8" i="1"/>
  <c r="L8" i="1"/>
  <c r="L9" i="1"/>
  <c r="L11" i="1"/>
  <c r="L12" i="1"/>
  <c r="L15" i="1"/>
  <c r="L16" i="1"/>
  <c r="L18" i="1"/>
  <c r="L21" i="1"/>
  <c r="L22" i="1"/>
  <c r="L5" i="1"/>
  <c r="I21" i="1"/>
  <c r="I22" i="1"/>
  <c r="I23" i="1"/>
  <c r="K23" i="1"/>
  <c r="K22" i="1"/>
  <c r="K21" i="1"/>
  <c r="K20" i="1"/>
  <c r="J21" i="1"/>
  <c r="J22" i="1"/>
  <c r="J23" i="1"/>
  <c r="J20" i="1"/>
  <c r="K19" i="1"/>
  <c r="K18" i="1"/>
  <c r="K17" i="1"/>
  <c r="K16" i="1"/>
  <c r="K15" i="1"/>
  <c r="K14" i="1"/>
  <c r="K13" i="1"/>
  <c r="J19" i="1"/>
  <c r="J18" i="1"/>
  <c r="J17" i="1"/>
  <c r="J16" i="1"/>
  <c r="J15" i="1"/>
  <c r="J14" i="1"/>
  <c r="J13" i="1"/>
  <c r="J9" i="1"/>
  <c r="J10" i="1"/>
  <c r="J11" i="1"/>
  <c r="J12" i="1"/>
  <c r="I10" i="1"/>
  <c r="I12" i="1"/>
  <c r="K9" i="1"/>
  <c r="I9" i="1" s="1"/>
  <c r="K10" i="1"/>
  <c r="K11" i="1"/>
  <c r="I11" i="1" s="1"/>
  <c r="K12" i="1"/>
  <c r="K8" i="1"/>
  <c r="J8" i="1"/>
  <c r="K5" i="1"/>
  <c r="J5" i="1"/>
  <c r="I5" i="1" s="1"/>
  <c r="I20" i="1" l="1"/>
  <c r="I19" i="1"/>
  <c r="I17" i="1"/>
  <c r="I16" i="1"/>
  <c r="I14" i="1"/>
  <c r="I18" i="1"/>
  <c r="I15" i="1"/>
  <c r="I13" i="1"/>
  <c r="I8" i="1"/>
</calcChain>
</file>

<file path=xl/sharedStrings.xml><?xml version="1.0" encoding="utf-8"?>
<sst xmlns="http://schemas.openxmlformats.org/spreadsheetml/2006/main" count="52" uniqueCount="21">
  <si>
    <t>M</t>
  </si>
  <si>
    <t>L</t>
  </si>
  <si>
    <t>S</t>
  </si>
  <si>
    <t>Altura (cm)</t>
  </si>
  <si>
    <t>Peso (kg)</t>
  </si>
  <si>
    <t>Talla</t>
  </si>
  <si>
    <t>N</t>
  </si>
  <si>
    <t>SP</t>
  </si>
  <si>
    <t>Clasificación(IMC)</t>
  </si>
  <si>
    <t>Clasificacion</t>
  </si>
  <si>
    <t>Total</t>
  </si>
  <si>
    <t>X1</t>
  </si>
  <si>
    <t>X2</t>
  </si>
  <si>
    <t>X3</t>
  </si>
  <si>
    <t>Y</t>
  </si>
  <si>
    <t>Altura(cm)</t>
  </si>
  <si>
    <t>Peso(kg)</t>
  </si>
  <si>
    <t>XXL</t>
  </si>
  <si>
    <t>ENTROPIA</t>
  </si>
  <si>
    <t>GANANCIA DE INFORMACION</t>
  </si>
  <si>
    <t>AVG 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</si>
</sst>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EE0C-121F-4263-ADCE-0C5D28F95C14}">
  <dimension ref="B2:N23"/>
  <sheetViews>
    <sheetView tabSelected="1" workbookViewId="0">
      <selection activeCell="Q14" sqref="Q14"/>
    </sheetView>
  </sheetViews>
  <sheetFormatPr baseColWidth="10" defaultRowHeight="14.4" x14ac:dyDescent="0.3"/>
  <cols>
    <col min="5" max="5" width="16.88671875" customWidth="1"/>
    <col min="7" max="7" width="15.5546875" customWidth="1"/>
    <col min="12" max="12" width="16.77734375" customWidth="1"/>
    <col min="13" max="13" width="34.33203125" customWidth="1"/>
    <col min="14" max="14" width="35.88671875" customWidth="1"/>
  </cols>
  <sheetData>
    <row r="2" spans="2:14" x14ac:dyDescent="0.3">
      <c r="B2" s="2" t="s">
        <v>11</v>
      </c>
      <c r="C2" s="2" t="s">
        <v>12</v>
      </c>
      <c r="D2" s="2" t="s">
        <v>13</v>
      </c>
      <c r="E2" s="2" t="s">
        <v>14</v>
      </c>
    </row>
    <row r="4" spans="2:14" ht="31.8" thickBot="1" x14ac:dyDescent="0.35">
      <c r="B4" s="3" t="s">
        <v>3</v>
      </c>
      <c r="C4" s="3" t="s">
        <v>4</v>
      </c>
      <c r="D4" s="3" t="s">
        <v>5</v>
      </c>
      <c r="E4" s="3" t="s">
        <v>8</v>
      </c>
      <c r="F4" s="4"/>
      <c r="G4" s="5"/>
      <c r="H4" s="5"/>
      <c r="I4" s="12" t="s">
        <v>10</v>
      </c>
      <c r="J4" s="12" t="s">
        <v>6</v>
      </c>
      <c r="K4" s="12" t="s">
        <v>7</v>
      </c>
      <c r="L4" s="13" t="s">
        <v>18</v>
      </c>
      <c r="M4" s="13" t="s">
        <v>20</v>
      </c>
      <c r="N4" s="13" t="s">
        <v>19</v>
      </c>
    </row>
    <row r="5" spans="2:14" ht="16.2" thickTop="1" x14ac:dyDescent="0.3">
      <c r="B5" s="6">
        <v>160</v>
      </c>
      <c r="C5" s="6">
        <v>50</v>
      </c>
      <c r="D5" s="6" t="s">
        <v>0</v>
      </c>
      <c r="E5" s="6" t="s">
        <v>6</v>
      </c>
      <c r="F5" s="4"/>
      <c r="G5" s="7" t="s">
        <v>9</v>
      </c>
      <c r="H5" s="5"/>
      <c r="I5" s="5">
        <f>SUM(J5:K5)</f>
        <v>15</v>
      </c>
      <c r="J5" s="5">
        <f>COUNTIF(E5:E19,J4)</f>
        <v>7</v>
      </c>
      <c r="K5" s="5">
        <f>COUNTIF(E5:E19,K4)</f>
        <v>8</v>
      </c>
      <c r="L5" s="1">
        <f>-(J5/I5)*IMLOG2(J5/I5)-(K5/I5)*IMLOG2(K5/I5)</f>
        <v>0.9967916319816349</v>
      </c>
      <c r="M5" s="1"/>
      <c r="N5" s="1"/>
    </row>
    <row r="6" spans="2:14" ht="15.6" x14ac:dyDescent="0.3">
      <c r="B6" s="6">
        <v>160</v>
      </c>
      <c r="C6" s="6">
        <v>60</v>
      </c>
      <c r="D6" s="6" t="s">
        <v>2</v>
      </c>
      <c r="E6" s="6" t="s">
        <v>6</v>
      </c>
      <c r="F6" s="4"/>
      <c r="G6" s="7"/>
      <c r="H6" s="5"/>
      <c r="I6" s="5"/>
      <c r="J6" s="5"/>
      <c r="K6" s="5"/>
      <c r="L6" s="1"/>
      <c r="M6" s="1"/>
      <c r="N6" s="1"/>
    </row>
    <row r="7" spans="2:14" ht="16.2" thickBot="1" x14ac:dyDescent="0.35">
      <c r="B7" s="6">
        <v>170</v>
      </c>
      <c r="C7" s="6">
        <v>65</v>
      </c>
      <c r="D7" s="6" t="s">
        <v>0</v>
      </c>
      <c r="E7" s="6" t="s">
        <v>6</v>
      </c>
      <c r="F7" s="4"/>
      <c r="G7" s="7"/>
      <c r="H7" s="11"/>
      <c r="I7" s="11"/>
      <c r="J7" s="11"/>
      <c r="K7" s="11"/>
      <c r="L7" s="1"/>
      <c r="M7" s="1"/>
      <c r="N7" s="1"/>
    </row>
    <row r="8" spans="2:14" ht="16.2" thickTop="1" x14ac:dyDescent="0.3">
      <c r="B8" s="6">
        <v>180</v>
      </c>
      <c r="C8" s="6">
        <v>80</v>
      </c>
      <c r="D8" s="6" t="s">
        <v>1</v>
      </c>
      <c r="E8" s="6" t="s">
        <v>6</v>
      </c>
      <c r="F8" s="4"/>
      <c r="G8" s="7" t="s">
        <v>15</v>
      </c>
      <c r="H8" s="8">
        <v>150</v>
      </c>
      <c r="I8" s="9">
        <f>SUM(J8:K8)</f>
        <v>2</v>
      </c>
      <c r="J8" s="9">
        <f>COUNTIFS($B$5:$B$19,H8,$E$5:$E$19,$J$4)</f>
        <v>1</v>
      </c>
      <c r="K8" s="9">
        <f>COUNTIFS($B$5:$B$19,H8,$E$5:$E$19,$K$4)</f>
        <v>1</v>
      </c>
      <c r="L8" s="1">
        <f>-(J8/I8)*IMLOG2(J8/I8)-(K8/I8)*IMLOG2(K8/I8)</f>
        <v>1</v>
      </c>
      <c r="M8" s="2">
        <f>(I8/I$5)*L8+(I9/I$5)*L9+(I10/I$5)*L10+(I11/I$5)*L11+(I12/I$5)*L12</f>
        <v>0.91396706296977825</v>
      </c>
      <c r="N8" s="2">
        <f>1-M8</f>
        <v>8.6032937030221746E-2</v>
      </c>
    </row>
    <row r="9" spans="2:14" ht="15.6" x14ac:dyDescent="0.3">
      <c r="B9" s="6">
        <v>160</v>
      </c>
      <c r="C9" s="6">
        <v>65</v>
      </c>
      <c r="D9" s="6" t="s">
        <v>17</v>
      </c>
      <c r="E9" s="6" t="s">
        <v>7</v>
      </c>
      <c r="F9" s="4"/>
      <c r="G9" s="7"/>
      <c r="H9" s="8">
        <v>160</v>
      </c>
      <c r="I9" s="9">
        <f t="shared" ref="I9:I23" si="0">SUM(J9:K9)</f>
        <v>5</v>
      </c>
      <c r="J9" s="9">
        <f t="shared" ref="J9:J12" si="1">COUNTIFS($B$5:$B$19,H9,$E$5:$E$19,$J$4)</f>
        <v>2</v>
      </c>
      <c r="K9" s="9">
        <f t="shared" ref="K9:K12" si="2">COUNTIFS($B$5:$B$19,H9,$E$5:$E$19,$K$4)</f>
        <v>3</v>
      </c>
      <c r="L9" s="1">
        <f t="shared" ref="L6:L23" si="3">-(J9/I9)*IMLOG2(J9/I9)-(K9/I9)*IMLOG2(K9/I9)</f>
        <v>0.97095059445466747</v>
      </c>
      <c r="M9" s="2"/>
      <c r="N9" s="2"/>
    </row>
    <row r="10" spans="2:14" ht="15.6" x14ac:dyDescent="0.3">
      <c r="B10" s="6">
        <v>150</v>
      </c>
      <c r="C10" s="6">
        <v>70</v>
      </c>
      <c r="D10" s="6" t="s">
        <v>17</v>
      </c>
      <c r="E10" s="6" t="s">
        <v>7</v>
      </c>
      <c r="F10" s="4"/>
      <c r="G10" s="7"/>
      <c r="H10" s="8">
        <v>165</v>
      </c>
      <c r="I10" s="9">
        <f t="shared" si="0"/>
        <v>1</v>
      </c>
      <c r="J10" s="9">
        <f t="shared" si="1"/>
        <v>1</v>
      </c>
      <c r="K10" s="9">
        <f t="shared" si="2"/>
        <v>0</v>
      </c>
      <c r="L10" s="1">
        <v>0</v>
      </c>
      <c r="M10" s="2"/>
      <c r="N10" s="2"/>
    </row>
    <row r="11" spans="2:14" ht="15.6" x14ac:dyDescent="0.3">
      <c r="B11" s="6">
        <v>160</v>
      </c>
      <c r="C11" s="6">
        <v>70</v>
      </c>
      <c r="D11" s="6" t="s">
        <v>1</v>
      </c>
      <c r="E11" s="6" t="s">
        <v>7</v>
      </c>
      <c r="F11" s="4"/>
      <c r="G11" s="7"/>
      <c r="H11" s="8">
        <v>170</v>
      </c>
      <c r="I11" s="9">
        <f t="shared" si="0"/>
        <v>5</v>
      </c>
      <c r="J11" s="9">
        <f t="shared" si="1"/>
        <v>2</v>
      </c>
      <c r="K11" s="9">
        <f t="shared" si="2"/>
        <v>3</v>
      </c>
      <c r="L11" s="1">
        <f t="shared" si="3"/>
        <v>0.97095059445466747</v>
      </c>
      <c r="M11" s="2"/>
      <c r="N11" s="2"/>
    </row>
    <row r="12" spans="2:14" ht="16.2" thickBot="1" x14ac:dyDescent="0.35">
      <c r="B12" s="6">
        <v>170</v>
      </c>
      <c r="C12" s="6">
        <v>75</v>
      </c>
      <c r="D12" s="6" t="s">
        <v>17</v>
      </c>
      <c r="E12" s="6" t="s">
        <v>7</v>
      </c>
      <c r="F12" s="4"/>
      <c r="G12" s="7"/>
      <c r="H12" s="10">
        <v>180</v>
      </c>
      <c r="I12" s="11">
        <f t="shared" si="0"/>
        <v>2</v>
      </c>
      <c r="J12" s="11">
        <f t="shared" si="1"/>
        <v>1</v>
      </c>
      <c r="K12" s="11">
        <f t="shared" si="2"/>
        <v>1</v>
      </c>
      <c r="L12" s="1">
        <f t="shared" si="3"/>
        <v>1</v>
      </c>
      <c r="M12" s="2"/>
      <c r="N12" s="2"/>
    </row>
    <row r="13" spans="2:14" ht="16.2" thickTop="1" x14ac:dyDescent="0.3">
      <c r="B13" s="6">
        <v>180</v>
      </c>
      <c r="C13" s="6">
        <v>90</v>
      </c>
      <c r="D13" s="6" t="s">
        <v>17</v>
      </c>
      <c r="E13" s="6" t="s">
        <v>7</v>
      </c>
      <c r="F13" s="4"/>
      <c r="G13" s="7" t="s">
        <v>16</v>
      </c>
      <c r="H13" s="7">
        <v>50</v>
      </c>
      <c r="I13" s="5">
        <f t="shared" si="0"/>
        <v>2</v>
      </c>
      <c r="J13" s="5">
        <f>COUNTIFS($C$5:$C$19,H13,$E$5:$E$19,$J$4)</f>
        <v>2</v>
      </c>
      <c r="K13" s="5">
        <f>COUNTIFS($C$5:$C$19,H13,$E$5:$E$19,$K$4)</f>
        <v>0</v>
      </c>
      <c r="L13" s="1">
        <v>0</v>
      </c>
      <c r="M13" s="2">
        <f>(I13/I$5)*L13+(I14/I$5)*L14+(I15/I$5)*L15+(I16/I$5)*L16+(I17/I$5)*L17+(I18/I$5)*L18+(I19/I5)*L19</f>
        <v>0.50065166695512953</v>
      </c>
      <c r="N13" s="2">
        <f>1-M13</f>
        <v>0.49934833304487047</v>
      </c>
    </row>
    <row r="14" spans="2:14" ht="15.6" x14ac:dyDescent="0.3">
      <c r="B14" s="6">
        <v>170</v>
      </c>
      <c r="C14" s="6">
        <v>90</v>
      </c>
      <c r="D14" s="6" t="s">
        <v>0</v>
      </c>
      <c r="E14" s="6" t="s">
        <v>7</v>
      </c>
      <c r="F14" s="4"/>
      <c r="G14" s="7"/>
      <c r="H14" s="7">
        <v>60</v>
      </c>
      <c r="I14" s="5">
        <f t="shared" si="0"/>
        <v>2</v>
      </c>
      <c r="J14" s="5">
        <f>COUNTIFS($C$5:$C$19,H14,$E$5:$E$19,$J$4)</f>
        <v>2</v>
      </c>
      <c r="K14" s="5">
        <f>COUNTIFS($C$5:$C$19,H14,$E$5:$E$19,$K$4)</f>
        <v>0</v>
      </c>
      <c r="L14" s="1">
        <v>0</v>
      </c>
      <c r="M14" s="2"/>
      <c r="N14" s="2"/>
    </row>
    <row r="15" spans="2:14" ht="15.6" x14ac:dyDescent="0.3">
      <c r="B15" s="6">
        <v>170</v>
      </c>
      <c r="C15" s="6">
        <v>80</v>
      </c>
      <c r="D15" s="6" t="s">
        <v>17</v>
      </c>
      <c r="E15" s="6" t="s">
        <v>7</v>
      </c>
      <c r="F15" s="4"/>
      <c r="G15" s="7"/>
      <c r="H15" s="7">
        <v>65</v>
      </c>
      <c r="I15" s="5">
        <f t="shared" si="0"/>
        <v>3</v>
      </c>
      <c r="J15" s="5">
        <f>COUNTIFS($C$5:$C$19,H15,$E$5:$E$19,$J$4)</f>
        <v>1</v>
      </c>
      <c r="K15" s="5">
        <f>COUNTIFS($C$5:$C$19,H15,$E$5:$E$19,$K$4)</f>
        <v>2</v>
      </c>
      <c r="L15" s="1">
        <f t="shared" si="3"/>
        <v>0.91829583405449056</v>
      </c>
      <c r="M15" s="2"/>
      <c r="N15" s="2"/>
    </row>
    <row r="16" spans="2:14" ht="15.6" x14ac:dyDescent="0.3">
      <c r="B16" s="6">
        <v>160</v>
      </c>
      <c r="C16" s="6">
        <v>65</v>
      </c>
      <c r="D16" s="6" t="s">
        <v>17</v>
      </c>
      <c r="E16" s="6" t="s">
        <v>7</v>
      </c>
      <c r="F16" s="4"/>
      <c r="G16" s="7"/>
      <c r="H16" s="7">
        <v>70</v>
      </c>
      <c r="I16" s="5">
        <f t="shared" si="0"/>
        <v>3</v>
      </c>
      <c r="J16" s="5">
        <f>COUNTIFS($C$5:$C$19,H16,$E$5:$E$19,$J$4)</f>
        <v>1</v>
      </c>
      <c r="K16" s="5">
        <f>COUNTIFS($C$5:$C$19,H16,$E$5:$E$19,$K$4)</f>
        <v>2</v>
      </c>
      <c r="L16" s="1">
        <f t="shared" si="3"/>
        <v>0.91829583405449056</v>
      </c>
      <c r="M16" s="2"/>
      <c r="N16" s="2"/>
    </row>
    <row r="17" spans="2:14" ht="15.6" x14ac:dyDescent="0.3">
      <c r="B17" s="6">
        <v>165</v>
      </c>
      <c r="C17" s="6">
        <v>60</v>
      </c>
      <c r="D17" s="6" t="s">
        <v>0</v>
      </c>
      <c r="E17" s="6" t="s">
        <v>6</v>
      </c>
      <c r="F17" s="4"/>
      <c r="G17" s="7"/>
      <c r="H17" s="7">
        <v>75</v>
      </c>
      <c r="I17" s="5">
        <f t="shared" si="0"/>
        <v>1</v>
      </c>
      <c r="J17" s="5">
        <f>COUNTIFS($C$5:$C$19,H17,$E$5:$E$19,$J$4)</f>
        <v>0</v>
      </c>
      <c r="K17" s="5">
        <f>COUNTIFS($C$5:$C$19,H17,$E$5:$E$19,$K$4)</f>
        <v>1</v>
      </c>
      <c r="L17" s="1">
        <v>0</v>
      </c>
      <c r="M17" s="2"/>
      <c r="N17" s="2"/>
    </row>
    <row r="18" spans="2:14" ht="15.6" x14ac:dyDescent="0.3">
      <c r="B18" s="6">
        <v>150</v>
      </c>
      <c r="C18" s="6">
        <v>50</v>
      </c>
      <c r="D18" s="6" t="s">
        <v>2</v>
      </c>
      <c r="E18" s="6" t="s">
        <v>6</v>
      </c>
      <c r="F18" s="4"/>
      <c r="G18" s="7"/>
      <c r="H18" s="7">
        <v>80</v>
      </c>
      <c r="I18" s="5">
        <f t="shared" si="0"/>
        <v>2</v>
      </c>
      <c r="J18" s="5">
        <f>COUNTIFS($C$5:$C$19,H18,$E$5:$E$19,$J$4)</f>
        <v>1</v>
      </c>
      <c r="K18" s="5">
        <f>COUNTIFS($C$5:$C$19,H18,$E$5:$E$19,$K$4)</f>
        <v>1</v>
      </c>
      <c r="L18" s="1">
        <f t="shared" si="3"/>
        <v>1</v>
      </c>
      <c r="M18" s="2"/>
      <c r="N18" s="2"/>
    </row>
    <row r="19" spans="2:14" ht="16.2" thickBot="1" x14ac:dyDescent="0.35">
      <c r="B19" s="6">
        <v>170</v>
      </c>
      <c r="C19" s="6">
        <v>70</v>
      </c>
      <c r="D19" s="6" t="s">
        <v>1</v>
      </c>
      <c r="E19" s="6" t="s">
        <v>6</v>
      </c>
      <c r="F19" s="4"/>
      <c r="G19" s="7"/>
      <c r="H19" s="10">
        <v>90</v>
      </c>
      <c r="I19" s="11">
        <f t="shared" si="0"/>
        <v>2</v>
      </c>
      <c r="J19" s="11">
        <f>COUNTIFS($C$5:$C$19,H19,$E$5:$E$19,$J$4)</f>
        <v>0</v>
      </c>
      <c r="K19" s="11">
        <f>COUNTIFS($C$5:$C$19,H19,$E$5:$E$19,$K$4)</f>
        <v>2</v>
      </c>
      <c r="L19" s="1">
        <v>0</v>
      </c>
      <c r="M19" s="2"/>
      <c r="N19" s="2"/>
    </row>
    <row r="20" spans="2:14" ht="16.2" thickTop="1" x14ac:dyDescent="0.3">
      <c r="B20" s="4"/>
      <c r="C20" s="4"/>
      <c r="D20" s="4"/>
      <c r="E20" s="4"/>
      <c r="F20" s="4"/>
      <c r="G20" s="7" t="s">
        <v>5</v>
      </c>
      <c r="H20" s="7" t="s">
        <v>2</v>
      </c>
      <c r="I20" s="5">
        <f t="shared" si="0"/>
        <v>2</v>
      </c>
      <c r="J20" s="5">
        <f>COUNTIFS($D$5:$D$19,H20,$E$5:$E$19,$J$4)</f>
        <v>2</v>
      </c>
      <c r="K20" s="5">
        <f>COUNTIFS($D$5:$D$19,H20,$E$5:$E$19,$K$4)</f>
        <v>0</v>
      </c>
      <c r="L20" s="1">
        <v>0</v>
      </c>
      <c r="M20" s="2">
        <f>(I20/I$5)*L20+(I21/I$5)*L21+(I22/I$5)*L22+(I23/I$5)*L23</f>
        <v>0.40000000000000024</v>
      </c>
      <c r="N20" s="2">
        <f>1-M20</f>
        <v>0.59999999999999976</v>
      </c>
    </row>
    <row r="21" spans="2:14" ht="15.6" x14ac:dyDescent="0.3">
      <c r="B21" s="4"/>
      <c r="C21" s="4"/>
      <c r="D21" s="4"/>
      <c r="E21" s="4"/>
      <c r="F21" s="4"/>
      <c r="G21" s="5"/>
      <c r="H21" s="7" t="s">
        <v>0</v>
      </c>
      <c r="I21" s="5">
        <f t="shared" si="0"/>
        <v>4</v>
      </c>
      <c r="J21" s="5">
        <f t="shared" ref="J21:J23" si="4">COUNTIFS($D$5:$D$19,H21,$E$5:$E$19,$J$4)</f>
        <v>3</v>
      </c>
      <c r="K21" s="5">
        <f>COUNTIFS($D$5:$D$19,H21,$E$5:$E$19,$K$4)</f>
        <v>1</v>
      </c>
      <c r="L21" s="1">
        <f t="shared" si="3"/>
        <v>0.81127812445913294</v>
      </c>
      <c r="M21" s="2"/>
    </row>
    <row r="22" spans="2:14" ht="15.6" x14ac:dyDescent="0.3">
      <c r="B22" s="4"/>
      <c r="C22" s="4"/>
      <c r="D22" s="4"/>
      <c r="E22" s="4"/>
      <c r="F22" s="4"/>
      <c r="G22" s="5"/>
      <c r="H22" s="7" t="s">
        <v>1</v>
      </c>
      <c r="I22" s="5">
        <f t="shared" si="0"/>
        <v>3</v>
      </c>
      <c r="J22" s="5">
        <f t="shared" si="4"/>
        <v>2</v>
      </c>
      <c r="K22" s="5">
        <f>COUNTIFS($D$5:$D$19,H22,$E$5:$E$19,$K$4)</f>
        <v>1</v>
      </c>
      <c r="L22" s="1">
        <f t="shared" si="3"/>
        <v>0.91829583405449056</v>
      </c>
      <c r="M22" s="2"/>
    </row>
    <row r="23" spans="2:14" ht="15.6" x14ac:dyDescent="0.3">
      <c r="B23" s="4"/>
      <c r="C23" s="4"/>
      <c r="D23" s="4"/>
      <c r="E23" s="4"/>
      <c r="F23" s="4"/>
      <c r="G23" s="5"/>
      <c r="H23" s="7" t="s">
        <v>17</v>
      </c>
      <c r="I23" s="5">
        <f t="shared" si="0"/>
        <v>6</v>
      </c>
      <c r="J23" s="5">
        <f t="shared" si="4"/>
        <v>0</v>
      </c>
      <c r="K23" s="5">
        <f>COUNTIFS($D$5:$D$19,H23,$E$5:$E$19,$K$4)</f>
        <v>6</v>
      </c>
      <c r="L23" s="1">
        <v>0</v>
      </c>
      <c r="M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Medrano</dc:creator>
  <cp:lastModifiedBy>Daniel Medrano</cp:lastModifiedBy>
  <dcterms:created xsi:type="dcterms:W3CDTF">2024-10-06T05:21:34Z</dcterms:created>
  <dcterms:modified xsi:type="dcterms:W3CDTF">2024-10-06T07:03:25Z</dcterms:modified>
</cp:coreProperties>
</file>