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"/>
    </mc:Choice>
  </mc:AlternateContent>
  <xr:revisionPtr revIDLastSave="0" documentId="8_{C8566D30-9D1E-4C0B-83BB-93B5976E0BD9}" xr6:coauthVersionLast="45" xr6:coauthVersionMax="45" xr10:uidLastSave="{00000000-0000-0000-0000-000000000000}"/>
  <bookViews>
    <workbookView xWindow="-120" yWindow="-120" windowWidth="29040" windowHeight="15840" xr2:uid="{C651B82B-7287-470B-AA70-3D591352BDCA}"/>
  </bookViews>
  <sheets>
    <sheet name="Liquidos" sheetId="1" r:id="rId1"/>
    <sheet name="Co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8" i="1" l="1"/>
  <c r="D138" i="1"/>
  <c r="E138" i="1" s="1"/>
  <c r="E137" i="1"/>
  <c r="E136" i="1"/>
  <c r="E135" i="1"/>
  <c r="D137" i="1"/>
  <c r="D136" i="1"/>
  <c r="D135" i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1" i="1"/>
  <c r="E110" i="1"/>
  <c r="E109" i="1"/>
  <c r="E108" i="1"/>
  <c r="E107" i="1"/>
  <c r="E105" i="1"/>
  <c r="E104" i="1"/>
  <c r="E103" i="1"/>
  <c r="E102" i="1"/>
  <c r="E101" i="1"/>
  <c r="E100" i="1"/>
  <c r="E99" i="1"/>
  <c r="E98" i="1"/>
  <c r="E97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E112" i="1" s="1"/>
  <c r="D111" i="1"/>
  <c r="D110" i="1"/>
  <c r="D109" i="1"/>
  <c r="D108" i="1"/>
  <c r="D107" i="1"/>
  <c r="D106" i="1"/>
  <c r="E106" i="1" s="1"/>
  <c r="D105" i="1"/>
  <c r="D104" i="1"/>
  <c r="D103" i="1"/>
  <c r="D102" i="1"/>
  <c r="D101" i="1"/>
  <c r="D100" i="1"/>
  <c r="D99" i="1"/>
  <c r="D98" i="1"/>
  <c r="D97" i="1"/>
  <c r="B91" i="1"/>
  <c r="E93" i="1"/>
  <c r="D93" i="1"/>
  <c r="B67" i="1"/>
  <c r="E72" i="1"/>
  <c r="D72" i="1"/>
  <c r="E71" i="1"/>
  <c r="E70" i="1"/>
  <c r="D71" i="1"/>
  <c r="D70" i="1"/>
  <c r="B4" i="1" l="1"/>
  <c r="E10" i="1"/>
  <c r="E9" i="1"/>
  <c r="D10" i="1"/>
  <c r="D9" i="1"/>
  <c r="E8" i="1"/>
  <c r="E7" i="1"/>
  <c r="D8" i="1"/>
  <c r="D7" i="1"/>
  <c r="E14" i="1"/>
  <c r="E13" i="1"/>
  <c r="E12" i="1"/>
  <c r="E11" i="1"/>
  <c r="D14" i="1"/>
  <c r="D13" i="1"/>
  <c r="D12" i="1"/>
  <c r="D11" i="1"/>
  <c r="E18" i="1"/>
  <c r="E17" i="1"/>
  <c r="D18" i="1"/>
  <c r="D17" i="1"/>
  <c r="D36" i="2"/>
  <c r="C49" i="1"/>
  <c r="D49" i="1" s="1"/>
  <c r="C43" i="1"/>
  <c r="D43" i="1" s="1"/>
  <c r="C57" i="1"/>
  <c r="D57" i="1" s="1"/>
  <c r="G57" i="1" s="1"/>
  <c r="B44" i="2"/>
  <c r="C67" i="1"/>
  <c r="D67" i="1" s="1"/>
  <c r="B36" i="2"/>
  <c r="B31" i="2"/>
  <c r="B27" i="2"/>
  <c r="B18" i="2"/>
  <c r="B12" i="2"/>
  <c r="B6" i="2"/>
  <c r="B2" i="2"/>
  <c r="B22" i="1"/>
  <c r="B74" i="1"/>
  <c r="B57" i="1"/>
  <c r="B49" i="1"/>
  <c r="B43" i="1"/>
  <c r="B48" i="2"/>
  <c r="B53" i="2"/>
  <c r="C26" i="1"/>
  <c r="D26" i="1" s="1"/>
  <c r="B26" i="1"/>
  <c r="B22" i="2"/>
  <c r="D57" i="2"/>
  <c r="D56" i="2"/>
  <c r="D55" i="2"/>
  <c r="D51" i="2"/>
  <c r="D50" i="2"/>
  <c r="D46" i="2"/>
  <c r="D42" i="2"/>
  <c r="D41" i="2"/>
  <c r="D40" i="2"/>
  <c r="D39" i="2"/>
  <c r="D38" i="2"/>
  <c r="D34" i="2"/>
  <c r="D33" i="2"/>
  <c r="D29" i="2"/>
  <c r="D25" i="2"/>
  <c r="D24" i="2"/>
  <c r="D20" i="2"/>
  <c r="D15" i="2"/>
  <c r="D14" i="2"/>
  <c r="D10" i="2"/>
  <c r="D9" i="2"/>
  <c r="D8" i="2"/>
  <c r="D4" i="2"/>
  <c r="B82" i="1"/>
  <c r="E89" i="1"/>
  <c r="E88" i="1"/>
  <c r="E87" i="1"/>
  <c r="E86" i="1"/>
  <c r="E85" i="1"/>
  <c r="E84" i="1"/>
  <c r="E80" i="1"/>
  <c r="E79" i="1"/>
  <c r="E78" i="1"/>
  <c r="E77" i="1"/>
  <c r="E76" i="1"/>
  <c r="E69" i="1"/>
  <c r="E65" i="1"/>
  <c r="E64" i="1"/>
  <c r="E63" i="1"/>
  <c r="E62" i="1"/>
  <c r="E61" i="1"/>
  <c r="E60" i="1"/>
  <c r="E59" i="1"/>
  <c r="E55" i="1"/>
  <c r="E54" i="1"/>
  <c r="E53" i="1"/>
  <c r="E52" i="1"/>
  <c r="E51" i="1"/>
  <c r="E47" i="1"/>
  <c r="E46" i="1"/>
  <c r="E45" i="1"/>
  <c r="E40" i="1"/>
  <c r="E38" i="1"/>
  <c r="E34" i="1"/>
  <c r="E33" i="1"/>
  <c r="E32" i="1"/>
  <c r="E31" i="1"/>
  <c r="E30" i="1"/>
  <c r="E29" i="1"/>
  <c r="E28" i="1"/>
  <c r="E24" i="1"/>
  <c r="D89" i="1"/>
  <c r="D88" i="1"/>
  <c r="D87" i="1"/>
  <c r="D86" i="1"/>
  <c r="D85" i="1"/>
  <c r="D84" i="1"/>
  <c r="D80" i="1"/>
  <c r="D79" i="1"/>
  <c r="D78" i="1"/>
  <c r="D77" i="1"/>
  <c r="D76" i="1"/>
  <c r="D69" i="1"/>
  <c r="D65" i="1"/>
  <c r="D64" i="1"/>
  <c r="D63" i="1"/>
  <c r="D62" i="1"/>
  <c r="D61" i="1"/>
  <c r="D60" i="1"/>
  <c r="D59" i="1"/>
  <c r="D55" i="1"/>
  <c r="D54" i="1"/>
  <c r="D53" i="1"/>
  <c r="D52" i="1"/>
  <c r="D51" i="1"/>
  <c r="D47" i="1"/>
  <c r="D46" i="1"/>
  <c r="D45" i="1"/>
  <c r="D40" i="1"/>
  <c r="D39" i="1"/>
  <c r="E39" i="1" s="1"/>
  <c r="B36" i="1" s="1"/>
  <c r="D38" i="1"/>
  <c r="D34" i="1"/>
  <c r="D33" i="1"/>
  <c r="D32" i="1"/>
  <c r="D31" i="1"/>
  <c r="D30" i="1"/>
  <c r="D29" i="1"/>
  <c r="D28" i="1"/>
  <c r="D24" i="1"/>
  <c r="D16" i="1"/>
  <c r="E16" i="1" s="1"/>
  <c r="D15" i="1"/>
  <c r="E15" i="1" s="1"/>
  <c r="D6" i="1"/>
  <c r="E6" i="1" s="1"/>
</calcChain>
</file>

<file path=xl/sharedStrings.xml><?xml version="1.0" encoding="utf-8"?>
<sst xmlns="http://schemas.openxmlformats.org/spreadsheetml/2006/main" count="215" uniqueCount="120">
  <si>
    <t>Ricardo Montenegro</t>
  </si>
  <si>
    <t>Christian Alvarado</t>
  </si>
  <si>
    <t>Don juan Reserver 0mg</t>
  </si>
  <si>
    <t>Noctunex</t>
  </si>
  <si>
    <t>Vgod berry bombo 3mg</t>
  </si>
  <si>
    <t>Vgod lush ice 3mg</t>
  </si>
  <si>
    <t>Vapetasia killer custard strawberry 3mg</t>
  </si>
  <si>
    <t>Vapetasia Killer Honeydew 3mg</t>
  </si>
  <si>
    <t>Sadboy Unicornio tears 3mg</t>
  </si>
  <si>
    <t>Sadboy Butter cookie 3mg</t>
  </si>
  <si>
    <t>Twis triple red 3mg</t>
  </si>
  <si>
    <t>Ivan Becerril</t>
  </si>
  <si>
    <t>Don juan Tabaco Dulce</t>
  </si>
  <si>
    <t>Gold Leaf Acapulco</t>
  </si>
  <si>
    <t>Gold Leaf Green Cedar</t>
  </si>
  <si>
    <t>Alonso</t>
  </si>
  <si>
    <t>Skweezed Satl lychee Iced</t>
  </si>
  <si>
    <t>Skweezed Satl Mango Iced</t>
  </si>
  <si>
    <t>Shijin Tortoise Iced</t>
  </si>
  <si>
    <t>Alexis</t>
  </si>
  <si>
    <t>Naked Azul Berries 3mg</t>
  </si>
  <si>
    <t>Naked Unicorn 3mg</t>
  </si>
  <si>
    <t>Naked Green Blast 3mg</t>
  </si>
  <si>
    <t>Fried Cream</t>
  </si>
  <si>
    <t>Lucky Bastard</t>
  </si>
  <si>
    <t>Wences</t>
  </si>
  <si>
    <t>Twsit HonetDew 0mg</t>
  </si>
  <si>
    <t>Twist Watermelon Madness 0mg</t>
  </si>
  <si>
    <t>Skweezed Gren Apple Iced 0mg</t>
  </si>
  <si>
    <t>Skweezed Peach Iced 0mg</t>
  </si>
  <si>
    <t>Swweezed Lychee Iced 0mg</t>
  </si>
  <si>
    <t>Shijin Tortoise on Ice 0mg</t>
  </si>
  <si>
    <t>Shijin Tortoise on the rocks 0mg</t>
  </si>
  <si>
    <t>Milo Antares</t>
  </si>
  <si>
    <t>Twist Tropical 3mg</t>
  </si>
  <si>
    <t>Leonardo Lich</t>
  </si>
  <si>
    <t>Sadboy Unicorn Tears 3mg</t>
  </si>
  <si>
    <t>Sadboy Butter Cookie 3mg</t>
  </si>
  <si>
    <t>Sadboy Custard Cookie 3mg</t>
  </si>
  <si>
    <t>Sadboy Strawberry cookie 3mg</t>
  </si>
  <si>
    <t>Sadboy Shamrock Cookie 3mg</t>
  </si>
  <si>
    <t xml:space="preserve">Vortex </t>
  </si>
  <si>
    <t>Skweezed Mango Ice 3mg</t>
  </si>
  <si>
    <t>Skweezed Mango Ice 6mg</t>
  </si>
  <si>
    <t>Skweezed Kychee Ice 3mg</t>
  </si>
  <si>
    <t>Skweezed Green Apple 3mg</t>
  </si>
  <si>
    <t>Skweezed Peach Ice 3mg</t>
  </si>
  <si>
    <t>Skweezed Green Apple Ice 3mg</t>
  </si>
  <si>
    <t>Precio Dólar</t>
  </si>
  <si>
    <t>Carlos Cortes</t>
  </si>
  <si>
    <t>Alien Mech</t>
  </si>
  <si>
    <t>Alien Electronico</t>
  </si>
  <si>
    <t>Stiched Mech</t>
  </si>
  <si>
    <t>Alien Mtl</t>
  </si>
  <si>
    <t xml:space="preserve">Hans </t>
  </si>
  <si>
    <t>Alien Elect</t>
  </si>
  <si>
    <t>Precio Unitario</t>
  </si>
  <si>
    <t>Subtotal USA</t>
  </si>
  <si>
    <t>Total MXN</t>
  </si>
  <si>
    <t>Alien MTL</t>
  </si>
  <si>
    <t>Lupilo G O</t>
  </si>
  <si>
    <t>Stiched</t>
  </si>
  <si>
    <t>Edgar Alva</t>
  </si>
  <si>
    <t>Alien Stacked</t>
  </si>
  <si>
    <t>Fused Elect</t>
  </si>
  <si>
    <t>Aldo Mendez</t>
  </si>
  <si>
    <t>Carlos Lira</t>
  </si>
  <si>
    <t>Pagado</t>
  </si>
  <si>
    <t>Vapetasia Killer Custard 0mg</t>
  </si>
  <si>
    <t>Vapetasia Killer Custard Blueberry 0mg</t>
  </si>
  <si>
    <t>Vapetasia Rainbown Road 0mg</t>
  </si>
  <si>
    <t>Don Juan Reserve 3mg</t>
  </si>
  <si>
    <t>Don Juan Tabaco Dulce 3mg</t>
  </si>
  <si>
    <t>Don Juan Churro 3mg</t>
  </si>
  <si>
    <t>Don Juan Café 3mg</t>
  </si>
  <si>
    <t>Strawberry Duchess 3mg</t>
  </si>
  <si>
    <t>Skweezed Mango 3mg</t>
  </si>
  <si>
    <t>Skweezed Lychee 3mg</t>
  </si>
  <si>
    <t>Skweezed Salt Mango Ice 25mg</t>
  </si>
  <si>
    <t>ok</t>
  </si>
  <si>
    <t>Lucky Bastard 0mg</t>
  </si>
  <si>
    <t>Lucky Bastard 3mg</t>
  </si>
  <si>
    <t>Bastard</t>
  </si>
  <si>
    <t>German</t>
  </si>
  <si>
    <t>Don Juan Tabaco Dulce 0mg</t>
  </si>
  <si>
    <t>Do Juan Reserve 0mg</t>
  </si>
  <si>
    <t>Do Juan Reserve 3mg</t>
  </si>
  <si>
    <t>Don Juan Churro 0mg</t>
  </si>
  <si>
    <t>Don Juan Café 0mg</t>
  </si>
  <si>
    <t>Skweezed Mago 0mg</t>
  </si>
  <si>
    <t>Skwezed Green Apple 3mg</t>
  </si>
  <si>
    <t>Skweezed Green Apple Ice 0mg</t>
  </si>
  <si>
    <t>Skweezed GrapeFruit 3mg</t>
  </si>
  <si>
    <t>Skweezed GrapeFruit Ice 3mg</t>
  </si>
  <si>
    <t>Skweezed GrapeFruit Ice 0mg</t>
  </si>
  <si>
    <t>Dr Frost Uva 3mg</t>
  </si>
  <si>
    <t>Sadboy Keylime Cookie 0mg</t>
  </si>
  <si>
    <t>Sadboy Keylime Cookie 3mg</t>
  </si>
  <si>
    <t>Sadboy Unicorn Tears 0mg</t>
  </si>
  <si>
    <t>Sadboy Shamrock Cookie 0mg</t>
  </si>
  <si>
    <t>Sadboy Blueberry Cookie 0mg</t>
  </si>
  <si>
    <t>Sadboy Blueberry Cookie 3mg</t>
  </si>
  <si>
    <t>Tobac King Salt Cuban 35mg</t>
  </si>
  <si>
    <t>Tobac King Salt Butterscotch 35mg</t>
  </si>
  <si>
    <t>Blvk Grape 35mg</t>
  </si>
  <si>
    <t>Blvk Strawberry 35mg</t>
  </si>
  <si>
    <t>Blvk Cucumber 35mg</t>
  </si>
  <si>
    <t>Blvk Honewdew 35mg</t>
  </si>
  <si>
    <t>Cloud Nurdz Grape Strawberry 0mg</t>
  </si>
  <si>
    <t>Cloud Nurdz Grape Strawberry 3mg</t>
  </si>
  <si>
    <t>Cloud Nurdz Strawberry Lemon 0mg</t>
  </si>
  <si>
    <t>Cloud Nurdz Strawberry Lemon 3mg</t>
  </si>
  <si>
    <t>Cloud Nurdz Kiwi Melon 0mg</t>
  </si>
  <si>
    <t>Cloud Nurdz Kiwi Melon 3mg</t>
  </si>
  <si>
    <t>Cloud Nurdz Peach Bluerazz 0mg</t>
  </si>
  <si>
    <t>Cloud Nurdz Peach Bluerazz 3mg</t>
  </si>
  <si>
    <t>Cloud Nurdz Watermelon Apple 0mg</t>
  </si>
  <si>
    <t>Cloud Nurdz Watermelon Apple 3mg</t>
  </si>
  <si>
    <t>Lemon Twist Strawberry Crush 3mg</t>
  </si>
  <si>
    <t>Envio Pagado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</si>
</sst>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44" formatCode="_-&quot;$&quot;* #,##0.00_-;\-&quot;$&quot;* #,##0.00_-;_-&quot;$&quot;* &quot;-&quot;??_-;_-@_-"/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0" fontId="2" fillId="0" borderId="0" xfId="0" applyFont="1"/>
    <xf numFmtId="44" fontId="2" fillId="0" borderId="0" xfId="0" applyNumberFormat="1" applyFont="1"/>
    <xf numFmtId="44" fontId="2" fillId="0" borderId="0" xfId="1" applyFont="1"/>
    <xf numFmtId="6" fontId="2" fillId="0" borderId="0" xfId="1" applyNumberFormat="1" applyFont="1"/>
    <xf numFmtId="43" fontId="0" fillId="0" borderId="0" xfId="2" applyFont="1"/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40B77-B836-474C-B667-B15EBF4AA253}">
  <dimension ref="A2:G138"/>
  <sheetViews>
    <sheetView tabSelected="1" workbookViewId="0">
      <selection activeCell="C21" sqref="C21"/>
    </sheetView>
  </sheetViews>
  <sheetFormatPr baseColWidth="10" defaultRowHeight="15" x14ac:dyDescent="0.25"/>
  <cols>
    <col min="1" max="1" width="19.140625" bestFit="1" customWidth="1"/>
    <col min="2" max="2" width="36.28515625" bestFit="1" customWidth="1"/>
    <col min="3" max="3" width="15.5703125" style="1" bestFit="1" customWidth="1"/>
    <col min="4" max="4" width="13.85546875" style="1" bestFit="1" customWidth="1"/>
    <col min="5" max="5" width="11.5703125" style="1" bestFit="1" customWidth="1"/>
  </cols>
  <sheetData>
    <row r="2" spans="1:6" x14ac:dyDescent="0.25">
      <c r="A2" t="s">
        <v>48</v>
      </c>
      <c r="C2" s="1">
        <v>22.7</v>
      </c>
    </row>
    <row r="4" spans="1:6" s="2" customFormat="1" x14ac:dyDescent="0.25">
      <c r="A4" s="2" t="s">
        <v>0</v>
      </c>
      <c r="B4" s="3">
        <f>SUM(E6:E18)</f>
        <v>6265.2</v>
      </c>
      <c r="C4" s="4"/>
      <c r="D4" s="4" t="s">
        <v>67</v>
      </c>
      <c r="E4" s="4"/>
    </row>
    <row r="6" spans="1:6" x14ac:dyDescent="0.25">
      <c r="A6">
        <v>2</v>
      </c>
      <c r="B6" t="s">
        <v>76</v>
      </c>
      <c r="C6" s="1">
        <v>12</v>
      </c>
      <c r="D6" s="1">
        <f>C6*A6</f>
        <v>24</v>
      </c>
      <c r="E6" s="1">
        <f>D6*$C$2</f>
        <v>544.79999999999995</v>
      </c>
      <c r="F6" t="s">
        <v>79</v>
      </c>
    </row>
    <row r="7" spans="1:6" x14ac:dyDescent="0.25">
      <c r="A7">
        <v>2</v>
      </c>
      <c r="B7" t="s">
        <v>45</v>
      </c>
      <c r="C7" s="1">
        <v>12</v>
      </c>
      <c r="D7" s="1">
        <f t="shared" ref="D7:D10" si="0">C7*A7</f>
        <v>24</v>
      </c>
      <c r="E7" s="1">
        <f t="shared" ref="E7:E10" si="1">D7*$C$2</f>
        <v>544.79999999999995</v>
      </c>
      <c r="F7" t="s">
        <v>79</v>
      </c>
    </row>
    <row r="8" spans="1:6" x14ac:dyDescent="0.25">
      <c r="A8">
        <v>2</v>
      </c>
      <c r="B8" t="s">
        <v>77</v>
      </c>
      <c r="C8" s="1">
        <v>12</v>
      </c>
      <c r="D8" s="1">
        <f t="shared" si="0"/>
        <v>24</v>
      </c>
      <c r="E8" s="1">
        <f t="shared" si="1"/>
        <v>544.79999999999995</v>
      </c>
      <c r="F8" t="s">
        <v>79</v>
      </c>
    </row>
    <row r="9" spans="1:6" x14ac:dyDescent="0.25">
      <c r="A9">
        <v>2</v>
      </c>
      <c r="B9" t="s">
        <v>42</v>
      </c>
      <c r="C9" s="1">
        <v>12</v>
      </c>
      <c r="D9" s="1">
        <f t="shared" si="0"/>
        <v>24</v>
      </c>
      <c r="E9" s="1">
        <f t="shared" si="1"/>
        <v>544.79999999999995</v>
      </c>
      <c r="F9" t="s">
        <v>79</v>
      </c>
    </row>
    <row r="10" spans="1:6" x14ac:dyDescent="0.25">
      <c r="A10">
        <v>2</v>
      </c>
      <c r="B10" t="s">
        <v>47</v>
      </c>
      <c r="C10" s="1">
        <v>12</v>
      </c>
      <c r="D10" s="1">
        <f t="shared" si="0"/>
        <v>24</v>
      </c>
      <c r="E10" s="1">
        <f t="shared" si="1"/>
        <v>544.79999999999995</v>
      </c>
      <c r="F10" t="s">
        <v>79</v>
      </c>
    </row>
    <row r="11" spans="1:6" x14ac:dyDescent="0.25">
      <c r="A11">
        <v>2</v>
      </c>
      <c r="B11" t="s">
        <v>75</v>
      </c>
      <c r="C11" s="1">
        <v>12</v>
      </c>
      <c r="D11" s="1">
        <f t="shared" ref="D11:D14" si="2">C11*A11</f>
        <v>24</v>
      </c>
      <c r="E11" s="1">
        <f t="shared" ref="E11:E14" si="3">D11*$C$2</f>
        <v>544.79999999999995</v>
      </c>
      <c r="F11" t="s">
        <v>79</v>
      </c>
    </row>
    <row r="12" spans="1:6" x14ac:dyDescent="0.25">
      <c r="A12">
        <v>2</v>
      </c>
      <c r="B12" t="s">
        <v>74</v>
      </c>
      <c r="C12" s="1">
        <v>12</v>
      </c>
      <c r="D12" s="1">
        <f t="shared" si="2"/>
        <v>24</v>
      </c>
      <c r="E12" s="1">
        <f t="shared" si="3"/>
        <v>544.79999999999995</v>
      </c>
      <c r="F12" t="s">
        <v>79</v>
      </c>
    </row>
    <row r="13" spans="1:6" x14ac:dyDescent="0.25">
      <c r="A13">
        <v>2</v>
      </c>
      <c r="B13" t="s">
        <v>73</v>
      </c>
      <c r="C13" s="1">
        <v>12</v>
      </c>
      <c r="D13" s="1">
        <f t="shared" si="2"/>
        <v>24</v>
      </c>
      <c r="E13" s="1">
        <f t="shared" si="3"/>
        <v>544.79999999999995</v>
      </c>
      <c r="F13" t="s">
        <v>79</v>
      </c>
    </row>
    <row r="14" spans="1:6" x14ac:dyDescent="0.25">
      <c r="A14">
        <v>2</v>
      </c>
      <c r="B14" t="s">
        <v>72</v>
      </c>
      <c r="C14" s="1">
        <v>12</v>
      </c>
      <c r="D14" s="1">
        <f t="shared" si="2"/>
        <v>24</v>
      </c>
      <c r="E14" s="1">
        <f t="shared" si="3"/>
        <v>544.79999999999995</v>
      </c>
      <c r="F14" t="s">
        <v>79</v>
      </c>
    </row>
    <row r="15" spans="1:6" x14ac:dyDescent="0.25">
      <c r="A15">
        <v>2</v>
      </c>
      <c r="B15" t="s">
        <v>71</v>
      </c>
      <c r="C15" s="1">
        <v>12</v>
      </c>
      <c r="D15" s="1">
        <f t="shared" ref="D15:D18" si="4">C15*A15</f>
        <v>24</v>
      </c>
      <c r="E15" s="1">
        <f t="shared" ref="E15:E18" si="5">D15*$C$2</f>
        <v>544.79999999999995</v>
      </c>
      <c r="F15" t="s">
        <v>79</v>
      </c>
    </row>
    <row r="16" spans="1:6" x14ac:dyDescent="0.25">
      <c r="A16">
        <v>1</v>
      </c>
      <c r="B16" t="s">
        <v>68</v>
      </c>
      <c r="C16" s="1">
        <v>12</v>
      </c>
      <c r="D16" s="1">
        <f t="shared" si="4"/>
        <v>12</v>
      </c>
      <c r="E16" s="1">
        <f t="shared" si="5"/>
        <v>272.39999999999998</v>
      </c>
      <c r="F16" t="s">
        <v>79</v>
      </c>
    </row>
    <row r="17" spans="1:6" x14ac:dyDescent="0.25">
      <c r="A17">
        <v>1</v>
      </c>
      <c r="B17" t="s">
        <v>69</v>
      </c>
      <c r="C17" s="1">
        <v>12</v>
      </c>
      <c r="D17" s="1">
        <f t="shared" si="4"/>
        <v>12</v>
      </c>
      <c r="E17" s="1">
        <f t="shared" si="5"/>
        <v>272.39999999999998</v>
      </c>
      <c r="F17" t="s">
        <v>79</v>
      </c>
    </row>
    <row r="18" spans="1:6" x14ac:dyDescent="0.25">
      <c r="A18">
        <v>1</v>
      </c>
      <c r="B18" t="s">
        <v>70</v>
      </c>
      <c r="C18" s="1">
        <v>12</v>
      </c>
      <c r="D18" s="1">
        <f t="shared" si="4"/>
        <v>12</v>
      </c>
      <c r="E18" s="1">
        <f t="shared" si="5"/>
        <v>272.39999999999998</v>
      </c>
      <c r="F18" t="s">
        <v>79</v>
      </c>
    </row>
    <row r="22" spans="1:6" s="2" customFormat="1" x14ac:dyDescent="0.25">
      <c r="A22" s="2" t="s">
        <v>1</v>
      </c>
      <c r="B22" s="3">
        <f>SUM(E24)</f>
        <v>317.8</v>
      </c>
      <c r="C22" s="4"/>
      <c r="D22" s="4"/>
      <c r="E22" s="4"/>
    </row>
    <row r="24" spans="1:6" x14ac:dyDescent="0.25">
      <c r="A24">
        <v>1</v>
      </c>
      <c r="B24" t="s">
        <v>2</v>
      </c>
      <c r="C24" s="1">
        <v>14</v>
      </c>
      <c r="D24" s="1">
        <f t="shared" ref="D24" si="6">C24*A24</f>
        <v>14</v>
      </c>
      <c r="E24" s="1">
        <f t="shared" ref="E24" si="7">D24*$C$2</f>
        <v>317.8</v>
      </c>
      <c r="F24" t="s">
        <v>79</v>
      </c>
    </row>
    <row r="26" spans="1:6" s="2" customFormat="1" x14ac:dyDescent="0.25">
      <c r="A26" s="2" t="s">
        <v>3</v>
      </c>
      <c r="B26" s="3">
        <f>SUM(E28:E34)</f>
        <v>2372.15</v>
      </c>
      <c r="C26" s="4">
        <f>Coils!B22</f>
        <v>1080</v>
      </c>
      <c r="D26" s="4">
        <f>SUM(B26:C26)</f>
        <v>3452.15</v>
      </c>
      <c r="E26" s="4"/>
    </row>
    <row r="28" spans="1:6" x14ac:dyDescent="0.25">
      <c r="A28">
        <v>1</v>
      </c>
      <c r="B28" t="s">
        <v>4</v>
      </c>
      <c r="C28" s="1">
        <v>11</v>
      </c>
      <c r="D28" s="1">
        <f t="shared" ref="D28:D34" si="8">C28*A28</f>
        <v>11</v>
      </c>
      <c r="E28" s="1">
        <f t="shared" ref="E28:E34" si="9">D28*$C$2</f>
        <v>249.7</v>
      </c>
      <c r="F28" t="s">
        <v>79</v>
      </c>
    </row>
    <row r="29" spans="1:6" x14ac:dyDescent="0.25">
      <c r="A29">
        <v>1</v>
      </c>
      <c r="B29" t="s">
        <v>5</v>
      </c>
      <c r="C29" s="1">
        <v>11</v>
      </c>
      <c r="D29" s="1">
        <f t="shared" si="8"/>
        <v>11</v>
      </c>
      <c r="E29" s="1">
        <f t="shared" si="9"/>
        <v>249.7</v>
      </c>
      <c r="F29" t="s">
        <v>79</v>
      </c>
    </row>
    <row r="30" spans="1:6" x14ac:dyDescent="0.25">
      <c r="A30">
        <v>1</v>
      </c>
      <c r="B30" t="s">
        <v>6</v>
      </c>
      <c r="C30" s="1">
        <v>16</v>
      </c>
      <c r="D30" s="1">
        <f t="shared" si="8"/>
        <v>16</v>
      </c>
      <c r="E30" s="1">
        <f t="shared" si="9"/>
        <v>363.2</v>
      </c>
      <c r="F30" t="s">
        <v>79</v>
      </c>
    </row>
    <row r="31" spans="1:6" x14ac:dyDescent="0.25">
      <c r="A31">
        <v>1</v>
      </c>
      <c r="B31" t="s">
        <v>7</v>
      </c>
      <c r="C31" s="1">
        <v>16</v>
      </c>
      <c r="D31" s="1">
        <f t="shared" si="8"/>
        <v>16</v>
      </c>
      <c r="E31" s="1">
        <f t="shared" si="9"/>
        <v>363.2</v>
      </c>
      <c r="F31" t="s">
        <v>79</v>
      </c>
    </row>
    <row r="32" spans="1:6" x14ac:dyDescent="0.25">
      <c r="A32">
        <v>1</v>
      </c>
      <c r="B32" t="s">
        <v>8</v>
      </c>
      <c r="C32" s="1">
        <v>15</v>
      </c>
      <c r="D32" s="1">
        <f t="shared" si="8"/>
        <v>15</v>
      </c>
      <c r="E32" s="1">
        <f t="shared" si="9"/>
        <v>340.5</v>
      </c>
      <c r="F32" t="s">
        <v>79</v>
      </c>
    </row>
    <row r="33" spans="1:6" x14ac:dyDescent="0.25">
      <c r="A33">
        <v>1</v>
      </c>
      <c r="B33" t="s">
        <v>9</v>
      </c>
      <c r="C33" s="1">
        <v>15</v>
      </c>
      <c r="D33" s="1">
        <f t="shared" si="8"/>
        <v>15</v>
      </c>
      <c r="E33" s="1">
        <f t="shared" si="9"/>
        <v>340.5</v>
      </c>
      <c r="F33" t="s">
        <v>79</v>
      </c>
    </row>
    <row r="34" spans="1:6" x14ac:dyDescent="0.25">
      <c r="A34">
        <v>1</v>
      </c>
      <c r="B34" t="s">
        <v>10</v>
      </c>
      <c r="C34" s="1">
        <v>20.5</v>
      </c>
      <c r="D34" s="1">
        <f t="shared" si="8"/>
        <v>20.5</v>
      </c>
      <c r="E34" s="1">
        <f t="shared" si="9"/>
        <v>465.34999999999997</v>
      </c>
      <c r="F34" t="s">
        <v>79</v>
      </c>
    </row>
    <row r="36" spans="1:6" s="2" customFormat="1" x14ac:dyDescent="0.25">
      <c r="A36" s="2" t="s">
        <v>11</v>
      </c>
      <c r="B36" s="3">
        <f>SUM(E38:E40)</f>
        <v>1407.4</v>
      </c>
      <c r="C36" s="4"/>
      <c r="D36" s="4" t="s">
        <v>67</v>
      </c>
      <c r="E36" s="4"/>
    </row>
    <row r="38" spans="1:6" x14ac:dyDescent="0.25">
      <c r="A38">
        <v>1</v>
      </c>
      <c r="B38" t="s">
        <v>12</v>
      </c>
      <c r="C38" s="1">
        <v>14</v>
      </c>
      <c r="D38" s="1">
        <f t="shared" ref="D38:D40" si="10">C38*A38</f>
        <v>14</v>
      </c>
      <c r="E38" s="1">
        <f t="shared" ref="E38:E40" si="11">D38*$C$2</f>
        <v>317.8</v>
      </c>
      <c r="F38" t="s">
        <v>79</v>
      </c>
    </row>
    <row r="39" spans="1:6" x14ac:dyDescent="0.25">
      <c r="A39">
        <v>2</v>
      </c>
      <c r="B39" t="s">
        <v>13</v>
      </c>
      <c r="C39" s="1">
        <v>16</v>
      </c>
      <c r="D39" s="1">
        <f t="shared" si="10"/>
        <v>32</v>
      </c>
      <c r="E39" s="1">
        <f t="shared" si="11"/>
        <v>726.4</v>
      </c>
      <c r="F39" t="s">
        <v>79</v>
      </c>
    </row>
    <row r="40" spans="1:6" x14ac:dyDescent="0.25">
      <c r="A40">
        <v>1</v>
      </c>
      <c r="B40" t="s">
        <v>14</v>
      </c>
      <c r="C40" s="1">
        <v>16</v>
      </c>
      <c r="D40" s="1">
        <f t="shared" si="10"/>
        <v>16</v>
      </c>
      <c r="E40" s="1">
        <f t="shared" si="11"/>
        <v>363.2</v>
      </c>
      <c r="F40" t="s">
        <v>79</v>
      </c>
    </row>
    <row r="43" spans="1:6" s="2" customFormat="1" x14ac:dyDescent="0.25">
      <c r="A43" s="2" t="s">
        <v>15</v>
      </c>
      <c r="B43" s="3">
        <f>SUM(E45:E47)</f>
        <v>953.4</v>
      </c>
      <c r="C43" s="4">
        <f>Coils!B31</f>
        <v>445</v>
      </c>
      <c r="D43" s="4">
        <f>SUM(B43:C43)</f>
        <v>1398.4</v>
      </c>
      <c r="E43" s="4"/>
    </row>
    <row r="45" spans="1:6" x14ac:dyDescent="0.25">
      <c r="A45">
        <v>1</v>
      </c>
      <c r="B45" t="s">
        <v>16</v>
      </c>
      <c r="C45" s="1">
        <v>13.5</v>
      </c>
      <c r="D45" s="1">
        <f t="shared" ref="D45:D47" si="12">C45*A45</f>
        <v>13.5</v>
      </c>
      <c r="E45" s="1">
        <f t="shared" ref="E45:E47" si="13">D45*$C$2</f>
        <v>306.45</v>
      </c>
      <c r="F45" t="s">
        <v>79</v>
      </c>
    </row>
    <row r="46" spans="1:6" x14ac:dyDescent="0.25">
      <c r="A46">
        <v>1</v>
      </c>
      <c r="B46" t="s">
        <v>17</v>
      </c>
      <c r="C46" s="1">
        <v>13.5</v>
      </c>
      <c r="D46" s="1">
        <f t="shared" si="12"/>
        <v>13.5</v>
      </c>
      <c r="E46" s="1">
        <f t="shared" si="13"/>
        <v>306.45</v>
      </c>
      <c r="F46" t="s">
        <v>79</v>
      </c>
    </row>
    <row r="47" spans="1:6" x14ac:dyDescent="0.25">
      <c r="A47">
        <v>1</v>
      </c>
      <c r="B47" t="s">
        <v>18</v>
      </c>
      <c r="C47" s="1">
        <v>15</v>
      </c>
      <c r="D47" s="1">
        <f t="shared" si="12"/>
        <v>15</v>
      </c>
      <c r="E47" s="1">
        <f t="shared" si="13"/>
        <v>340.5</v>
      </c>
      <c r="F47" t="s">
        <v>79</v>
      </c>
    </row>
    <row r="49" spans="1:7" s="2" customFormat="1" x14ac:dyDescent="0.25">
      <c r="A49" s="2" t="s">
        <v>19</v>
      </c>
      <c r="B49" s="3">
        <f>SUM(E51:E55)</f>
        <v>3121.25</v>
      </c>
      <c r="C49" s="4">
        <f>Coils!B44</f>
        <v>150</v>
      </c>
      <c r="D49" s="4">
        <f>SUM(B49:C49)</f>
        <v>3271.25</v>
      </c>
      <c r="E49" s="4" t="s">
        <v>67</v>
      </c>
    </row>
    <row r="51" spans="1:7" x14ac:dyDescent="0.25">
      <c r="A51">
        <v>2</v>
      </c>
      <c r="B51" t="s">
        <v>20</v>
      </c>
      <c r="C51" s="1">
        <v>12.5</v>
      </c>
      <c r="D51" s="1">
        <f t="shared" ref="D51:D55" si="14">C51*A51</f>
        <v>25</v>
      </c>
      <c r="E51" s="1">
        <f t="shared" ref="E51:E55" si="15">D51*$C$2</f>
        <v>567.5</v>
      </c>
      <c r="F51" t="s">
        <v>79</v>
      </c>
    </row>
    <row r="52" spans="1:7" x14ac:dyDescent="0.25">
      <c r="A52">
        <v>2</v>
      </c>
      <c r="B52" t="s">
        <v>21</v>
      </c>
      <c r="C52" s="1">
        <v>12.5</v>
      </c>
      <c r="D52" s="1">
        <f t="shared" si="14"/>
        <v>25</v>
      </c>
      <c r="E52" s="1">
        <f t="shared" si="15"/>
        <v>567.5</v>
      </c>
      <c r="F52" t="s">
        <v>79</v>
      </c>
    </row>
    <row r="53" spans="1:7" x14ac:dyDescent="0.25">
      <c r="A53">
        <v>2</v>
      </c>
      <c r="B53" t="s">
        <v>22</v>
      </c>
      <c r="C53" s="1">
        <v>12.5</v>
      </c>
      <c r="D53" s="1">
        <f t="shared" si="14"/>
        <v>25</v>
      </c>
      <c r="E53" s="1">
        <f t="shared" si="15"/>
        <v>567.5</v>
      </c>
      <c r="F53" t="s">
        <v>79</v>
      </c>
    </row>
    <row r="54" spans="1:7" x14ac:dyDescent="0.25">
      <c r="A54">
        <v>3</v>
      </c>
      <c r="B54" t="s">
        <v>23</v>
      </c>
      <c r="C54" s="1">
        <v>12.5</v>
      </c>
      <c r="D54" s="1">
        <f t="shared" si="14"/>
        <v>37.5</v>
      </c>
      <c r="E54" s="1">
        <f t="shared" si="15"/>
        <v>851.25</v>
      </c>
      <c r="F54" t="s">
        <v>79</v>
      </c>
    </row>
    <row r="55" spans="1:7" x14ac:dyDescent="0.25">
      <c r="A55">
        <v>2</v>
      </c>
      <c r="B55" t="s">
        <v>24</v>
      </c>
      <c r="C55" s="1">
        <v>12.5</v>
      </c>
      <c r="D55" s="1">
        <f t="shared" si="14"/>
        <v>25</v>
      </c>
      <c r="E55" s="1">
        <f t="shared" si="15"/>
        <v>567.5</v>
      </c>
      <c r="F55" t="s">
        <v>79</v>
      </c>
    </row>
    <row r="57" spans="1:7" s="2" customFormat="1" x14ac:dyDescent="0.25">
      <c r="A57" s="2" t="s">
        <v>25</v>
      </c>
      <c r="B57" s="3">
        <f>SUM(E59:E65)</f>
        <v>2474.3000000000002</v>
      </c>
      <c r="C57" s="4">
        <f>Coils!B12</f>
        <v>660</v>
      </c>
      <c r="D57" s="4">
        <f>SUM(B57:C57)</f>
        <v>3134.3</v>
      </c>
      <c r="E57" s="4" t="s">
        <v>67</v>
      </c>
      <c r="F57" s="4">
        <v>2000</v>
      </c>
      <c r="G57" s="3">
        <f>D57-F57</f>
        <v>1134.3000000000002</v>
      </c>
    </row>
    <row r="59" spans="1:7" x14ac:dyDescent="0.25">
      <c r="A59">
        <v>1</v>
      </c>
      <c r="B59" t="s">
        <v>26</v>
      </c>
      <c r="C59" s="1">
        <v>17</v>
      </c>
      <c r="D59" s="1">
        <f t="shared" ref="D59:D65" si="16">C59*A59</f>
        <v>17</v>
      </c>
      <c r="E59" s="1">
        <f t="shared" ref="E59:E65" si="17">D59*$C$2</f>
        <v>385.9</v>
      </c>
      <c r="F59" t="s">
        <v>79</v>
      </c>
    </row>
    <row r="60" spans="1:7" x14ac:dyDescent="0.25">
      <c r="A60">
        <v>1</v>
      </c>
      <c r="B60" t="s">
        <v>27</v>
      </c>
      <c r="C60" s="1">
        <v>17</v>
      </c>
      <c r="D60" s="1">
        <f t="shared" si="16"/>
        <v>17</v>
      </c>
      <c r="E60" s="1">
        <f t="shared" si="17"/>
        <v>385.9</v>
      </c>
      <c r="F60" t="s">
        <v>79</v>
      </c>
    </row>
    <row r="61" spans="1:7" x14ac:dyDescent="0.25">
      <c r="A61">
        <v>1</v>
      </c>
      <c r="B61" t="s">
        <v>28</v>
      </c>
      <c r="C61" s="1">
        <v>15</v>
      </c>
      <c r="D61" s="1">
        <f t="shared" si="16"/>
        <v>15</v>
      </c>
      <c r="E61" s="1">
        <f t="shared" si="17"/>
        <v>340.5</v>
      </c>
      <c r="F61" t="s">
        <v>79</v>
      </c>
    </row>
    <row r="62" spans="1:7" x14ac:dyDescent="0.25">
      <c r="A62">
        <v>1</v>
      </c>
      <c r="B62" t="s">
        <v>30</v>
      </c>
      <c r="C62" s="1">
        <v>15</v>
      </c>
      <c r="D62" s="1">
        <f t="shared" si="16"/>
        <v>15</v>
      </c>
      <c r="E62" s="1">
        <f t="shared" si="17"/>
        <v>340.5</v>
      </c>
      <c r="F62" t="s">
        <v>79</v>
      </c>
    </row>
    <row r="63" spans="1:7" x14ac:dyDescent="0.25">
      <c r="A63">
        <v>1</v>
      </c>
      <c r="B63" t="s">
        <v>29</v>
      </c>
      <c r="C63" s="1">
        <v>15</v>
      </c>
      <c r="D63" s="1">
        <f t="shared" si="16"/>
        <v>15</v>
      </c>
      <c r="E63" s="1">
        <f t="shared" si="17"/>
        <v>340.5</v>
      </c>
      <c r="F63" t="s">
        <v>79</v>
      </c>
    </row>
    <row r="64" spans="1:7" x14ac:dyDescent="0.25">
      <c r="A64">
        <v>1</v>
      </c>
      <c r="B64" t="s">
        <v>31</v>
      </c>
      <c r="C64" s="1">
        <v>15</v>
      </c>
      <c r="D64" s="1">
        <f t="shared" si="16"/>
        <v>15</v>
      </c>
      <c r="E64" s="1">
        <f t="shared" si="17"/>
        <v>340.5</v>
      </c>
      <c r="F64" t="s">
        <v>79</v>
      </c>
    </row>
    <row r="65" spans="1:6" x14ac:dyDescent="0.25">
      <c r="A65">
        <v>1</v>
      </c>
      <c r="B65" t="s">
        <v>32</v>
      </c>
      <c r="C65" s="1">
        <v>15</v>
      </c>
      <c r="D65" s="1">
        <f t="shared" si="16"/>
        <v>15</v>
      </c>
      <c r="E65" s="1">
        <f t="shared" si="17"/>
        <v>340.5</v>
      </c>
      <c r="F65" t="s">
        <v>79</v>
      </c>
    </row>
    <row r="67" spans="1:6" s="2" customFormat="1" x14ac:dyDescent="0.25">
      <c r="A67" s="2" t="s">
        <v>33</v>
      </c>
      <c r="B67" s="3">
        <f>SUM(E69:E72)</f>
        <v>1339.3</v>
      </c>
      <c r="C67" s="4">
        <f>SUM(Coils!B6)</f>
        <v>335</v>
      </c>
      <c r="D67" s="4">
        <f>SUM(B67:C67)</f>
        <v>1674.3</v>
      </c>
      <c r="E67" s="4"/>
    </row>
    <row r="69" spans="1:6" x14ac:dyDescent="0.25">
      <c r="A69">
        <v>1</v>
      </c>
      <c r="B69" t="s">
        <v>34</v>
      </c>
      <c r="C69" s="1">
        <v>17</v>
      </c>
      <c r="D69" s="1">
        <f t="shared" ref="D69:D72" si="18">C69*A69</f>
        <v>17</v>
      </c>
      <c r="E69" s="1">
        <f t="shared" ref="E69:E72" si="19">D69*$C$2</f>
        <v>385.9</v>
      </c>
      <c r="F69" t="s">
        <v>79</v>
      </c>
    </row>
    <row r="70" spans="1:6" x14ac:dyDescent="0.25">
      <c r="A70">
        <v>1</v>
      </c>
      <c r="B70" t="s">
        <v>80</v>
      </c>
      <c r="C70" s="1">
        <v>12.5</v>
      </c>
      <c r="D70" s="1">
        <f t="shared" si="18"/>
        <v>12.5</v>
      </c>
      <c r="E70" s="1">
        <f t="shared" si="19"/>
        <v>283.75</v>
      </c>
      <c r="F70" t="s">
        <v>79</v>
      </c>
    </row>
    <row r="71" spans="1:6" x14ac:dyDescent="0.25">
      <c r="A71">
        <v>1</v>
      </c>
      <c r="B71" t="s">
        <v>81</v>
      </c>
      <c r="C71" s="1">
        <v>12.5</v>
      </c>
      <c r="D71" s="1">
        <f t="shared" si="18"/>
        <v>12.5</v>
      </c>
      <c r="E71" s="1">
        <f t="shared" si="19"/>
        <v>283.75</v>
      </c>
      <c r="F71" t="s">
        <v>79</v>
      </c>
    </row>
    <row r="72" spans="1:6" x14ac:dyDescent="0.25">
      <c r="A72">
        <v>1</v>
      </c>
      <c r="B72" t="s">
        <v>118</v>
      </c>
      <c r="C72" s="1">
        <v>17</v>
      </c>
      <c r="D72" s="1">
        <f t="shared" si="18"/>
        <v>17</v>
      </c>
      <c r="E72" s="1">
        <f t="shared" si="19"/>
        <v>385.9</v>
      </c>
      <c r="F72" t="s">
        <v>79</v>
      </c>
    </row>
    <row r="74" spans="1:6" s="2" customFormat="1" x14ac:dyDescent="0.25">
      <c r="A74" s="2" t="s">
        <v>35</v>
      </c>
      <c r="B74" s="3">
        <f>SUM(E76:E80)</f>
        <v>1589</v>
      </c>
      <c r="C74" s="4" t="s">
        <v>67</v>
      </c>
      <c r="D74" s="4"/>
      <c r="E74" s="4"/>
    </row>
    <row r="76" spans="1:6" x14ac:dyDescent="0.25">
      <c r="A76">
        <v>1</v>
      </c>
      <c r="B76" t="s">
        <v>36</v>
      </c>
      <c r="C76" s="1">
        <v>14</v>
      </c>
      <c r="D76" s="1">
        <f t="shared" ref="D76:D80" si="20">C76*A76</f>
        <v>14</v>
      </c>
      <c r="E76" s="1">
        <f t="shared" ref="E76:E80" si="21">D76*$C$2</f>
        <v>317.8</v>
      </c>
      <c r="F76" t="s">
        <v>79</v>
      </c>
    </row>
    <row r="77" spans="1:6" x14ac:dyDescent="0.25">
      <c r="A77">
        <v>1</v>
      </c>
      <c r="B77" t="s">
        <v>37</v>
      </c>
      <c r="C77" s="1">
        <v>14</v>
      </c>
      <c r="D77" s="1">
        <f t="shared" si="20"/>
        <v>14</v>
      </c>
      <c r="E77" s="1">
        <f t="shared" si="21"/>
        <v>317.8</v>
      </c>
      <c r="F77" t="s">
        <v>79</v>
      </c>
    </row>
    <row r="78" spans="1:6" x14ac:dyDescent="0.25">
      <c r="A78">
        <v>1</v>
      </c>
      <c r="B78" t="s">
        <v>38</v>
      </c>
      <c r="C78" s="1">
        <v>14</v>
      </c>
      <c r="D78" s="1">
        <f t="shared" si="20"/>
        <v>14</v>
      </c>
      <c r="E78" s="1">
        <f t="shared" si="21"/>
        <v>317.8</v>
      </c>
      <c r="F78" t="s">
        <v>79</v>
      </c>
    </row>
    <row r="79" spans="1:6" x14ac:dyDescent="0.25">
      <c r="A79">
        <v>1</v>
      </c>
      <c r="B79" t="s">
        <v>39</v>
      </c>
      <c r="C79" s="1">
        <v>14</v>
      </c>
      <c r="D79" s="1">
        <f t="shared" si="20"/>
        <v>14</v>
      </c>
      <c r="E79" s="1">
        <f t="shared" si="21"/>
        <v>317.8</v>
      </c>
      <c r="F79" t="s">
        <v>79</v>
      </c>
    </row>
    <row r="80" spans="1:6" x14ac:dyDescent="0.25">
      <c r="A80">
        <v>1</v>
      </c>
      <c r="B80" t="s">
        <v>40</v>
      </c>
      <c r="C80" s="1">
        <v>14</v>
      </c>
      <c r="D80" s="1">
        <f t="shared" si="20"/>
        <v>14</v>
      </c>
      <c r="E80" s="1">
        <f t="shared" si="21"/>
        <v>317.8</v>
      </c>
      <c r="F80" t="s">
        <v>79</v>
      </c>
    </row>
    <row r="82" spans="1:6" s="2" customFormat="1" x14ac:dyDescent="0.25">
      <c r="A82" s="2" t="s">
        <v>41</v>
      </c>
      <c r="B82" s="4">
        <f>SUM(E84:E89)</f>
        <v>3768.2000000000003</v>
      </c>
      <c r="C82" s="4" t="s">
        <v>67</v>
      </c>
      <c r="D82" s="4"/>
      <c r="E82" s="4"/>
    </row>
    <row r="83" spans="1:6" x14ac:dyDescent="0.25">
      <c r="C83" s="1" t="s">
        <v>56</v>
      </c>
      <c r="D83" s="1" t="s">
        <v>57</v>
      </c>
      <c r="E83" s="1" t="s">
        <v>58</v>
      </c>
    </row>
    <row r="84" spans="1:6" x14ac:dyDescent="0.25">
      <c r="A84">
        <v>2</v>
      </c>
      <c r="B84" t="s">
        <v>43</v>
      </c>
      <c r="C84" s="1">
        <v>12</v>
      </c>
      <c r="D84" s="1">
        <f t="shared" ref="D84:D89" si="22">C84*A84</f>
        <v>24</v>
      </c>
      <c r="E84" s="1">
        <f t="shared" ref="E84:E89" si="23">D84*$C$2</f>
        <v>544.79999999999995</v>
      </c>
      <c r="F84" t="s">
        <v>79</v>
      </c>
    </row>
    <row r="85" spans="1:6" x14ac:dyDescent="0.25">
      <c r="A85">
        <v>4</v>
      </c>
      <c r="B85" t="s">
        <v>42</v>
      </c>
      <c r="C85" s="1">
        <v>12</v>
      </c>
      <c r="D85" s="1">
        <f t="shared" si="22"/>
        <v>48</v>
      </c>
      <c r="E85" s="1">
        <f t="shared" si="23"/>
        <v>1089.5999999999999</v>
      </c>
      <c r="F85" t="s">
        <v>79</v>
      </c>
    </row>
    <row r="86" spans="1:6" x14ac:dyDescent="0.25">
      <c r="A86">
        <v>2</v>
      </c>
      <c r="B86" t="s">
        <v>44</v>
      </c>
      <c r="C86" s="1">
        <v>12</v>
      </c>
      <c r="D86" s="1">
        <f t="shared" si="22"/>
        <v>24</v>
      </c>
      <c r="E86" s="1">
        <f t="shared" si="23"/>
        <v>544.79999999999995</v>
      </c>
      <c r="F86" t="s">
        <v>79</v>
      </c>
    </row>
    <row r="87" spans="1:6" x14ac:dyDescent="0.25">
      <c r="A87">
        <v>2</v>
      </c>
      <c r="B87" t="s">
        <v>47</v>
      </c>
      <c r="C87" s="1">
        <v>12</v>
      </c>
      <c r="D87" s="1">
        <f t="shared" si="22"/>
        <v>24</v>
      </c>
      <c r="E87" s="1">
        <f t="shared" si="23"/>
        <v>544.79999999999995</v>
      </c>
      <c r="F87" t="s">
        <v>79</v>
      </c>
    </row>
    <row r="88" spans="1:6" x14ac:dyDescent="0.25">
      <c r="A88">
        <v>2</v>
      </c>
      <c r="B88" t="s">
        <v>46</v>
      </c>
      <c r="C88" s="1">
        <v>12</v>
      </c>
      <c r="D88" s="1">
        <f t="shared" si="22"/>
        <v>24</v>
      </c>
      <c r="E88" s="1">
        <f t="shared" si="23"/>
        <v>544.79999999999995</v>
      </c>
      <c r="F88" t="s">
        <v>79</v>
      </c>
    </row>
    <row r="89" spans="1:6" x14ac:dyDescent="0.25">
      <c r="A89">
        <v>2</v>
      </c>
      <c r="B89" t="s">
        <v>78</v>
      </c>
      <c r="C89" s="1">
        <v>11</v>
      </c>
      <c r="D89" s="1">
        <f t="shared" si="22"/>
        <v>22</v>
      </c>
      <c r="E89" s="1">
        <f t="shared" si="23"/>
        <v>499.4</v>
      </c>
      <c r="F89" t="s">
        <v>79</v>
      </c>
    </row>
    <row r="91" spans="1:6" s="2" customFormat="1" x14ac:dyDescent="0.25">
      <c r="A91" s="2" t="s">
        <v>82</v>
      </c>
      <c r="B91" s="3">
        <f>SUM(E93)</f>
        <v>283.75</v>
      </c>
      <c r="C91" s="4" t="s">
        <v>67</v>
      </c>
      <c r="D91" s="4"/>
      <c r="E91" s="4"/>
    </row>
    <row r="93" spans="1:6" x14ac:dyDescent="0.25">
      <c r="A93">
        <v>1</v>
      </c>
      <c r="B93" t="s">
        <v>81</v>
      </c>
      <c r="C93" s="1">
        <v>12.5</v>
      </c>
      <c r="D93" s="1">
        <f t="shared" ref="D93" si="24">C93*A93</f>
        <v>12.5</v>
      </c>
      <c r="E93" s="1">
        <f t="shared" ref="E93" si="25">D93*$C$2</f>
        <v>283.75</v>
      </c>
      <c r="F93" t="s">
        <v>79</v>
      </c>
    </row>
    <row r="95" spans="1:6" x14ac:dyDescent="0.25">
      <c r="A95" t="s">
        <v>83</v>
      </c>
    </row>
    <row r="97" spans="1:5" x14ac:dyDescent="0.25">
      <c r="A97">
        <v>1</v>
      </c>
      <c r="B97" t="s">
        <v>84</v>
      </c>
      <c r="C97" s="1">
        <v>9</v>
      </c>
      <c r="D97" s="1">
        <f>C97*A97</f>
        <v>9</v>
      </c>
      <c r="E97" s="1">
        <f t="shared" ref="E97:E138" si="26">D97*$C$2</f>
        <v>204.29999999999998</v>
      </c>
    </row>
    <row r="98" spans="1:5" x14ac:dyDescent="0.25">
      <c r="A98">
        <v>3</v>
      </c>
      <c r="B98" t="s">
        <v>72</v>
      </c>
      <c r="C98" s="1">
        <v>9</v>
      </c>
      <c r="D98" s="1">
        <f t="shared" ref="D98:D137" si="27">C98*A98</f>
        <v>27</v>
      </c>
      <c r="E98" s="1">
        <f t="shared" si="26"/>
        <v>612.9</v>
      </c>
    </row>
    <row r="99" spans="1:5" x14ac:dyDescent="0.25">
      <c r="A99">
        <v>1</v>
      </c>
      <c r="B99" t="s">
        <v>85</v>
      </c>
      <c r="C99" s="1">
        <v>9</v>
      </c>
      <c r="D99" s="1">
        <f t="shared" si="27"/>
        <v>9</v>
      </c>
      <c r="E99" s="1">
        <f t="shared" si="26"/>
        <v>204.29999999999998</v>
      </c>
    </row>
    <row r="100" spans="1:5" x14ac:dyDescent="0.25">
      <c r="A100">
        <v>2</v>
      </c>
      <c r="B100" t="s">
        <v>86</v>
      </c>
      <c r="C100" s="1">
        <v>9</v>
      </c>
      <c r="D100" s="1">
        <f t="shared" si="27"/>
        <v>18</v>
      </c>
      <c r="E100" s="1">
        <f t="shared" si="26"/>
        <v>408.59999999999997</v>
      </c>
    </row>
    <row r="101" spans="1:5" x14ac:dyDescent="0.25">
      <c r="A101">
        <v>1</v>
      </c>
      <c r="B101" t="s">
        <v>87</v>
      </c>
      <c r="C101" s="1">
        <v>9</v>
      </c>
      <c r="D101" s="1">
        <f t="shared" si="27"/>
        <v>9</v>
      </c>
      <c r="E101" s="1">
        <f t="shared" si="26"/>
        <v>204.29999999999998</v>
      </c>
    </row>
    <row r="102" spans="1:5" x14ac:dyDescent="0.25">
      <c r="A102">
        <v>2</v>
      </c>
      <c r="B102" t="s">
        <v>73</v>
      </c>
      <c r="C102" s="1">
        <v>9</v>
      </c>
      <c r="D102" s="1">
        <f t="shared" si="27"/>
        <v>18</v>
      </c>
      <c r="E102" s="1">
        <f t="shared" si="26"/>
        <v>408.59999999999997</v>
      </c>
    </row>
    <row r="103" spans="1:5" x14ac:dyDescent="0.25">
      <c r="A103">
        <v>1</v>
      </c>
      <c r="B103" t="s">
        <v>88</v>
      </c>
      <c r="C103" s="1">
        <v>9</v>
      </c>
      <c r="D103" s="1">
        <f t="shared" si="27"/>
        <v>9</v>
      </c>
      <c r="E103" s="1">
        <f t="shared" si="26"/>
        <v>204.29999999999998</v>
      </c>
    </row>
    <row r="104" spans="1:5" x14ac:dyDescent="0.25">
      <c r="A104">
        <v>2</v>
      </c>
      <c r="B104" t="s">
        <v>74</v>
      </c>
      <c r="C104" s="1">
        <v>9</v>
      </c>
      <c r="D104" s="1">
        <f t="shared" si="27"/>
        <v>18</v>
      </c>
      <c r="E104" s="1">
        <f t="shared" si="26"/>
        <v>408.59999999999997</v>
      </c>
    </row>
    <row r="105" spans="1:5" x14ac:dyDescent="0.25">
      <c r="A105">
        <v>2</v>
      </c>
      <c r="B105" t="s">
        <v>89</v>
      </c>
      <c r="C105" s="1">
        <v>10</v>
      </c>
      <c r="D105" s="1">
        <f t="shared" si="27"/>
        <v>20</v>
      </c>
      <c r="E105" s="1">
        <f t="shared" si="26"/>
        <v>454</v>
      </c>
    </row>
    <row r="106" spans="1:5" x14ac:dyDescent="0.25">
      <c r="A106">
        <v>3</v>
      </c>
      <c r="B106" t="s">
        <v>42</v>
      </c>
      <c r="C106" s="1">
        <v>10</v>
      </c>
      <c r="D106" s="1">
        <f t="shared" si="27"/>
        <v>30</v>
      </c>
      <c r="E106" s="1">
        <f t="shared" si="26"/>
        <v>681</v>
      </c>
    </row>
    <row r="107" spans="1:5" x14ac:dyDescent="0.25">
      <c r="A107">
        <v>1</v>
      </c>
      <c r="B107" t="s">
        <v>90</v>
      </c>
      <c r="C107" s="1">
        <v>10</v>
      </c>
      <c r="D107" s="1">
        <f t="shared" si="27"/>
        <v>10</v>
      </c>
      <c r="E107" s="1">
        <f t="shared" si="26"/>
        <v>227</v>
      </c>
    </row>
    <row r="108" spans="1:5" x14ac:dyDescent="0.25">
      <c r="A108">
        <v>1</v>
      </c>
      <c r="B108" t="s">
        <v>91</v>
      </c>
      <c r="C108" s="1">
        <v>10</v>
      </c>
      <c r="D108" s="1">
        <f t="shared" si="27"/>
        <v>10</v>
      </c>
      <c r="E108" s="1">
        <f t="shared" si="26"/>
        <v>227</v>
      </c>
    </row>
    <row r="109" spans="1:5" x14ac:dyDescent="0.25">
      <c r="A109">
        <v>3</v>
      </c>
      <c r="B109" t="s">
        <v>47</v>
      </c>
      <c r="C109" s="1">
        <v>10</v>
      </c>
      <c r="D109" s="1">
        <f t="shared" si="27"/>
        <v>30</v>
      </c>
      <c r="E109" s="1">
        <f t="shared" si="26"/>
        <v>681</v>
      </c>
    </row>
    <row r="110" spans="1:5" x14ac:dyDescent="0.25">
      <c r="A110">
        <v>2</v>
      </c>
      <c r="B110" t="s">
        <v>92</v>
      </c>
      <c r="C110" s="1">
        <v>10</v>
      </c>
      <c r="D110" s="1">
        <f t="shared" si="27"/>
        <v>20</v>
      </c>
      <c r="E110" s="1">
        <f t="shared" si="26"/>
        <v>454</v>
      </c>
    </row>
    <row r="111" spans="1:5" x14ac:dyDescent="0.25">
      <c r="A111">
        <v>1</v>
      </c>
      <c r="B111" t="s">
        <v>94</v>
      </c>
      <c r="C111" s="1">
        <v>10</v>
      </c>
      <c r="D111" s="1">
        <f t="shared" si="27"/>
        <v>10</v>
      </c>
      <c r="E111" s="1">
        <f t="shared" si="26"/>
        <v>227</v>
      </c>
    </row>
    <row r="112" spans="1:5" x14ac:dyDescent="0.25">
      <c r="A112">
        <v>3</v>
      </c>
      <c r="B112" t="s">
        <v>93</v>
      </c>
      <c r="C112" s="1">
        <v>10</v>
      </c>
      <c r="D112" s="1">
        <f t="shared" si="27"/>
        <v>30</v>
      </c>
      <c r="E112" s="1">
        <f t="shared" si="26"/>
        <v>681</v>
      </c>
    </row>
    <row r="113" spans="1:5" x14ac:dyDescent="0.25">
      <c r="A113">
        <v>2</v>
      </c>
      <c r="B113" t="s">
        <v>95</v>
      </c>
      <c r="C113" s="1">
        <v>10</v>
      </c>
      <c r="D113" s="1">
        <f t="shared" si="27"/>
        <v>20</v>
      </c>
      <c r="E113" s="1">
        <f t="shared" si="26"/>
        <v>454</v>
      </c>
    </row>
    <row r="114" spans="1:5" x14ac:dyDescent="0.25">
      <c r="A114">
        <v>1</v>
      </c>
      <c r="B114" t="s">
        <v>96</v>
      </c>
      <c r="C114" s="1">
        <v>9</v>
      </c>
      <c r="D114" s="1">
        <f t="shared" si="27"/>
        <v>9</v>
      </c>
      <c r="E114" s="1">
        <f t="shared" si="26"/>
        <v>204.29999999999998</v>
      </c>
    </row>
    <row r="115" spans="1:5" x14ac:dyDescent="0.25">
      <c r="A115">
        <v>1</v>
      </c>
      <c r="B115" t="s">
        <v>97</v>
      </c>
      <c r="C115" s="1">
        <v>9</v>
      </c>
      <c r="D115" s="1">
        <f t="shared" si="27"/>
        <v>9</v>
      </c>
      <c r="E115" s="1">
        <f t="shared" si="26"/>
        <v>204.29999999999998</v>
      </c>
    </row>
    <row r="116" spans="1:5" x14ac:dyDescent="0.25">
      <c r="A116">
        <v>1</v>
      </c>
      <c r="B116" t="s">
        <v>100</v>
      </c>
      <c r="C116" s="1">
        <v>9</v>
      </c>
      <c r="D116" s="1">
        <f t="shared" si="27"/>
        <v>9</v>
      </c>
      <c r="E116" s="1">
        <f t="shared" si="26"/>
        <v>204.29999999999998</v>
      </c>
    </row>
    <row r="117" spans="1:5" x14ac:dyDescent="0.25">
      <c r="A117">
        <v>2</v>
      </c>
      <c r="B117" t="s">
        <v>101</v>
      </c>
      <c r="C117" s="1">
        <v>9</v>
      </c>
      <c r="D117" s="1">
        <f t="shared" si="27"/>
        <v>18</v>
      </c>
      <c r="E117" s="1">
        <f t="shared" si="26"/>
        <v>408.59999999999997</v>
      </c>
    </row>
    <row r="118" spans="1:5" x14ac:dyDescent="0.25">
      <c r="A118">
        <v>1</v>
      </c>
      <c r="B118" t="s">
        <v>98</v>
      </c>
      <c r="C118" s="1">
        <v>9</v>
      </c>
      <c r="D118" s="1">
        <f t="shared" si="27"/>
        <v>9</v>
      </c>
      <c r="E118" s="1">
        <f t="shared" si="26"/>
        <v>204.29999999999998</v>
      </c>
    </row>
    <row r="119" spans="1:5" x14ac:dyDescent="0.25">
      <c r="A119">
        <v>3</v>
      </c>
      <c r="B119" t="s">
        <v>36</v>
      </c>
      <c r="C119" s="1">
        <v>9</v>
      </c>
      <c r="D119" s="1">
        <f t="shared" si="27"/>
        <v>27</v>
      </c>
      <c r="E119" s="1">
        <f t="shared" si="26"/>
        <v>612.9</v>
      </c>
    </row>
    <row r="120" spans="1:5" x14ac:dyDescent="0.25">
      <c r="A120">
        <v>1</v>
      </c>
      <c r="B120" t="s">
        <v>99</v>
      </c>
      <c r="C120" s="1">
        <v>9</v>
      </c>
      <c r="D120" s="1">
        <f t="shared" si="27"/>
        <v>9</v>
      </c>
      <c r="E120" s="1">
        <f t="shared" si="26"/>
        <v>204.29999999999998</v>
      </c>
    </row>
    <row r="121" spans="1:5" x14ac:dyDescent="0.25">
      <c r="A121">
        <v>3</v>
      </c>
      <c r="B121" t="s">
        <v>99</v>
      </c>
      <c r="C121" s="1">
        <v>9</v>
      </c>
      <c r="D121" s="1">
        <f t="shared" si="27"/>
        <v>27</v>
      </c>
      <c r="E121" s="1">
        <f t="shared" si="26"/>
        <v>612.9</v>
      </c>
    </row>
    <row r="122" spans="1:5" x14ac:dyDescent="0.25">
      <c r="A122">
        <v>3</v>
      </c>
      <c r="B122" t="s">
        <v>102</v>
      </c>
      <c r="C122" s="1">
        <v>8</v>
      </c>
      <c r="D122" s="1">
        <f t="shared" si="27"/>
        <v>24</v>
      </c>
      <c r="E122" s="1">
        <f t="shared" si="26"/>
        <v>544.79999999999995</v>
      </c>
    </row>
    <row r="123" spans="1:5" x14ac:dyDescent="0.25">
      <c r="A123">
        <v>3</v>
      </c>
      <c r="B123" t="s">
        <v>103</v>
      </c>
      <c r="C123" s="1">
        <v>8</v>
      </c>
      <c r="D123" s="1">
        <f t="shared" si="27"/>
        <v>24</v>
      </c>
      <c r="E123" s="1">
        <f t="shared" si="26"/>
        <v>544.79999999999995</v>
      </c>
    </row>
    <row r="124" spans="1:5" x14ac:dyDescent="0.25">
      <c r="A124">
        <v>2</v>
      </c>
      <c r="B124" t="s">
        <v>106</v>
      </c>
      <c r="C124" s="1">
        <v>9</v>
      </c>
      <c r="D124" s="1">
        <f t="shared" si="27"/>
        <v>18</v>
      </c>
      <c r="E124" s="1">
        <f t="shared" si="26"/>
        <v>408.59999999999997</v>
      </c>
    </row>
    <row r="125" spans="1:5" x14ac:dyDescent="0.25">
      <c r="A125">
        <v>2</v>
      </c>
      <c r="B125" t="s">
        <v>104</v>
      </c>
      <c r="C125" s="1">
        <v>9</v>
      </c>
      <c r="D125" s="1">
        <f t="shared" si="27"/>
        <v>18</v>
      </c>
      <c r="E125" s="1">
        <f t="shared" si="26"/>
        <v>408.59999999999997</v>
      </c>
    </row>
    <row r="126" spans="1:5" x14ac:dyDescent="0.25">
      <c r="A126">
        <v>2</v>
      </c>
      <c r="B126" t="s">
        <v>105</v>
      </c>
      <c r="C126" s="1">
        <v>9</v>
      </c>
      <c r="D126" s="1">
        <f t="shared" si="27"/>
        <v>18</v>
      </c>
      <c r="E126" s="1">
        <f t="shared" si="26"/>
        <v>408.59999999999997</v>
      </c>
    </row>
    <row r="127" spans="1:5" x14ac:dyDescent="0.25">
      <c r="A127">
        <v>2</v>
      </c>
      <c r="B127" t="s">
        <v>107</v>
      </c>
      <c r="C127" s="1">
        <v>9</v>
      </c>
      <c r="D127" s="1">
        <f t="shared" si="27"/>
        <v>18</v>
      </c>
      <c r="E127" s="1">
        <f t="shared" si="26"/>
        <v>408.59999999999997</v>
      </c>
    </row>
    <row r="128" spans="1:5" x14ac:dyDescent="0.25">
      <c r="A128">
        <v>1</v>
      </c>
      <c r="B128" t="s">
        <v>108</v>
      </c>
      <c r="C128" s="1">
        <v>10</v>
      </c>
      <c r="D128" s="1">
        <f t="shared" si="27"/>
        <v>10</v>
      </c>
      <c r="E128" s="1">
        <f t="shared" si="26"/>
        <v>227</v>
      </c>
    </row>
    <row r="129" spans="1:5" x14ac:dyDescent="0.25">
      <c r="A129">
        <v>1</v>
      </c>
      <c r="B129" t="s">
        <v>109</v>
      </c>
      <c r="C129" s="1">
        <v>10</v>
      </c>
      <c r="D129" s="1">
        <f t="shared" si="27"/>
        <v>10</v>
      </c>
      <c r="E129" s="1">
        <f t="shared" si="26"/>
        <v>227</v>
      </c>
    </row>
    <row r="130" spans="1:5" x14ac:dyDescent="0.25">
      <c r="A130">
        <v>1</v>
      </c>
      <c r="B130" t="s">
        <v>110</v>
      </c>
      <c r="C130" s="1">
        <v>10</v>
      </c>
      <c r="D130" s="1">
        <f t="shared" si="27"/>
        <v>10</v>
      </c>
      <c r="E130" s="1">
        <f t="shared" si="26"/>
        <v>227</v>
      </c>
    </row>
    <row r="131" spans="1:5" x14ac:dyDescent="0.25">
      <c r="A131">
        <v>1</v>
      </c>
      <c r="B131" t="s">
        <v>111</v>
      </c>
      <c r="C131" s="1">
        <v>10</v>
      </c>
      <c r="D131" s="1">
        <f t="shared" si="27"/>
        <v>10</v>
      </c>
      <c r="E131" s="1">
        <f t="shared" si="26"/>
        <v>227</v>
      </c>
    </row>
    <row r="132" spans="1:5" x14ac:dyDescent="0.25">
      <c r="A132">
        <v>1</v>
      </c>
      <c r="B132" t="s">
        <v>112</v>
      </c>
      <c r="C132" s="1">
        <v>10</v>
      </c>
      <c r="D132" s="1">
        <f t="shared" si="27"/>
        <v>10</v>
      </c>
      <c r="E132" s="1">
        <f t="shared" si="26"/>
        <v>227</v>
      </c>
    </row>
    <row r="133" spans="1:5" x14ac:dyDescent="0.25">
      <c r="A133">
        <v>1</v>
      </c>
      <c r="B133" t="s">
        <v>113</v>
      </c>
      <c r="C133" s="1">
        <v>10</v>
      </c>
      <c r="D133" s="1">
        <f t="shared" si="27"/>
        <v>10</v>
      </c>
      <c r="E133" s="1">
        <f t="shared" si="26"/>
        <v>227</v>
      </c>
    </row>
    <row r="134" spans="1:5" x14ac:dyDescent="0.25">
      <c r="A134">
        <v>1</v>
      </c>
      <c r="B134" t="s">
        <v>114</v>
      </c>
      <c r="C134" s="1">
        <v>10</v>
      </c>
      <c r="D134" s="1">
        <f t="shared" si="27"/>
        <v>10</v>
      </c>
      <c r="E134" s="1">
        <f t="shared" si="26"/>
        <v>227</v>
      </c>
    </row>
    <row r="135" spans="1:5" x14ac:dyDescent="0.25">
      <c r="A135">
        <v>1</v>
      </c>
      <c r="B135" t="s">
        <v>115</v>
      </c>
      <c r="C135" s="1">
        <v>10</v>
      </c>
      <c r="D135" s="1">
        <f t="shared" si="27"/>
        <v>10</v>
      </c>
      <c r="E135" s="1">
        <f t="shared" si="26"/>
        <v>227</v>
      </c>
    </row>
    <row r="136" spans="1:5" x14ac:dyDescent="0.25">
      <c r="A136">
        <v>1</v>
      </c>
      <c r="B136" t="s">
        <v>116</v>
      </c>
      <c r="C136" s="1">
        <v>10</v>
      </c>
      <c r="D136" s="1">
        <f t="shared" si="27"/>
        <v>10</v>
      </c>
      <c r="E136" s="1">
        <f t="shared" si="26"/>
        <v>227</v>
      </c>
    </row>
    <row r="137" spans="1:5" x14ac:dyDescent="0.25">
      <c r="A137">
        <v>1</v>
      </c>
      <c r="B137" t="s">
        <v>117</v>
      </c>
      <c r="C137" s="1">
        <v>10</v>
      </c>
      <c r="D137" s="1">
        <f t="shared" si="27"/>
        <v>10</v>
      </c>
      <c r="E137" s="1">
        <f t="shared" si="26"/>
        <v>227</v>
      </c>
    </row>
    <row r="138" spans="1:5" x14ac:dyDescent="0.25">
      <c r="C138" s="6">
        <f>SUM(A97:A137)</f>
        <v>68</v>
      </c>
      <c r="D138" s="1">
        <f>SUM(D97:D137)</f>
        <v>634</v>
      </c>
      <c r="E138" s="1">
        <f t="shared" si="26"/>
        <v>14391.8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0F775-7D5B-4015-802E-DDBA618BCFE0}">
  <dimension ref="A2:F57"/>
  <sheetViews>
    <sheetView topLeftCell="A6" workbookViewId="0">
      <selection activeCell="F6" sqref="F6"/>
    </sheetView>
  </sheetViews>
  <sheetFormatPr baseColWidth="10" defaultRowHeight="15" x14ac:dyDescent="0.25"/>
  <cols>
    <col min="1" max="1" width="12.7109375" bestFit="1" customWidth="1"/>
    <col min="2" max="2" width="16.140625" bestFit="1" customWidth="1"/>
    <col min="3" max="4" width="9" style="1" bestFit="1" customWidth="1"/>
  </cols>
  <sheetData>
    <row r="2" spans="1:6" s="2" customFormat="1" x14ac:dyDescent="0.25">
      <c r="A2" s="2" t="s">
        <v>49</v>
      </c>
      <c r="B2" s="3">
        <f>SUM(D4)</f>
        <v>450</v>
      </c>
      <c r="C2" s="4"/>
      <c r="D2" s="4" t="s">
        <v>67</v>
      </c>
      <c r="F2" s="2" t="s">
        <v>119</v>
      </c>
    </row>
    <row r="4" spans="1:6" x14ac:dyDescent="0.25">
      <c r="A4">
        <v>6</v>
      </c>
      <c r="B4" t="s">
        <v>51</v>
      </c>
      <c r="C4" s="1">
        <v>75</v>
      </c>
      <c r="D4" s="1">
        <f>A4*C4</f>
        <v>450</v>
      </c>
    </row>
    <row r="6" spans="1:6" s="2" customFormat="1" x14ac:dyDescent="0.25">
      <c r="A6" s="2" t="s">
        <v>33</v>
      </c>
      <c r="B6" s="3">
        <f>SUM(D8:D10)</f>
        <v>335</v>
      </c>
      <c r="C6" s="4"/>
      <c r="D6" s="4"/>
    </row>
    <row r="8" spans="1:6" x14ac:dyDescent="0.25">
      <c r="A8">
        <v>1</v>
      </c>
      <c r="B8" t="s">
        <v>52</v>
      </c>
      <c r="C8" s="1">
        <v>110</v>
      </c>
      <c r="D8" s="1">
        <f t="shared" ref="D8:D10" si="0">A8*C8</f>
        <v>110</v>
      </c>
    </row>
    <row r="9" spans="1:6" x14ac:dyDescent="0.25">
      <c r="A9">
        <v>2</v>
      </c>
      <c r="B9" t="s">
        <v>50</v>
      </c>
      <c r="C9" s="1">
        <v>75</v>
      </c>
      <c r="D9" s="1">
        <f t="shared" si="0"/>
        <v>150</v>
      </c>
    </row>
    <row r="10" spans="1:6" x14ac:dyDescent="0.25">
      <c r="A10">
        <v>1</v>
      </c>
      <c r="B10" t="s">
        <v>64</v>
      </c>
      <c r="C10" s="1">
        <v>75</v>
      </c>
      <c r="D10" s="1">
        <f t="shared" si="0"/>
        <v>75</v>
      </c>
    </row>
    <row r="12" spans="1:6" s="2" customFormat="1" x14ac:dyDescent="0.25">
      <c r="A12" s="2" t="s">
        <v>25</v>
      </c>
      <c r="B12" s="3">
        <f>SUM(D14:D15)</f>
        <v>660</v>
      </c>
      <c r="C12" s="4"/>
      <c r="D12" s="4"/>
    </row>
    <row r="14" spans="1:6" x14ac:dyDescent="0.25">
      <c r="A14">
        <v>4</v>
      </c>
      <c r="B14" t="s">
        <v>52</v>
      </c>
      <c r="C14" s="1">
        <v>110</v>
      </c>
      <c r="D14" s="1">
        <f t="shared" ref="D14:D15" si="1">A14*C14</f>
        <v>440</v>
      </c>
    </row>
    <row r="15" spans="1:6" x14ac:dyDescent="0.25">
      <c r="A15">
        <v>2</v>
      </c>
      <c r="B15" t="s">
        <v>53</v>
      </c>
      <c r="C15" s="1">
        <v>110</v>
      </c>
      <c r="D15" s="1">
        <f t="shared" si="1"/>
        <v>220</v>
      </c>
    </row>
    <row r="18" spans="1:4" s="2" customFormat="1" x14ac:dyDescent="0.25">
      <c r="A18" s="2" t="s">
        <v>54</v>
      </c>
      <c r="B18" s="3">
        <f>SUM(D20)</f>
        <v>225</v>
      </c>
      <c r="C18" s="4"/>
      <c r="D18" s="4"/>
    </row>
    <row r="20" spans="1:4" x14ac:dyDescent="0.25">
      <c r="A20">
        <v>3</v>
      </c>
      <c r="B20" t="s">
        <v>55</v>
      </c>
      <c r="C20" s="1">
        <v>75</v>
      </c>
      <c r="D20" s="1">
        <f t="shared" ref="D20" si="2">A20*C20</f>
        <v>225</v>
      </c>
    </row>
    <row r="22" spans="1:4" s="2" customFormat="1" x14ac:dyDescent="0.25">
      <c r="A22" s="2" t="s">
        <v>3</v>
      </c>
      <c r="B22" s="3">
        <f>SUM(D24:D25)</f>
        <v>1080</v>
      </c>
      <c r="C22" s="4" t="s">
        <v>67</v>
      </c>
      <c r="D22" s="4"/>
    </row>
    <row r="24" spans="1:4" x14ac:dyDescent="0.25">
      <c r="A24">
        <v>10</v>
      </c>
      <c r="B24" t="s">
        <v>55</v>
      </c>
      <c r="C24" s="1">
        <v>75</v>
      </c>
      <c r="D24" s="1">
        <f t="shared" ref="D24:D25" si="3">A24*C24</f>
        <v>750</v>
      </c>
    </row>
    <row r="25" spans="1:4" x14ac:dyDescent="0.25">
      <c r="A25">
        <v>3</v>
      </c>
      <c r="B25" t="s">
        <v>59</v>
      </c>
      <c r="C25" s="1">
        <v>110</v>
      </c>
      <c r="D25" s="1">
        <f t="shared" si="3"/>
        <v>330</v>
      </c>
    </row>
    <row r="27" spans="1:4" s="2" customFormat="1" x14ac:dyDescent="0.25">
      <c r="A27" s="2" t="s">
        <v>60</v>
      </c>
      <c r="B27" s="3">
        <f>SUM(D29)</f>
        <v>150</v>
      </c>
      <c r="C27" s="4"/>
      <c r="D27" s="4"/>
    </row>
    <row r="29" spans="1:4" x14ac:dyDescent="0.25">
      <c r="A29">
        <v>2</v>
      </c>
      <c r="B29" t="s">
        <v>50</v>
      </c>
      <c r="C29" s="1">
        <v>75</v>
      </c>
      <c r="D29" s="1">
        <f t="shared" ref="D29" si="4">A29*C29</f>
        <v>150</v>
      </c>
    </row>
    <row r="31" spans="1:4" s="2" customFormat="1" x14ac:dyDescent="0.25">
      <c r="A31" s="2" t="s">
        <v>15</v>
      </c>
      <c r="B31" s="3">
        <f>SUM(D33:D34)</f>
        <v>445</v>
      </c>
      <c r="C31" s="4"/>
      <c r="D31" s="4"/>
    </row>
    <row r="33" spans="1:6" x14ac:dyDescent="0.25">
      <c r="A33">
        <v>3</v>
      </c>
      <c r="B33" t="s">
        <v>50</v>
      </c>
      <c r="C33" s="1">
        <v>75</v>
      </c>
      <c r="D33" s="1">
        <f t="shared" ref="D33:D34" si="5">A33*C33</f>
        <v>225</v>
      </c>
    </row>
    <row r="34" spans="1:6" x14ac:dyDescent="0.25">
      <c r="A34">
        <v>2</v>
      </c>
      <c r="B34" t="s">
        <v>61</v>
      </c>
      <c r="C34" s="1">
        <v>110</v>
      </c>
      <c r="D34" s="1">
        <f t="shared" si="5"/>
        <v>220</v>
      </c>
    </row>
    <row r="36" spans="1:6" x14ac:dyDescent="0.25">
      <c r="A36" s="2" t="s">
        <v>62</v>
      </c>
      <c r="B36" s="3">
        <f>SUM(D38:D42)</f>
        <v>1920</v>
      </c>
      <c r="C36" s="5">
        <v>1815</v>
      </c>
      <c r="D36" s="4">
        <f>B36-C36</f>
        <v>105</v>
      </c>
      <c r="F36" t="s">
        <v>67</v>
      </c>
    </row>
    <row r="38" spans="1:6" x14ac:dyDescent="0.25">
      <c r="A38">
        <v>7</v>
      </c>
      <c r="B38" t="s">
        <v>61</v>
      </c>
      <c r="C38" s="1">
        <v>110</v>
      </c>
      <c r="D38" s="1">
        <f t="shared" ref="D38:D42" si="6">A38*C38</f>
        <v>770</v>
      </c>
    </row>
    <row r="39" spans="1:6" x14ac:dyDescent="0.25">
      <c r="A39">
        <v>3</v>
      </c>
      <c r="B39" t="s">
        <v>63</v>
      </c>
      <c r="C39" s="1">
        <v>110</v>
      </c>
      <c r="D39" s="1">
        <f t="shared" si="6"/>
        <v>330</v>
      </c>
    </row>
    <row r="40" spans="1:6" x14ac:dyDescent="0.25">
      <c r="A40">
        <v>2</v>
      </c>
      <c r="B40" t="s">
        <v>59</v>
      </c>
      <c r="C40" s="1">
        <v>110</v>
      </c>
      <c r="D40" s="1">
        <f t="shared" si="6"/>
        <v>220</v>
      </c>
    </row>
    <row r="41" spans="1:6" x14ac:dyDescent="0.25">
      <c r="A41">
        <v>4</v>
      </c>
      <c r="B41" t="s">
        <v>50</v>
      </c>
      <c r="C41" s="1">
        <v>75</v>
      </c>
      <c r="D41" s="1">
        <f t="shared" si="6"/>
        <v>300</v>
      </c>
    </row>
    <row r="42" spans="1:6" x14ac:dyDescent="0.25">
      <c r="A42">
        <v>4</v>
      </c>
      <c r="B42" t="s">
        <v>64</v>
      </c>
      <c r="C42" s="1">
        <v>75</v>
      </c>
      <c r="D42" s="1">
        <f t="shared" si="6"/>
        <v>300</v>
      </c>
    </row>
    <row r="44" spans="1:6" s="2" customFormat="1" x14ac:dyDescent="0.25">
      <c r="A44" s="2" t="s">
        <v>19</v>
      </c>
      <c r="B44" s="3">
        <f>SUM(D46)</f>
        <v>150</v>
      </c>
      <c r="C44" s="4" t="s">
        <v>67</v>
      </c>
      <c r="D44" s="4"/>
    </row>
    <row r="46" spans="1:6" x14ac:dyDescent="0.25">
      <c r="A46">
        <v>2</v>
      </c>
      <c r="B46" t="s">
        <v>50</v>
      </c>
      <c r="C46" s="1">
        <v>75</v>
      </c>
      <c r="D46" s="1">
        <f t="shared" ref="D46" si="7">A46*C46</f>
        <v>150</v>
      </c>
    </row>
    <row r="48" spans="1:6" s="2" customFormat="1" x14ac:dyDescent="0.25">
      <c r="A48" s="2" t="s">
        <v>65</v>
      </c>
      <c r="B48" s="3">
        <f>SUM(D50:D51)</f>
        <v>300</v>
      </c>
      <c r="C48" s="4" t="s">
        <v>67</v>
      </c>
      <c r="D48" s="4"/>
    </row>
    <row r="50" spans="1:4" x14ac:dyDescent="0.25">
      <c r="A50">
        <v>2</v>
      </c>
      <c r="B50" t="s">
        <v>55</v>
      </c>
      <c r="C50" s="1">
        <v>75</v>
      </c>
      <c r="D50" s="1">
        <f t="shared" ref="D50:D51" si="8">A50*C50</f>
        <v>150</v>
      </c>
    </row>
    <row r="51" spans="1:4" x14ac:dyDescent="0.25">
      <c r="A51">
        <v>2</v>
      </c>
      <c r="B51" t="s">
        <v>64</v>
      </c>
      <c r="C51" s="1">
        <v>75</v>
      </c>
      <c r="D51" s="1">
        <f t="shared" si="8"/>
        <v>150</v>
      </c>
    </row>
    <row r="53" spans="1:4" s="2" customFormat="1" x14ac:dyDescent="0.25">
      <c r="A53" s="2" t="s">
        <v>66</v>
      </c>
      <c r="B53" s="3">
        <f>SUM(D55:D57)</f>
        <v>665</v>
      </c>
      <c r="C53" s="4" t="s">
        <v>67</v>
      </c>
      <c r="D53" s="4"/>
    </row>
    <row r="55" spans="1:4" x14ac:dyDescent="0.25">
      <c r="A55">
        <v>3</v>
      </c>
      <c r="B55" t="s">
        <v>50</v>
      </c>
      <c r="C55" s="1">
        <v>75</v>
      </c>
      <c r="D55" s="1">
        <f t="shared" ref="D55:D57" si="9">A55*C55</f>
        <v>225</v>
      </c>
    </row>
    <row r="56" spans="1:4" x14ac:dyDescent="0.25">
      <c r="A56">
        <v>1</v>
      </c>
      <c r="B56" t="s">
        <v>63</v>
      </c>
      <c r="C56" s="1">
        <v>110</v>
      </c>
      <c r="D56" s="1">
        <f t="shared" si="9"/>
        <v>110</v>
      </c>
    </row>
    <row r="57" spans="1:4" x14ac:dyDescent="0.25">
      <c r="A57">
        <v>3</v>
      </c>
      <c r="B57" t="s">
        <v>61</v>
      </c>
      <c r="C57" s="1">
        <v>110</v>
      </c>
      <c r="D57" s="1">
        <f t="shared" si="9"/>
        <v>330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Liquidos</vt:lpstr>
      <vt:lpstr>Coils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Ramos Cañedo</dc:creator>
  <cp:lastModifiedBy>Daniel Ramos Cañedo</cp:lastModifiedBy>
  <dcterms:created xsi:type="dcterms:W3CDTF">2020-05-31T22:09:08Z</dcterms:created>
  <dcterms:modified xsi:type="dcterms:W3CDTF">2020-06-01T17:37:03Z</dcterms:modified>
</cp:coreProperties>
</file>