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mailderbyac-my.sharepoint.com/personal/100560066_unimail_derby_ac_uk/Documents/_FINAL YEAR PROJECT/"/>
    </mc:Choice>
  </mc:AlternateContent>
  <xr:revisionPtr revIDLastSave="331" documentId="8_{08B2EECD-46A9-4167-A673-237844F0FBEE}" xr6:coauthVersionLast="47" xr6:coauthVersionMax="47" xr10:uidLastSave="{5FFB6BA7-90B1-4FE0-B27E-C43330A89208}"/>
  <bookViews>
    <workbookView minimized="1" xWindow="1410" yWindow="585" windowWidth="13275" windowHeight="19275" xr2:uid="{DC5D7D7D-FB73-421A-8EAB-0496C64E8486}"/>
  </bookViews>
  <sheets>
    <sheet name="Sheet1" sheetId="1" r:id="rId1"/>
    <sheet name="Spectral response1" sheetId="2" r:id="rId2"/>
  </sheets>
  <definedNames>
    <definedName name="A0">Sheet1!$S$14</definedName>
    <definedName name="A0_">Sheet1!$S$14</definedName>
    <definedName name="B1_">Sheet1!$T$14</definedName>
    <definedName name="B2_">Sheet1!$U$14</definedName>
    <definedName name="B3_">Sheet1!$V$14</definedName>
    <definedName name="B4_">Sheet1!$W$14</definedName>
    <definedName name="B5_">Sheet1!$X$14</definedName>
    <definedName name="pix">Sheet1!$T$17</definedName>
  </definedNames>
  <calcPr calcId="191029" calcCompleted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H66" i="1" l="1"/>
  <c r="AG66" i="1"/>
  <c r="BC25" i="1"/>
  <c r="BC26" i="1"/>
  <c r="BC27" i="1"/>
  <c r="BC28" i="1"/>
  <c r="BC29" i="1"/>
  <c r="BC30" i="1"/>
  <c r="BC31" i="1"/>
  <c r="BC32" i="1"/>
  <c r="BC33" i="1"/>
  <c r="BC34" i="1"/>
  <c r="BC35" i="1"/>
  <c r="BC36" i="1"/>
  <c r="BC37" i="1"/>
  <c r="BC38" i="1"/>
  <c r="BC39" i="1"/>
  <c r="BC40" i="1"/>
  <c r="BC41" i="1"/>
  <c r="BC42" i="1"/>
  <c r="BC43" i="1"/>
  <c r="BC44" i="1"/>
  <c r="BC45" i="1"/>
  <c r="BC46" i="1"/>
  <c r="BC47" i="1"/>
  <c r="BC48" i="1"/>
  <c r="BC49" i="1"/>
  <c r="AD13" i="1"/>
  <c r="AD14" i="1"/>
  <c r="AD15" i="1"/>
  <c r="AD16" i="1"/>
  <c r="AD17" i="1"/>
  <c r="AD18" i="1"/>
  <c r="AD19" i="1"/>
  <c r="AD20" i="1"/>
  <c r="AD21" i="1"/>
  <c r="AD22" i="1"/>
  <c r="AD23" i="1"/>
  <c r="AD12" i="1"/>
  <c r="N2" i="2"/>
  <c r="N3" i="2"/>
  <c r="N4" i="2"/>
  <c r="N5" i="2"/>
  <c r="N6" i="2"/>
  <c r="N7" i="2"/>
  <c r="N8" i="2"/>
  <c r="N9" i="2"/>
  <c r="N10" i="2"/>
  <c r="N11" i="2"/>
  <c r="N12" i="2"/>
  <c r="N13" i="2"/>
  <c r="N14" i="2"/>
  <c r="O14" i="2" s="1"/>
  <c r="N15" i="2"/>
  <c r="O15" i="2" s="1"/>
  <c r="N16" i="2"/>
  <c r="O16" i="2" s="1"/>
  <c r="N17" i="2"/>
  <c r="O17" i="2" s="1"/>
  <c r="N18" i="2"/>
  <c r="O18" i="2" s="1"/>
  <c r="N19" i="2"/>
  <c r="O19" i="2" s="1"/>
  <c r="N20" i="2"/>
  <c r="O20" i="2" s="1"/>
  <c r="N21" i="2"/>
  <c r="O21" i="2" s="1"/>
  <c r="N22" i="2"/>
  <c r="N23" i="2"/>
  <c r="N24" i="2"/>
  <c r="N25" i="2"/>
  <c r="N26" i="2"/>
  <c r="N27" i="2"/>
  <c r="N28" i="2"/>
  <c r="N29" i="2"/>
  <c r="O29" i="2" s="1"/>
  <c r="N30" i="2"/>
  <c r="O30" i="2" s="1"/>
  <c r="N31" i="2"/>
  <c r="O31" i="2" s="1"/>
  <c r="N32" i="2"/>
  <c r="N33" i="2"/>
  <c r="N34" i="2"/>
  <c r="N35" i="2"/>
  <c r="N36" i="2"/>
  <c r="N37" i="2"/>
  <c r="N38" i="2"/>
  <c r="N39" i="2"/>
  <c r="N40" i="2"/>
  <c r="O40" i="2" s="1"/>
  <c r="N41" i="2"/>
  <c r="O41" i="2" s="1"/>
  <c r="N42" i="2"/>
  <c r="N43" i="2"/>
  <c r="N44" i="2"/>
  <c r="N45" i="2"/>
  <c r="N46" i="2"/>
  <c r="N47" i="2"/>
  <c r="N48" i="2"/>
  <c r="O48" i="2" s="1"/>
  <c r="N49" i="2"/>
  <c r="O49" i="2" s="1"/>
  <c r="N50" i="2"/>
  <c r="N51" i="2"/>
  <c r="N52" i="2"/>
  <c r="O52" i="2" s="1"/>
  <c r="N53" i="2"/>
  <c r="O53" i="2" s="1"/>
  <c r="N54" i="2"/>
  <c r="O54" i="2" s="1"/>
  <c r="N55" i="2"/>
  <c r="O55" i="2" s="1"/>
  <c r="N56" i="2"/>
  <c r="O56" i="2" s="1"/>
  <c r="N57" i="2"/>
  <c r="O57" i="2" s="1"/>
  <c r="N58" i="2"/>
  <c r="O58" i="2" s="1"/>
  <c r="N59" i="2"/>
  <c r="O59" i="2" s="1"/>
  <c r="N60" i="2"/>
  <c r="O60" i="2" s="1"/>
  <c r="N61" i="2"/>
  <c r="O61" i="2" s="1"/>
  <c r="N62" i="2"/>
  <c r="N63" i="2"/>
  <c r="N64" i="2"/>
  <c r="N65" i="2"/>
  <c r="N66" i="2"/>
  <c r="N67" i="2"/>
  <c r="N68" i="2"/>
  <c r="N69" i="2"/>
  <c r="O69" i="2" s="1"/>
  <c r="N70" i="2"/>
  <c r="N71" i="2"/>
  <c r="N72" i="2"/>
  <c r="N73" i="2"/>
  <c r="N74" i="2"/>
  <c r="N75" i="2"/>
  <c r="N76" i="2"/>
  <c r="N77" i="2"/>
  <c r="O77" i="2" s="1"/>
  <c r="N78" i="2"/>
  <c r="O78" i="2" s="1"/>
  <c r="N79" i="2"/>
  <c r="O79" i="2" s="1"/>
  <c r="N80" i="2"/>
  <c r="O80" i="2" s="1"/>
  <c r="N81" i="2"/>
  <c r="O81" i="2" s="1"/>
  <c r="N82" i="2"/>
  <c r="N83" i="2"/>
  <c r="N84" i="2"/>
  <c r="N85" i="2"/>
  <c r="N86" i="2"/>
  <c r="N87" i="2"/>
  <c r="N88" i="2"/>
  <c r="N89" i="2"/>
  <c r="O89" i="2" s="1"/>
  <c r="N90" i="2"/>
  <c r="O90" i="2" s="1"/>
  <c r="N91" i="2"/>
  <c r="O91" i="2" s="1"/>
  <c r="N92" i="2"/>
  <c r="N93" i="2"/>
  <c r="N94" i="2"/>
  <c r="N95" i="2"/>
  <c r="O95" i="2" s="1"/>
  <c r="N96" i="2"/>
  <c r="O96" i="2" s="1"/>
  <c r="N97" i="2"/>
  <c r="O97" i="2" s="1"/>
  <c r="N98" i="2"/>
  <c r="O98" i="2" s="1"/>
  <c r="N99" i="2"/>
  <c r="O99" i="2" s="1"/>
  <c r="N100" i="2"/>
  <c r="O100" i="2" s="1"/>
  <c r="N101" i="2"/>
  <c r="O101" i="2" s="1"/>
  <c r="N102" i="2"/>
  <c r="N103" i="2"/>
  <c r="N104" i="2"/>
  <c r="N105" i="2"/>
  <c r="N106" i="2"/>
  <c r="N107" i="2"/>
  <c r="N108" i="2"/>
  <c r="N109" i="2"/>
  <c r="N110" i="2"/>
  <c r="N111" i="2"/>
  <c r="O111" i="2" s="1"/>
  <c r="N112" i="2"/>
  <c r="N113" i="2"/>
  <c r="O113" i="2" s="1"/>
  <c r="N114" i="2"/>
  <c r="O114" i="2" s="1"/>
  <c r="N115" i="2"/>
  <c r="O115" i="2" s="1"/>
  <c r="N116" i="2"/>
  <c r="O116" i="2" s="1"/>
  <c r="N117" i="2"/>
  <c r="O117" i="2" s="1"/>
  <c r="N118" i="2"/>
  <c r="O118" i="2" s="1"/>
  <c r="N119" i="2"/>
  <c r="O119" i="2" s="1"/>
  <c r="N120" i="2"/>
  <c r="O120" i="2" s="1"/>
  <c r="N121" i="2"/>
  <c r="O121" i="2" s="1"/>
  <c r="N122" i="2"/>
  <c r="N123" i="2"/>
  <c r="N124" i="2"/>
  <c r="N125" i="2"/>
  <c r="N126" i="2"/>
  <c r="N127" i="2"/>
  <c r="N128" i="2"/>
  <c r="N129" i="2"/>
  <c r="N130" i="2"/>
  <c r="O130" i="2" s="1"/>
  <c r="N131" i="2"/>
  <c r="N132" i="2"/>
  <c r="N133" i="2"/>
  <c r="N134" i="2"/>
  <c r="N135" i="2"/>
  <c r="N136" i="2"/>
  <c r="N137" i="2"/>
  <c r="N138" i="2"/>
  <c r="N139" i="2"/>
  <c r="N140" i="2"/>
  <c r="N141" i="2"/>
  <c r="O141" i="2" s="1"/>
  <c r="N142" i="2"/>
  <c r="N143" i="2"/>
  <c r="N144" i="2"/>
  <c r="N145" i="2"/>
  <c r="O145" i="2" s="1"/>
  <c r="N146" i="2"/>
  <c r="N147" i="2"/>
  <c r="O147" i="2" s="1"/>
  <c r="N148" i="2"/>
  <c r="O148" i="2" s="1"/>
  <c r="N149" i="2"/>
  <c r="O149" i="2" s="1"/>
  <c r="N150" i="2"/>
  <c r="O150" i="2" s="1"/>
  <c r="N151" i="2"/>
  <c r="O151" i="2" s="1"/>
  <c r="N152" i="2"/>
  <c r="O152" i="2" s="1"/>
  <c r="N153" i="2"/>
  <c r="O153" i="2" s="1"/>
  <c r="N154" i="2"/>
  <c r="O154" i="2" s="1"/>
  <c r="N155" i="2"/>
  <c r="O155" i="2" s="1"/>
  <c r="N156" i="2"/>
  <c r="O156" i="2" s="1"/>
  <c r="N157" i="2"/>
  <c r="O157" i="2" s="1"/>
  <c r="N158" i="2"/>
  <c r="O158" i="2" s="1"/>
  <c r="N159" i="2"/>
  <c r="O159" i="2" s="1"/>
  <c r="N160" i="2"/>
  <c r="O160" i="2" s="1"/>
  <c r="N161" i="2"/>
  <c r="O161" i="2" s="1"/>
  <c r="N162" i="2"/>
  <c r="N163" i="2"/>
  <c r="N164" i="2"/>
  <c r="N165" i="2"/>
  <c r="N166" i="2"/>
  <c r="N167" i="2"/>
  <c r="N168" i="2"/>
  <c r="O168" i="2" s="1"/>
  <c r="N169" i="2"/>
  <c r="N170" i="2"/>
  <c r="N171" i="2"/>
  <c r="O171" i="2" s="1"/>
  <c r="N172" i="2"/>
  <c r="N173" i="2"/>
  <c r="N174" i="2"/>
  <c r="N175" i="2"/>
  <c r="N176" i="2"/>
  <c r="N177" i="2"/>
  <c r="O177" i="2" s="1"/>
  <c r="N178" i="2"/>
  <c r="O178" i="2" s="1"/>
  <c r="N179" i="2"/>
  <c r="O179" i="2" s="1"/>
  <c r="N180" i="2"/>
  <c r="O180" i="2" s="1"/>
  <c r="N181" i="2"/>
  <c r="O181" i="2" s="1"/>
  <c r="N182" i="2"/>
  <c r="N183" i="2"/>
  <c r="N184" i="2"/>
  <c r="N185" i="2"/>
  <c r="N186" i="2"/>
  <c r="N187" i="2"/>
  <c r="N188" i="2"/>
  <c r="N189" i="2"/>
  <c r="O189" i="2" s="1"/>
  <c r="N190" i="2"/>
  <c r="O190" i="2" s="1"/>
  <c r="N191" i="2"/>
  <c r="O191" i="2" s="1"/>
  <c r="N192" i="2"/>
  <c r="N193" i="2"/>
  <c r="N194" i="2"/>
  <c r="N195" i="2"/>
  <c r="O195" i="2" s="1"/>
  <c r="N196" i="2"/>
  <c r="O196" i="2" s="1"/>
  <c r="N197" i="2"/>
  <c r="O197" i="2" s="1"/>
  <c r="N198" i="2"/>
  <c r="O198" i="2" s="1"/>
  <c r="N199" i="2"/>
  <c r="O199" i="2" s="1"/>
  <c r="N200" i="2"/>
  <c r="O200" i="2" s="1"/>
  <c r="N201" i="2"/>
  <c r="O201" i="2" s="1"/>
  <c r="N202" i="2"/>
  <c r="N203" i="2"/>
  <c r="N204" i="2"/>
  <c r="N205" i="2"/>
  <c r="N206" i="2"/>
  <c r="N207" i="2"/>
  <c r="N208" i="2"/>
  <c r="N209" i="2"/>
  <c r="N210" i="2"/>
  <c r="N211" i="2"/>
  <c r="O211" i="2" s="1"/>
  <c r="N212" i="2"/>
  <c r="N213" i="2"/>
  <c r="O213" i="2" s="1"/>
  <c r="N214" i="2"/>
  <c r="O214" i="2" s="1"/>
  <c r="N215" i="2"/>
  <c r="O215" i="2" s="1"/>
  <c r="N216" i="2"/>
  <c r="O216" i="2" s="1"/>
  <c r="N217" i="2"/>
  <c r="O217" i="2" s="1"/>
  <c r="N218" i="2"/>
  <c r="O218" i="2" s="1"/>
  <c r="N219" i="2"/>
  <c r="O219" i="2" s="1"/>
  <c r="N220" i="2"/>
  <c r="O220" i="2" s="1"/>
  <c r="N221" i="2"/>
  <c r="O221" i="2" s="1"/>
  <c r="N222" i="2"/>
  <c r="N223" i="2"/>
  <c r="N224" i="2"/>
  <c r="N225" i="2"/>
  <c r="N226" i="2"/>
  <c r="N227" i="2"/>
  <c r="N228" i="2"/>
  <c r="N229" i="2"/>
  <c r="N230" i="2"/>
  <c r="O230" i="2" s="1"/>
  <c r="N231" i="2"/>
  <c r="N232" i="2"/>
  <c r="N233" i="2"/>
  <c r="N234" i="2"/>
  <c r="N235" i="2"/>
  <c r="N236" i="2"/>
  <c r="N237" i="2"/>
  <c r="N238" i="2"/>
  <c r="N239" i="2"/>
  <c r="N240" i="2"/>
  <c r="N241" i="2"/>
  <c r="O241" i="2" s="1"/>
  <c r="N242" i="2"/>
  <c r="N243" i="2"/>
  <c r="N244" i="2"/>
  <c r="N245" i="2"/>
  <c r="O245" i="2" s="1"/>
  <c r="N246" i="2"/>
  <c r="O246" i="2" s="1"/>
  <c r="N247" i="2"/>
  <c r="O247" i="2" s="1"/>
  <c r="N248" i="2"/>
  <c r="O248" i="2" s="1"/>
  <c r="N249" i="2"/>
  <c r="O249" i="2" s="1"/>
  <c r="N250" i="2"/>
  <c r="O250" i="2" s="1"/>
  <c r="N251" i="2"/>
  <c r="O251" i="2" s="1"/>
  <c r="N252" i="2"/>
  <c r="O252" i="2" s="1"/>
  <c r="N253" i="2"/>
  <c r="O253" i="2" s="1"/>
  <c r="N254" i="2"/>
  <c r="O254" i="2" s="1"/>
  <c r="N255" i="2"/>
  <c r="O255" i="2" s="1"/>
  <c r="N256" i="2"/>
  <c r="O256" i="2" s="1"/>
  <c r="N257" i="2"/>
  <c r="O257" i="2" s="1"/>
  <c r="N258" i="2"/>
  <c r="O258" i="2" s="1"/>
  <c r="N259" i="2"/>
  <c r="O259" i="2" s="1"/>
  <c r="N260" i="2"/>
  <c r="O260" i="2" s="1"/>
  <c r="N261" i="2"/>
  <c r="O261" i="2" s="1"/>
  <c r="N262" i="2"/>
  <c r="N263" i="2"/>
  <c r="N264" i="2"/>
  <c r="N265" i="2"/>
  <c r="N266" i="2"/>
  <c r="N267" i="2"/>
  <c r="N268" i="2"/>
  <c r="N269" i="2"/>
  <c r="N270" i="2"/>
  <c r="N271" i="2"/>
  <c r="O271" i="2" s="1"/>
  <c r="N272" i="2"/>
  <c r="N273" i="2"/>
  <c r="N274" i="2"/>
  <c r="N275" i="2"/>
  <c r="N276" i="2"/>
  <c r="N277" i="2"/>
  <c r="O277" i="2" s="1"/>
  <c r="N278" i="2"/>
  <c r="O278" i="2" s="1"/>
  <c r="N279" i="2"/>
  <c r="O279" i="2" s="1"/>
  <c r="N280" i="2"/>
  <c r="O280" i="2" s="1"/>
  <c r="N281" i="2"/>
  <c r="O281" i="2" s="1"/>
  <c r="N282" i="2"/>
  <c r="N283" i="2"/>
  <c r="N284" i="2"/>
  <c r="N285" i="2"/>
  <c r="N286" i="2"/>
  <c r="N287" i="2"/>
  <c r="N288" i="2"/>
  <c r="N1" i="2"/>
  <c r="O2" i="2"/>
  <c r="O4" i="2"/>
  <c r="O22" i="2"/>
  <c r="O24" i="2"/>
  <c r="O35" i="2"/>
  <c r="O36" i="2"/>
  <c r="O37" i="2"/>
  <c r="O38" i="2"/>
  <c r="O39" i="2"/>
  <c r="O70" i="2"/>
  <c r="O71" i="2"/>
  <c r="O72" i="2"/>
  <c r="O73" i="2"/>
  <c r="O74" i="2"/>
  <c r="O75" i="2"/>
  <c r="O76" i="2"/>
  <c r="O92" i="2"/>
  <c r="O93" i="2"/>
  <c r="O94" i="2"/>
  <c r="O109" i="2"/>
  <c r="O110" i="2"/>
  <c r="O112" i="2"/>
  <c r="O129" i="2"/>
  <c r="O132" i="2"/>
  <c r="O133" i="2"/>
  <c r="O134" i="2"/>
  <c r="O135" i="2"/>
  <c r="O136" i="2"/>
  <c r="O137" i="2"/>
  <c r="O138" i="2"/>
  <c r="O139" i="2"/>
  <c r="O140" i="2"/>
  <c r="O169" i="2"/>
  <c r="O170" i="2"/>
  <c r="O172" i="2"/>
  <c r="O173" i="2"/>
  <c r="O174" i="2"/>
  <c r="O175" i="2"/>
  <c r="O176" i="2"/>
  <c r="O192" i="2"/>
  <c r="O193" i="2"/>
  <c r="O194" i="2"/>
  <c r="O209" i="2"/>
  <c r="O210" i="2"/>
  <c r="O212" i="2"/>
  <c r="O229" i="2"/>
  <c r="O232" i="2"/>
  <c r="O233" i="2"/>
  <c r="O234" i="2"/>
  <c r="O235" i="2"/>
  <c r="O236" i="2"/>
  <c r="O237" i="2"/>
  <c r="O238" i="2"/>
  <c r="O239" i="2"/>
  <c r="O240" i="2"/>
  <c r="O269" i="2"/>
  <c r="O270" i="2"/>
  <c r="O272" i="2"/>
  <c r="O273" i="2"/>
  <c r="O274" i="2"/>
  <c r="O275" i="2"/>
  <c r="O276" i="2"/>
  <c r="P1" i="2"/>
  <c r="O62" i="2"/>
  <c r="O63" i="2"/>
  <c r="O64" i="2"/>
  <c r="O65" i="2"/>
  <c r="O66" i="2"/>
  <c r="O67" i="2"/>
  <c r="O68" i="2"/>
  <c r="O82" i="2"/>
  <c r="O83" i="2"/>
  <c r="O84" i="2"/>
  <c r="O85" i="2"/>
  <c r="O86" i="2"/>
  <c r="O87" i="2"/>
  <c r="O88" i="2"/>
  <c r="O102" i="2"/>
  <c r="O103" i="2"/>
  <c r="O104" i="2"/>
  <c r="O105" i="2"/>
  <c r="O106" i="2"/>
  <c r="O107" i="2"/>
  <c r="O108" i="2"/>
  <c r="O122" i="2"/>
  <c r="O123" i="2"/>
  <c r="O124" i="2"/>
  <c r="O125" i="2"/>
  <c r="O126" i="2"/>
  <c r="O127" i="2"/>
  <c r="O128" i="2"/>
  <c r="O131" i="2"/>
  <c r="O142" i="2"/>
  <c r="O143" i="2"/>
  <c r="O144" i="2"/>
  <c r="O146" i="2"/>
  <c r="O162" i="2"/>
  <c r="O163" i="2"/>
  <c r="O164" i="2"/>
  <c r="O165" i="2"/>
  <c r="O166" i="2"/>
  <c r="O167" i="2"/>
  <c r="O182" i="2"/>
  <c r="O183" i="2"/>
  <c r="O184" i="2"/>
  <c r="O185" i="2"/>
  <c r="O186" i="2"/>
  <c r="O187" i="2"/>
  <c r="O188" i="2"/>
  <c r="O202" i="2"/>
  <c r="O203" i="2"/>
  <c r="O204" i="2"/>
  <c r="O205" i="2"/>
  <c r="O206" i="2"/>
  <c r="O207" i="2"/>
  <c r="O208" i="2"/>
  <c r="O222" i="2"/>
  <c r="O223" i="2"/>
  <c r="O224" i="2"/>
  <c r="O225" i="2"/>
  <c r="O226" i="2"/>
  <c r="O227" i="2"/>
  <c r="O228" i="2"/>
  <c r="O231" i="2"/>
  <c r="O242" i="2"/>
  <c r="O243" i="2"/>
  <c r="O244" i="2"/>
  <c r="O262" i="2"/>
  <c r="O263" i="2"/>
  <c r="O264" i="2"/>
  <c r="O265" i="2"/>
  <c r="O266" i="2"/>
  <c r="O267" i="2"/>
  <c r="O268" i="2"/>
  <c r="O282" i="2"/>
  <c r="O283" i="2"/>
  <c r="O284" i="2"/>
  <c r="O285" i="2"/>
  <c r="O286" i="2"/>
  <c r="O287" i="2"/>
  <c r="O288" i="2"/>
  <c r="O42" i="2"/>
  <c r="O43" i="2"/>
  <c r="O44" i="2"/>
  <c r="O45" i="2"/>
  <c r="O46" i="2"/>
  <c r="O47" i="2"/>
  <c r="O50" i="2"/>
  <c r="O51" i="2"/>
  <c r="O3" i="2"/>
  <c r="O5" i="2"/>
  <c r="O6" i="2"/>
  <c r="O7" i="2"/>
  <c r="O8" i="2"/>
  <c r="O9" i="2"/>
  <c r="O10" i="2"/>
  <c r="O11" i="2"/>
  <c r="O12" i="2"/>
  <c r="O13" i="2"/>
  <c r="O23" i="2"/>
  <c r="O25" i="2"/>
  <c r="O26" i="2"/>
  <c r="O27" i="2"/>
  <c r="O28" i="2"/>
  <c r="O32" i="2"/>
  <c r="O33" i="2"/>
  <c r="O34" i="2"/>
  <c r="O1" i="2"/>
  <c r="D10" i="1"/>
  <c r="AC30" i="1" s="1"/>
  <c r="AD30" i="1" s="1"/>
  <c r="D11" i="1"/>
  <c r="D12" i="1"/>
  <c r="D13" i="1"/>
  <c r="D14" i="1"/>
  <c r="D15" i="1"/>
  <c r="D16" i="1"/>
  <c r="D17" i="1"/>
  <c r="D18" i="1"/>
  <c r="D19" i="1"/>
  <c r="D9" i="1"/>
  <c r="AA51" i="1"/>
  <c r="AB51" i="1" s="1"/>
  <c r="AF51" i="1"/>
  <c r="AK51" i="1"/>
  <c r="AL51" i="1" s="1"/>
  <c r="AP51" i="1"/>
  <c r="AQ51" i="1" s="1"/>
  <c r="AU51" i="1"/>
  <c r="AV51" i="1" s="1"/>
  <c r="G37" i="1"/>
  <c r="C12" i="2"/>
  <c r="C13" i="2"/>
  <c r="C14" i="2"/>
  <c r="C15" i="2"/>
  <c r="C16" i="2"/>
  <c r="C17" i="2"/>
  <c r="C18" i="2"/>
  <c r="C19" i="2"/>
  <c r="C20" i="2"/>
  <c r="C21" i="2"/>
  <c r="C32" i="2"/>
  <c r="C33" i="2"/>
  <c r="C34" i="2"/>
  <c r="C35" i="2"/>
  <c r="C36" i="2"/>
  <c r="C37" i="2"/>
  <c r="C38" i="2"/>
  <c r="C39" i="2"/>
  <c r="C40" i="2"/>
  <c r="C41" i="2"/>
  <c r="C52" i="2"/>
  <c r="C53" i="2"/>
  <c r="C54" i="2"/>
  <c r="C55" i="2"/>
  <c r="C56" i="2"/>
  <c r="C57" i="2"/>
  <c r="C58" i="2"/>
  <c r="C59" i="2"/>
  <c r="C60" i="2"/>
  <c r="C61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1" i="2"/>
  <c r="H67" i="2"/>
  <c r="H68" i="2"/>
  <c r="H69" i="2"/>
  <c r="H70" i="2"/>
  <c r="H71" i="2"/>
  <c r="H72" i="2"/>
  <c r="H73" i="2"/>
  <c r="H87" i="2"/>
  <c r="H88" i="2"/>
  <c r="H89" i="2"/>
  <c r="H90" i="2"/>
  <c r="H91" i="2"/>
  <c r="H127" i="2"/>
  <c r="H128" i="2"/>
  <c r="H129" i="2"/>
  <c r="H130" i="2"/>
  <c r="H131" i="2"/>
  <c r="H132" i="2"/>
  <c r="H133" i="2"/>
  <c r="H147" i="2"/>
  <c r="H148" i="2"/>
  <c r="H149" i="2"/>
  <c r="H150" i="2"/>
  <c r="H187" i="2"/>
  <c r="H188" i="2"/>
  <c r="H189" i="2"/>
  <c r="H190" i="2"/>
  <c r="H191" i="2"/>
  <c r="H192" i="2"/>
  <c r="H193" i="2"/>
  <c r="H207" i="2"/>
  <c r="H208" i="2"/>
  <c r="H209" i="2"/>
  <c r="H247" i="2"/>
  <c r="H248" i="2"/>
  <c r="H249" i="2"/>
  <c r="H250" i="2"/>
  <c r="H251" i="2"/>
  <c r="H252" i="2"/>
  <c r="H253" i="2"/>
  <c r="H267" i="2"/>
  <c r="H268" i="2"/>
  <c r="H41" i="2"/>
  <c r="H42" i="2"/>
  <c r="H47" i="2"/>
  <c r="H48" i="2"/>
  <c r="H49" i="2"/>
  <c r="H50" i="2"/>
  <c r="H51" i="2"/>
  <c r="H56" i="2"/>
  <c r="H18" i="2"/>
  <c r="H19" i="2"/>
  <c r="H2" i="2"/>
  <c r="H3" i="2"/>
  <c r="G18" i="2"/>
  <c r="G19" i="2"/>
  <c r="G20" i="2"/>
  <c r="H20" i="2" s="1"/>
  <c r="G21" i="2"/>
  <c r="H21" i="2" s="1"/>
  <c r="G22" i="2"/>
  <c r="H22" i="2" s="1"/>
  <c r="G23" i="2"/>
  <c r="H23" i="2" s="1"/>
  <c r="G24" i="2"/>
  <c r="H24" i="2" s="1"/>
  <c r="G25" i="2"/>
  <c r="H25" i="2" s="1"/>
  <c r="G26" i="2"/>
  <c r="H26" i="2" s="1"/>
  <c r="G27" i="2"/>
  <c r="H27" i="2" s="1"/>
  <c r="G28" i="2"/>
  <c r="H28" i="2" s="1"/>
  <c r="G29" i="2"/>
  <c r="H29" i="2" s="1"/>
  <c r="G30" i="2"/>
  <c r="H30" i="2" s="1"/>
  <c r="G31" i="2"/>
  <c r="H31" i="2" s="1"/>
  <c r="G32" i="2"/>
  <c r="H32" i="2" s="1"/>
  <c r="G33" i="2"/>
  <c r="H33" i="2" s="1"/>
  <c r="G34" i="2"/>
  <c r="H34" i="2" s="1"/>
  <c r="G35" i="2"/>
  <c r="H35" i="2" s="1"/>
  <c r="G36" i="2"/>
  <c r="H36" i="2" s="1"/>
  <c r="G37" i="2"/>
  <c r="H37" i="2" s="1"/>
  <c r="G38" i="2"/>
  <c r="H38" i="2" s="1"/>
  <c r="G39" i="2"/>
  <c r="H39" i="2" s="1"/>
  <c r="G40" i="2"/>
  <c r="H40" i="2" s="1"/>
  <c r="G41" i="2"/>
  <c r="G42" i="2"/>
  <c r="G43" i="2"/>
  <c r="H43" i="2" s="1"/>
  <c r="G44" i="2"/>
  <c r="H44" i="2" s="1"/>
  <c r="G45" i="2"/>
  <c r="H45" i="2" s="1"/>
  <c r="G46" i="2"/>
  <c r="H46" i="2" s="1"/>
  <c r="G47" i="2"/>
  <c r="G48" i="2"/>
  <c r="G49" i="2"/>
  <c r="G50" i="2"/>
  <c r="G51" i="2"/>
  <c r="G52" i="2"/>
  <c r="H52" i="2" s="1"/>
  <c r="G53" i="2"/>
  <c r="H53" i="2" s="1"/>
  <c r="G54" i="2"/>
  <c r="G55" i="2"/>
  <c r="H55" i="2" s="1"/>
  <c r="G56" i="2"/>
  <c r="G57" i="2"/>
  <c r="H57" i="2" s="1"/>
  <c r="G58" i="2"/>
  <c r="H58" i="2" s="1"/>
  <c r="G59" i="2"/>
  <c r="H59" i="2" s="1"/>
  <c r="G60" i="2"/>
  <c r="H60" i="2" s="1"/>
  <c r="G61" i="2"/>
  <c r="H61" i="2" s="1"/>
  <c r="G62" i="2"/>
  <c r="H62" i="2" s="1"/>
  <c r="G63" i="2"/>
  <c r="H63" i="2" s="1"/>
  <c r="G64" i="2"/>
  <c r="H64" i="2" s="1"/>
  <c r="G65" i="2"/>
  <c r="H65" i="2" s="1"/>
  <c r="G66" i="2"/>
  <c r="H66" i="2" s="1"/>
  <c r="G67" i="2"/>
  <c r="G68" i="2"/>
  <c r="G69" i="2"/>
  <c r="G70" i="2"/>
  <c r="G71" i="2"/>
  <c r="G72" i="2"/>
  <c r="G73" i="2"/>
  <c r="G74" i="2"/>
  <c r="H74" i="2" s="1"/>
  <c r="G75" i="2"/>
  <c r="H75" i="2" s="1"/>
  <c r="G76" i="2"/>
  <c r="H76" i="2" s="1"/>
  <c r="G77" i="2"/>
  <c r="H77" i="2" s="1"/>
  <c r="G78" i="2"/>
  <c r="H78" i="2" s="1"/>
  <c r="G79" i="2"/>
  <c r="H79" i="2" s="1"/>
  <c r="G80" i="2"/>
  <c r="H80" i="2" s="1"/>
  <c r="G81" i="2"/>
  <c r="H81" i="2" s="1"/>
  <c r="G82" i="2"/>
  <c r="H82" i="2" s="1"/>
  <c r="G83" i="2"/>
  <c r="H83" i="2" s="1"/>
  <c r="G84" i="2"/>
  <c r="H84" i="2" s="1"/>
  <c r="G85" i="2"/>
  <c r="H85" i="2" s="1"/>
  <c r="G86" i="2"/>
  <c r="H86" i="2" s="1"/>
  <c r="G87" i="2"/>
  <c r="G88" i="2"/>
  <c r="G89" i="2"/>
  <c r="G90" i="2"/>
  <c r="G91" i="2"/>
  <c r="G92" i="2"/>
  <c r="H92" i="2" s="1"/>
  <c r="G93" i="2"/>
  <c r="H93" i="2" s="1"/>
  <c r="G94" i="2"/>
  <c r="H94" i="2" s="1"/>
  <c r="G95" i="2"/>
  <c r="H95" i="2" s="1"/>
  <c r="G96" i="2"/>
  <c r="H96" i="2" s="1"/>
  <c r="G97" i="2"/>
  <c r="H97" i="2" s="1"/>
  <c r="G98" i="2"/>
  <c r="H98" i="2" s="1"/>
  <c r="G99" i="2"/>
  <c r="H99" i="2" s="1"/>
  <c r="G100" i="2"/>
  <c r="H100" i="2" s="1"/>
  <c r="G101" i="2"/>
  <c r="H101" i="2" s="1"/>
  <c r="G102" i="2"/>
  <c r="H102" i="2" s="1"/>
  <c r="G103" i="2"/>
  <c r="H103" i="2" s="1"/>
  <c r="G104" i="2"/>
  <c r="H104" i="2" s="1"/>
  <c r="G105" i="2"/>
  <c r="H105" i="2" s="1"/>
  <c r="G106" i="2"/>
  <c r="H106" i="2" s="1"/>
  <c r="G107" i="2"/>
  <c r="H107" i="2" s="1"/>
  <c r="G108" i="2"/>
  <c r="H108" i="2" s="1"/>
  <c r="G109" i="2"/>
  <c r="H109" i="2" s="1"/>
  <c r="G110" i="2"/>
  <c r="H110" i="2" s="1"/>
  <c r="G111" i="2"/>
  <c r="H111" i="2" s="1"/>
  <c r="G112" i="2"/>
  <c r="H112" i="2" s="1"/>
  <c r="G113" i="2"/>
  <c r="H113" i="2" s="1"/>
  <c r="G114" i="2"/>
  <c r="H114" i="2" s="1"/>
  <c r="G115" i="2"/>
  <c r="H115" i="2" s="1"/>
  <c r="G116" i="2"/>
  <c r="H116" i="2" s="1"/>
  <c r="G117" i="2"/>
  <c r="H117" i="2" s="1"/>
  <c r="G118" i="2"/>
  <c r="H118" i="2" s="1"/>
  <c r="G119" i="2"/>
  <c r="H119" i="2" s="1"/>
  <c r="G120" i="2"/>
  <c r="H120" i="2" s="1"/>
  <c r="G121" i="2"/>
  <c r="H121" i="2" s="1"/>
  <c r="G122" i="2"/>
  <c r="H122" i="2" s="1"/>
  <c r="G123" i="2"/>
  <c r="H123" i="2" s="1"/>
  <c r="G124" i="2"/>
  <c r="H124" i="2" s="1"/>
  <c r="G125" i="2"/>
  <c r="H125" i="2" s="1"/>
  <c r="G126" i="2"/>
  <c r="H126" i="2" s="1"/>
  <c r="G127" i="2"/>
  <c r="G128" i="2"/>
  <c r="G129" i="2"/>
  <c r="G130" i="2"/>
  <c r="G131" i="2"/>
  <c r="G132" i="2"/>
  <c r="G133" i="2"/>
  <c r="G134" i="2"/>
  <c r="H134" i="2" s="1"/>
  <c r="G135" i="2"/>
  <c r="H135" i="2" s="1"/>
  <c r="G136" i="2"/>
  <c r="H136" i="2" s="1"/>
  <c r="G137" i="2"/>
  <c r="H137" i="2" s="1"/>
  <c r="G138" i="2"/>
  <c r="H138" i="2" s="1"/>
  <c r="G139" i="2"/>
  <c r="H139" i="2" s="1"/>
  <c r="G140" i="2"/>
  <c r="H140" i="2" s="1"/>
  <c r="G141" i="2"/>
  <c r="H141" i="2" s="1"/>
  <c r="G142" i="2"/>
  <c r="H142" i="2" s="1"/>
  <c r="G143" i="2"/>
  <c r="H143" i="2" s="1"/>
  <c r="G144" i="2"/>
  <c r="H144" i="2" s="1"/>
  <c r="G145" i="2"/>
  <c r="H145" i="2" s="1"/>
  <c r="G146" i="2"/>
  <c r="H146" i="2" s="1"/>
  <c r="G147" i="2"/>
  <c r="G148" i="2"/>
  <c r="G149" i="2"/>
  <c r="G150" i="2"/>
  <c r="G151" i="2"/>
  <c r="H151" i="2" s="1"/>
  <c r="G152" i="2"/>
  <c r="H152" i="2" s="1"/>
  <c r="G153" i="2"/>
  <c r="H153" i="2" s="1"/>
  <c r="G154" i="2"/>
  <c r="H154" i="2" s="1"/>
  <c r="G155" i="2"/>
  <c r="H155" i="2" s="1"/>
  <c r="G156" i="2"/>
  <c r="H156" i="2" s="1"/>
  <c r="G157" i="2"/>
  <c r="H157" i="2" s="1"/>
  <c r="G158" i="2"/>
  <c r="H158" i="2" s="1"/>
  <c r="G159" i="2"/>
  <c r="H159" i="2" s="1"/>
  <c r="G160" i="2"/>
  <c r="H160" i="2" s="1"/>
  <c r="G161" i="2"/>
  <c r="H161" i="2" s="1"/>
  <c r="G162" i="2"/>
  <c r="H162" i="2" s="1"/>
  <c r="G163" i="2"/>
  <c r="H163" i="2" s="1"/>
  <c r="G164" i="2"/>
  <c r="H164" i="2" s="1"/>
  <c r="G165" i="2"/>
  <c r="H165" i="2" s="1"/>
  <c r="G166" i="2"/>
  <c r="H166" i="2" s="1"/>
  <c r="G167" i="2"/>
  <c r="H167" i="2" s="1"/>
  <c r="G168" i="2"/>
  <c r="H168" i="2" s="1"/>
  <c r="G169" i="2"/>
  <c r="H169" i="2" s="1"/>
  <c r="G170" i="2"/>
  <c r="H170" i="2" s="1"/>
  <c r="G171" i="2"/>
  <c r="H171" i="2" s="1"/>
  <c r="G172" i="2"/>
  <c r="H172" i="2" s="1"/>
  <c r="G173" i="2"/>
  <c r="H173" i="2" s="1"/>
  <c r="G174" i="2"/>
  <c r="H174" i="2" s="1"/>
  <c r="G175" i="2"/>
  <c r="H175" i="2" s="1"/>
  <c r="G176" i="2"/>
  <c r="H176" i="2" s="1"/>
  <c r="G177" i="2"/>
  <c r="H177" i="2" s="1"/>
  <c r="G178" i="2"/>
  <c r="H178" i="2" s="1"/>
  <c r="G179" i="2"/>
  <c r="H179" i="2" s="1"/>
  <c r="G180" i="2"/>
  <c r="H180" i="2" s="1"/>
  <c r="G181" i="2"/>
  <c r="H181" i="2" s="1"/>
  <c r="G182" i="2"/>
  <c r="H182" i="2" s="1"/>
  <c r="G183" i="2"/>
  <c r="H183" i="2" s="1"/>
  <c r="G184" i="2"/>
  <c r="H184" i="2" s="1"/>
  <c r="G185" i="2"/>
  <c r="H185" i="2" s="1"/>
  <c r="G186" i="2"/>
  <c r="H186" i="2" s="1"/>
  <c r="G187" i="2"/>
  <c r="G188" i="2"/>
  <c r="G189" i="2"/>
  <c r="G190" i="2"/>
  <c r="G191" i="2"/>
  <c r="G192" i="2"/>
  <c r="G193" i="2"/>
  <c r="G194" i="2"/>
  <c r="H194" i="2" s="1"/>
  <c r="G195" i="2"/>
  <c r="H195" i="2" s="1"/>
  <c r="G196" i="2"/>
  <c r="H196" i="2" s="1"/>
  <c r="G197" i="2"/>
  <c r="H197" i="2" s="1"/>
  <c r="G198" i="2"/>
  <c r="H198" i="2" s="1"/>
  <c r="G199" i="2"/>
  <c r="H199" i="2" s="1"/>
  <c r="G200" i="2"/>
  <c r="H200" i="2" s="1"/>
  <c r="G201" i="2"/>
  <c r="H201" i="2" s="1"/>
  <c r="G202" i="2"/>
  <c r="H202" i="2" s="1"/>
  <c r="G203" i="2"/>
  <c r="H203" i="2" s="1"/>
  <c r="G204" i="2"/>
  <c r="H204" i="2" s="1"/>
  <c r="G205" i="2"/>
  <c r="H205" i="2" s="1"/>
  <c r="G206" i="2"/>
  <c r="H206" i="2" s="1"/>
  <c r="G207" i="2"/>
  <c r="G208" i="2"/>
  <c r="G209" i="2"/>
  <c r="G210" i="2"/>
  <c r="H210" i="2" s="1"/>
  <c r="G211" i="2"/>
  <c r="H211" i="2" s="1"/>
  <c r="G212" i="2"/>
  <c r="H212" i="2" s="1"/>
  <c r="G213" i="2"/>
  <c r="H213" i="2" s="1"/>
  <c r="G214" i="2"/>
  <c r="H214" i="2" s="1"/>
  <c r="G215" i="2"/>
  <c r="H215" i="2" s="1"/>
  <c r="G216" i="2"/>
  <c r="H216" i="2" s="1"/>
  <c r="G217" i="2"/>
  <c r="H217" i="2" s="1"/>
  <c r="G218" i="2"/>
  <c r="H218" i="2" s="1"/>
  <c r="G219" i="2"/>
  <c r="H219" i="2" s="1"/>
  <c r="G220" i="2"/>
  <c r="H220" i="2" s="1"/>
  <c r="G221" i="2"/>
  <c r="H221" i="2" s="1"/>
  <c r="G222" i="2"/>
  <c r="H222" i="2" s="1"/>
  <c r="G223" i="2"/>
  <c r="H223" i="2" s="1"/>
  <c r="G224" i="2"/>
  <c r="H224" i="2" s="1"/>
  <c r="G225" i="2"/>
  <c r="H225" i="2" s="1"/>
  <c r="G226" i="2"/>
  <c r="H226" i="2" s="1"/>
  <c r="G227" i="2"/>
  <c r="H227" i="2" s="1"/>
  <c r="G228" i="2"/>
  <c r="H228" i="2" s="1"/>
  <c r="G229" i="2"/>
  <c r="H229" i="2" s="1"/>
  <c r="G230" i="2"/>
  <c r="H230" i="2" s="1"/>
  <c r="G231" i="2"/>
  <c r="H231" i="2" s="1"/>
  <c r="G232" i="2"/>
  <c r="H232" i="2" s="1"/>
  <c r="G233" i="2"/>
  <c r="H233" i="2" s="1"/>
  <c r="G234" i="2"/>
  <c r="H234" i="2" s="1"/>
  <c r="G235" i="2"/>
  <c r="H235" i="2" s="1"/>
  <c r="G236" i="2"/>
  <c r="H236" i="2" s="1"/>
  <c r="G237" i="2"/>
  <c r="H237" i="2" s="1"/>
  <c r="G238" i="2"/>
  <c r="H238" i="2" s="1"/>
  <c r="G239" i="2"/>
  <c r="H239" i="2" s="1"/>
  <c r="G240" i="2"/>
  <c r="H240" i="2" s="1"/>
  <c r="G241" i="2"/>
  <c r="H241" i="2" s="1"/>
  <c r="G242" i="2"/>
  <c r="H242" i="2" s="1"/>
  <c r="G243" i="2"/>
  <c r="H243" i="2" s="1"/>
  <c r="G244" i="2"/>
  <c r="H244" i="2" s="1"/>
  <c r="G245" i="2"/>
  <c r="H245" i="2" s="1"/>
  <c r="G246" i="2"/>
  <c r="H246" i="2" s="1"/>
  <c r="G247" i="2"/>
  <c r="G248" i="2"/>
  <c r="G249" i="2"/>
  <c r="G250" i="2"/>
  <c r="G251" i="2"/>
  <c r="G252" i="2"/>
  <c r="G253" i="2"/>
  <c r="G254" i="2"/>
  <c r="H254" i="2" s="1"/>
  <c r="G255" i="2"/>
  <c r="H255" i="2" s="1"/>
  <c r="G256" i="2"/>
  <c r="H256" i="2" s="1"/>
  <c r="G257" i="2"/>
  <c r="H257" i="2" s="1"/>
  <c r="G258" i="2"/>
  <c r="H258" i="2" s="1"/>
  <c r="G259" i="2"/>
  <c r="H259" i="2" s="1"/>
  <c r="G260" i="2"/>
  <c r="H260" i="2" s="1"/>
  <c r="G261" i="2"/>
  <c r="H261" i="2" s="1"/>
  <c r="G262" i="2"/>
  <c r="H262" i="2" s="1"/>
  <c r="G263" i="2"/>
  <c r="H263" i="2" s="1"/>
  <c r="G264" i="2"/>
  <c r="H264" i="2" s="1"/>
  <c r="G265" i="2"/>
  <c r="H265" i="2" s="1"/>
  <c r="G266" i="2"/>
  <c r="H266" i="2" s="1"/>
  <c r="G267" i="2"/>
  <c r="G268" i="2"/>
  <c r="G269" i="2"/>
  <c r="H269" i="2" s="1"/>
  <c r="G270" i="2"/>
  <c r="H270" i="2" s="1"/>
  <c r="G271" i="2"/>
  <c r="H271" i="2" s="1"/>
  <c r="G272" i="2"/>
  <c r="H272" i="2" s="1"/>
  <c r="G273" i="2"/>
  <c r="H273" i="2" s="1"/>
  <c r="G274" i="2"/>
  <c r="H274" i="2" s="1"/>
  <c r="G275" i="2"/>
  <c r="H275" i="2" s="1"/>
  <c r="G276" i="2"/>
  <c r="H276" i="2" s="1"/>
  <c r="G277" i="2"/>
  <c r="H277" i="2" s="1"/>
  <c r="G278" i="2"/>
  <c r="H278" i="2" s="1"/>
  <c r="G279" i="2"/>
  <c r="H279" i="2" s="1"/>
  <c r="G280" i="2"/>
  <c r="H280" i="2" s="1"/>
  <c r="G281" i="2"/>
  <c r="H281" i="2" s="1"/>
  <c r="G282" i="2"/>
  <c r="H282" i="2" s="1"/>
  <c r="G283" i="2"/>
  <c r="H283" i="2" s="1"/>
  <c r="G284" i="2"/>
  <c r="H284" i="2" s="1"/>
  <c r="G285" i="2"/>
  <c r="H285" i="2" s="1"/>
  <c r="G286" i="2"/>
  <c r="H286" i="2" s="1"/>
  <c r="G287" i="2"/>
  <c r="H287" i="2" s="1"/>
  <c r="G288" i="2"/>
  <c r="H288" i="2" s="1"/>
  <c r="G2" i="2"/>
  <c r="G3" i="2"/>
  <c r="G4" i="2"/>
  <c r="H4" i="2" s="1"/>
  <c r="G5" i="2"/>
  <c r="H5" i="2" s="1"/>
  <c r="G6" i="2"/>
  <c r="H6" i="2" s="1"/>
  <c r="G7" i="2"/>
  <c r="H7" i="2" s="1"/>
  <c r="G8" i="2"/>
  <c r="H8" i="2" s="1"/>
  <c r="G9" i="2"/>
  <c r="H9" i="2" s="1"/>
  <c r="G10" i="2"/>
  <c r="H10" i="2" s="1"/>
  <c r="G11" i="2"/>
  <c r="H11" i="2" s="1"/>
  <c r="G12" i="2"/>
  <c r="H12" i="2" s="1"/>
  <c r="G13" i="2"/>
  <c r="H13" i="2" s="1"/>
  <c r="G14" i="2"/>
  <c r="H14" i="2" s="1"/>
  <c r="G15" i="2"/>
  <c r="H15" i="2" s="1"/>
  <c r="G16" i="2"/>
  <c r="H16" i="2" s="1"/>
  <c r="G17" i="2"/>
  <c r="H17" i="2" s="1"/>
  <c r="G1" i="2"/>
  <c r="H1" i="2" s="1"/>
  <c r="F18" i="2"/>
  <c r="F57" i="2"/>
  <c r="F58" i="2"/>
  <c r="F59" i="2"/>
  <c r="F76" i="2"/>
  <c r="F77" i="2"/>
  <c r="F78" i="2"/>
  <c r="F79" i="2"/>
  <c r="F81" i="2"/>
  <c r="F116" i="2"/>
  <c r="F117" i="2"/>
  <c r="F136" i="2"/>
  <c r="F137" i="2"/>
  <c r="F138" i="2"/>
  <c r="F139" i="2"/>
  <c r="F177" i="2"/>
  <c r="F178" i="2"/>
  <c r="F179" i="2"/>
  <c r="F196" i="2"/>
  <c r="F197" i="2"/>
  <c r="F198" i="2"/>
  <c r="F199" i="2"/>
  <c r="F201" i="2"/>
  <c r="F216" i="2"/>
  <c r="F217" i="2"/>
  <c r="F218" i="2"/>
  <c r="F257" i="2"/>
  <c r="F258" i="2"/>
  <c r="F259" i="2"/>
  <c r="F276" i="2"/>
  <c r="E1" i="2"/>
  <c r="F1" i="2" s="1"/>
  <c r="E22" i="2"/>
  <c r="F22" i="2" s="1"/>
  <c r="E23" i="2"/>
  <c r="F23" i="2" s="1"/>
  <c r="E24" i="2"/>
  <c r="F24" i="2" s="1"/>
  <c r="E25" i="2"/>
  <c r="F25" i="2" s="1"/>
  <c r="E26" i="2"/>
  <c r="F26" i="2" s="1"/>
  <c r="E27" i="2"/>
  <c r="F27" i="2" s="1"/>
  <c r="E28" i="2"/>
  <c r="F28" i="2" s="1"/>
  <c r="E29" i="2"/>
  <c r="F29" i="2" s="1"/>
  <c r="E30" i="2"/>
  <c r="F30" i="2" s="1"/>
  <c r="E31" i="2"/>
  <c r="F31" i="2" s="1"/>
  <c r="E32" i="2"/>
  <c r="F32" i="2" s="1"/>
  <c r="E33" i="2"/>
  <c r="F33" i="2" s="1"/>
  <c r="E34" i="2"/>
  <c r="F34" i="2" s="1"/>
  <c r="E35" i="2"/>
  <c r="F35" i="2" s="1"/>
  <c r="E36" i="2"/>
  <c r="F36" i="2" s="1"/>
  <c r="E37" i="2"/>
  <c r="F37" i="2" s="1"/>
  <c r="E38" i="2"/>
  <c r="F38" i="2" s="1"/>
  <c r="E39" i="2"/>
  <c r="F39" i="2" s="1"/>
  <c r="E40" i="2"/>
  <c r="F40" i="2" s="1"/>
  <c r="E41" i="2"/>
  <c r="F41" i="2" s="1"/>
  <c r="E42" i="2"/>
  <c r="F42" i="2" s="1"/>
  <c r="E43" i="2"/>
  <c r="F43" i="2" s="1"/>
  <c r="E44" i="2"/>
  <c r="F44" i="2" s="1"/>
  <c r="E45" i="2"/>
  <c r="F45" i="2" s="1"/>
  <c r="E46" i="2"/>
  <c r="F46" i="2" s="1"/>
  <c r="E47" i="2"/>
  <c r="F47" i="2" s="1"/>
  <c r="E48" i="2"/>
  <c r="F48" i="2" s="1"/>
  <c r="E49" i="2"/>
  <c r="F49" i="2" s="1"/>
  <c r="E50" i="2"/>
  <c r="F50" i="2" s="1"/>
  <c r="E51" i="2"/>
  <c r="F51" i="2" s="1"/>
  <c r="E52" i="2"/>
  <c r="F52" i="2" s="1"/>
  <c r="E53" i="2"/>
  <c r="F53" i="2" s="1"/>
  <c r="E54" i="2"/>
  <c r="F54" i="2" s="1"/>
  <c r="E55" i="2"/>
  <c r="F55" i="2" s="1"/>
  <c r="E56" i="2"/>
  <c r="F56" i="2" s="1"/>
  <c r="E57" i="2"/>
  <c r="E58" i="2"/>
  <c r="E59" i="2"/>
  <c r="E60" i="2"/>
  <c r="F60" i="2" s="1"/>
  <c r="E61" i="2"/>
  <c r="F61" i="2" s="1"/>
  <c r="E62" i="2"/>
  <c r="F62" i="2" s="1"/>
  <c r="E63" i="2"/>
  <c r="F63" i="2" s="1"/>
  <c r="E64" i="2"/>
  <c r="F64" i="2" s="1"/>
  <c r="E65" i="2"/>
  <c r="F65" i="2" s="1"/>
  <c r="E66" i="2"/>
  <c r="F66" i="2" s="1"/>
  <c r="E67" i="2"/>
  <c r="F67" i="2" s="1"/>
  <c r="E68" i="2"/>
  <c r="F68" i="2" s="1"/>
  <c r="E69" i="2"/>
  <c r="F69" i="2" s="1"/>
  <c r="E70" i="2"/>
  <c r="F70" i="2" s="1"/>
  <c r="E71" i="2"/>
  <c r="F71" i="2" s="1"/>
  <c r="E72" i="2"/>
  <c r="F72" i="2" s="1"/>
  <c r="E73" i="2"/>
  <c r="F73" i="2" s="1"/>
  <c r="E74" i="2"/>
  <c r="F74" i="2" s="1"/>
  <c r="E75" i="2"/>
  <c r="F75" i="2" s="1"/>
  <c r="E76" i="2"/>
  <c r="E77" i="2"/>
  <c r="E78" i="2"/>
  <c r="E79" i="2"/>
  <c r="E80" i="2"/>
  <c r="F80" i="2" s="1"/>
  <c r="E81" i="2"/>
  <c r="E82" i="2"/>
  <c r="F82" i="2" s="1"/>
  <c r="E83" i="2"/>
  <c r="F83" i="2" s="1"/>
  <c r="E84" i="2"/>
  <c r="F84" i="2" s="1"/>
  <c r="E85" i="2"/>
  <c r="F85" i="2" s="1"/>
  <c r="E86" i="2"/>
  <c r="F86" i="2" s="1"/>
  <c r="E87" i="2"/>
  <c r="F87" i="2" s="1"/>
  <c r="E88" i="2"/>
  <c r="F88" i="2" s="1"/>
  <c r="E89" i="2"/>
  <c r="F89" i="2" s="1"/>
  <c r="E90" i="2"/>
  <c r="F90" i="2" s="1"/>
  <c r="E91" i="2"/>
  <c r="F91" i="2" s="1"/>
  <c r="E92" i="2"/>
  <c r="F92" i="2" s="1"/>
  <c r="E93" i="2"/>
  <c r="F93" i="2" s="1"/>
  <c r="E94" i="2"/>
  <c r="F94" i="2" s="1"/>
  <c r="E95" i="2"/>
  <c r="F95" i="2" s="1"/>
  <c r="E96" i="2"/>
  <c r="F96" i="2" s="1"/>
  <c r="E97" i="2"/>
  <c r="F97" i="2" s="1"/>
  <c r="E98" i="2"/>
  <c r="F98" i="2" s="1"/>
  <c r="E99" i="2"/>
  <c r="F99" i="2" s="1"/>
  <c r="E100" i="2"/>
  <c r="F100" i="2" s="1"/>
  <c r="E101" i="2"/>
  <c r="F101" i="2" s="1"/>
  <c r="E102" i="2"/>
  <c r="F102" i="2" s="1"/>
  <c r="E103" i="2"/>
  <c r="F103" i="2" s="1"/>
  <c r="E104" i="2"/>
  <c r="F104" i="2" s="1"/>
  <c r="E105" i="2"/>
  <c r="F105" i="2" s="1"/>
  <c r="E106" i="2"/>
  <c r="F106" i="2" s="1"/>
  <c r="E107" i="2"/>
  <c r="F107" i="2" s="1"/>
  <c r="E108" i="2"/>
  <c r="F108" i="2" s="1"/>
  <c r="E109" i="2"/>
  <c r="F109" i="2" s="1"/>
  <c r="E110" i="2"/>
  <c r="F110" i="2" s="1"/>
  <c r="E111" i="2"/>
  <c r="F111" i="2" s="1"/>
  <c r="E112" i="2"/>
  <c r="F112" i="2" s="1"/>
  <c r="E113" i="2"/>
  <c r="F113" i="2" s="1"/>
  <c r="E114" i="2"/>
  <c r="F114" i="2" s="1"/>
  <c r="E115" i="2"/>
  <c r="F115" i="2" s="1"/>
  <c r="E116" i="2"/>
  <c r="E117" i="2"/>
  <c r="E118" i="2"/>
  <c r="F118" i="2" s="1"/>
  <c r="E119" i="2"/>
  <c r="F119" i="2" s="1"/>
  <c r="E120" i="2"/>
  <c r="F120" i="2" s="1"/>
  <c r="E121" i="2"/>
  <c r="F121" i="2" s="1"/>
  <c r="E122" i="2"/>
  <c r="F122" i="2" s="1"/>
  <c r="E123" i="2"/>
  <c r="F123" i="2" s="1"/>
  <c r="E124" i="2"/>
  <c r="F124" i="2" s="1"/>
  <c r="E125" i="2"/>
  <c r="F125" i="2" s="1"/>
  <c r="E126" i="2"/>
  <c r="F126" i="2" s="1"/>
  <c r="E127" i="2"/>
  <c r="F127" i="2" s="1"/>
  <c r="E128" i="2"/>
  <c r="F128" i="2" s="1"/>
  <c r="E129" i="2"/>
  <c r="F129" i="2" s="1"/>
  <c r="E130" i="2"/>
  <c r="F130" i="2" s="1"/>
  <c r="E131" i="2"/>
  <c r="F131" i="2" s="1"/>
  <c r="E132" i="2"/>
  <c r="F132" i="2" s="1"/>
  <c r="E133" i="2"/>
  <c r="F133" i="2" s="1"/>
  <c r="E134" i="2"/>
  <c r="F134" i="2" s="1"/>
  <c r="E135" i="2"/>
  <c r="F135" i="2" s="1"/>
  <c r="E136" i="2"/>
  <c r="E137" i="2"/>
  <c r="E138" i="2"/>
  <c r="E139" i="2"/>
  <c r="E140" i="2"/>
  <c r="F140" i="2" s="1"/>
  <c r="E141" i="2"/>
  <c r="F141" i="2" s="1"/>
  <c r="E142" i="2"/>
  <c r="F142" i="2" s="1"/>
  <c r="E143" i="2"/>
  <c r="F143" i="2" s="1"/>
  <c r="E144" i="2"/>
  <c r="F144" i="2" s="1"/>
  <c r="E145" i="2"/>
  <c r="F145" i="2" s="1"/>
  <c r="E146" i="2"/>
  <c r="F146" i="2" s="1"/>
  <c r="E147" i="2"/>
  <c r="F147" i="2" s="1"/>
  <c r="E148" i="2"/>
  <c r="F148" i="2" s="1"/>
  <c r="E149" i="2"/>
  <c r="F149" i="2" s="1"/>
  <c r="E150" i="2"/>
  <c r="F150" i="2" s="1"/>
  <c r="E151" i="2"/>
  <c r="F151" i="2" s="1"/>
  <c r="E152" i="2"/>
  <c r="F152" i="2" s="1"/>
  <c r="E153" i="2"/>
  <c r="F153" i="2" s="1"/>
  <c r="E154" i="2"/>
  <c r="F154" i="2" s="1"/>
  <c r="E155" i="2"/>
  <c r="F155" i="2" s="1"/>
  <c r="E156" i="2"/>
  <c r="F156" i="2" s="1"/>
  <c r="E157" i="2"/>
  <c r="F157" i="2" s="1"/>
  <c r="E158" i="2"/>
  <c r="F158" i="2" s="1"/>
  <c r="E159" i="2"/>
  <c r="F159" i="2" s="1"/>
  <c r="E160" i="2"/>
  <c r="F160" i="2" s="1"/>
  <c r="E161" i="2"/>
  <c r="F161" i="2" s="1"/>
  <c r="E162" i="2"/>
  <c r="F162" i="2" s="1"/>
  <c r="E163" i="2"/>
  <c r="F163" i="2" s="1"/>
  <c r="E164" i="2"/>
  <c r="F164" i="2" s="1"/>
  <c r="E165" i="2"/>
  <c r="F165" i="2" s="1"/>
  <c r="E166" i="2"/>
  <c r="F166" i="2" s="1"/>
  <c r="E167" i="2"/>
  <c r="F167" i="2" s="1"/>
  <c r="E168" i="2"/>
  <c r="F168" i="2" s="1"/>
  <c r="E169" i="2"/>
  <c r="F169" i="2" s="1"/>
  <c r="E170" i="2"/>
  <c r="F170" i="2" s="1"/>
  <c r="E171" i="2"/>
  <c r="F171" i="2" s="1"/>
  <c r="E172" i="2"/>
  <c r="F172" i="2" s="1"/>
  <c r="E173" i="2"/>
  <c r="F173" i="2" s="1"/>
  <c r="E174" i="2"/>
  <c r="F174" i="2" s="1"/>
  <c r="E175" i="2"/>
  <c r="F175" i="2" s="1"/>
  <c r="E176" i="2"/>
  <c r="F176" i="2" s="1"/>
  <c r="E177" i="2"/>
  <c r="E178" i="2"/>
  <c r="E179" i="2"/>
  <c r="E180" i="2"/>
  <c r="F180" i="2" s="1"/>
  <c r="E181" i="2"/>
  <c r="F181" i="2" s="1"/>
  <c r="E182" i="2"/>
  <c r="F182" i="2" s="1"/>
  <c r="E183" i="2"/>
  <c r="F183" i="2" s="1"/>
  <c r="E184" i="2"/>
  <c r="F184" i="2" s="1"/>
  <c r="E185" i="2"/>
  <c r="F185" i="2" s="1"/>
  <c r="E186" i="2"/>
  <c r="F186" i="2" s="1"/>
  <c r="E187" i="2"/>
  <c r="F187" i="2" s="1"/>
  <c r="E188" i="2"/>
  <c r="F188" i="2" s="1"/>
  <c r="E189" i="2"/>
  <c r="F189" i="2" s="1"/>
  <c r="E190" i="2"/>
  <c r="F190" i="2" s="1"/>
  <c r="E191" i="2"/>
  <c r="F191" i="2" s="1"/>
  <c r="E192" i="2"/>
  <c r="F192" i="2" s="1"/>
  <c r="E193" i="2"/>
  <c r="F193" i="2" s="1"/>
  <c r="E194" i="2"/>
  <c r="F194" i="2" s="1"/>
  <c r="E195" i="2"/>
  <c r="F195" i="2" s="1"/>
  <c r="E196" i="2"/>
  <c r="E197" i="2"/>
  <c r="E198" i="2"/>
  <c r="E199" i="2"/>
  <c r="E200" i="2"/>
  <c r="F200" i="2" s="1"/>
  <c r="E201" i="2"/>
  <c r="E202" i="2"/>
  <c r="F202" i="2" s="1"/>
  <c r="E203" i="2"/>
  <c r="F203" i="2" s="1"/>
  <c r="E204" i="2"/>
  <c r="F204" i="2" s="1"/>
  <c r="E205" i="2"/>
  <c r="F205" i="2" s="1"/>
  <c r="E206" i="2"/>
  <c r="F206" i="2" s="1"/>
  <c r="E207" i="2"/>
  <c r="F207" i="2" s="1"/>
  <c r="E208" i="2"/>
  <c r="F208" i="2" s="1"/>
  <c r="E209" i="2"/>
  <c r="F209" i="2" s="1"/>
  <c r="E210" i="2"/>
  <c r="F210" i="2" s="1"/>
  <c r="E211" i="2"/>
  <c r="F211" i="2" s="1"/>
  <c r="E212" i="2"/>
  <c r="F212" i="2" s="1"/>
  <c r="E213" i="2"/>
  <c r="F213" i="2" s="1"/>
  <c r="E214" i="2"/>
  <c r="F214" i="2" s="1"/>
  <c r="E215" i="2"/>
  <c r="F215" i="2" s="1"/>
  <c r="E216" i="2"/>
  <c r="E217" i="2"/>
  <c r="E218" i="2"/>
  <c r="E219" i="2"/>
  <c r="F219" i="2" s="1"/>
  <c r="E220" i="2"/>
  <c r="F220" i="2" s="1"/>
  <c r="E221" i="2"/>
  <c r="F221" i="2" s="1"/>
  <c r="E222" i="2"/>
  <c r="F222" i="2" s="1"/>
  <c r="E223" i="2"/>
  <c r="F223" i="2" s="1"/>
  <c r="E224" i="2"/>
  <c r="F224" i="2" s="1"/>
  <c r="E225" i="2"/>
  <c r="F225" i="2" s="1"/>
  <c r="E226" i="2"/>
  <c r="F226" i="2" s="1"/>
  <c r="E227" i="2"/>
  <c r="F227" i="2" s="1"/>
  <c r="E228" i="2"/>
  <c r="F228" i="2" s="1"/>
  <c r="E229" i="2"/>
  <c r="F229" i="2" s="1"/>
  <c r="E230" i="2"/>
  <c r="F230" i="2" s="1"/>
  <c r="E231" i="2"/>
  <c r="F231" i="2" s="1"/>
  <c r="E232" i="2"/>
  <c r="F232" i="2" s="1"/>
  <c r="E233" i="2"/>
  <c r="F233" i="2" s="1"/>
  <c r="E234" i="2"/>
  <c r="F234" i="2" s="1"/>
  <c r="E235" i="2"/>
  <c r="F235" i="2" s="1"/>
  <c r="E236" i="2"/>
  <c r="F236" i="2" s="1"/>
  <c r="E237" i="2"/>
  <c r="F237" i="2" s="1"/>
  <c r="E238" i="2"/>
  <c r="F238" i="2" s="1"/>
  <c r="E239" i="2"/>
  <c r="F239" i="2" s="1"/>
  <c r="E240" i="2"/>
  <c r="F240" i="2" s="1"/>
  <c r="E241" i="2"/>
  <c r="F241" i="2" s="1"/>
  <c r="E242" i="2"/>
  <c r="F242" i="2" s="1"/>
  <c r="E243" i="2"/>
  <c r="F243" i="2" s="1"/>
  <c r="E244" i="2"/>
  <c r="F244" i="2" s="1"/>
  <c r="E245" i="2"/>
  <c r="F245" i="2" s="1"/>
  <c r="E246" i="2"/>
  <c r="F246" i="2" s="1"/>
  <c r="E247" i="2"/>
  <c r="F247" i="2" s="1"/>
  <c r="E248" i="2"/>
  <c r="F248" i="2" s="1"/>
  <c r="E249" i="2"/>
  <c r="F249" i="2" s="1"/>
  <c r="E250" i="2"/>
  <c r="F250" i="2" s="1"/>
  <c r="E251" i="2"/>
  <c r="F251" i="2" s="1"/>
  <c r="E252" i="2"/>
  <c r="F252" i="2" s="1"/>
  <c r="E253" i="2"/>
  <c r="F253" i="2" s="1"/>
  <c r="E254" i="2"/>
  <c r="F254" i="2" s="1"/>
  <c r="E255" i="2"/>
  <c r="F255" i="2" s="1"/>
  <c r="E256" i="2"/>
  <c r="F256" i="2" s="1"/>
  <c r="E257" i="2"/>
  <c r="E258" i="2"/>
  <c r="E259" i="2"/>
  <c r="E260" i="2"/>
  <c r="F260" i="2" s="1"/>
  <c r="E261" i="2"/>
  <c r="F261" i="2" s="1"/>
  <c r="E262" i="2"/>
  <c r="F262" i="2" s="1"/>
  <c r="E263" i="2"/>
  <c r="F263" i="2" s="1"/>
  <c r="E264" i="2"/>
  <c r="F264" i="2" s="1"/>
  <c r="E265" i="2"/>
  <c r="F265" i="2" s="1"/>
  <c r="E266" i="2"/>
  <c r="F266" i="2" s="1"/>
  <c r="E267" i="2"/>
  <c r="F267" i="2" s="1"/>
  <c r="E268" i="2"/>
  <c r="F268" i="2" s="1"/>
  <c r="E269" i="2"/>
  <c r="F269" i="2" s="1"/>
  <c r="E270" i="2"/>
  <c r="F270" i="2" s="1"/>
  <c r="E271" i="2"/>
  <c r="F271" i="2" s="1"/>
  <c r="E272" i="2"/>
  <c r="F272" i="2" s="1"/>
  <c r="E273" i="2"/>
  <c r="F273" i="2" s="1"/>
  <c r="E274" i="2"/>
  <c r="F274" i="2" s="1"/>
  <c r="E275" i="2"/>
  <c r="F275" i="2" s="1"/>
  <c r="E276" i="2"/>
  <c r="E277" i="2"/>
  <c r="F277" i="2" s="1"/>
  <c r="E278" i="2"/>
  <c r="F278" i="2" s="1"/>
  <c r="E279" i="2"/>
  <c r="F279" i="2" s="1"/>
  <c r="E280" i="2"/>
  <c r="F280" i="2" s="1"/>
  <c r="E281" i="2"/>
  <c r="F281" i="2" s="1"/>
  <c r="E282" i="2"/>
  <c r="F282" i="2" s="1"/>
  <c r="E283" i="2"/>
  <c r="F283" i="2" s="1"/>
  <c r="E284" i="2"/>
  <c r="F284" i="2" s="1"/>
  <c r="E285" i="2"/>
  <c r="F285" i="2" s="1"/>
  <c r="E286" i="2"/>
  <c r="F286" i="2" s="1"/>
  <c r="E287" i="2"/>
  <c r="F287" i="2" s="1"/>
  <c r="E288" i="2"/>
  <c r="F288" i="2" s="1"/>
  <c r="E11" i="2"/>
  <c r="F11" i="2" s="1"/>
  <c r="E12" i="2"/>
  <c r="F12" i="2" s="1"/>
  <c r="E13" i="2"/>
  <c r="F13" i="2" s="1"/>
  <c r="E14" i="2"/>
  <c r="F14" i="2" s="1"/>
  <c r="E15" i="2"/>
  <c r="F15" i="2" s="1"/>
  <c r="E16" i="2"/>
  <c r="F16" i="2" s="1"/>
  <c r="E17" i="2"/>
  <c r="F17" i="2" s="1"/>
  <c r="E18" i="2"/>
  <c r="E19" i="2"/>
  <c r="F19" i="2" s="1"/>
  <c r="E20" i="2"/>
  <c r="F20" i="2" s="1"/>
  <c r="E21" i="2"/>
  <c r="F21" i="2" s="1"/>
  <c r="E2" i="2"/>
  <c r="F2" i="2" s="1"/>
  <c r="E3" i="2"/>
  <c r="F3" i="2" s="1"/>
  <c r="E4" i="2"/>
  <c r="F4" i="2" s="1"/>
  <c r="E5" i="2"/>
  <c r="F5" i="2" s="1"/>
  <c r="E6" i="2"/>
  <c r="F6" i="2" s="1"/>
  <c r="E7" i="2"/>
  <c r="F7" i="2" s="1"/>
  <c r="E8" i="2"/>
  <c r="F8" i="2" s="1"/>
  <c r="E9" i="2"/>
  <c r="F9" i="2" s="1"/>
  <c r="E10" i="2"/>
  <c r="F10" i="2" s="1"/>
  <c r="B62" i="2"/>
  <c r="C62" i="2" s="1"/>
  <c r="B63" i="2"/>
  <c r="C63" i="2" s="1"/>
  <c r="B64" i="2"/>
  <c r="C64" i="2" s="1"/>
  <c r="B65" i="2"/>
  <c r="C65" i="2" s="1"/>
  <c r="B66" i="2"/>
  <c r="C66" i="2" s="1"/>
  <c r="B67" i="2"/>
  <c r="C67" i="2" s="1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C82" i="2" s="1"/>
  <c r="B83" i="2"/>
  <c r="C83" i="2" s="1"/>
  <c r="B84" i="2"/>
  <c r="C84" i="2" s="1"/>
  <c r="B85" i="2"/>
  <c r="C85" i="2" s="1"/>
  <c r="B86" i="2"/>
  <c r="C86" i="2" s="1"/>
  <c r="B87" i="2"/>
  <c r="C87" i="2" s="1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C102" i="2" s="1"/>
  <c r="B103" i="2"/>
  <c r="C103" i="2" s="1"/>
  <c r="B104" i="2"/>
  <c r="C104" i="2" s="1"/>
  <c r="B105" i="2"/>
  <c r="C105" i="2" s="1"/>
  <c r="B106" i="2"/>
  <c r="C106" i="2" s="1"/>
  <c r="B107" i="2"/>
  <c r="C107" i="2" s="1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C122" i="2" s="1"/>
  <c r="B123" i="2"/>
  <c r="C123" i="2" s="1"/>
  <c r="B124" i="2"/>
  <c r="C124" i="2" s="1"/>
  <c r="B125" i="2"/>
  <c r="C125" i="2" s="1"/>
  <c r="B126" i="2"/>
  <c r="C126" i="2" s="1"/>
  <c r="B127" i="2"/>
  <c r="C127" i="2" s="1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C142" i="2" s="1"/>
  <c r="B143" i="2"/>
  <c r="C143" i="2" s="1"/>
  <c r="B144" i="2"/>
  <c r="C144" i="2" s="1"/>
  <c r="B145" i="2"/>
  <c r="C145" i="2" s="1"/>
  <c r="B146" i="2"/>
  <c r="C146" i="2" s="1"/>
  <c r="B147" i="2"/>
  <c r="C147" i="2" s="1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C162" i="2" s="1"/>
  <c r="B163" i="2"/>
  <c r="C163" i="2" s="1"/>
  <c r="B164" i="2"/>
  <c r="C164" i="2" s="1"/>
  <c r="B165" i="2"/>
  <c r="C165" i="2" s="1"/>
  <c r="B166" i="2"/>
  <c r="C166" i="2" s="1"/>
  <c r="B167" i="2"/>
  <c r="C167" i="2" s="1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C182" i="2" s="1"/>
  <c r="B183" i="2"/>
  <c r="C183" i="2" s="1"/>
  <c r="B184" i="2"/>
  <c r="C184" i="2" s="1"/>
  <c r="B185" i="2"/>
  <c r="C185" i="2" s="1"/>
  <c r="B186" i="2"/>
  <c r="C186" i="2" s="1"/>
  <c r="B187" i="2"/>
  <c r="C187" i="2" s="1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C202" i="2" s="1"/>
  <c r="B203" i="2"/>
  <c r="C203" i="2" s="1"/>
  <c r="B204" i="2"/>
  <c r="C204" i="2" s="1"/>
  <c r="B205" i="2"/>
  <c r="C205" i="2" s="1"/>
  <c r="B206" i="2"/>
  <c r="C206" i="2" s="1"/>
  <c r="B207" i="2"/>
  <c r="C207" i="2" s="1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C222" i="2" s="1"/>
  <c r="B223" i="2"/>
  <c r="C223" i="2" s="1"/>
  <c r="B224" i="2"/>
  <c r="C224" i="2" s="1"/>
  <c r="B225" i="2"/>
  <c r="C225" i="2" s="1"/>
  <c r="B226" i="2"/>
  <c r="C226" i="2" s="1"/>
  <c r="B227" i="2"/>
  <c r="C227" i="2" s="1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C242" i="2" s="1"/>
  <c r="B243" i="2"/>
  <c r="C243" i="2" s="1"/>
  <c r="B244" i="2"/>
  <c r="C244" i="2" s="1"/>
  <c r="B245" i="2"/>
  <c r="C245" i="2" s="1"/>
  <c r="B246" i="2"/>
  <c r="C246" i="2" s="1"/>
  <c r="B247" i="2"/>
  <c r="C247" i="2" s="1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C262" i="2" s="1"/>
  <c r="B263" i="2"/>
  <c r="C263" i="2" s="1"/>
  <c r="B264" i="2"/>
  <c r="C264" i="2" s="1"/>
  <c r="B265" i="2"/>
  <c r="C265" i="2" s="1"/>
  <c r="B266" i="2"/>
  <c r="C266" i="2" s="1"/>
  <c r="B267" i="2"/>
  <c r="C267" i="2" s="1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C282" i="2" s="1"/>
  <c r="B283" i="2"/>
  <c r="C283" i="2" s="1"/>
  <c r="B284" i="2"/>
  <c r="C284" i="2" s="1"/>
  <c r="B285" i="2"/>
  <c r="C285" i="2" s="1"/>
  <c r="B286" i="2"/>
  <c r="C286" i="2" s="1"/>
  <c r="B287" i="2"/>
  <c r="C287" i="2" s="1"/>
  <c r="B288" i="2"/>
  <c r="C288" i="2" s="1"/>
  <c r="B54" i="2"/>
  <c r="B55" i="2"/>
  <c r="B56" i="2"/>
  <c r="B57" i="2"/>
  <c r="B58" i="2"/>
  <c r="B59" i="2"/>
  <c r="B60" i="2"/>
  <c r="B61" i="2"/>
  <c r="B2" i="2"/>
  <c r="C2" i="2" s="1"/>
  <c r="B3" i="2"/>
  <c r="C3" i="2" s="1"/>
  <c r="B4" i="2"/>
  <c r="C4" i="2" s="1"/>
  <c r="B5" i="2"/>
  <c r="C5" i="2" s="1"/>
  <c r="B6" i="2"/>
  <c r="C6" i="2" s="1"/>
  <c r="B7" i="2"/>
  <c r="C7" i="2" s="1"/>
  <c r="B8" i="2"/>
  <c r="C8" i="2" s="1"/>
  <c r="B9" i="2"/>
  <c r="C9" i="2" s="1"/>
  <c r="B10" i="2"/>
  <c r="C10" i="2" s="1"/>
  <c r="B11" i="2"/>
  <c r="C11" i="2" s="1"/>
  <c r="B12" i="2"/>
  <c r="B13" i="2"/>
  <c r="B14" i="2"/>
  <c r="B15" i="2"/>
  <c r="B16" i="2"/>
  <c r="B17" i="2"/>
  <c r="B18" i="2"/>
  <c r="B19" i="2"/>
  <c r="B20" i="2"/>
  <c r="B21" i="2"/>
  <c r="B22" i="2"/>
  <c r="C22" i="2" s="1"/>
  <c r="B23" i="2"/>
  <c r="C23" i="2" s="1"/>
  <c r="B24" i="2"/>
  <c r="C24" i="2" s="1"/>
  <c r="B25" i="2"/>
  <c r="C25" i="2" s="1"/>
  <c r="B26" i="2"/>
  <c r="C26" i="2" s="1"/>
  <c r="B27" i="2"/>
  <c r="C27" i="2" s="1"/>
  <c r="B28" i="2"/>
  <c r="C28" i="2" s="1"/>
  <c r="B29" i="2"/>
  <c r="C29" i="2" s="1"/>
  <c r="B30" i="2"/>
  <c r="C30" i="2" s="1"/>
  <c r="B31" i="2"/>
  <c r="C31" i="2" s="1"/>
  <c r="B32" i="2"/>
  <c r="B33" i="2"/>
  <c r="B34" i="2"/>
  <c r="B35" i="2"/>
  <c r="B36" i="2"/>
  <c r="B37" i="2"/>
  <c r="B38" i="2"/>
  <c r="B39" i="2"/>
  <c r="B40" i="2"/>
  <c r="B41" i="2"/>
  <c r="B42" i="2"/>
  <c r="C42" i="2" s="1"/>
  <c r="B43" i="2"/>
  <c r="C43" i="2" s="1"/>
  <c r="B44" i="2"/>
  <c r="C44" i="2" s="1"/>
  <c r="B45" i="2"/>
  <c r="C45" i="2" s="1"/>
  <c r="B46" i="2"/>
  <c r="C46" i="2" s="1"/>
  <c r="B47" i="2"/>
  <c r="C47" i="2" s="1"/>
  <c r="B48" i="2"/>
  <c r="C48" i="2" s="1"/>
  <c r="B49" i="2"/>
  <c r="C49" i="2" s="1"/>
  <c r="B50" i="2"/>
  <c r="C50" i="2" s="1"/>
  <c r="B51" i="2"/>
  <c r="C51" i="2" s="1"/>
  <c r="B52" i="2"/>
  <c r="B53" i="2"/>
  <c r="B1" i="2"/>
  <c r="AA15" i="1"/>
  <c r="AA16" i="1"/>
  <c r="AA17" i="1"/>
  <c r="AA18" i="1"/>
  <c r="AA19" i="1"/>
  <c r="AA20" i="1"/>
  <c r="AA21" i="1"/>
  <c r="AA22" i="1"/>
  <c r="AA23" i="1"/>
  <c r="AA24" i="1"/>
  <c r="AB24" i="1" s="1"/>
  <c r="AA25" i="1"/>
  <c r="AB25" i="1" s="1"/>
  <c r="AA26" i="1"/>
  <c r="AB26" i="1" s="1"/>
  <c r="AA27" i="1"/>
  <c r="AB27" i="1" s="1"/>
  <c r="AA28" i="1"/>
  <c r="AB28" i="1" s="1"/>
  <c r="AA29" i="1"/>
  <c r="AB29" i="1" s="1"/>
  <c r="E38" i="1"/>
  <c r="AZ20" i="1"/>
  <c r="BA20" i="1" s="1"/>
  <c r="AZ21" i="1"/>
  <c r="BA21" i="1" s="1"/>
  <c r="AZ22" i="1"/>
  <c r="BA22" i="1" s="1"/>
  <c r="AZ23" i="1"/>
  <c r="BA23" i="1" s="1"/>
  <c r="AZ24" i="1"/>
  <c r="BA24" i="1" s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U20" i="1"/>
  <c r="AV20" i="1" s="1"/>
  <c r="AU21" i="1"/>
  <c r="AV21" i="1" s="1"/>
  <c r="AU22" i="1"/>
  <c r="AV22" i="1" s="1"/>
  <c r="AU23" i="1"/>
  <c r="AV23" i="1" s="1"/>
  <c r="AU24" i="1"/>
  <c r="AV24" i="1" s="1"/>
  <c r="AU25" i="1"/>
  <c r="AV25" i="1" s="1"/>
  <c r="AU26" i="1"/>
  <c r="AV26" i="1" s="1"/>
  <c r="AU27" i="1"/>
  <c r="AV27" i="1" s="1"/>
  <c r="AU28" i="1"/>
  <c r="AV28" i="1" s="1"/>
  <c r="AU29" i="1"/>
  <c r="AV29" i="1" s="1"/>
  <c r="AU30" i="1"/>
  <c r="AV30" i="1" s="1"/>
  <c r="AU31" i="1"/>
  <c r="AV31" i="1" s="1"/>
  <c r="AU32" i="1"/>
  <c r="AV32" i="1" s="1"/>
  <c r="AU33" i="1"/>
  <c r="AV33" i="1" s="1"/>
  <c r="AU34" i="1"/>
  <c r="AV34" i="1" s="1"/>
  <c r="AU35" i="1"/>
  <c r="AV35" i="1" s="1"/>
  <c r="AU36" i="1"/>
  <c r="AV36" i="1" s="1"/>
  <c r="AU37" i="1"/>
  <c r="AV37" i="1" s="1"/>
  <c r="AU38" i="1"/>
  <c r="AV38" i="1" s="1"/>
  <c r="AU39" i="1"/>
  <c r="AV39" i="1" s="1"/>
  <c r="AU40" i="1"/>
  <c r="AV40" i="1" s="1"/>
  <c r="AU41" i="1"/>
  <c r="AV41" i="1" s="1"/>
  <c r="AU42" i="1"/>
  <c r="AV42" i="1" s="1"/>
  <c r="AU43" i="1"/>
  <c r="AV43" i="1" s="1"/>
  <c r="AU44" i="1"/>
  <c r="AV44" i="1" s="1"/>
  <c r="AU45" i="1"/>
  <c r="AV45" i="1" s="1"/>
  <c r="AU46" i="1"/>
  <c r="AV46" i="1" s="1"/>
  <c r="AU47" i="1"/>
  <c r="AV47" i="1" s="1"/>
  <c r="AU48" i="1"/>
  <c r="AV48" i="1" s="1"/>
  <c r="AU49" i="1"/>
  <c r="AV49" i="1" s="1"/>
  <c r="AU50" i="1"/>
  <c r="AV50" i="1" s="1"/>
  <c r="AU52" i="1"/>
  <c r="AV52" i="1" s="1"/>
  <c r="AU53" i="1"/>
  <c r="AV53" i="1" s="1"/>
  <c r="AU54" i="1"/>
  <c r="AV54" i="1" s="1"/>
  <c r="AU55" i="1"/>
  <c r="AV55" i="1" s="1"/>
  <c r="AU56" i="1"/>
  <c r="AV56" i="1" s="1"/>
  <c r="AU57" i="1"/>
  <c r="AV57" i="1" s="1"/>
  <c r="AU58" i="1"/>
  <c r="AV58" i="1" s="1"/>
  <c r="AU59" i="1"/>
  <c r="AV59" i="1" s="1"/>
  <c r="AU60" i="1"/>
  <c r="AV60" i="1" s="1"/>
  <c r="AU61" i="1"/>
  <c r="AV61" i="1" s="1"/>
  <c r="AZ12" i="1"/>
  <c r="BA12" i="1" s="1"/>
  <c r="AZ13" i="1"/>
  <c r="BA13" i="1" s="1"/>
  <c r="AZ14" i="1"/>
  <c r="BA14" i="1" s="1"/>
  <c r="AZ15" i="1"/>
  <c r="BA15" i="1" s="1"/>
  <c r="AZ16" i="1"/>
  <c r="BA16" i="1" s="1"/>
  <c r="AZ17" i="1"/>
  <c r="BA17" i="1" s="1"/>
  <c r="AZ18" i="1"/>
  <c r="BA18" i="1" s="1"/>
  <c r="AZ19" i="1"/>
  <c r="BA19" i="1" s="1"/>
  <c r="AP22" i="1"/>
  <c r="AQ22" i="1" s="1"/>
  <c r="AP23" i="1"/>
  <c r="AQ23" i="1" s="1"/>
  <c r="AP24" i="1"/>
  <c r="AQ24" i="1" s="1"/>
  <c r="AP25" i="1"/>
  <c r="AQ25" i="1" s="1"/>
  <c r="AP26" i="1"/>
  <c r="AQ26" i="1" s="1"/>
  <c r="AP27" i="1"/>
  <c r="AQ27" i="1" s="1"/>
  <c r="AP28" i="1"/>
  <c r="AQ28" i="1" s="1"/>
  <c r="AP29" i="1"/>
  <c r="AQ29" i="1" s="1"/>
  <c r="AP30" i="1"/>
  <c r="AQ30" i="1" s="1"/>
  <c r="AP31" i="1"/>
  <c r="AQ31" i="1" s="1"/>
  <c r="AP32" i="1"/>
  <c r="AQ32" i="1" s="1"/>
  <c r="AP33" i="1"/>
  <c r="AQ33" i="1" s="1"/>
  <c r="AP34" i="1"/>
  <c r="AQ34" i="1" s="1"/>
  <c r="AP35" i="1"/>
  <c r="AQ35" i="1" s="1"/>
  <c r="AP36" i="1"/>
  <c r="AQ36" i="1" s="1"/>
  <c r="AP37" i="1"/>
  <c r="AQ37" i="1" s="1"/>
  <c r="AP38" i="1"/>
  <c r="AQ38" i="1" s="1"/>
  <c r="AP39" i="1"/>
  <c r="AP40" i="1"/>
  <c r="AQ40" i="1" s="1"/>
  <c r="AP41" i="1"/>
  <c r="AQ41" i="1" s="1"/>
  <c r="AP42" i="1"/>
  <c r="AQ42" i="1" s="1"/>
  <c r="AP43" i="1"/>
  <c r="AQ43" i="1" s="1"/>
  <c r="AP44" i="1"/>
  <c r="AQ44" i="1" s="1"/>
  <c r="AP45" i="1"/>
  <c r="AQ45" i="1" s="1"/>
  <c r="AP46" i="1"/>
  <c r="AQ46" i="1" s="1"/>
  <c r="AP47" i="1"/>
  <c r="AQ47" i="1" s="1"/>
  <c r="AP48" i="1"/>
  <c r="AQ48" i="1" s="1"/>
  <c r="AP49" i="1"/>
  <c r="AQ49" i="1" s="1"/>
  <c r="AP50" i="1"/>
  <c r="AQ50" i="1" s="1"/>
  <c r="AP52" i="1"/>
  <c r="AQ52" i="1" s="1"/>
  <c r="AP53" i="1"/>
  <c r="AQ53" i="1" s="1"/>
  <c r="AP54" i="1"/>
  <c r="AQ54" i="1" s="1"/>
  <c r="AP55" i="1"/>
  <c r="AQ55" i="1" s="1"/>
  <c r="AP56" i="1"/>
  <c r="AQ56" i="1" s="1"/>
  <c r="AP57" i="1"/>
  <c r="AQ57" i="1" s="1"/>
  <c r="AP58" i="1"/>
  <c r="AQ58" i="1" s="1"/>
  <c r="AP59" i="1"/>
  <c r="AQ59" i="1" s="1"/>
  <c r="AP60" i="1"/>
  <c r="AQ60" i="1" s="1"/>
  <c r="AP61" i="1"/>
  <c r="AQ61" i="1" s="1"/>
  <c r="AU12" i="1"/>
  <c r="AV12" i="1" s="1"/>
  <c r="AU13" i="1"/>
  <c r="AV13" i="1" s="1"/>
  <c r="AU14" i="1"/>
  <c r="AV14" i="1" s="1"/>
  <c r="AU15" i="1"/>
  <c r="AV15" i="1" s="1"/>
  <c r="AU16" i="1"/>
  <c r="AV16" i="1" s="1"/>
  <c r="AU17" i="1"/>
  <c r="AV17" i="1" s="1"/>
  <c r="AU18" i="1"/>
  <c r="AV18" i="1" s="1"/>
  <c r="AU19" i="1"/>
  <c r="AV19" i="1" s="1"/>
  <c r="AK37" i="1"/>
  <c r="AL37" i="1" s="1"/>
  <c r="AK38" i="1"/>
  <c r="AL38" i="1" s="1"/>
  <c r="AK39" i="1"/>
  <c r="AL39" i="1" s="1"/>
  <c r="AK40" i="1"/>
  <c r="AL40" i="1" s="1"/>
  <c r="AK41" i="1"/>
  <c r="AL41" i="1" s="1"/>
  <c r="AK42" i="1"/>
  <c r="AL42" i="1" s="1"/>
  <c r="AK43" i="1"/>
  <c r="AL43" i="1" s="1"/>
  <c r="AK44" i="1"/>
  <c r="AL44" i="1" s="1"/>
  <c r="AK45" i="1"/>
  <c r="AL45" i="1" s="1"/>
  <c r="AK46" i="1"/>
  <c r="AL46" i="1" s="1"/>
  <c r="AK47" i="1"/>
  <c r="AL47" i="1" s="1"/>
  <c r="AK48" i="1"/>
  <c r="AL48" i="1" s="1"/>
  <c r="AK49" i="1"/>
  <c r="AL49" i="1" s="1"/>
  <c r="AK50" i="1"/>
  <c r="AL50" i="1" s="1"/>
  <c r="AK52" i="1"/>
  <c r="AL52" i="1" s="1"/>
  <c r="AK53" i="1"/>
  <c r="AL53" i="1" s="1"/>
  <c r="AK54" i="1"/>
  <c r="AL54" i="1" s="1"/>
  <c r="AK55" i="1"/>
  <c r="AL55" i="1" s="1"/>
  <c r="AK56" i="1"/>
  <c r="AL56" i="1" s="1"/>
  <c r="AK57" i="1"/>
  <c r="AL57" i="1" s="1"/>
  <c r="AK58" i="1"/>
  <c r="AL58" i="1" s="1"/>
  <c r="AK59" i="1"/>
  <c r="AL59" i="1" s="1"/>
  <c r="AK60" i="1"/>
  <c r="AL60" i="1" s="1"/>
  <c r="AK61" i="1"/>
  <c r="AL61" i="1" s="1"/>
  <c r="AP12" i="1"/>
  <c r="AQ12" i="1" s="1"/>
  <c r="AP13" i="1"/>
  <c r="AQ13" i="1" s="1"/>
  <c r="AP14" i="1"/>
  <c r="AQ14" i="1" s="1"/>
  <c r="AP15" i="1"/>
  <c r="AQ15" i="1" s="1"/>
  <c r="AP16" i="1"/>
  <c r="AQ16" i="1" s="1"/>
  <c r="AP17" i="1"/>
  <c r="AQ17" i="1" s="1"/>
  <c r="AP18" i="1"/>
  <c r="AQ18" i="1" s="1"/>
  <c r="AP19" i="1"/>
  <c r="AQ19" i="1" s="1"/>
  <c r="AP20" i="1"/>
  <c r="AQ20" i="1" s="1"/>
  <c r="AP21" i="1"/>
  <c r="AQ21" i="1" s="1"/>
  <c r="AF34" i="1"/>
  <c r="AG34" i="1" s="1"/>
  <c r="AF35" i="1"/>
  <c r="AG35" i="1" s="1"/>
  <c r="AF36" i="1"/>
  <c r="AG36" i="1" s="1"/>
  <c r="AF37" i="1"/>
  <c r="AG37" i="1" s="1"/>
  <c r="AF38" i="1"/>
  <c r="AG38" i="1" s="1"/>
  <c r="AF39" i="1"/>
  <c r="AG39" i="1" s="1"/>
  <c r="AF40" i="1"/>
  <c r="AG40" i="1" s="1"/>
  <c r="AF41" i="1"/>
  <c r="AG41" i="1" s="1"/>
  <c r="AF42" i="1"/>
  <c r="AG42" i="1" s="1"/>
  <c r="AF43" i="1"/>
  <c r="AG43" i="1" s="1"/>
  <c r="AF44" i="1"/>
  <c r="AG44" i="1" s="1"/>
  <c r="AF45" i="1"/>
  <c r="AG45" i="1" s="1"/>
  <c r="AF46" i="1"/>
  <c r="AG46" i="1" s="1"/>
  <c r="AF47" i="1"/>
  <c r="AG47" i="1" s="1"/>
  <c r="AF48" i="1"/>
  <c r="AG48" i="1" s="1"/>
  <c r="AF49" i="1"/>
  <c r="AG49" i="1" s="1"/>
  <c r="AF50" i="1"/>
  <c r="AG50" i="1" s="1"/>
  <c r="AF52" i="1"/>
  <c r="AG52" i="1" s="1"/>
  <c r="AF53" i="1"/>
  <c r="AG53" i="1" s="1"/>
  <c r="AF54" i="1"/>
  <c r="AG54" i="1" s="1"/>
  <c r="AF55" i="1"/>
  <c r="AG55" i="1" s="1"/>
  <c r="AF56" i="1"/>
  <c r="AG56" i="1" s="1"/>
  <c r="AF57" i="1"/>
  <c r="AG57" i="1" s="1"/>
  <c r="AF58" i="1"/>
  <c r="AG58" i="1" s="1"/>
  <c r="AF59" i="1"/>
  <c r="AG59" i="1" s="1"/>
  <c r="AF60" i="1"/>
  <c r="AG60" i="1" s="1"/>
  <c r="AF61" i="1"/>
  <c r="AG61" i="1" s="1"/>
  <c r="AK12" i="1"/>
  <c r="AL12" i="1" s="1"/>
  <c r="AK13" i="1"/>
  <c r="AL13" i="1" s="1"/>
  <c r="AK14" i="1"/>
  <c r="AL14" i="1" s="1"/>
  <c r="AK15" i="1"/>
  <c r="AL15" i="1" s="1"/>
  <c r="AK16" i="1"/>
  <c r="AL16" i="1" s="1"/>
  <c r="AK17" i="1"/>
  <c r="AL17" i="1" s="1"/>
  <c r="AK18" i="1"/>
  <c r="AL18" i="1" s="1"/>
  <c r="AK19" i="1"/>
  <c r="AL19" i="1" s="1"/>
  <c r="AK20" i="1"/>
  <c r="AL20" i="1" s="1"/>
  <c r="AK21" i="1"/>
  <c r="AL21" i="1" s="1"/>
  <c r="AK22" i="1"/>
  <c r="AL22" i="1" s="1"/>
  <c r="AK23" i="1"/>
  <c r="AL23" i="1" s="1"/>
  <c r="AK24" i="1"/>
  <c r="AL24" i="1" s="1"/>
  <c r="AK25" i="1"/>
  <c r="AL25" i="1" s="1"/>
  <c r="AK26" i="1"/>
  <c r="AL26" i="1" s="1"/>
  <c r="AK27" i="1"/>
  <c r="AL27" i="1" s="1"/>
  <c r="AK28" i="1"/>
  <c r="AL28" i="1" s="1"/>
  <c r="AK29" i="1"/>
  <c r="AL29" i="1" s="1"/>
  <c r="AK30" i="1"/>
  <c r="AL30" i="1" s="1"/>
  <c r="AK31" i="1"/>
  <c r="AL31" i="1" s="1"/>
  <c r="AK32" i="1"/>
  <c r="AL32" i="1" s="1"/>
  <c r="AK33" i="1"/>
  <c r="AL33" i="1" s="1"/>
  <c r="AK34" i="1"/>
  <c r="AL34" i="1" s="1"/>
  <c r="AK35" i="1"/>
  <c r="AL35" i="1" s="1"/>
  <c r="AK36" i="1"/>
  <c r="AL36" i="1" s="1"/>
  <c r="AA55" i="1"/>
  <c r="AB55" i="1" s="1"/>
  <c r="AA56" i="1"/>
  <c r="AB56" i="1" s="1"/>
  <c r="AA57" i="1"/>
  <c r="AB57" i="1" s="1"/>
  <c r="AA58" i="1"/>
  <c r="AB58" i="1" s="1"/>
  <c r="AA59" i="1"/>
  <c r="AB59" i="1" s="1"/>
  <c r="AA60" i="1"/>
  <c r="AB60" i="1" s="1"/>
  <c r="AA61" i="1"/>
  <c r="AB61" i="1" s="1"/>
  <c r="AF12" i="1"/>
  <c r="AG12" i="1" s="1"/>
  <c r="AF13" i="1"/>
  <c r="AG13" i="1" s="1"/>
  <c r="AF14" i="1"/>
  <c r="AG14" i="1" s="1"/>
  <c r="AF15" i="1"/>
  <c r="AG15" i="1" s="1"/>
  <c r="AF16" i="1"/>
  <c r="AG16" i="1" s="1"/>
  <c r="AF17" i="1"/>
  <c r="AG17" i="1" s="1"/>
  <c r="AF18" i="1"/>
  <c r="AG18" i="1" s="1"/>
  <c r="AF19" i="1"/>
  <c r="AG19" i="1" s="1"/>
  <c r="AF20" i="1"/>
  <c r="AG20" i="1" s="1"/>
  <c r="AF21" i="1"/>
  <c r="AG21" i="1" s="1"/>
  <c r="AF22" i="1"/>
  <c r="AG22" i="1" s="1"/>
  <c r="AF23" i="1"/>
  <c r="AG23" i="1" s="1"/>
  <c r="AF24" i="1"/>
  <c r="AG24" i="1" s="1"/>
  <c r="AF25" i="1"/>
  <c r="AG25" i="1" s="1"/>
  <c r="AF26" i="1"/>
  <c r="AG26" i="1" s="1"/>
  <c r="AF27" i="1"/>
  <c r="AG27" i="1" s="1"/>
  <c r="AF28" i="1"/>
  <c r="AG28" i="1" s="1"/>
  <c r="AF29" i="1"/>
  <c r="AG29" i="1" s="1"/>
  <c r="AF30" i="1"/>
  <c r="AG30" i="1" s="1"/>
  <c r="AF31" i="1"/>
  <c r="AG31" i="1" s="1"/>
  <c r="AF32" i="1"/>
  <c r="AG32" i="1" s="1"/>
  <c r="AF33" i="1"/>
  <c r="AG33" i="1" s="1"/>
  <c r="AA13" i="1"/>
  <c r="AA14" i="1"/>
  <c r="AA30" i="1"/>
  <c r="AB30" i="1" s="1"/>
  <c r="AA31" i="1"/>
  <c r="AB31" i="1" s="1"/>
  <c r="AA32" i="1"/>
  <c r="AB32" i="1" s="1"/>
  <c r="AA33" i="1"/>
  <c r="AB33" i="1" s="1"/>
  <c r="AA34" i="1"/>
  <c r="AB34" i="1" s="1"/>
  <c r="AA35" i="1"/>
  <c r="AB35" i="1" s="1"/>
  <c r="AA36" i="1"/>
  <c r="AB36" i="1" s="1"/>
  <c r="AA37" i="1"/>
  <c r="AB37" i="1" s="1"/>
  <c r="AA38" i="1"/>
  <c r="AB38" i="1" s="1"/>
  <c r="AA39" i="1"/>
  <c r="AB39" i="1" s="1"/>
  <c r="AA40" i="1"/>
  <c r="AB40" i="1" s="1"/>
  <c r="AA41" i="1"/>
  <c r="AB41" i="1" s="1"/>
  <c r="AA42" i="1"/>
  <c r="AB42" i="1" s="1"/>
  <c r="AA43" i="1"/>
  <c r="AB43" i="1" s="1"/>
  <c r="AA44" i="1"/>
  <c r="AB44" i="1" s="1"/>
  <c r="AA45" i="1"/>
  <c r="AB45" i="1" s="1"/>
  <c r="AA46" i="1"/>
  <c r="AB46" i="1" s="1"/>
  <c r="AA47" i="1"/>
  <c r="AB47" i="1" s="1"/>
  <c r="AA48" i="1"/>
  <c r="AB48" i="1" s="1"/>
  <c r="AA49" i="1"/>
  <c r="AB49" i="1" s="1"/>
  <c r="AA50" i="1"/>
  <c r="AB50" i="1" s="1"/>
  <c r="AA52" i="1"/>
  <c r="AB52" i="1" s="1"/>
  <c r="AA53" i="1"/>
  <c r="AB53" i="1" s="1"/>
  <c r="AA54" i="1"/>
  <c r="AB54" i="1" s="1"/>
  <c r="AA12" i="1"/>
  <c r="U21" i="1"/>
  <c r="BB20" i="1" l="1"/>
  <c r="BC20" i="1" s="1"/>
  <c r="AR38" i="1"/>
  <c r="AS38" i="1" s="1"/>
  <c r="AW50" i="1"/>
  <c r="AX50" i="1" s="1"/>
  <c r="AR19" i="1"/>
  <c r="AS19" i="1" s="1"/>
  <c r="AH42" i="1"/>
  <c r="AI42" i="1" s="1"/>
  <c r="AR61" i="1"/>
  <c r="AS61" i="1" s="1"/>
  <c r="AR51" i="1"/>
  <c r="AS51" i="1" s="1"/>
  <c r="AR37" i="1"/>
  <c r="AS37" i="1" s="1"/>
  <c r="AW49" i="1"/>
  <c r="AX49" i="1" s="1"/>
  <c r="AW48" i="1"/>
  <c r="AX48" i="1" s="1"/>
  <c r="AR39" i="1"/>
  <c r="AS39" i="1" s="1"/>
  <c r="AW30" i="1"/>
  <c r="AX30" i="1" s="1"/>
  <c r="AW29" i="1"/>
  <c r="AX29" i="1" s="1"/>
  <c r="AW47" i="1"/>
  <c r="AX47" i="1" s="1"/>
  <c r="AW28" i="1"/>
  <c r="AX28" i="1" s="1"/>
  <c r="AW27" i="1"/>
  <c r="AX27" i="1" s="1"/>
  <c r="BB21" i="1"/>
  <c r="BC21" i="1" s="1"/>
  <c r="BB19" i="1"/>
  <c r="BC19" i="1" s="1"/>
  <c r="BB18" i="1"/>
  <c r="BC18" i="1" s="1"/>
  <c r="AR21" i="1"/>
  <c r="AS21" i="1" s="1"/>
  <c r="AR17" i="1"/>
  <c r="AS17" i="1" s="1"/>
  <c r="BB12" i="1"/>
  <c r="BC12" i="1" s="1"/>
  <c r="AH22" i="1"/>
  <c r="AI22" i="1" s="1"/>
  <c r="AR16" i="1"/>
  <c r="AS16" i="1" s="1"/>
  <c r="BB24" i="1"/>
  <c r="BC24" i="1" s="1"/>
  <c r="AH21" i="1"/>
  <c r="AI21" i="1" s="1"/>
  <c r="AW52" i="1"/>
  <c r="AX52" i="1" s="1"/>
  <c r="BB23" i="1"/>
  <c r="BC23" i="1" s="1"/>
  <c r="AR12" i="1"/>
  <c r="AS12" i="1" s="1"/>
  <c r="AW51" i="1"/>
  <c r="AX51" i="1" s="1"/>
  <c r="BB22" i="1"/>
  <c r="BC22" i="1" s="1"/>
  <c r="AR22" i="1"/>
  <c r="AS22" i="1" s="1"/>
  <c r="AC43" i="1"/>
  <c r="AD43" i="1" s="1"/>
  <c r="AR18" i="1"/>
  <c r="AS18" i="1" s="1"/>
  <c r="AR60" i="1"/>
  <c r="AS60" i="1" s="1"/>
  <c r="AR58" i="1"/>
  <c r="AS58" i="1" s="1"/>
  <c r="AR42" i="1"/>
  <c r="AS42" i="1" s="1"/>
  <c r="AW45" i="1"/>
  <c r="AX45" i="1" s="1"/>
  <c r="BB16" i="1"/>
  <c r="BC16" i="1" s="1"/>
  <c r="AR20" i="1"/>
  <c r="AS20" i="1" s="1"/>
  <c r="AW25" i="1"/>
  <c r="AX25" i="1" s="1"/>
  <c r="AC36" i="1"/>
  <c r="AD36" i="1" s="1"/>
  <c r="AR59" i="1"/>
  <c r="AS59" i="1" s="1"/>
  <c r="BB17" i="1"/>
  <c r="BC17" i="1" s="1"/>
  <c r="AR41" i="1"/>
  <c r="AS41" i="1" s="1"/>
  <c r="AW44" i="1"/>
  <c r="AX44" i="1" s="1"/>
  <c r="BB15" i="1"/>
  <c r="BC15" i="1" s="1"/>
  <c r="AM48" i="1"/>
  <c r="AN48" i="1" s="1"/>
  <c r="AH29" i="1"/>
  <c r="AI29" i="1" s="1"/>
  <c r="AW26" i="1"/>
  <c r="AX26" i="1" s="1"/>
  <c r="AC41" i="1"/>
  <c r="AD41" i="1" s="1"/>
  <c r="AH12" i="1"/>
  <c r="AI12" i="1" s="1"/>
  <c r="AW46" i="1"/>
  <c r="AX46" i="1" s="1"/>
  <c r="AR40" i="1"/>
  <c r="AS40" i="1" s="1"/>
  <c r="AW32" i="1"/>
  <c r="AX32" i="1" s="1"/>
  <c r="BB14" i="1"/>
  <c r="BC14" i="1" s="1"/>
  <c r="AM26" i="1"/>
  <c r="AN26" i="1" s="1"/>
  <c r="AH56" i="1"/>
  <c r="AI56" i="1" s="1"/>
  <c r="AC42" i="1"/>
  <c r="AD42" i="1" s="1"/>
  <c r="AW24" i="1"/>
  <c r="AX24" i="1" s="1"/>
  <c r="AH51" i="1"/>
  <c r="AI51" i="1" s="1"/>
  <c r="AQ39" i="1"/>
  <c r="AW31" i="1"/>
  <c r="AX31" i="1" s="1"/>
  <c r="BB13" i="1"/>
  <c r="BC13" i="1" s="1"/>
  <c r="AM32" i="1"/>
  <c r="AN32" i="1" s="1"/>
  <c r="AC24" i="1"/>
  <c r="AD24" i="1" s="1"/>
  <c r="AM30" i="1"/>
  <c r="AN30" i="1" s="1"/>
  <c r="AH59" i="1"/>
  <c r="AI59" i="1" s="1"/>
  <c r="AM49" i="1"/>
  <c r="AN49" i="1" s="1"/>
  <c r="AC39" i="1"/>
  <c r="AD39" i="1" s="1"/>
  <c r="AH18" i="1"/>
  <c r="AI18" i="1" s="1"/>
  <c r="AH54" i="1"/>
  <c r="AI54" i="1" s="1"/>
  <c r="AM24" i="1"/>
  <c r="AN24" i="1" s="1"/>
  <c r="AR34" i="1"/>
  <c r="AS34" i="1" s="1"/>
  <c r="AR14" i="1"/>
  <c r="AS14" i="1" s="1"/>
  <c r="AC54" i="1"/>
  <c r="AD54" i="1" s="1"/>
  <c r="AC34" i="1"/>
  <c r="AD34" i="1" s="1"/>
  <c r="AH33" i="1"/>
  <c r="AI33" i="1" s="1"/>
  <c r="AM43" i="1"/>
  <c r="AN43" i="1" s="1"/>
  <c r="AW43" i="1"/>
  <c r="AX43" i="1" s="1"/>
  <c r="AH41" i="1"/>
  <c r="AI41" i="1" s="1"/>
  <c r="AH60" i="1"/>
  <c r="AI60" i="1" s="1"/>
  <c r="AC59" i="1"/>
  <c r="AD59" i="1" s="1"/>
  <c r="AH38" i="1"/>
  <c r="AI38" i="1" s="1"/>
  <c r="AM47" i="1"/>
  <c r="AN47" i="1" s="1"/>
  <c r="AR57" i="1"/>
  <c r="AS57" i="1" s="1"/>
  <c r="AC37" i="1"/>
  <c r="AD37" i="1" s="1"/>
  <c r="AH36" i="1"/>
  <c r="AI36" i="1" s="1"/>
  <c r="AH16" i="1"/>
  <c r="AI16" i="1" s="1"/>
  <c r="AH55" i="1"/>
  <c r="AI55" i="1" s="1"/>
  <c r="AH15" i="1"/>
  <c r="AI15" i="1" s="1"/>
  <c r="AM25" i="1"/>
  <c r="AN25" i="1" s="1"/>
  <c r="AR55" i="1"/>
  <c r="AS55" i="1" s="1"/>
  <c r="AR35" i="1"/>
  <c r="AS35" i="1" s="1"/>
  <c r="AR15" i="1"/>
  <c r="AS15" i="1" s="1"/>
  <c r="AC55" i="1"/>
  <c r="AD55" i="1" s="1"/>
  <c r="AC35" i="1"/>
  <c r="AD35" i="1" s="1"/>
  <c r="AH34" i="1"/>
  <c r="AI34" i="1" s="1"/>
  <c r="AH14" i="1"/>
  <c r="AI14" i="1" s="1"/>
  <c r="AM44" i="1"/>
  <c r="AN44" i="1" s="1"/>
  <c r="AR54" i="1"/>
  <c r="AS54" i="1" s="1"/>
  <c r="AH53" i="1"/>
  <c r="AI53" i="1" s="1"/>
  <c r="AH13" i="1"/>
  <c r="AI13" i="1" s="1"/>
  <c r="AM23" i="1"/>
  <c r="AN23" i="1" s="1"/>
  <c r="AR53" i="1"/>
  <c r="AS53" i="1" s="1"/>
  <c r="AR33" i="1"/>
  <c r="AS33" i="1" s="1"/>
  <c r="AR13" i="1"/>
  <c r="AS13" i="1" s="1"/>
  <c r="AW23" i="1"/>
  <c r="AX23" i="1" s="1"/>
  <c r="AG51" i="1"/>
  <c r="AC53" i="1"/>
  <c r="AD53" i="1" s="1"/>
  <c r="AC33" i="1"/>
  <c r="AD33" i="1" s="1"/>
  <c r="AH52" i="1"/>
  <c r="AI52" i="1" s="1"/>
  <c r="AH32" i="1"/>
  <c r="AI32" i="1" s="1"/>
  <c r="AM12" i="1"/>
  <c r="AN12" i="1" s="1"/>
  <c r="AM42" i="1"/>
  <c r="AN42" i="1" s="1"/>
  <c r="AM22" i="1"/>
  <c r="AN22" i="1" s="1"/>
  <c r="AR52" i="1"/>
  <c r="AS52" i="1" s="1"/>
  <c r="AR32" i="1"/>
  <c r="AS32" i="1" s="1"/>
  <c r="AW12" i="1"/>
  <c r="AX12" i="1" s="1"/>
  <c r="AW42" i="1"/>
  <c r="AX42" i="1" s="1"/>
  <c r="AW22" i="1"/>
  <c r="AX22" i="1" s="1"/>
  <c r="AH57" i="1"/>
  <c r="AI57" i="1" s="1"/>
  <c r="AH35" i="1"/>
  <c r="AI35" i="1" s="1"/>
  <c r="AW40" i="1"/>
  <c r="AX40" i="1" s="1"/>
  <c r="AR49" i="1"/>
  <c r="AS49" i="1" s="1"/>
  <c r="AC49" i="1"/>
  <c r="AD49" i="1" s="1"/>
  <c r="AC29" i="1"/>
  <c r="AD29" i="1" s="1"/>
  <c r="AH48" i="1"/>
  <c r="AI48" i="1" s="1"/>
  <c r="AH28" i="1"/>
  <c r="AI28" i="1" s="1"/>
  <c r="AM58" i="1"/>
  <c r="AN58" i="1" s="1"/>
  <c r="AM38" i="1"/>
  <c r="AN38" i="1" s="1"/>
  <c r="AM18" i="1"/>
  <c r="AN18" i="1" s="1"/>
  <c r="AR48" i="1"/>
  <c r="AS48" i="1" s="1"/>
  <c r="AR28" i="1"/>
  <c r="AS28" i="1" s="1"/>
  <c r="AW58" i="1"/>
  <c r="AX58" i="1" s="1"/>
  <c r="AW38" i="1"/>
  <c r="AX38" i="1" s="1"/>
  <c r="AW18" i="1"/>
  <c r="AX18" i="1" s="1"/>
  <c r="AH17" i="1"/>
  <c r="AI17" i="1" s="1"/>
  <c r="AR56" i="1"/>
  <c r="AS56" i="1" s="1"/>
  <c r="AR31" i="1"/>
  <c r="AS31" i="1" s="1"/>
  <c r="AR50" i="1"/>
  <c r="AS50" i="1" s="1"/>
  <c r="AW39" i="1"/>
  <c r="AX39" i="1" s="1"/>
  <c r="AC48" i="1"/>
  <c r="AD48" i="1" s="1"/>
  <c r="AC28" i="1"/>
  <c r="AD28" i="1" s="1"/>
  <c r="AH47" i="1"/>
  <c r="AI47" i="1" s="1"/>
  <c r="AH27" i="1"/>
  <c r="AI27" i="1" s="1"/>
  <c r="AM57" i="1"/>
  <c r="AN57" i="1" s="1"/>
  <c r="AM37" i="1"/>
  <c r="AN37" i="1" s="1"/>
  <c r="AM17" i="1"/>
  <c r="AN17" i="1" s="1"/>
  <c r="AR47" i="1"/>
  <c r="AS47" i="1" s="1"/>
  <c r="AR27" i="1"/>
  <c r="AS27" i="1" s="1"/>
  <c r="AW57" i="1"/>
  <c r="AX57" i="1" s="1"/>
  <c r="AW37" i="1"/>
  <c r="AX37" i="1" s="1"/>
  <c r="AW17" i="1"/>
  <c r="AX17" i="1" s="1"/>
  <c r="AH40" i="1"/>
  <c r="AI40" i="1" s="1"/>
  <c r="AH37" i="1"/>
  <c r="AI37" i="1" s="1"/>
  <c r="AR36" i="1"/>
  <c r="AS36" i="1" s="1"/>
  <c r="AW59" i="1"/>
  <c r="AX59" i="1" s="1"/>
  <c r="AC47" i="1"/>
  <c r="AD47" i="1" s="1"/>
  <c r="AC27" i="1"/>
  <c r="AD27" i="1" s="1"/>
  <c r="AH46" i="1"/>
  <c r="AI46" i="1" s="1"/>
  <c r="AH26" i="1"/>
  <c r="AI26" i="1" s="1"/>
  <c r="AM56" i="1"/>
  <c r="AN56" i="1" s="1"/>
  <c r="AM36" i="1"/>
  <c r="AN36" i="1" s="1"/>
  <c r="AM16" i="1"/>
  <c r="AN16" i="1" s="1"/>
  <c r="AR46" i="1"/>
  <c r="AS46" i="1" s="1"/>
  <c r="AR26" i="1"/>
  <c r="AS26" i="1" s="1"/>
  <c r="AW56" i="1"/>
  <c r="AX56" i="1" s="1"/>
  <c r="AW36" i="1"/>
  <c r="AX36" i="1" s="1"/>
  <c r="AW16" i="1"/>
  <c r="AX16" i="1" s="1"/>
  <c r="AM31" i="1"/>
  <c r="AN31" i="1" s="1"/>
  <c r="AM50" i="1"/>
  <c r="AN50" i="1" s="1"/>
  <c r="AC38" i="1"/>
  <c r="AD38" i="1" s="1"/>
  <c r="AC57" i="1"/>
  <c r="AD57" i="1" s="1"/>
  <c r="AC56" i="1"/>
  <c r="AD56" i="1" s="1"/>
  <c r="AH31" i="1"/>
  <c r="AI31" i="1" s="1"/>
  <c r="AW21" i="1"/>
  <c r="AX21" i="1" s="1"/>
  <c r="AC51" i="1"/>
  <c r="AD51" i="1" s="1"/>
  <c r="AH50" i="1"/>
  <c r="AI50" i="1" s="1"/>
  <c r="AM60" i="1"/>
  <c r="AN60" i="1" s="1"/>
  <c r="AM20" i="1"/>
  <c r="AN20" i="1" s="1"/>
  <c r="AW20" i="1"/>
  <c r="AX20" i="1" s="1"/>
  <c r="AC50" i="1"/>
  <c r="AD50" i="1" s="1"/>
  <c r="AH49" i="1"/>
  <c r="AI49" i="1" s="1"/>
  <c r="AM59" i="1"/>
  <c r="AN59" i="1" s="1"/>
  <c r="AM39" i="1"/>
  <c r="AN39" i="1" s="1"/>
  <c r="AR29" i="1"/>
  <c r="AS29" i="1" s="1"/>
  <c r="AC46" i="1"/>
  <c r="AD46" i="1" s="1"/>
  <c r="AC26" i="1"/>
  <c r="AD26" i="1" s="1"/>
  <c r="AH45" i="1"/>
  <c r="AI45" i="1" s="1"/>
  <c r="AH25" i="1"/>
  <c r="AI25" i="1" s="1"/>
  <c r="AM55" i="1"/>
  <c r="AN55" i="1" s="1"/>
  <c r="AM35" i="1"/>
  <c r="AN35" i="1" s="1"/>
  <c r="AM15" i="1"/>
  <c r="AN15" i="1" s="1"/>
  <c r="AR45" i="1"/>
  <c r="AS45" i="1" s="1"/>
  <c r="AR25" i="1"/>
  <c r="AS25" i="1" s="1"/>
  <c r="AW55" i="1"/>
  <c r="AX55" i="1" s="1"/>
  <c r="AW35" i="1"/>
  <c r="AX35" i="1" s="1"/>
  <c r="AW15" i="1"/>
  <c r="AX15" i="1" s="1"/>
  <c r="AM52" i="1"/>
  <c r="AN52" i="1" s="1"/>
  <c r="AM51" i="1"/>
  <c r="AN51" i="1" s="1"/>
  <c r="AH20" i="1"/>
  <c r="AI20" i="1" s="1"/>
  <c r="AC60" i="1"/>
  <c r="AD60" i="1" s="1"/>
  <c r="AC40" i="1"/>
  <c r="AD40" i="1" s="1"/>
  <c r="AH39" i="1"/>
  <c r="AI39" i="1" s="1"/>
  <c r="AH19" i="1"/>
  <c r="AI19" i="1" s="1"/>
  <c r="AH58" i="1"/>
  <c r="AI58" i="1" s="1"/>
  <c r="AM28" i="1"/>
  <c r="AN28" i="1" s="1"/>
  <c r="AC58" i="1"/>
  <c r="AD58" i="1" s="1"/>
  <c r="AM27" i="1"/>
  <c r="AN27" i="1" s="1"/>
  <c r="AM46" i="1"/>
  <c r="AN46" i="1" s="1"/>
  <c r="AM45" i="1"/>
  <c r="AN45" i="1" s="1"/>
  <c r="AC52" i="1"/>
  <c r="AD52" i="1" s="1"/>
  <c r="AC32" i="1"/>
  <c r="AM61" i="1"/>
  <c r="AN61" i="1" s="1"/>
  <c r="AM41" i="1"/>
  <c r="AN41" i="1" s="1"/>
  <c r="AM21" i="1"/>
  <c r="AN21" i="1" s="1"/>
  <c r="AW41" i="1"/>
  <c r="AX41" i="1" s="1"/>
  <c r="AC31" i="1"/>
  <c r="AD31" i="1" s="1"/>
  <c r="AH30" i="1"/>
  <c r="AI30" i="1" s="1"/>
  <c r="AM40" i="1"/>
  <c r="AN40" i="1" s="1"/>
  <c r="AW60" i="1"/>
  <c r="AX60" i="1" s="1"/>
  <c r="AM19" i="1"/>
  <c r="AN19" i="1" s="1"/>
  <c r="AW19" i="1"/>
  <c r="AX19" i="1" s="1"/>
  <c r="AC45" i="1"/>
  <c r="AD45" i="1" s="1"/>
  <c r="AC25" i="1"/>
  <c r="AD25" i="1" s="1"/>
  <c r="AH44" i="1"/>
  <c r="AI44" i="1" s="1"/>
  <c r="AH24" i="1"/>
  <c r="AI24" i="1" s="1"/>
  <c r="AM54" i="1"/>
  <c r="AN54" i="1" s="1"/>
  <c r="AM34" i="1"/>
  <c r="AN34" i="1" s="1"/>
  <c r="AM14" i="1"/>
  <c r="AN14" i="1" s="1"/>
  <c r="AR44" i="1"/>
  <c r="AS44" i="1" s="1"/>
  <c r="AR24" i="1"/>
  <c r="AS24" i="1" s="1"/>
  <c r="AW54" i="1"/>
  <c r="AX54" i="1" s="1"/>
  <c r="AW34" i="1"/>
  <c r="AX34" i="1" s="1"/>
  <c r="AW14" i="1"/>
  <c r="AX14" i="1" s="1"/>
  <c r="AH61" i="1"/>
  <c r="AI61" i="1" s="1"/>
  <c r="AM29" i="1"/>
  <c r="AN29" i="1" s="1"/>
  <c r="AW61" i="1"/>
  <c r="AX61" i="1" s="1"/>
  <c r="AR30" i="1"/>
  <c r="AS30" i="1" s="1"/>
  <c r="AC44" i="1"/>
  <c r="AD44" i="1" s="1"/>
  <c r="AC61" i="1"/>
  <c r="AD61" i="1" s="1"/>
  <c r="AH43" i="1"/>
  <c r="AI43" i="1" s="1"/>
  <c r="AH23" i="1"/>
  <c r="AI23" i="1" s="1"/>
  <c r="AM53" i="1"/>
  <c r="AN53" i="1" s="1"/>
  <c r="AM33" i="1"/>
  <c r="AN33" i="1" s="1"/>
  <c r="AM13" i="1"/>
  <c r="AN13" i="1" s="1"/>
  <c r="AR43" i="1"/>
  <c r="AS43" i="1" s="1"/>
  <c r="AR23" i="1"/>
  <c r="AS23" i="1" s="1"/>
  <c r="AW53" i="1"/>
  <c r="AX53" i="1" s="1"/>
  <c r="AW33" i="1"/>
  <c r="AX33" i="1" s="1"/>
  <c r="AW13" i="1"/>
  <c r="AX13" i="1" s="1"/>
  <c r="H54" i="2"/>
  <c r="AD32" i="1" l="1"/>
  <c r="AG65" i="1"/>
  <c r="AH65" i="1" s="1"/>
</calcChain>
</file>

<file path=xl/sharedStrings.xml><?xml version="1.0" encoding="utf-8"?>
<sst xmlns="http://schemas.openxmlformats.org/spreadsheetml/2006/main" count="49" uniqueCount="23">
  <si>
    <t>Wavelength [nm]</t>
  </si>
  <si>
    <t>Sensitivity [counts/W･sec]</t>
  </si>
  <si>
    <t>Typical</t>
  </si>
  <si>
    <t>Actual</t>
  </si>
  <si>
    <t>CALIBRATION COEFFICIENTS</t>
  </si>
  <si>
    <t>A0</t>
  </si>
  <si>
    <t>B1</t>
  </si>
  <si>
    <t>B2</t>
  </si>
  <si>
    <t>B3</t>
  </si>
  <si>
    <t>B4</t>
  </si>
  <si>
    <t>B5</t>
  </si>
  <si>
    <t>Wavelength[nm]=</t>
  </si>
  <si>
    <t>pix=</t>
  </si>
  <si>
    <t>Pix</t>
  </si>
  <si>
    <t>W.length</t>
  </si>
  <si>
    <t>Waw.</t>
  </si>
  <si>
    <t>A0+B1_*pix+B2_*POWER(pix,2)+B3_*POWER(pix,3)+B4_*POWER(pix,4)+B5_*POWER(pix,5)</t>
  </si>
  <si>
    <t>SPECTRAL RESPONSE CORRECTION</t>
  </si>
  <si>
    <t>Value to interpolate:</t>
  </si>
  <si>
    <t>Semsitivity</t>
  </si>
  <si>
    <t>(x-minx)/(maxx-minx)*1000</t>
  </si>
  <si>
    <t>Normalized</t>
  </si>
  <si>
    <t>Factor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</si>
</sst>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2">
    <numFmt numFmtId="164" formatCode="_-* #,##0.00\ &quot;zł&quot;_-;\-* #,##0.00\ &quot;zł&quot;_-;_-* &quot;-&quot;??\ &quot;zł&quot;_-;_-@_-"/>
    <numFmt numFmtId="165" formatCode="0.00000E+00"/>
    <numFmt numFmtId="166" formatCode="0.000000000E+00"/>
    <numFmt numFmtId="167" formatCode="0.000E+00"/>
    <numFmt numFmtId="168" formatCode="0.0000000000000"/>
    <numFmt numFmtId="169" formatCode="0.0"/>
    <numFmt numFmtId="170" formatCode="0.0E+00"/>
    <numFmt numFmtId="171" formatCode="0.0000E+00"/>
    <numFmt numFmtId="172" formatCode="0.000"/>
    <numFmt numFmtId="173" formatCode="0.00000000"/>
    <numFmt numFmtId="174" formatCode="0.000000000000E+00"/>
    <numFmt numFmtId="175" formatCode="0.000000000"/>
  </numFmts>
  <fonts count="12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scheme val="minor"/>
    </font>
    <font>
      <sz val="22"/>
      <color theme="4" tint="-0.249977111117893"/>
      <name val="Calibri"/>
      <family val="2"/>
      <scheme val="minor"/>
    </font>
    <font>
      <sz val="11"/>
      <name val="ＭＳ Ｐゴシック"/>
      <family val="3"/>
      <charset val="128"/>
    </font>
    <font>
      <sz val="14"/>
      <name val="Calibri"/>
      <family val="3"/>
      <charset val="128"/>
      <scheme val="minor"/>
    </font>
    <font>
      <sz val="22"/>
      <color theme="4" tint="-0.249977111117893"/>
      <name val="Calibri"/>
      <family val="2"/>
      <charset val="238"/>
      <scheme val="minor"/>
    </font>
    <font>
      <sz val="11"/>
      <color theme="0" tint="-4.9989318521683403E-2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Calibri"/>
      <family val="2"/>
      <charset val="238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59999389629810485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9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0" fontId="6" fillId="0" borderId="0"/>
  </cellStyleXfs>
  <cellXfs count="58">
    <xf numFmtId="0" fontId="0" fillId="0" borderId="0" xfId="0"/>
    <xf numFmtId="9" fontId="0" fillId="0" borderId="0" xfId="1" applyNumberFormat="1" applyFont="1"/>
    <xf numFmtId="11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 applyAlignment="1">
      <alignment horizontal="center"/>
    </xf>
    <xf numFmtId="166" fontId="0" fillId="0" borderId="0" xfId="0" applyNumberFormat="1"/>
    <xf numFmtId="165" fontId="0" fillId="0" borderId="0" xfId="0" applyNumberFormat="1"/>
    <xf numFmtId="165" fontId="0" fillId="0" borderId="0" xfId="2" applyNumberFormat="1" applyFont="1"/>
    <xf numFmtId="0" fontId="5" fillId="0" borderId="0" xfId="0" applyFont="1"/>
    <xf numFmtId="0" fontId="0" fillId="0" borderId="0" xfId="0" applyAlignment="1">
      <alignment horizontal="right"/>
    </xf>
    <xf numFmtId="0" fontId="0" fillId="2" borderId="0" xfId="0" applyFill="1"/>
    <xf numFmtId="167" fontId="0" fillId="0" borderId="0" xfId="0" applyNumberFormat="1"/>
    <xf numFmtId="0" fontId="0" fillId="3" borderId="1" xfId="0" applyFill="1" applyBorder="1"/>
    <xf numFmtId="0" fontId="0" fillId="4" borderId="1" xfId="0" applyFill="1" applyBorder="1"/>
    <xf numFmtId="0" fontId="2" fillId="3" borderId="1" xfId="0" applyFont="1" applyFill="1" applyBorder="1"/>
    <xf numFmtId="169" fontId="0" fillId="3" borderId="0" xfId="0" applyNumberFormat="1" applyFill="1" applyAlignment="1">
      <alignment horizontal="center"/>
    </xf>
    <xf numFmtId="0" fontId="4" fillId="3" borderId="0" xfId="0" applyFont="1" applyFill="1" applyAlignment="1">
      <alignment horizontal="center"/>
    </xf>
    <xf numFmtId="0" fontId="4" fillId="4" borderId="0" xfId="0" applyFont="1" applyFill="1" applyAlignment="1">
      <alignment horizontal="center"/>
    </xf>
    <xf numFmtId="169" fontId="0" fillId="4" borderId="0" xfId="0" applyNumberFormat="1" applyFill="1" applyAlignment="1">
      <alignment horizontal="center"/>
    </xf>
    <xf numFmtId="170" fontId="7" fillId="0" borderId="2" xfId="3" applyNumberFormat="1" applyFont="1" applyBorder="1"/>
    <xf numFmtId="0" fontId="8" fillId="0" borderId="0" xfId="0" applyFont="1"/>
    <xf numFmtId="0" fontId="0" fillId="5" borderId="0" xfId="0" applyFill="1"/>
    <xf numFmtId="0" fontId="1" fillId="0" borderId="0" xfId="0" applyFont="1"/>
    <xf numFmtId="0" fontId="9" fillId="0" borderId="0" xfId="0" applyFont="1" applyAlignment="1">
      <alignment horizontal="center"/>
    </xf>
    <xf numFmtId="169" fontId="9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/>
    </xf>
    <xf numFmtId="169" fontId="9" fillId="0" borderId="0" xfId="0" applyNumberFormat="1" applyFont="1" applyFill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NumberFormat="1"/>
    <xf numFmtId="0" fontId="9" fillId="0" borderId="0" xfId="0" applyNumberFormat="1" applyFont="1" applyFill="1" applyBorder="1" applyAlignment="1">
      <alignment horizontal="center"/>
    </xf>
    <xf numFmtId="0" fontId="10" fillId="0" borderId="0" xfId="0" applyNumberFormat="1" applyFont="1" applyFill="1"/>
    <xf numFmtId="0" fontId="10" fillId="0" borderId="0" xfId="0" applyNumberFormat="1" applyFont="1" applyFill="1" applyBorder="1"/>
    <xf numFmtId="0" fontId="10" fillId="0" borderId="0" xfId="0" applyNumberFormat="1" applyFont="1" applyFill="1" applyBorder="1" applyAlignment="1">
      <alignment horizontal="center"/>
    </xf>
    <xf numFmtId="0" fontId="10" fillId="6" borderId="0" xfId="0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0" borderId="0" xfId="0" applyFont="1"/>
    <xf numFmtId="171" fontId="0" fillId="3" borderId="0" xfId="0" applyNumberFormat="1" applyFill="1" applyAlignment="1">
      <alignment horizontal="center"/>
    </xf>
    <xf numFmtId="171" fontId="0" fillId="4" borderId="0" xfId="0" applyNumberFormat="1" applyFill="1" applyAlignment="1">
      <alignment horizontal="center"/>
    </xf>
    <xf numFmtId="172" fontId="0" fillId="0" borderId="0" xfId="0" applyNumberFormat="1"/>
    <xf numFmtId="172" fontId="0" fillId="7" borderId="0" xfId="0" applyNumberFormat="1" applyFill="1"/>
    <xf numFmtId="2" fontId="0" fillId="0" borderId="0" xfId="0" applyNumberFormat="1"/>
    <xf numFmtId="1" fontId="0" fillId="0" borderId="0" xfId="0" applyNumberFormat="1"/>
    <xf numFmtId="2" fontId="0" fillId="0" borderId="0" xfId="0" applyNumberFormat="1" applyAlignment="1">
      <alignment horizontal="left" indent="2"/>
    </xf>
    <xf numFmtId="172" fontId="0" fillId="0" borderId="0" xfId="0" applyNumberFormat="1" applyFill="1"/>
    <xf numFmtId="173" fontId="0" fillId="0" borderId="0" xfId="0" applyNumberFormat="1"/>
    <xf numFmtId="165" fontId="10" fillId="0" borderId="0" xfId="0" applyNumberFormat="1" applyFont="1" applyFill="1" applyBorder="1"/>
    <xf numFmtId="174" fontId="0" fillId="0" borderId="0" xfId="0" applyNumberFormat="1" applyAlignment="1">
      <alignment horizontal="center" vertical="center"/>
    </xf>
    <xf numFmtId="174" fontId="0" fillId="7" borderId="0" xfId="0" applyNumberFormat="1" applyFill="1" applyAlignment="1">
      <alignment horizontal="center" vertical="center"/>
    </xf>
    <xf numFmtId="174" fontId="0" fillId="8" borderId="0" xfId="0" applyNumberFormat="1" applyFill="1" applyAlignment="1">
      <alignment horizontal="center" vertical="center"/>
    </xf>
    <xf numFmtId="175" fontId="0" fillId="0" borderId="0" xfId="0" applyNumberFormat="1"/>
    <xf numFmtId="2" fontId="0" fillId="0" borderId="0" xfId="0" applyNumberFormat="1" applyFill="1"/>
    <xf numFmtId="2" fontId="0" fillId="3" borderId="0" xfId="0" applyNumberFormat="1" applyFill="1" applyAlignment="1">
      <alignment horizontal="center"/>
    </xf>
    <xf numFmtId="2" fontId="0" fillId="3" borderId="1" xfId="0" applyNumberFormat="1" applyFill="1" applyBorder="1"/>
    <xf numFmtId="2" fontId="0" fillId="4" borderId="0" xfId="0" applyNumberFormat="1" applyFill="1" applyAlignment="1">
      <alignment horizontal="center"/>
    </xf>
    <xf numFmtId="0" fontId="0" fillId="3" borderId="0" xfId="0" applyFill="1" applyAlignment="1">
      <alignment horizontal="center"/>
    </xf>
    <xf numFmtId="168" fontId="0" fillId="3" borderId="0" xfId="0" applyNumberFormat="1" applyFill="1" applyAlignment="1">
      <alignment horizontal="left"/>
    </xf>
    <xf numFmtId="0" fontId="4" fillId="0" borderId="0" xfId="0" applyFont="1"/>
    <xf numFmtId="2" fontId="0" fillId="4" borderId="1" xfId="0" applyNumberFormat="1" applyFill="1" applyBorder="1"/>
  </cellXfs>
  <cellStyles count="4">
    <cellStyle name="Currency" xfId="2" builtinId="4"/>
    <cellStyle name="Normal" xfId="0" builtinId="0"/>
    <cellStyle name="Percent" xfId="1" builtinId="5"/>
    <cellStyle name="標準_Sheet1" xfId="3" xr:uid="{53EADA88-33B6-4A35-809C-689693BFFB9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3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aseline="0"/>
              <a:t>Typical spectral response</a:t>
            </a:r>
            <a:endParaRPr lang="en-US" sz="1600" baseline="0"/>
          </a:p>
        </c:rich>
      </c:tx>
      <c:layout>
        <c:manualLayout>
          <c:xMode val="edge"/>
          <c:yMode val="edge"/>
          <c:x val="0.3873623853828671"/>
          <c:y val="2.01740528321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06283544763394"/>
          <c:y val="0.14557273527062486"/>
          <c:w val="0.75189219356000736"/>
          <c:h val="0.729353961699481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Sheet1!$B$8</c:f>
              <c:strCache>
                <c:ptCount val="1"/>
                <c:pt idx="0">
                  <c:v>Typical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Sheet1!$A$9:$A$19</c:f>
              <c:numCache>
                <c:formatCode>General</c:formatCode>
                <c:ptCount val="11"/>
                <c:pt idx="0">
                  <c:v>340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550</c:v>
                </c:pt>
                <c:pt idx="5">
                  <c:v>600</c:v>
                </c:pt>
                <c:pt idx="6">
                  <c:v>655</c:v>
                </c:pt>
                <c:pt idx="7">
                  <c:v>710</c:v>
                </c:pt>
                <c:pt idx="8">
                  <c:v>760</c:v>
                </c:pt>
                <c:pt idx="9">
                  <c:v>810</c:v>
                </c:pt>
                <c:pt idx="10">
                  <c:v>850</c:v>
                </c:pt>
              </c:numCache>
            </c:numRef>
          </c:xVal>
          <c:yVal>
            <c:numRef>
              <c:f>Sheet1!$B$9:$B$19</c:f>
              <c:numCache>
                <c:formatCode>0.00000E+00</c:formatCode>
                <c:ptCount val="11"/>
                <c:pt idx="0">
                  <c:v>3.55113E+16</c:v>
                </c:pt>
                <c:pt idx="1">
                  <c:v>6.45865E+16</c:v>
                </c:pt>
                <c:pt idx="2">
                  <c:v>5.95577E+16</c:v>
                </c:pt>
                <c:pt idx="3">
                  <c:v>5.70242E+16</c:v>
                </c:pt>
                <c:pt idx="4">
                  <c:v>4.86027E+16</c:v>
                </c:pt>
                <c:pt idx="5">
                  <c:v>4.85998E+16</c:v>
                </c:pt>
                <c:pt idx="6">
                  <c:v>4.21444E+16</c:v>
                </c:pt>
                <c:pt idx="7">
                  <c:v>2.91744E+16</c:v>
                </c:pt>
                <c:pt idx="8">
                  <c:v>2.0978E+16</c:v>
                </c:pt>
                <c:pt idx="9">
                  <c:v>1.31647E+16</c:v>
                </c:pt>
                <c:pt idx="10">
                  <c:v>8048300000000000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07-446F-9C8B-6AE139F64273}"/>
            </c:ext>
          </c:extLst>
        </c:ser>
        <c:ser>
          <c:idx val="1"/>
          <c:order val="1"/>
          <c:tx>
            <c:strRef>
              <c:f>Sheet1!$C$8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Sheet1!$A$9:$A$19</c:f>
              <c:numCache>
                <c:formatCode>General</c:formatCode>
                <c:ptCount val="11"/>
                <c:pt idx="0">
                  <c:v>340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550</c:v>
                </c:pt>
                <c:pt idx="5">
                  <c:v>600</c:v>
                </c:pt>
                <c:pt idx="6">
                  <c:v>655</c:v>
                </c:pt>
                <c:pt idx="7">
                  <c:v>710</c:v>
                </c:pt>
                <c:pt idx="8">
                  <c:v>760</c:v>
                </c:pt>
                <c:pt idx="9">
                  <c:v>810</c:v>
                </c:pt>
                <c:pt idx="10">
                  <c:v>850</c:v>
                </c:pt>
              </c:numCache>
            </c:numRef>
          </c:xVal>
          <c:yVal>
            <c:numRef>
              <c:f>Sheet1!$C$9:$C$19</c:f>
              <c:numCache>
                <c:formatCode>0.00000E+00</c:formatCode>
                <c:ptCount val="11"/>
                <c:pt idx="0">
                  <c:v>4.45406E+16</c:v>
                </c:pt>
                <c:pt idx="1">
                  <c:v>6.37594E+16</c:v>
                </c:pt>
                <c:pt idx="2">
                  <c:v>6.49682E+16</c:v>
                </c:pt>
                <c:pt idx="3">
                  <c:v>4.73677E+16</c:v>
                </c:pt>
                <c:pt idx="4">
                  <c:v>4.33414E+16</c:v>
                </c:pt>
                <c:pt idx="5">
                  <c:v>4.23545E+16</c:v>
                </c:pt>
                <c:pt idx="6">
                  <c:v>3.50606E+16</c:v>
                </c:pt>
                <c:pt idx="7">
                  <c:v>2.57983E+16</c:v>
                </c:pt>
                <c:pt idx="8">
                  <c:v>1.95138E+16</c:v>
                </c:pt>
                <c:pt idx="9">
                  <c:v>1.1652E+16</c:v>
                </c:pt>
                <c:pt idx="10">
                  <c:v>7169790000000000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7F2-4D17-9BA4-C5EBE7F04D9C}"/>
            </c:ext>
          </c:extLst>
        </c:ser>
        <c:ser>
          <c:idx val="3"/>
          <c:order val="2"/>
          <c:tx>
            <c:v>Interpolated</c:v>
          </c:tx>
          <c:spPr>
            <a:ln w="44450" cap="rnd">
              <a:solidFill>
                <a:schemeClr val="accent6">
                  <a:lumMod val="40000"/>
                  <a:lumOff val="60000"/>
                  <a:alpha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noFill/>
              <a:ln w="9525">
                <a:noFill/>
              </a:ln>
              <a:effectLst/>
            </c:spPr>
          </c:marker>
          <c:xVal>
            <c:numRef>
              <c:f>(Sheet1!$AA$12:$AA$61,Sheet1!$AF$12:$AF$61,Sheet1!$AK$12:$AK$61,Sheet1!$AP$12:$AP$61,Sheet1!$AU$12:$AU$61,Sheet1!$AZ$12:$AZ$49)</c:f>
              <c:numCache>
                <c:formatCode>0.0</c:formatCode>
                <c:ptCount val="288"/>
                <c:pt idx="0">
                  <c:v>309.55354599525697</c:v>
                </c:pt>
                <c:pt idx="1">
                  <c:v>312.25112852150482</c:v>
                </c:pt>
                <c:pt idx="2">
                  <c:v>314.94648535035992</c:v>
                </c:pt>
                <c:pt idx="3">
                  <c:v>317.63956693618576</c:v>
                </c:pt>
                <c:pt idx="4">
                  <c:v>320.33032401615412</c:v>
                </c:pt>
                <c:pt idx="5">
                  <c:v>323.01870761046001</c:v>
                </c:pt>
                <c:pt idx="6">
                  <c:v>325.7046690225385</c:v>
                </c:pt>
                <c:pt idx="7">
                  <c:v>328.38815983927924</c:v>
                </c:pt>
                <c:pt idx="8">
                  <c:v>331.06913193124308</c:v>
                </c:pt>
                <c:pt idx="9">
                  <c:v>333.74753745287774</c:v>
                </c:pt>
                <c:pt idx="10">
                  <c:v>336.42332884273327</c:v>
                </c:pt>
                <c:pt idx="11">
                  <c:v>339.09645882367789</c:v>
                </c:pt>
                <c:pt idx="12">
                  <c:v>341.7668804031141</c:v>
                </c:pt>
                <c:pt idx="13">
                  <c:v>344.43454687319411</c:v>
                </c:pt>
                <c:pt idx="14">
                  <c:v>347.09941181103534</c:v>
                </c:pt>
                <c:pt idx="15">
                  <c:v>349.76142907893723</c:v>
                </c:pt>
                <c:pt idx="16">
                  <c:v>352.42055282459557</c:v>
                </c:pt>
                <c:pt idx="17">
                  <c:v>355.07673748131958</c:v>
                </c:pt>
                <c:pt idx="18">
                  <c:v>357.72993776824671</c:v>
                </c:pt>
                <c:pt idx="19">
                  <c:v>360.38010869055893</c:v>
                </c:pt>
                <c:pt idx="20">
                  <c:v>363.02720553969846</c:v>
                </c:pt>
                <c:pt idx="21">
                  <c:v>365.67118389358336</c:v>
                </c:pt>
                <c:pt idx="22">
                  <c:v>368.31199961682336</c:v>
                </c:pt>
                <c:pt idx="23">
                  <c:v>370.94960886093548</c:v>
                </c:pt>
                <c:pt idx="24">
                  <c:v>373.58396806456034</c:v>
                </c:pt>
                <c:pt idx="25">
                  <c:v>376.21503395367716</c:v>
                </c:pt>
                <c:pt idx="26">
                  <c:v>378.84276354182009</c:v>
                </c:pt>
                <c:pt idx="27">
                  <c:v>381.46711413029385</c:v>
                </c:pt>
                <c:pt idx="28">
                  <c:v>384.08804330838916</c:v>
                </c:pt>
                <c:pt idx="29">
                  <c:v>386.70550895359901</c:v>
                </c:pt>
                <c:pt idx="30">
                  <c:v>389.31946923183432</c:v>
                </c:pt>
                <c:pt idx="31">
                  <c:v>391.92988259763933</c:v>
                </c:pt>
                <c:pt idx="32">
                  <c:v>394.5367077944075</c:v>
                </c:pt>
                <c:pt idx="33">
                  <c:v>397.13990385459783</c:v>
                </c:pt>
                <c:pt idx="34">
                  <c:v>399.73943009995003</c:v>
                </c:pt>
                <c:pt idx="35">
                  <c:v>402.33524614170011</c:v>
                </c:pt>
                <c:pt idx="36">
                  <c:v>404.92731188079688</c:v>
                </c:pt>
                <c:pt idx="37">
                  <c:v>407.51558750811711</c:v>
                </c:pt>
                <c:pt idx="38">
                  <c:v>410.10003350468168</c:v>
                </c:pt>
                <c:pt idx="39">
                  <c:v>412.68061064187094</c:v>
                </c:pt>
                <c:pt idx="40">
                  <c:v>415.25727998164103</c:v>
                </c:pt>
                <c:pt idx="41">
                  <c:v>417.83000287673883</c:v>
                </c:pt>
                <c:pt idx="42">
                  <c:v>420.3987409709186</c:v>
                </c:pt>
                <c:pt idx="43">
                  <c:v>422.96345619915741</c:v>
                </c:pt>
                <c:pt idx="44">
                  <c:v>425.5241107878706</c:v>
                </c:pt>
                <c:pt idx="45">
                  <c:v>428.08066725512776</c:v>
                </c:pt>
                <c:pt idx="46">
                  <c:v>430.63308841086899</c:v>
                </c:pt>
                <c:pt idx="47">
                  <c:v>433.18133735711967</c:v>
                </c:pt>
                <c:pt idx="48">
                  <c:v>435.72537748820719</c:v>
                </c:pt>
                <c:pt idx="49">
                  <c:v>438.26517249097589</c:v>
                </c:pt>
                <c:pt idx="50">
                  <c:v>440.80068634500361</c:v>
                </c:pt>
                <c:pt idx="51">
                  <c:v>443.33188332281685</c:v>
                </c:pt>
                <c:pt idx="52">
                  <c:v>445.85872799010684</c:v>
                </c:pt>
                <c:pt idx="53">
                  <c:v>448.38118520594543</c:v>
                </c:pt>
                <c:pt idx="54">
                  <c:v>450.89922012300008</c:v>
                </c:pt>
                <c:pt idx="55">
                  <c:v>453.41279818775075</c:v>
                </c:pt>
                <c:pt idx="56">
                  <c:v>455.921885140705</c:v>
                </c:pt>
                <c:pt idx="57">
                  <c:v>458.42644701661374</c:v>
                </c:pt>
                <c:pt idx="58">
                  <c:v>460.92645014468707</c:v>
                </c:pt>
                <c:pt idx="59">
                  <c:v>463.42186114881025</c:v>
                </c:pt>
                <c:pt idx="60">
                  <c:v>465.91264694775947</c:v>
                </c:pt>
                <c:pt idx="61">
                  <c:v>468.39877475541709</c:v>
                </c:pt>
                <c:pt idx="62">
                  <c:v>470.88021208098803</c:v>
                </c:pt>
                <c:pt idx="63">
                  <c:v>473.3569267292151</c:v>
                </c:pt>
                <c:pt idx="64">
                  <c:v>475.82888680059517</c:v>
                </c:pt>
                <c:pt idx="65">
                  <c:v>478.29606069159473</c:v>
                </c:pt>
                <c:pt idx="66">
                  <c:v>480.75841709486531</c:v>
                </c:pt>
                <c:pt idx="67">
                  <c:v>483.21592499945979</c:v>
                </c:pt>
                <c:pt idx="68">
                  <c:v>485.66855369104815</c:v>
                </c:pt>
                <c:pt idx="69">
                  <c:v>488.11627275213272</c:v>
                </c:pt>
                <c:pt idx="70">
                  <c:v>490.55905206226436</c:v>
                </c:pt>
                <c:pt idx="71">
                  <c:v>492.99686179825829</c:v>
                </c:pt>
                <c:pt idx="72">
                  <c:v>495.42967243440933</c:v>
                </c:pt>
                <c:pt idx="73">
                  <c:v>497.8574547427084</c:v>
                </c:pt>
                <c:pt idx="74">
                  <c:v>500.28017979305781</c:v>
                </c:pt>
                <c:pt idx="75">
                  <c:v>502.69781895348711</c:v>
                </c:pt>
                <c:pt idx="76">
                  <c:v>505.1103438903686</c:v>
                </c:pt>
                <c:pt idx="77">
                  <c:v>507.51772656863409</c:v>
                </c:pt>
                <c:pt idx="78">
                  <c:v>509.91993925198915</c:v>
                </c:pt>
                <c:pt idx="79">
                  <c:v>512.31695450313032</c:v>
                </c:pt>
                <c:pt idx="80">
                  <c:v>514.70874518395954</c:v>
                </c:pt>
                <c:pt idx="81">
                  <c:v>517.09528445580122</c:v>
                </c:pt>
                <c:pt idx="82">
                  <c:v>519.47654577961725</c:v>
                </c:pt>
                <c:pt idx="83">
                  <c:v>521.85250291622265</c:v>
                </c:pt>
                <c:pt idx="84">
                  <c:v>524.22312992650188</c:v>
                </c:pt>
                <c:pt idx="85">
                  <c:v>526.58840117162413</c:v>
                </c:pt>
                <c:pt idx="86">
                  <c:v>528.94829131325957</c:v>
                </c:pt>
                <c:pt idx="87">
                  <c:v>531.30277531379465</c:v>
                </c:pt>
                <c:pt idx="88">
                  <c:v>533.65182843654759</c:v>
                </c:pt>
                <c:pt idx="89">
                  <c:v>535.99542624598519</c:v>
                </c:pt>
                <c:pt idx="90">
                  <c:v>538.33354460793794</c:v>
                </c:pt>
                <c:pt idx="91">
                  <c:v>540.66615968981557</c:v>
                </c:pt>
                <c:pt idx="92">
                  <c:v>542.99324796082317</c:v>
                </c:pt>
                <c:pt idx="93">
                  <c:v>545.31478619217694</c:v>
                </c:pt>
                <c:pt idx="94">
                  <c:v>547.63075145732</c:v>
                </c:pt>
                <c:pt idx="95">
                  <c:v>549.94112113213805</c:v>
                </c:pt>
                <c:pt idx="96">
                  <c:v>552.24587289517467</c:v>
                </c:pt>
                <c:pt idx="97">
                  <c:v>554.54498472784815</c:v>
                </c:pt>
                <c:pt idx="98">
                  <c:v>556.8384349146661</c:v>
                </c:pt>
                <c:pt idx="99">
                  <c:v>559.12620204344228</c:v>
                </c:pt>
                <c:pt idx="100">
                  <c:v>561.40826500551157</c:v>
                </c:pt>
                <c:pt idx="101">
                  <c:v>563.68460299594608</c:v>
                </c:pt>
                <c:pt idx="102">
                  <c:v>565.95519551377072</c:v>
                </c:pt>
                <c:pt idx="103">
                  <c:v>568.22002236217941</c:v>
                </c:pt>
                <c:pt idx="104">
                  <c:v>570.47906364875053</c:v>
                </c:pt>
                <c:pt idx="105">
                  <c:v>572.73229978566224</c:v>
                </c:pt>
                <c:pt idx="106">
                  <c:v>574.97971148990882</c:v>
                </c:pt>
                <c:pt idx="107">
                  <c:v>577.22127978351693</c:v>
                </c:pt>
                <c:pt idx="108">
                  <c:v>579.45698599375976</c:v>
                </c:pt>
                <c:pt idx="109">
                  <c:v>581.68681175337485</c:v>
                </c:pt>
                <c:pt idx="110">
                  <c:v>583.91073900077799</c:v>
                </c:pt>
                <c:pt idx="111">
                  <c:v>586.12874998028019</c:v>
                </c:pt>
                <c:pt idx="112">
                  <c:v>588.34082724230291</c:v>
                </c:pt>
                <c:pt idx="113">
                  <c:v>590.54695364359407</c:v>
                </c:pt>
                <c:pt idx="114">
                  <c:v>592.74711234744359</c:v>
                </c:pt>
                <c:pt idx="115">
                  <c:v>594.94128682389942</c:v>
                </c:pt>
                <c:pt idx="116">
                  <c:v>597.12946084998305</c:v>
                </c:pt>
                <c:pt idx="117">
                  <c:v>599.31161850990543</c:v>
                </c:pt>
                <c:pt idx="118">
                  <c:v>601.48774419528263</c:v>
                </c:pt>
                <c:pt idx="119">
                  <c:v>603.65782260535184</c:v>
                </c:pt>
                <c:pt idx="120">
                  <c:v>605.82183874718658</c:v>
                </c:pt>
                <c:pt idx="121">
                  <c:v>607.97977793591383</c:v>
                </c:pt>
                <c:pt idx="122">
                  <c:v>610.13162579492734</c:v>
                </c:pt>
                <c:pt idx="123">
                  <c:v>612.27736825610623</c:v>
                </c:pt>
                <c:pt idx="124">
                  <c:v>614.41699156002835</c:v>
                </c:pt>
                <c:pt idx="125">
                  <c:v>616.55048225618805</c:v>
                </c:pt>
                <c:pt idx="126">
                  <c:v>618.67782720321009</c:v>
                </c:pt>
                <c:pt idx="127">
                  <c:v>620.79901356906703</c:v>
                </c:pt>
                <c:pt idx="128">
                  <c:v>622.91402883129399</c:v>
                </c:pt>
                <c:pt idx="129">
                  <c:v>625.02286077720419</c:v>
                </c:pt>
                <c:pt idx="130">
                  <c:v>627.12549750410642</c:v>
                </c:pt>
                <c:pt idx="131">
                  <c:v>629.22192741951858</c:v>
                </c:pt>
                <c:pt idx="132">
                  <c:v>631.31213924138467</c:v>
                </c:pt>
                <c:pt idx="133">
                  <c:v>633.39612199829082</c:v>
                </c:pt>
                <c:pt idx="134">
                  <c:v>635.47386502967993</c:v>
                </c:pt>
                <c:pt idx="135">
                  <c:v>637.54535798606855</c:v>
                </c:pt>
                <c:pt idx="136">
                  <c:v>639.61059082926215</c:v>
                </c:pt>
                <c:pt idx="137">
                  <c:v>641.66955383257073</c:v>
                </c:pt>
                <c:pt idx="138">
                  <c:v>643.72223758102541</c:v>
                </c:pt>
                <c:pt idx="139">
                  <c:v>645.76863297159241</c:v>
                </c:pt>
                <c:pt idx="140">
                  <c:v>647.80873121339141</c:v>
                </c:pt>
                <c:pt idx="141">
                  <c:v>649.84252382790851</c:v>
                </c:pt>
                <c:pt idx="142">
                  <c:v>651.87000264921403</c:v>
                </c:pt>
                <c:pt idx="143">
                  <c:v>653.8911598241782</c:v>
                </c:pt>
                <c:pt idx="144">
                  <c:v>655.90598781268511</c:v>
                </c:pt>
                <c:pt idx="145">
                  <c:v>657.91447938785052</c:v>
                </c:pt>
                <c:pt idx="146">
                  <c:v>659.91662763623674</c:v>
                </c:pt>
                <c:pt idx="147">
                  <c:v>661.91242595806818</c:v>
                </c:pt>
                <c:pt idx="148">
                  <c:v>663.90186806744794</c:v>
                </c:pt>
                <c:pt idx="149">
                  <c:v>665.88494799257239</c:v>
                </c:pt>
                <c:pt idx="150">
                  <c:v>667.86166007594807</c:v>
                </c:pt>
                <c:pt idx="151">
                  <c:v>669.83199897460634</c:v>
                </c:pt>
                <c:pt idx="152">
                  <c:v>671.79595966032093</c:v>
                </c:pt>
                <c:pt idx="153">
                  <c:v>673.75353741982121</c:v>
                </c:pt>
                <c:pt idx="154">
                  <c:v>675.70472785501033</c:v>
                </c:pt>
                <c:pt idx="155">
                  <c:v>677.64952688317919</c:v>
                </c:pt>
                <c:pt idx="156">
                  <c:v>679.58793073722393</c:v>
                </c:pt>
                <c:pt idx="157">
                  <c:v>681.51993596585976</c:v>
                </c:pt>
                <c:pt idx="158">
                  <c:v>683.44553943383812</c:v>
                </c:pt>
                <c:pt idx="159">
                  <c:v>685.36473832216222</c:v>
                </c:pt>
                <c:pt idx="160">
                  <c:v>687.27753012830203</c:v>
                </c:pt>
                <c:pt idx="161">
                  <c:v>689.1839126664114</c:v>
                </c:pt>
                <c:pt idx="162">
                  <c:v>691.08388406754227</c:v>
                </c:pt>
                <c:pt idx="163">
                  <c:v>692.9774427798618</c:v>
                </c:pt>
                <c:pt idx="164">
                  <c:v>694.86458756886736</c:v>
                </c:pt>
                <c:pt idx="165">
                  <c:v>696.74531751760264</c:v>
                </c:pt>
                <c:pt idx="166">
                  <c:v>698.61963202687298</c:v>
                </c:pt>
                <c:pt idx="167">
                  <c:v>700.48753081546147</c:v>
                </c:pt>
                <c:pt idx="168">
                  <c:v>702.34901392034499</c:v>
                </c:pt>
                <c:pt idx="169">
                  <c:v>704.20408169690927</c:v>
                </c:pt>
                <c:pt idx="170">
                  <c:v>706.05273481916515</c:v>
                </c:pt>
                <c:pt idx="171">
                  <c:v>707.89497427996434</c:v>
                </c:pt>
                <c:pt idx="172">
                  <c:v>709.7308013912151</c:v>
                </c:pt>
                <c:pt idx="173">
                  <c:v>711.56021778409774</c:v>
                </c:pt>
                <c:pt idx="174">
                  <c:v>713.38322540928129</c:v>
                </c:pt>
                <c:pt idx="175">
                  <c:v>715.1998265371376</c:v>
                </c:pt>
                <c:pt idx="176">
                  <c:v>717.01002375795883</c:v>
                </c:pt>
                <c:pt idx="177">
                  <c:v>718.81381998217228</c:v>
                </c:pt>
                <c:pt idx="178">
                  <c:v>720.61121844055651</c:v>
                </c:pt>
                <c:pt idx="179">
                  <c:v>722.40222268445677</c:v>
                </c:pt>
                <c:pt idx="180">
                  <c:v>724.18683658600116</c:v>
                </c:pt>
                <c:pt idx="181">
                  <c:v>725.96506433831587</c:v>
                </c:pt>
                <c:pt idx="182">
                  <c:v>727.73691045574185</c:v>
                </c:pt>
                <c:pt idx="183">
                  <c:v>729.5023797740497</c:v>
                </c:pt>
                <c:pt idx="184">
                  <c:v>731.26147745065521</c:v>
                </c:pt>
                <c:pt idx="185">
                  <c:v>733.01420896483683</c:v>
                </c:pt>
                <c:pt idx="186">
                  <c:v>734.76058011794908</c:v>
                </c:pt>
                <c:pt idx="187">
                  <c:v>736.50059703364025</c:v>
                </c:pt>
                <c:pt idx="188">
                  <c:v>738.23426615806704</c:v>
                </c:pt>
                <c:pt idx="189">
                  <c:v>739.96159426011081</c:v>
                </c:pt>
                <c:pt idx="190">
                  <c:v>741.68258843159344</c:v>
                </c:pt>
                <c:pt idx="191">
                  <c:v>743.39725608749245</c:v>
                </c:pt>
                <c:pt idx="192">
                  <c:v>745.1056049661579</c:v>
                </c:pt>
                <c:pt idx="193">
                  <c:v>746.80764312952658</c:v>
                </c:pt>
                <c:pt idx="194">
                  <c:v>748.50337896333929</c:v>
                </c:pt>
                <c:pt idx="195">
                  <c:v>750.19282117735577</c:v>
                </c:pt>
                <c:pt idx="196">
                  <c:v>751.8759788055703</c:v>
                </c:pt>
                <c:pt idx="197">
                  <c:v>753.55286120642904</c:v>
                </c:pt>
                <c:pt idx="198">
                  <c:v>755.22347806304299</c:v>
                </c:pt>
                <c:pt idx="199">
                  <c:v>756.88783938340646</c:v>
                </c:pt>
                <c:pt idx="200">
                  <c:v>758.54595550061117</c:v>
                </c:pt>
                <c:pt idx="201">
                  <c:v>760.19783707306328</c:v>
                </c:pt>
                <c:pt idx="202">
                  <c:v>761.84349508469745</c:v>
                </c:pt>
                <c:pt idx="203">
                  <c:v>763.48294084519432</c:v>
                </c:pt>
                <c:pt idx="204">
                  <c:v>765.1161859901955</c:v>
                </c:pt>
                <c:pt idx="205">
                  <c:v>766.74324248151913</c:v>
                </c:pt>
                <c:pt idx="206">
                  <c:v>768.36412260737609</c:v>
                </c:pt>
                <c:pt idx="207">
                  <c:v>769.97883898258556</c:v>
                </c:pt>
                <c:pt idx="208">
                  <c:v>771.5874045487908</c:v>
                </c:pt>
                <c:pt idx="209">
                  <c:v>773.18983257467482</c:v>
                </c:pt>
                <c:pt idx="210">
                  <c:v>774.78613665617672</c:v>
                </c:pt>
                <c:pt idx="211">
                  <c:v>776.37633071670643</c:v>
                </c:pt>
                <c:pt idx="212">
                  <c:v>777.9604290073612</c:v>
                </c:pt>
                <c:pt idx="213">
                  <c:v>779.53844610714123</c:v>
                </c:pt>
                <c:pt idx="214">
                  <c:v>781.11039692316581</c:v>
                </c:pt>
                <c:pt idx="215">
                  <c:v>782.67629669088785</c:v>
                </c:pt>
                <c:pt idx="216">
                  <c:v>784.23616097431147</c:v>
                </c:pt>
                <c:pt idx="217">
                  <c:v>785.79000566620584</c:v>
                </c:pt>
                <c:pt idx="218">
                  <c:v>787.33784698832233</c:v>
                </c:pt>
                <c:pt idx="219">
                  <c:v>788.87970149160992</c:v>
                </c:pt>
                <c:pt idx="220">
                  <c:v>790.41558605643093</c:v>
                </c:pt>
                <c:pt idx="221">
                  <c:v>791.94551789277637</c:v>
                </c:pt>
                <c:pt idx="222">
                  <c:v>793.46951454048212</c:v>
                </c:pt>
                <c:pt idx="223">
                  <c:v>794.98759386944494</c:v>
                </c:pt>
                <c:pt idx="224">
                  <c:v>796.49977407983772</c:v>
                </c:pt>
                <c:pt idx="225">
                  <c:v>798.00607370232581</c:v>
                </c:pt>
                <c:pt idx="226">
                  <c:v>799.50651159828158</c:v>
                </c:pt>
                <c:pt idx="227">
                  <c:v>801.00110696000183</c:v>
                </c:pt>
                <c:pt idx="228">
                  <c:v>802.48987931092279</c:v>
                </c:pt>
                <c:pt idx="229">
                  <c:v>803.97284850583526</c:v>
                </c:pt>
                <c:pt idx="230">
                  <c:v>805.4500347311016</c:v>
                </c:pt>
                <c:pt idx="231">
                  <c:v>806.92145850487054</c:v>
                </c:pt>
                <c:pt idx="232">
                  <c:v>808.38714067729336</c:v>
                </c:pt>
                <c:pt idx="233">
                  <c:v>809.84710243073937</c:v>
                </c:pt>
                <c:pt idx="234">
                  <c:v>811.30136528001242</c:v>
                </c:pt>
                <c:pt idx="235">
                  <c:v>812.74995107256575</c:v>
                </c:pt>
                <c:pt idx="236">
                  <c:v>814.19288198871777</c:v>
                </c:pt>
                <c:pt idx="237">
                  <c:v>815.63018054186887</c:v>
                </c:pt>
                <c:pt idx="238">
                  <c:v>817.0618695787166</c:v>
                </c:pt>
                <c:pt idx="239">
                  <c:v>818.48797227947045</c:v>
                </c:pt>
                <c:pt idx="240">
                  <c:v>819.90851215806902</c:v>
                </c:pt>
                <c:pt idx="241">
                  <c:v>821.32351306239593</c:v>
                </c:pt>
                <c:pt idx="242">
                  <c:v>822.73299917449367</c:v>
                </c:pt>
                <c:pt idx="243">
                  <c:v>824.13699501078145</c:v>
                </c:pt>
                <c:pt idx="244">
                  <c:v>825.53552542226953</c:v>
                </c:pt>
                <c:pt idx="245">
                  <c:v>826.92861559477694</c:v>
                </c:pt>
                <c:pt idx="246">
                  <c:v>828.31629104914407</c:v>
                </c:pt>
                <c:pt idx="247">
                  <c:v>829.69857764145161</c:v>
                </c:pt>
                <c:pt idx="248">
                  <c:v>831.07550156323441</c:v>
                </c:pt>
                <c:pt idx="249">
                  <c:v>832.44708934169751</c:v>
                </c:pt>
                <c:pt idx="250">
                  <c:v>833.81336783993345</c:v>
                </c:pt>
                <c:pt idx="251">
                  <c:v>835.17436425713527</c:v>
                </c:pt>
                <c:pt idx="252">
                  <c:v>836.53010612881485</c:v>
                </c:pt>
                <c:pt idx="253">
                  <c:v>837.88062132701691</c:v>
                </c:pt>
                <c:pt idx="254">
                  <c:v>839.22593806053601</c:v>
                </c:pt>
                <c:pt idx="255">
                  <c:v>840.56608487513176</c:v>
                </c:pt>
                <c:pt idx="256">
                  <c:v>841.90109065374429</c:v>
                </c:pt>
                <c:pt idx="257">
                  <c:v>843.23098461671043</c:v>
                </c:pt>
                <c:pt idx="258">
                  <c:v>844.55579632197964</c:v>
                </c:pt>
                <c:pt idx="259">
                  <c:v>845.87555566532922</c:v>
                </c:pt>
                <c:pt idx="260">
                  <c:v>847.19029288058073</c:v>
                </c:pt>
                <c:pt idx="261">
                  <c:v>848.50003853981502</c:v>
                </c:pt>
                <c:pt idx="262">
                  <c:v>849.80482355358845</c:v>
                </c:pt>
                <c:pt idx="263">
                  <c:v>851.10467917114897</c:v>
                </c:pt>
                <c:pt idx="264">
                  <c:v>852.39963698065128</c:v>
                </c:pt>
                <c:pt idx="265">
                  <c:v>853.68972890937232</c:v>
                </c:pt>
                <c:pt idx="266">
                  <c:v>854.97498722392857</c:v>
                </c:pt>
                <c:pt idx="267">
                  <c:v>856.25544453048963</c:v>
                </c:pt>
                <c:pt idx="268">
                  <c:v>857.53113377499619</c:v>
                </c:pt>
                <c:pt idx="269">
                  <c:v>858.80208824337387</c:v>
                </c:pt>
                <c:pt idx="270">
                  <c:v>860.06834156175046</c:v>
                </c:pt>
                <c:pt idx="271">
                  <c:v>861.32992769667055</c:v>
                </c:pt>
                <c:pt idx="272">
                  <c:v>862.58688095531249</c:v>
                </c:pt>
                <c:pt idx="273">
                  <c:v>863.83923598570323</c:v>
                </c:pt>
                <c:pt idx="274">
                  <c:v>865.08702777693395</c:v>
                </c:pt>
                <c:pt idx="275">
                  <c:v>866.33029165937671</c:v>
                </c:pt>
                <c:pt idx="276">
                  <c:v>867.56906330489949</c:v>
                </c:pt>
                <c:pt idx="277">
                  <c:v>868.8033787270823</c:v>
                </c:pt>
                <c:pt idx="278">
                  <c:v>870.03327428143302</c:v>
                </c:pt>
                <c:pt idx="279">
                  <c:v>871.25878666560243</c:v>
                </c:pt>
                <c:pt idx="280">
                  <c:v>872.47995291960103</c:v>
                </c:pt>
                <c:pt idx="281">
                  <c:v>873.69681042601405</c:v>
                </c:pt>
                <c:pt idx="282">
                  <c:v>874.90939691021788</c:v>
                </c:pt>
                <c:pt idx="283">
                  <c:v>876.11775044059493</c:v>
                </c:pt>
                <c:pt idx="284">
                  <c:v>877.32190942875025</c:v>
                </c:pt>
                <c:pt idx="285">
                  <c:v>878.52191262972656</c:v>
                </c:pt>
                <c:pt idx="286">
                  <c:v>879.71779914222088</c:v>
                </c:pt>
                <c:pt idx="287">
                  <c:v>880.90960840879927</c:v>
                </c:pt>
              </c:numCache>
            </c:numRef>
          </c:xVal>
          <c:yVal>
            <c:numRef>
              <c:f>(Sheet1!$AB$12:$AB$61,Sheet1!$AG$12:$AG$61,Sheet1!$AL$12:$AL$61,Sheet1!$AQ$12:$AQ$61,Sheet1!$AV$12:$AV$61,Sheet1!$BA$12:$BA$49)</c:f>
              <c:numCache>
                <c:formatCode>0.0000E+00</c:formatCode>
                <c:ptCount val="288"/>
                <c:pt idx="0">
                  <c:v>4.5106555351522816E+16</c:v>
                </c:pt>
                <c:pt idx="1">
                  <c:v>4.5106555351522816E+16</c:v>
                </c:pt>
                <c:pt idx="2">
                  <c:v>4.5106555351522816E+16</c:v>
                </c:pt>
                <c:pt idx="3">
                  <c:v>4.5106555351522816E+16</c:v>
                </c:pt>
                <c:pt idx="4">
                  <c:v>4.5106555351522816E+16</c:v>
                </c:pt>
                <c:pt idx="5">
                  <c:v>4.5106555351522816E+16</c:v>
                </c:pt>
                <c:pt idx="6">
                  <c:v>4.5106555351522816E+16</c:v>
                </c:pt>
                <c:pt idx="7">
                  <c:v>4.5106555351522816E+16</c:v>
                </c:pt>
                <c:pt idx="8">
                  <c:v>4.5106555351522816E+16</c:v>
                </c:pt>
                <c:pt idx="9">
                  <c:v>4.5106555351522816E+16</c:v>
                </c:pt>
                <c:pt idx="10">
                  <c:v>4.5106555351522816E+16</c:v>
                </c:pt>
                <c:pt idx="11">
                  <c:v>4.5106555351522816E+16</c:v>
                </c:pt>
                <c:pt idx="12">
                  <c:v>4.5106555351522816E+16</c:v>
                </c:pt>
                <c:pt idx="13">
                  <c:v>4.5961044490775712E+16</c:v>
                </c:pt>
                <c:pt idx="14">
                  <c:v>4.6814636261898768E+16</c:v>
                </c:pt>
                <c:pt idx="15">
                  <c:v>4.7667315886371312E+16</c:v>
                </c:pt>
                <c:pt idx="16">
                  <c:v>4.851906867708896E+16</c:v>
                </c:pt>
                <c:pt idx="17">
                  <c:v>4.9369880038433072E+16</c:v>
                </c:pt>
                <c:pt idx="18">
                  <c:v>5.0219735466339664E+16</c:v>
                </c:pt>
                <c:pt idx="19">
                  <c:v>5.106862054836856E+16</c:v>
                </c:pt>
                <c:pt idx="20">
                  <c:v>5.1916520963772608E+16</c:v>
                </c:pt>
                <c:pt idx="21">
                  <c:v>5.2763422483566656E+16</c:v>
                </c:pt>
                <c:pt idx="22">
                  <c:v>5.3609310970596736E+16</c:v>
                </c:pt>
                <c:pt idx="23">
                  <c:v>5.445417237960912E+16</c:v>
                </c:pt>
                <c:pt idx="24">
                  <c:v>5.5297992757319536E+16</c:v>
                </c:pt>
                <c:pt idx="25">
                  <c:v>5.6140758242482176E+16</c:v>
                </c:pt>
                <c:pt idx="26">
                  <c:v>5.6982455065958864E+16</c:v>
                </c:pt>
                <c:pt idx="27">
                  <c:v>5.7823069550788192E+16</c:v>
                </c:pt>
                <c:pt idx="28">
                  <c:v>5.8662588112254496E+16</c:v>
                </c:pt>
                <c:pt idx="29">
                  <c:v>5.9500997257957136E+16</c:v>
                </c:pt>
                <c:pt idx="30">
                  <c:v>6.0338283587879616E+16</c:v>
                </c:pt>
                <c:pt idx="31">
                  <c:v>6.1174433794458512E+16</c:v>
                </c:pt>
                <c:pt idx="32">
                  <c:v>6.200943466265264E+16</c:v>
                </c:pt>
                <c:pt idx="33">
                  <c:v>6.2843273070012416E+16</c:v>
                </c:pt>
                <c:pt idx="34">
                  <c:v>6.3675935986748656E+16</c:v>
                </c:pt>
                <c:pt idx="35">
                  <c:v>6.3815856910721744E+16</c:v>
                </c:pt>
                <c:pt idx="36">
                  <c:v>6.3878522692030144E+16</c:v>
                </c:pt>
                <c:pt idx="37">
                  <c:v>6.394109684359624E+16</c:v>
                </c:pt>
                <c:pt idx="38">
                  <c:v>6.4003578410009184E+16</c:v>
                </c:pt>
                <c:pt idx="39">
                  <c:v>6.4065966442877872E+16</c:v>
                </c:pt>
                <c:pt idx="40">
                  <c:v>6.4128260000836152E+16</c:v>
                </c:pt>
                <c:pt idx="41">
                  <c:v>6.419045814954804E+16</c:v>
                </c:pt>
                <c:pt idx="42">
                  <c:v>6.4252559961712928E+16</c:v>
                </c:pt>
                <c:pt idx="43">
                  <c:v>6.4314564517070832E+16</c:v>
                </c:pt>
                <c:pt idx="44">
                  <c:v>6.437647090240756E+16</c:v>
                </c:pt>
                <c:pt idx="45">
                  <c:v>6.4438278211559968E+16</c:v>
                </c:pt>
                <c:pt idx="46">
                  <c:v>6.4499985545421168E+16</c:v>
                </c:pt>
                <c:pt idx="47">
                  <c:v>6.4561592011945728E+16</c:v>
                </c:pt>
                <c:pt idx="48">
                  <c:v>6.4623096726154896E+16</c:v>
                </c:pt>
                <c:pt idx="49">
                  <c:v>6.4684498810141832E+16</c:v>
                </c:pt>
                <c:pt idx="50">
                  <c:v>6.4745797393076808E+16</c:v>
                </c:pt>
                <c:pt idx="51">
                  <c:v>6.4806991611212416E+16</c:v>
                </c:pt>
                <c:pt idx="52">
                  <c:v>6.4868080607888824E+16</c:v>
                </c:pt>
                <c:pt idx="53">
                  <c:v>6.4929063533538936E+16</c:v>
                </c:pt>
                <c:pt idx="54">
                  <c:v>6.4651665524502752E+16</c:v>
                </c:pt>
                <c:pt idx="55">
                  <c:v>6.3766860909929856E+16</c:v>
                </c:pt>
                <c:pt idx="56">
                  <c:v>6.2883637211620448E+16</c:v>
                </c:pt>
                <c:pt idx="57">
                  <c:v>6.2002006385681792E+16</c:v>
                </c:pt>
                <c:pt idx="58">
                  <c:v>6.1121980284568704E+16</c:v>
                </c:pt>
                <c:pt idx="59">
                  <c:v>6.0243570657007296E+16</c:v>
                </c:pt>
                <c:pt idx="60">
                  <c:v>5.93667891479192E+16</c:v>
                </c:pt>
                <c:pt idx="61">
                  <c:v>5.8491647298345632E+16</c:v>
                </c:pt>
                <c:pt idx="62">
                  <c:v>5.7618156545371392E+16</c:v>
                </c:pt>
                <c:pt idx="63">
                  <c:v>5.6746328222048992E+16</c:v>
                </c:pt>
                <c:pt idx="64">
                  <c:v>5.5876173557322496E+16</c:v>
                </c:pt>
                <c:pt idx="65">
                  <c:v>5.5007703675951744E+16</c:v>
                </c:pt>
                <c:pt idx="66">
                  <c:v>5.4140929598436448E+16</c:v>
                </c:pt>
                <c:pt idx="67">
                  <c:v>5.327586224094016E+16</c:v>
                </c:pt>
                <c:pt idx="68">
                  <c:v>5.2412512415214144E+16</c:v>
                </c:pt>
                <c:pt idx="69">
                  <c:v>5.155089082852176E+16</c:v>
                </c:pt>
                <c:pt idx="70">
                  <c:v>5.0691008083562336E+16</c:v>
                </c:pt>
                <c:pt idx="71">
                  <c:v>4.9832874678395104E+16</c:v>
                </c:pt>
                <c:pt idx="72">
                  <c:v>4.8976501006363584E+16</c:v>
                </c:pt>
                <c:pt idx="73">
                  <c:v>4.8121897356019232E+16</c:v>
                </c:pt>
                <c:pt idx="74">
                  <c:v>4.7345138241984224E+16</c:v>
                </c:pt>
                <c:pt idx="75">
                  <c:v>4.7150455430951496E+16</c:v>
                </c:pt>
                <c:pt idx="76">
                  <c:v>4.6956184447884176E+16</c:v>
                </c:pt>
                <c:pt idx="77">
                  <c:v>4.6762327550334168E+16</c:v>
                </c:pt>
                <c:pt idx="78">
                  <c:v>4.656888697179432E+16</c:v>
                </c:pt>
                <c:pt idx="79">
                  <c:v>4.6375864921680928E+16</c:v>
                </c:pt>
                <c:pt idx="80">
                  <c:v>4.6183263585316472E+16</c:v>
                </c:pt>
                <c:pt idx="81">
                  <c:v>4.5991085123912152E+16</c:v>
                </c:pt>
                <c:pt idx="82">
                  <c:v>4.5799331674550544E+16</c:v>
                </c:pt>
                <c:pt idx="83">
                  <c:v>4.5608005350168256E+16</c:v>
                </c:pt>
                <c:pt idx="84">
                  <c:v>4.5417108239538512E+16</c:v>
                </c:pt>
                <c:pt idx="85">
                  <c:v>4.5226642407253792E+16</c:v>
                </c:pt>
                <c:pt idx="86">
                  <c:v>4.5036609893708456E+16</c:v>
                </c:pt>
                <c:pt idx="87">
                  <c:v>4.4847012715081368E+16</c:v>
                </c:pt>
                <c:pt idx="88">
                  <c:v>4.4657852863318568E+16</c:v>
                </c:pt>
                <c:pt idx="89">
                  <c:v>4.44691323061158E+16</c:v>
                </c:pt>
                <c:pt idx="90">
                  <c:v>4.4280852986901192E+16</c:v>
                </c:pt>
                <c:pt idx="91">
                  <c:v>4.4093016824817912E+16</c:v>
                </c:pt>
                <c:pt idx="92">
                  <c:v>4.3905625714706752E+16</c:v>
                </c:pt>
                <c:pt idx="93">
                  <c:v>4.371868152708876E+16</c:v>
                </c:pt>
                <c:pt idx="94">
                  <c:v>4.3532186108147848E+16</c:v>
                </c:pt>
                <c:pt idx="95">
                  <c:v>4.3346141279713448E+16</c:v>
                </c:pt>
                <c:pt idx="96">
                  <c:v>4.329707096079504E+16</c:v>
                </c:pt>
                <c:pt idx="97">
                  <c:v>4.3251691091441736E+16</c:v>
                </c:pt>
                <c:pt idx="98">
                  <c:v>4.320642297165432E+16</c:v>
                </c:pt>
                <c:pt idx="99">
                  <c:v>4.3161267024066536E+16</c:v>
                </c:pt>
                <c:pt idx="100">
                  <c:v>4.3116223665321216E+16</c:v>
                </c:pt>
                <c:pt idx="101">
                  <c:v>4.3071293306066016E+16</c:v>
                </c:pt>
                <c:pt idx="102">
                  <c:v>4.3026476350949192E+16</c:v>
                </c:pt>
                <c:pt idx="103">
                  <c:v>4.2981773198615304E+16</c:v>
                </c:pt>
                <c:pt idx="104">
                  <c:v>4.293718424170096E+16</c:v>
                </c:pt>
                <c:pt idx="105">
                  <c:v>4.28927098668306E+16</c:v>
                </c:pt>
                <c:pt idx="106">
                  <c:v>4.2848350454612176E+16</c:v>
                </c:pt>
                <c:pt idx="107">
                  <c:v>4.2804106379632944E+16</c:v>
                </c:pt>
                <c:pt idx="108">
                  <c:v>4.2759978010455168E+16</c:v>
                </c:pt>
                <c:pt idx="109">
                  <c:v>4.2715965709611888E+16</c:v>
                </c:pt>
                <c:pt idx="110">
                  <c:v>4.267206983360264E+16</c:v>
                </c:pt>
                <c:pt idx="111">
                  <c:v>4.2628290732889232E+16</c:v>
                </c:pt>
                <c:pt idx="112">
                  <c:v>4.2584628751891424E+16</c:v>
                </c:pt>
                <c:pt idx="113">
                  <c:v>4.2541084228982736E+16</c:v>
                </c:pt>
                <c:pt idx="114">
                  <c:v>4.249765749648616E+16</c:v>
                </c:pt>
                <c:pt idx="115">
                  <c:v>4.2454348880669872E+16</c:v>
                </c:pt>
                <c:pt idx="116">
                  <c:v>4.2411158701743032E+16</c:v>
                </c:pt>
                <c:pt idx="117">
                  <c:v>4.2368087273851488E+16</c:v>
                </c:pt>
                <c:pt idx="118">
                  <c:v>4.2157200774800512E+16</c:v>
                </c:pt>
                <c:pt idx="119">
                  <c:v>4.186941286725136E+16</c:v>
                </c:pt>
                <c:pt idx="120">
                  <c:v>4.1582428915670848E+16</c:v>
                </c:pt>
                <c:pt idx="121">
                  <c:v>4.1296250867513424E+16</c:v>
                </c:pt>
                <c:pt idx="122">
                  <c:v>4.1010880629352368E+16</c:v>
                </c:pt>
                <c:pt idx="123">
                  <c:v>4.0726320066850672E+16</c:v>
                </c:pt>
                <c:pt idx="124">
                  <c:v>4.0442571004732896E+16</c:v>
                </c:pt>
                <c:pt idx="125">
                  <c:v>4.0159635226756192E+16</c:v>
                </c:pt>
                <c:pt idx="126">
                  <c:v>3.9877514475681936E+16</c:v>
                </c:pt>
                <c:pt idx="127">
                  <c:v>3.959621045324696E+16</c:v>
                </c:pt>
                <c:pt idx="128">
                  <c:v>3.9315724820135008E+16</c:v>
                </c:pt>
                <c:pt idx="129">
                  <c:v>3.9036059195948192E+16</c:v>
                </c:pt>
                <c:pt idx="130">
                  <c:v>3.875721515917816E+16</c:v>
                </c:pt>
                <c:pt idx="131">
                  <c:v>3.8479194247177712E+16</c:v>
                </c:pt>
                <c:pt idx="132">
                  <c:v>3.820199795613208E+16</c:v>
                </c:pt>
                <c:pt idx="133">
                  <c:v>3.7925627741030304E+16</c:v>
                </c:pt>
                <c:pt idx="134">
                  <c:v>3.7650085015636688E+16</c:v>
                </c:pt>
                <c:pt idx="135">
                  <c:v>3.7375371152462096E+16</c:v>
                </c:pt>
                <c:pt idx="136">
                  <c:v>3.710148748273536E+16</c:v>
                </c:pt>
                <c:pt idx="137">
                  <c:v>3.6828435296374784E+16</c:v>
                </c:pt>
                <c:pt idx="138">
                  <c:v>3.6556215841959264E+16</c:v>
                </c:pt>
                <c:pt idx="139">
                  <c:v>3.6284830326700048E+16</c:v>
                </c:pt>
                <c:pt idx="140">
                  <c:v>3.6014279916411728E+16</c:v>
                </c:pt>
                <c:pt idx="141">
                  <c:v>3.5744565735483968E+16</c:v>
                </c:pt>
                <c:pt idx="142">
                  <c:v>3.5475688866852688E+16</c:v>
                </c:pt>
                <c:pt idx="143">
                  <c:v>3.5207650351971408E+16</c:v>
                </c:pt>
                <c:pt idx="144">
                  <c:v>3.4908026710592112E+16</c:v>
                </c:pt>
                <c:pt idx="145">
                  <c:v>3.4569785773925664E+16</c:v>
                </c:pt>
                <c:pt idx="146">
                  <c:v>3.42326130880888E+16</c:v>
                </c:pt>
                <c:pt idx="147">
                  <c:v>3.3896509764519712E+16</c:v>
                </c:pt>
                <c:pt idx="148">
                  <c:v>3.3561476861797744E+16</c:v>
                </c:pt>
                <c:pt idx="149">
                  <c:v>3.32275153856072E+16</c:v>
                </c:pt>
                <c:pt idx="150">
                  <c:v>3.2894626288700832E+16</c:v>
                </c:pt>
                <c:pt idx="151">
                  <c:v>3.2562810470863696E+16</c:v>
                </c:pt>
                <c:pt idx="152">
                  <c:v>3.2232068778876528E+16</c:v>
                </c:pt>
                <c:pt idx="153">
                  <c:v>3.1902402006479808E+16</c:v>
                </c:pt>
                <c:pt idx="154">
                  <c:v>3.157381089433704E+16</c:v>
                </c:pt>
                <c:pt idx="155">
                  <c:v>3.1246296129998704E+16</c:v>
                </c:pt>
                <c:pt idx="156">
                  <c:v>3.0919858347865632E+16</c:v>
                </c:pt>
                <c:pt idx="157">
                  <c:v>3.0594498129153024E+16</c:v>
                </c:pt>
                <c:pt idx="158">
                  <c:v>3.0270216001853824E+16</c:v>
                </c:pt>
                <c:pt idx="159">
                  <c:v>2.994701244070248E+16</c:v>
                </c:pt>
                <c:pt idx="160">
                  <c:v>2.9624887867138672E+16</c:v>
                </c:pt>
                <c:pt idx="161">
                  <c:v>2.9303842649270848E+16</c:v>
                </c:pt>
                <c:pt idx="162">
                  <c:v>2.8983877101840048E+16</c:v>
                </c:pt>
                <c:pt idx="163">
                  <c:v>2.8664991486183376E+16</c:v>
                </c:pt>
                <c:pt idx="164">
                  <c:v>2.8347186010197808E+16</c:v>
                </c:pt>
                <c:pt idx="165">
                  <c:v>2.8030460828303792E+16</c:v>
                </c:pt>
                <c:pt idx="166">
                  <c:v>2.7714816041408976E+16</c:v>
                </c:pt>
                <c:pt idx="167">
                  <c:v>2.7400251696871824E+16</c:v>
                </c:pt>
                <c:pt idx="168">
                  <c:v>2.7086767788465232E+16</c:v>
                </c:pt>
                <c:pt idx="169">
                  <c:v>2.6774364256340304E+16</c:v>
                </c:pt>
                <c:pt idx="170">
                  <c:v>2.646304098698992E+16</c:v>
                </c:pt>
                <c:pt idx="171">
                  <c:v>2.6152797813212464E+16</c:v>
                </c:pt>
                <c:pt idx="172">
                  <c:v>2.5843634514075408E+16</c:v>
                </c:pt>
                <c:pt idx="173">
                  <c:v>2.5602196226716752E+16</c:v>
                </c:pt>
                <c:pt idx="174">
                  <c:v>2.537306239830744E+16</c:v>
                </c:pt>
                <c:pt idx="175">
                  <c:v>2.5144733802547168E+16</c:v>
                </c:pt>
                <c:pt idx="176">
                  <c:v>2.491721011386216E+16</c:v>
                </c:pt>
                <c:pt idx="177">
                  <c:v>2.4690490966440768E+16</c:v>
                </c:pt>
                <c:pt idx="178">
                  <c:v>2.4464575954206448E+16</c:v>
                </c:pt>
                <c:pt idx="179">
                  <c:v>2.4239464630790624E+16</c:v>
                </c:pt>
                <c:pt idx="180">
                  <c:v>2.401515650950552E+16</c:v>
                </c:pt>
                <c:pt idx="181">
                  <c:v>2.3791651063317072E+16</c:v>
                </c:pt>
                <c:pt idx="182">
                  <c:v>2.3568947724817808E+16</c:v>
                </c:pt>
                <c:pt idx="183">
                  <c:v>2.3347045886199696E+16</c:v>
                </c:pt>
                <c:pt idx="184">
                  <c:v>2.3125944899227152E+16</c:v>
                </c:pt>
                <c:pt idx="185">
                  <c:v>2.2905644075209664E+16</c:v>
                </c:pt>
                <c:pt idx="186">
                  <c:v>2.2686142684974976E+16</c:v>
                </c:pt>
                <c:pt idx="187">
                  <c:v>2.246743995884176E+16</c:v>
                </c:pt>
                <c:pt idx="188">
                  <c:v>2.224953508659256E+16</c:v>
                </c:pt>
                <c:pt idx="189">
                  <c:v>2.2032427217446672E+16</c:v>
                </c:pt>
                <c:pt idx="190">
                  <c:v>2.1816115460033024E+16</c:v>
                </c:pt>
                <c:pt idx="191">
                  <c:v>2.1600598882363072E+16</c:v>
                </c:pt>
                <c:pt idx="192">
                  <c:v>2.1385876511803616E+16</c:v>
                </c:pt>
                <c:pt idx="193">
                  <c:v>2.1171947335049808E+16</c:v>
                </c:pt>
                <c:pt idx="194">
                  <c:v>2.0958810298097888E+16</c:v>
                </c:pt>
                <c:pt idx="195">
                  <c:v>2.074646430621816E+16</c:v>
                </c:pt>
                <c:pt idx="196">
                  <c:v>2.0534908223927872E+16</c:v>
                </c:pt>
                <c:pt idx="197">
                  <c:v>2.0324140874963936E+16</c:v>
                </c:pt>
                <c:pt idx="198">
                  <c:v>2.0114161042256128E+16</c:v>
                </c:pt>
                <c:pt idx="199">
                  <c:v>1.9904967467899648E+16</c:v>
                </c:pt>
                <c:pt idx="200">
                  <c:v>1.9696558853128176E+16</c:v>
                </c:pt>
                <c:pt idx="201">
                  <c:v>1.9482692889979824E+16</c:v>
                </c:pt>
                <c:pt idx="202">
                  <c:v>1.9223936206862512E+16</c:v>
                </c:pt>
                <c:pt idx="203">
                  <c:v>1.8966156313265024E+16</c:v>
                </c:pt>
                <c:pt idx="204">
                  <c:v>1.8709351379645616E+16</c:v>
                </c:pt>
                <c:pt idx="205">
                  <c:v>1.8453519525175856E+16</c:v>
                </c:pt>
                <c:pt idx="206">
                  <c:v>1.8198658817706608E+16</c:v>
                </c:pt>
                <c:pt idx="207">
                  <c:v>1.7944767273734176E+16</c:v>
                </c:pt>
                <c:pt idx="208">
                  <c:v>1.7691842858366336E+16</c:v>
                </c:pt>
                <c:pt idx="209">
                  <c:v>1.7439883485288432E+16</c:v>
                </c:pt>
                <c:pt idx="210">
                  <c:v>1.7188887016729392E+16</c:v>
                </c:pt>
                <c:pt idx="211">
                  <c:v>1.6938851263427952E+16</c:v>
                </c:pt>
                <c:pt idx="212">
                  <c:v>1.668977398459856E+16</c:v>
                </c:pt>
                <c:pt idx="213">
                  <c:v>1.6441652887897536E+16</c:v>
                </c:pt>
                <c:pt idx="214">
                  <c:v>1.6194485629389104E+16</c:v>
                </c:pt>
                <c:pt idx="215">
                  <c:v>1.5948269813511552E+16</c:v>
                </c:pt>
                <c:pt idx="216">
                  <c:v>1.5703002993043168E+16</c:v>
                </c:pt>
                <c:pt idx="217">
                  <c:v>1.5458682669068464E+16</c:v>
                </c:pt>
                <c:pt idx="218">
                  <c:v>1.5215306290944144E+16</c:v>
                </c:pt>
                <c:pt idx="219">
                  <c:v>1.4972871256265216E+16</c:v>
                </c:pt>
                <c:pt idx="220">
                  <c:v>1.4731374910831024E+16</c:v>
                </c:pt>
                <c:pt idx="221">
                  <c:v>1.4490814548611408E+16</c:v>
                </c:pt>
                <c:pt idx="222">
                  <c:v>1.4251187411712752E+16</c:v>
                </c:pt>
                <c:pt idx="223">
                  <c:v>1.4012490690343952E+16</c:v>
                </c:pt>
                <c:pt idx="224">
                  <c:v>1.377472152278264E+16</c:v>
                </c:pt>
                <c:pt idx="225">
                  <c:v>1.3537876995341104E+16</c:v>
                </c:pt>
                <c:pt idx="226">
                  <c:v>1.3301954142332592E+16</c:v>
                </c:pt>
                <c:pt idx="227">
                  <c:v>1.3066949946037152E+16</c:v>
                </c:pt>
                <c:pt idx="228">
                  <c:v>1.2832861336667744E+16</c:v>
                </c:pt>
                <c:pt idx="229">
                  <c:v>1.259968519233648E+16</c:v>
                </c:pt>
                <c:pt idx="230">
                  <c:v>1.2367418339020512E+16</c:v>
                </c:pt>
                <c:pt idx="231">
                  <c:v>1.2136057550528176E+16</c:v>
                </c:pt>
                <c:pt idx="232">
                  <c:v>1.1905599548465104E+16</c:v>
                </c:pt>
                <c:pt idx="233">
                  <c:v>1.1676041002200272E+16</c:v>
                </c:pt>
                <c:pt idx="234">
                  <c:v>1.1506175188206896E+16</c:v>
                </c:pt>
                <c:pt idx="235">
                  <c:v>1.1343853545075872E+16</c:v>
                </c:pt>
                <c:pt idx="236">
                  <c:v>1.1182165560533728E+16</c:v>
                </c:pt>
                <c:pt idx="237">
                  <c:v>1.1021108711835744E+16</c:v>
                </c:pt>
                <c:pt idx="238">
                  <c:v>1.086068043888952E+16</c:v>
                </c:pt>
                <c:pt idx="239">
                  <c:v>1.0700878144230864E+16</c:v>
                </c:pt>
                <c:pt idx="240">
                  <c:v>1.0541699192999536E+16</c:v>
                </c:pt>
                <c:pt idx="241">
                  <c:v>1.038314091291496E+16</c:v>
                </c:pt>
                <c:pt idx="242">
                  <c:v>1.022520059425232E+16</c:v>
                </c:pt>
                <c:pt idx="243">
                  <c:v>1.0067875489818128E+16</c:v>
                </c:pt>
                <c:pt idx="244">
                  <c:v>9911162814926240</c:v>
                </c:pt>
                <c:pt idx="245">
                  <c:v>9755059747373376</c:v>
                </c:pt>
                <c:pt idx="246">
                  <c:v>9599563427415392</c:v>
                </c:pt>
                <c:pt idx="247">
                  <c:v>9444670957742736</c:v>
                </c:pt>
                <c:pt idx="248">
                  <c:v>9290379403456384</c:v>
                </c:pt>
                <c:pt idx="249">
                  <c:v>9136685792043744</c:v>
                </c:pt>
                <c:pt idx="250">
                  <c:v>8983587113354304</c:v>
                </c:pt>
                <c:pt idx="251">
                  <c:v>8831080319575648</c:v>
                </c:pt>
                <c:pt idx="252">
                  <c:v>8679162325209120</c:v>
                </c:pt>
                <c:pt idx="253">
                  <c:v>8527830007045792</c:v>
                </c:pt>
                <c:pt idx="254">
                  <c:v>8377080204142128</c:v>
                </c:pt>
                <c:pt idx="255">
                  <c:v>8226909717795888</c:v>
                </c:pt>
                <c:pt idx="256">
                  <c:v>8077315311522016</c:v>
                </c:pt>
                <c:pt idx="257">
                  <c:v>7928293711028352</c:v>
                </c:pt>
                <c:pt idx="258">
                  <c:v>7779841604191488</c:v>
                </c:pt>
                <c:pt idx="259">
                  <c:v>7631955641032624</c:v>
                </c:pt>
                <c:pt idx="260">
                  <c:v>7484632433693312</c:v>
                </c:pt>
                <c:pt idx="261">
                  <c:v>7337868556411392</c:v>
                </c:pt>
                <c:pt idx="262">
                  <c:v>7191660545496752</c:v>
                </c:pt>
                <c:pt idx="263">
                  <c:v>7191660545496752</c:v>
                </c:pt>
                <c:pt idx="264">
                  <c:v>7191660545496752</c:v>
                </c:pt>
                <c:pt idx="265">
                  <c:v>7191660545496752</c:v>
                </c:pt>
                <c:pt idx="266">
                  <c:v>7191660545496752</c:v>
                </c:pt>
                <c:pt idx="267">
                  <c:v>7191660545496752</c:v>
                </c:pt>
                <c:pt idx="268">
                  <c:v>7191660545496752</c:v>
                </c:pt>
                <c:pt idx="269">
                  <c:v>7191660545496752</c:v>
                </c:pt>
                <c:pt idx="270">
                  <c:v>7191660545496752</c:v>
                </c:pt>
                <c:pt idx="271">
                  <c:v>7191660545496752</c:v>
                </c:pt>
                <c:pt idx="272">
                  <c:v>7191660545496752</c:v>
                </c:pt>
                <c:pt idx="273">
                  <c:v>7191660545496752</c:v>
                </c:pt>
                <c:pt idx="274">
                  <c:v>7191660545496752</c:v>
                </c:pt>
                <c:pt idx="275">
                  <c:v>7191660545496752</c:v>
                </c:pt>
                <c:pt idx="276">
                  <c:v>7191660545496752</c:v>
                </c:pt>
                <c:pt idx="277">
                  <c:v>7191660545496752</c:v>
                </c:pt>
                <c:pt idx="278">
                  <c:v>7191660545496752</c:v>
                </c:pt>
                <c:pt idx="279">
                  <c:v>7191660545496752</c:v>
                </c:pt>
                <c:pt idx="280">
                  <c:v>7191660545496752</c:v>
                </c:pt>
                <c:pt idx="281">
                  <c:v>7191660545496752</c:v>
                </c:pt>
                <c:pt idx="282">
                  <c:v>7191660545496752</c:v>
                </c:pt>
                <c:pt idx="283">
                  <c:v>7191660545496752</c:v>
                </c:pt>
                <c:pt idx="284">
                  <c:v>7191660545496752</c:v>
                </c:pt>
                <c:pt idx="285">
                  <c:v>7191660545496752</c:v>
                </c:pt>
                <c:pt idx="286">
                  <c:v>7191660545496752</c:v>
                </c:pt>
                <c:pt idx="287">
                  <c:v>7191660545496752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432-45BF-8D3F-58F0B013B7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27967"/>
        <c:axId val="166532547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3"/>
                <c:tx>
                  <c:v>t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Lit>
                    <c:formatCode>General</c:formatCode>
                    <c:ptCount val="1"/>
                    <c:pt idx="0">
                      <c:v>800</c:v>
                    </c:pt>
                  </c:numLit>
                </c:xVal>
                <c:yVal>
                  <c:numRef>
                    <c:extLst>
                      <c:ext uri="{02D57815-91ED-43cb-92C2-25804820EDAC}">
                        <c15:formulaRef>
                          <c15:sqref>Sheet1!$G$37</c15:sqref>
                        </c15:formulaRef>
                      </c:ext>
                    </c:extLst>
                    <c:numCache>
                      <c:formatCode>0.00000E+00</c:formatCode>
                      <c:ptCount val="1"/>
                      <c:pt idx="0">
                        <c:v>6.452811E+16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6892-47A0-B0CC-D4E87618FDC0}"/>
                  </c:ext>
                </c:extLst>
              </c15:ser>
            </c15:filteredScatterSeries>
          </c:ext>
        </c:extLst>
      </c:scatterChart>
      <c:valAx>
        <c:axId val="1665327967"/>
        <c:scaling>
          <c:orientation val="minMax"/>
          <c:max val="900"/>
          <c:min val="3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Wavelengths [nm]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180571636589217"/>
              <c:y val="0.94175840962805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25471"/>
        <c:crosses val="max"/>
        <c:crossBetween val="midCat"/>
        <c:majorUnit val="100"/>
      </c:valAx>
      <c:valAx>
        <c:axId val="1665325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Sensitivity</a:t>
                </a:r>
                <a:r>
                  <a:rPr lang="pl-P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[counts/W*sec]</a:t>
                </a:r>
              </a:p>
              <a:p>
                <a:pPr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102603551251955"/>
              <c:y val="0.33160847829131601"/>
            </c:manualLayout>
          </c:layout>
          <c:overlay val="0"/>
          <c:spPr>
            <a:noFill/>
            <a:ln w="6350"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27967"/>
        <c:crosses val="autoZero"/>
        <c:crossBetween val="midCat"/>
        <c:dispUnits>
          <c:custUnit val="1E+16"/>
          <c:dispUnitsLbl>
            <c:layout>
              <c:manualLayout>
                <c:xMode val="edge"/>
                <c:yMode val="edge"/>
                <c:x val="0.21325443985700451"/>
                <c:y val="7.4643995479105954E-2"/>
              </c:manualLayout>
            </c:layout>
            <c:spPr>
              <a:noFill/>
              <a:ln>
                <a:noFill/>
              </a:ln>
              <a:effectLst/>
            </c:spPr>
            <c:txPr>
              <a:bodyPr rot="0" spcFirstLastPara="1" vertOverflow="ellipsis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4715939437984136E-2"/>
          <c:y val="0.81610710866255431"/>
          <c:w val="0.15012568776972124"/>
          <c:h val="0.18389296254175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t" anchorCtr="1"/>
          <a:lstStyle/>
          <a:p>
            <a:pPr>
              <a:defRPr sz="16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 sz="1600" baseline="0"/>
              <a:t>Typical spectral response</a:t>
            </a:r>
            <a:endParaRPr lang="en-US" sz="1600" baseline="0"/>
          </a:p>
        </c:rich>
      </c:tx>
      <c:layout>
        <c:manualLayout>
          <c:xMode val="edge"/>
          <c:yMode val="edge"/>
          <c:x val="0.3873623853828671"/>
          <c:y val="2.0174052832190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t" anchorCtr="1"/>
        <a:lstStyle/>
        <a:p>
          <a:pPr>
            <a:defRPr sz="16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8606283544763394"/>
          <c:y val="0.14557273527062486"/>
          <c:w val="0.75189219356000736"/>
          <c:h val="0.7293539616994813"/>
        </c:manualLayout>
      </c:layout>
      <c:scatterChart>
        <c:scatterStyle val="smoothMarker"/>
        <c:varyColors val="0"/>
        <c:ser>
          <c:idx val="1"/>
          <c:order val="0"/>
          <c:tx>
            <c:strRef>
              <c:f>Sheet1!$C$8</c:f>
              <c:strCache>
                <c:ptCount val="1"/>
                <c:pt idx="0">
                  <c:v>Actual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Sheet1!$A$9:$A$19</c:f>
              <c:numCache>
                <c:formatCode>General</c:formatCode>
                <c:ptCount val="11"/>
                <c:pt idx="0">
                  <c:v>340</c:v>
                </c:pt>
                <c:pt idx="1">
                  <c:v>400</c:v>
                </c:pt>
                <c:pt idx="2">
                  <c:v>450</c:v>
                </c:pt>
                <c:pt idx="3">
                  <c:v>500</c:v>
                </c:pt>
                <c:pt idx="4">
                  <c:v>550</c:v>
                </c:pt>
                <c:pt idx="5">
                  <c:v>600</c:v>
                </c:pt>
                <c:pt idx="6">
                  <c:v>655</c:v>
                </c:pt>
                <c:pt idx="7">
                  <c:v>710</c:v>
                </c:pt>
                <c:pt idx="8">
                  <c:v>760</c:v>
                </c:pt>
                <c:pt idx="9">
                  <c:v>810</c:v>
                </c:pt>
                <c:pt idx="10">
                  <c:v>850</c:v>
                </c:pt>
              </c:numCache>
            </c:numRef>
          </c:xVal>
          <c:yVal>
            <c:numRef>
              <c:f>Sheet1!$D$9:$D$19</c:f>
              <c:numCache>
                <c:formatCode>0.00</c:formatCode>
                <c:ptCount val="11"/>
                <c:pt idx="0">
                  <c:v>646.57159254034843</c:v>
                </c:pt>
                <c:pt idx="1">
                  <c:v>979.08592987246539</c:v>
                </c:pt>
                <c:pt idx="2">
                  <c:v>1000</c:v>
                </c:pt>
                <c:pt idx="3">
                  <c:v>695.48470277988622</c:v>
                </c:pt>
                <c:pt idx="4">
                  <c:v>625.82361694724818</c:v>
                </c:pt>
                <c:pt idx="5">
                  <c:v>608.7487527771093</c:v>
                </c:pt>
                <c:pt idx="6">
                  <c:v>482.55323978635403</c:v>
                </c:pt>
                <c:pt idx="7">
                  <c:v>322.30142663094017</c:v>
                </c:pt>
                <c:pt idx="8">
                  <c:v>213.57006187540452</c:v>
                </c:pt>
                <c:pt idx="9">
                  <c:v>77.549019082012805</c:v>
                </c:pt>
                <c:pt idx="1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30-4333-8697-58A44EB3D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5327967"/>
        <c:axId val="1665325471"/>
      </c:scatterChart>
      <c:valAx>
        <c:axId val="1665327967"/>
        <c:scaling>
          <c:orientation val="minMax"/>
          <c:max val="900"/>
          <c:min val="300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t" anchorCtr="0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Wavelengths [nm]</a:t>
                </a:r>
                <a:endParaRPr lang="en-GB"/>
              </a:p>
            </c:rich>
          </c:tx>
          <c:layout>
            <c:manualLayout>
              <c:xMode val="edge"/>
              <c:yMode val="edge"/>
              <c:x val="0.45180571636589217"/>
              <c:y val="0.941758409628053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t" anchorCtr="0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b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25471"/>
        <c:crosses val="max"/>
        <c:crossBetween val="midCat"/>
        <c:majorUnit val="100"/>
      </c:valAx>
      <c:valAx>
        <c:axId val="1665325471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t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Sensitivity</a:t>
                </a:r>
                <a:r>
                  <a:rPr lang="pl-PL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 [counts/W*sec]</a:t>
                </a:r>
              </a:p>
              <a:p>
                <a:pPr>
                  <a:defRPr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defRPr>
                </a:pPr>
                <a:endParaRPr lang="en-GB">
                  <a:solidFill>
                    <a:sysClr val="windowText" lastClr="000000">
                      <a:lumMod val="65000"/>
                      <a:lumOff val="35000"/>
                    </a:sysClr>
                  </a:solidFill>
                </a:endParaRPr>
              </a:p>
            </c:rich>
          </c:tx>
          <c:layout>
            <c:manualLayout>
              <c:xMode val="edge"/>
              <c:yMode val="edge"/>
              <c:x val="0.102603551251955"/>
              <c:y val="0.33160847829131601"/>
            </c:manualLayout>
          </c:layout>
          <c:overlay val="0"/>
          <c:spPr>
            <a:noFill/>
            <a:ln w="6350">
              <a:noFill/>
            </a:ln>
            <a:effectLst/>
          </c:spPr>
          <c:txPr>
            <a:bodyPr rot="-5400000" spcFirstLastPara="1" vertOverflow="ellipsis" vert="horz" wrap="square" anchor="t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#,##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65327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3.4715939437984136E-2"/>
          <c:y val="0.81610710866255431"/>
          <c:w val="0.15012571120943036"/>
          <c:h val="0.1838929625417562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311206</xdr:colOff>
      <xdr:row>10</xdr:row>
      <xdr:rowOff>122872</xdr:rowOff>
    </xdr:from>
    <xdr:to>
      <xdr:col>15</xdr:col>
      <xdr:colOff>496701</xdr:colOff>
      <xdr:row>31</xdr:row>
      <xdr:rowOff>146105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B8807B2-1D16-4BA0-BB23-826FCDCBE1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425823</xdr:colOff>
      <xdr:row>42</xdr:row>
      <xdr:rowOff>67236</xdr:rowOff>
    </xdr:from>
    <xdr:to>
      <xdr:col>14</xdr:col>
      <xdr:colOff>353582</xdr:colOff>
      <xdr:row>63</xdr:row>
      <xdr:rowOff>135293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FF77F7-E7CA-4DC4-A2FB-FE75262ED9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0.84427</cdr:x>
      <cdr:y>0.09285</cdr:y>
    </cdr:from>
    <cdr:to>
      <cdr:x>0.94106</cdr:x>
      <cdr:y>0.15779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9D5832-E9CC-4CAD-9347-AB38FAFCEB78}"/>
            </a:ext>
          </a:extLst>
        </cdr:cNvPr>
        <cdr:cNvSpPr txBox="1"/>
      </cdr:nvSpPr>
      <cdr:spPr>
        <a:xfrm xmlns:a="http://schemas.openxmlformats.org/drawingml/2006/main">
          <a:off x="5302198" y="340416"/>
          <a:ext cx="60786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800">
              <a:latin typeface="Times New Roman" panose="02020603050405020304" pitchFamily="18" charset="0"/>
              <a:cs typeface="Times New Roman" panose="02020603050405020304" pitchFamily="18" charset="0"/>
            </a:rPr>
            <a:t>TA=25°C</a:t>
          </a:r>
          <a:endParaRPr lang="en-GB" sz="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0.84427</cdr:x>
      <cdr:y>0.09285</cdr:y>
    </cdr:from>
    <cdr:to>
      <cdr:x>0.94106</cdr:x>
      <cdr:y>0.15779</cdr:y>
    </cdr:to>
    <cdr:sp macro="" textlink="">
      <cdr:nvSpPr>
        <cdr:cNvPr id="2" name="TextBox 1">
          <a:extLst xmlns:a="http://schemas.openxmlformats.org/drawingml/2006/main">
            <a:ext uri="{FF2B5EF4-FFF2-40B4-BE49-F238E27FC236}">
              <a16:creationId xmlns:a16="http://schemas.microsoft.com/office/drawing/2014/main" id="{299D5832-E9CC-4CAD-9347-AB38FAFCEB78}"/>
            </a:ext>
          </a:extLst>
        </cdr:cNvPr>
        <cdr:cNvSpPr txBox="1"/>
      </cdr:nvSpPr>
      <cdr:spPr>
        <a:xfrm xmlns:a="http://schemas.openxmlformats.org/drawingml/2006/main">
          <a:off x="5302198" y="340416"/>
          <a:ext cx="607860" cy="23812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none" rtlCol="0"/>
        <a:lstStyle xmlns:a="http://schemas.openxmlformats.org/drawingml/2006/main"/>
        <a:p xmlns:a="http://schemas.openxmlformats.org/drawingml/2006/main">
          <a:r>
            <a:rPr lang="pl-PL" sz="800">
              <a:latin typeface="Times New Roman" panose="02020603050405020304" pitchFamily="18" charset="0"/>
              <a:cs typeface="Times New Roman" panose="02020603050405020304" pitchFamily="18" charset="0"/>
            </a:rPr>
            <a:t>TA=25°C</a:t>
          </a:r>
          <a:endParaRPr lang="en-GB" sz="800">
            <a:latin typeface="Times New Roman" panose="02020603050405020304" pitchFamily="18" charset="0"/>
            <a:cs typeface="Times New Roman" panose="02020603050405020304" pitchFamily="18" charset="0"/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CE60AA-62CE-4220-AE6B-724156508E87}">
  <dimension ref="A1:BC338"/>
  <sheetViews>
    <sheetView tabSelected="1" topLeftCell="A7" zoomScale="85" zoomScaleNormal="85" workbookViewId="0">
      <selection activeCell="AA31" sqref="AA31"/>
    </sheetView>
  </sheetViews>
  <sheetFormatPr defaultRowHeight="15"/>
  <cols>
    <col min="1" max="1" width="16.42578125" customWidth="1"/>
    <col min="2" max="2" width="25.140625" bestFit="1" customWidth="1"/>
    <col min="3" max="3" width="16.5703125" customWidth="1"/>
    <col min="4" max="4" width="11.7109375" bestFit="1" customWidth="1"/>
    <col min="5" max="5" width="12.85546875" bestFit="1" customWidth="1"/>
    <col min="7" max="7" width="11.5703125" bestFit="1" customWidth="1"/>
    <col min="17" max="17" width="2.5703125" customWidth="1"/>
    <col min="19" max="19" width="10.140625" customWidth="1"/>
    <col min="20" max="20" width="10.5703125" customWidth="1"/>
    <col min="26" max="26" width="3.85546875" customWidth="1"/>
    <col min="27" max="27" width="10.28515625" customWidth="1"/>
    <col min="28" max="28" width="12.7109375" customWidth="1"/>
    <col min="29" max="30" width="12.7109375" style="40" customWidth="1"/>
    <col min="31" max="31" width="3.85546875" customWidth="1"/>
    <col min="33" max="35" width="12.7109375" customWidth="1"/>
    <col min="36" max="36" width="3.85546875" customWidth="1"/>
    <col min="38" max="40" width="12.7109375" customWidth="1"/>
    <col min="41" max="41" width="3.85546875" customWidth="1"/>
    <col min="43" max="45" width="12.7109375" customWidth="1"/>
    <col min="46" max="46" width="3.85546875" customWidth="1"/>
    <col min="48" max="50" width="12.7109375" customWidth="1"/>
    <col min="51" max="51" width="3.85546875" customWidth="1"/>
    <col min="53" max="55" width="12.7109375" customWidth="1"/>
  </cols>
  <sheetData>
    <row r="1" spans="1:55">
      <c r="A1" s="1"/>
    </row>
    <row r="2" spans="1:55">
      <c r="A2" s="1"/>
    </row>
    <row r="3" spans="1:55">
      <c r="A3" s="1"/>
    </row>
    <row r="4" spans="1:55">
      <c r="A4" s="1"/>
    </row>
    <row r="5" spans="1:55">
      <c r="A5" s="1"/>
    </row>
    <row r="7" spans="1:55" ht="28.5">
      <c r="F7" s="20" t="s">
        <v>17</v>
      </c>
      <c r="Q7" s="21"/>
      <c r="T7" s="8" t="s">
        <v>4</v>
      </c>
    </row>
    <row r="8" spans="1:55">
      <c r="A8" s="34" t="s">
        <v>0</v>
      </c>
      <c r="B8" s="34" t="s">
        <v>2</v>
      </c>
      <c r="C8" s="34" t="s">
        <v>3</v>
      </c>
      <c r="D8" s="56" t="s">
        <v>21</v>
      </c>
      <c r="Q8" s="21"/>
    </row>
    <row r="9" spans="1:55">
      <c r="A9" s="3">
        <v>340</v>
      </c>
      <c r="B9" s="4">
        <v>3.55113E+16</v>
      </c>
      <c r="C9" s="6">
        <v>4.45406E+16</v>
      </c>
      <c r="D9" s="40">
        <f>(C9-$C$19)/($C$11-$C$19)*1000</f>
        <v>646.57159254034843</v>
      </c>
      <c r="Q9" s="21"/>
      <c r="R9" t="s">
        <v>16</v>
      </c>
    </row>
    <row r="10" spans="1:55">
      <c r="A10" s="3">
        <v>400</v>
      </c>
      <c r="B10" s="4">
        <v>6.45865E+16</v>
      </c>
      <c r="C10" s="6">
        <v>6.37594E+16</v>
      </c>
      <c r="D10" s="40">
        <f t="shared" ref="D10:D19" si="0">(C10-$C$19)/($C$11-$C$19)*1000</f>
        <v>979.08592987246539</v>
      </c>
      <c r="Q10" s="21"/>
    </row>
    <row r="11" spans="1:55">
      <c r="A11" s="3">
        <v>450</v>
      </c>
      <c r="B11" s="4">
        <v>5.95577E+16</v>
      </c>
      <c r="C11" s="6">
        <v>6.49682E+16</v>
      </c>
      <c r="D11" s="40">
        <f t="shared" si="0"/>
        <v>1000</v>
      </c>
      <c r="Q11" s="21"/>
      <c r="Z11" s="12" t="s">
        <v>13</v>
      </c>
      <c r="AA11" s="12" t="s">
        <v>15</v>
      </c>
      <c r="AB11" s="12" t="s">
        <v>19</v>
      </c>
      <c r="AC11" s="52" t="s">
        <v>21</v>
      </c>
      <c r="AD11" s="52" t="s">
        <v>22</v>
      </c>
      <c r="AE11" s="13" t="s">
        <v>13</v>
      </c>
      <c r="AF11" s="13" t="s">
        <v>15</v>
      </c>
      <c r="AG11" s="13" t="s">
        <v>19</v>
      </c>
      <c r="AH11" s="57" t="s">
        <v>21</v>
      </c>
      <c r="AI11" s="57" t="s">
        <v>22</v>
      </c>
      <c r="AJ11" s="12" t="s">
        <v>13</v>
      </c>
      <c r="AK11" s="12" t="s">
        <v>15</v>
      </c>
      <c r="AL11" s="12" t="s">
        <v>19</v>
      </c>
      <c r="AM11" s="52" t="s">
        <v>21</v>
      </c>
      <c r="AN11" s="52" t="s">
        <v>22</v>
      </c>
      <c r="AO11" s="13" t="s">
        <v>13</v>
      </c>
      <c r="AP11" s="13" t="s">
        <v>15</v>
      </c>
      <c r="AQ11" s="13" t="s">
        <v>19</v>
      </c>
      <c r="AR11" s="57" t="s">
        <v>21</v>
      </c>
      <c r="AS11" s="57" t="s">
        <v>22</v>
      </c>
      <c r="AT11" s="12" t="s">
        <v>13</v>
      </c>
      <c r="AU11" s="14" t="s">
        <v>14</v>
      </c>
      <c r="AV11" s="12" t="s">
        <v>19</v>
      </c>
      <c r="AW11" s="52" t="s">
        <v>21</v>
      </c>
      <c r="AX11" s="52" t="s">
        <v>22</v>
      </c>
      <c r="AY11" s="13" t="s">
        <v>13</v>
      </c>
      <c r="AZ11" s="13" t="s">
        <v>15</v>
      </c>
      <c r="BA11" s="13" t="s">
        <v>19</v>
      </c>
      <c r="BB11" s="57" t="s">
        <v>21</v>
      </c>
      <c r="BC11" s="57" t="s">
        <v>22</v>
      </c>
    </row>
    <row r="12" spans="1:55">
      <c r="A12" s="3">
        <v>500</v>
      </c>
      <c r="B12" s="4">
        <v>5.70242E+16</v>
      </c>
      <c r="C12" s="6">
        <v>4.73677E+16</v>
      </c>
      <c r="D12" s="40">
        <f t="shared" si="0"/>
        <v>695.48470277988622</v>
      </c>
      <c r="Q12" s="21"/>
      <c r="Z12" s="16">
        <v>1</v>
      </c>
      <c r="AA12" s="15">
        <f t="shared" ref="AA12:AA43" si="1">A0+B1_*Z12+B2_*POWER(Z12,2)+B3_*POWER(Z12,3)+B4_*POWER(Z12,4)+B5_*POWER(Z12,5)</f>
        <v>309.55354599525697</v>
      </c>
      <c r="AB12" s="36">
        <v>4.5106555351522816E+16</v>
      </c>
      <c r="AC12" s="51">
        <v>656.36347698012491</v>
      </c>
      <c r="AD12" s="51">
        <f>1000/AC12</f>
        <v>1.5235460763309361</v>
      </c>
      <c r="AE12" s="17">
        <v>51</v>
      </c>
      <c r="AF12" s="18">
        <f t="shared" ref="AF12:AF43" si="2">A0+B1_*AE12+B2_*POWER(AE12,2)+B3_*POWER(AE12,3)+B4_*POWER(AE12,4)+B5_*POWER(AE12,5)</f>
        <v>440.80068634500361</v>
      </c>
      <c r="AG12" s="37">
        <f>FORECAST(AF12,
INDEX($C$9:$C$19,MATCH(AF12,$A$9:$A$19,1)):INDEX($C$9:$C$19,MATCH(AF12,$A$9:$A$19,1)+1),
INDEX($A$9:$A$19,MATCH(AF12,$A$9:$A$19,1)):INDEX($A$9:$A$19,MATCH(AF12,$A$9:$A$19,1)+1))</f>
        <v>6.4745797393076808E+16</v>
      </c>
      <c r="AH12" s="53">
        <f>FORECAST(AF12,
INDEX($D$9:$D$19,MATCH(AF12,$A$9:$A$19,1)):INDEX($D$9:$D$19,MATCH(AF12,$A$9:$A$19,1)+1),
INDEX($A$9:$A$19,MATCH(AF12,$A$9:$A$19,1)):INDEX($A$9:$A$19,MATCH(AF12,$A$9:$A$19,1)+1))</f>
        <v>996.15209818188441</v>
      </c>
      <c r="AI12" s="53">
        <f>1000/AH12</f>
        <v>1.0038627653599672</v>
      </c>
      <c r="AJ12" s="16">
        <v>101</v>
      </c>
      <c r="AK12" s="15">
        <f t="shared" ref="AK12:AK43" si="3">A0+B1_*AJ12+B2_*POWER(AJ12,2)+B3_*POWER(AJ12,3)+B4_*POWER(AJ12,4)+B5_*POWER(AJ12,5)</f>
        <v>561.40826500551157</v>
      </c>
      <c r="AL12" s="36">
        <f>FORECAST(AK12,
INDEX($C$9:$C$19,MATCH(AK12,$A$9:$A$19,1)):INDEX($C$9:$C$19,MATCH(AK12,$A$9:$A$19,1)+1),
INDEX($A$9:$A$19,MATCH(AK12,$A$9:$A$19,1)):INDEX($A$9:$A$19,MATCH(AK12,$A$9:$A$19,1)+1))</f>
        <v>4.3116223665321216E+16</v>
      </c>
      <c r="AM12" s="51">
        <f>FORECAST(AK12,
INDEX($D$9:$D$19,MATCH(AK12,$A$9:$A$19,1)):INDEX($D$9:$D$19,MATCH(AK12,$A$9:$A$19,1)+1),
INDEX($A$9:$A$19,MATCH(AK12,$A$9:$A$19,1)):INDEX($A$9:$A$19,MATCH(AK12,$A$9:$A$19,1)+1))</f>
        <v>621.92772543952697</v>
      </c>
      <c r="AN12" s="51">
        <f>1000/AM12</f>
        <v>1.607903875475696</v>
      </c>
      <c r="AO12" s="17">
        <v>151</v>
      </c>
      <c r="AP12" s="18">
        <f t="shared" ref="AP12:AP43" si="4">A0+B1_*AO12+B2_*POWER(AO12,2)+B3_*POWER(AO12,3)+B4_*POWER(AO12,4)+B5_*POWER(AO12,5)</f>
        <v>667.86166007594807</v>
      </c>
      <c r="AQ12" s="37">
        <f>FORECAST(AP12,
INDEX($C$9:$C$19,MATCH(AP12,$A$9:$A$19,1)):INDEX($C$9:$C$19,MATCH(AP12,$A$9:$A$19,1)+1),
INDEX($A$9:$A$19,MATCH(AP12,$A$9:$A$19,1)):INDEX($A$9:$A$19,MATCH(AP12,$A$9:$A$19,1)+1))</f>
        <v>3.2894626288700832E+16</v>
      </c>
      <c r="AR12" s="53">
        <f>FORECAST(AP12,
INDEX($D$9:$D$19,MATCH(AP12,$A$9:$A$19,1)):INDEX($D$9:$D$19,MATCH(AP12,$A$9:$A$19,1)+1),
INDEX($A$9:$A$19,MATCH(AP12,$A$9:$A$19,1)):INDEX($A$9:$A$19,MATCH(AP12,$A$9:$A$19,1)+1))</f>
        <v>445.07861528891272</v>
      </c>
      <c r="AS12" s="53">
        <f>1000/AR12</f>
        <v>2.2467940845705936</v>
      </c>
      <c r="AT12" s="16">
        <v>201</v>
      </c>
      <c r="AU12" s="15">
        <f t="shared" ref="AU12:AU43" si="5">A0+B1_*AT12+B2_*POWER(AT12,2)+B3_*POWER(AT12,3)+B4_*POWER(AT12,4)+B5_*POWER(AT12,5)</f>
        <v>758.54595550061117</v>
      </c>
      <c r="AV12" s="36">
        <f>FORECAST(AU12,
INDEX($C$9:$C$19,MATCH(AU12,$A$9:$A$19,1)):INDEX($C$9:$C$19,MATCH(AU12,$A$9:$A$19,1)+1),
INDEX($A$9:$A$19,MATCH(AU12,$A$9:$A$19,1)):INDEX($A$9:$A$19,MATCH(AU12,$A$9:$A$19,1)+1))</f>
        <v>1.9696558853128176E+16</v>
      </c>
      <c r="AW12" s="51">
        <f>FORECAST(AU12,
INDEX($D$9:$D$19,MATCH(AU12,$A$9:$A$19,1)):INDEX($D$9:$D$19,MATCH(AU12,$A$9:$A$19,1)+1),
INDEX($A$9:$A$19,MATCH(AU12,$A$9:$A$19,1)):INDEX($A$9:$A$19,MATCH(AU12,$A$9:$A$19,1)+1))</f>
        <v>216.73206673208097</v>
      </c>
      <c r="AX12" s="51">
        <f>1000/AW12</f>
        <v>4.6139918982832206</v>
      </c>
      <c r="AY12" s="17">
        <v>251</v>
      </c>
      <c r="AZ12" s="18">
        <f t="shared" ref="AZ12:AZ49" si="6">A0+B1_*AY12+B2_*POWER(AY12,2)+B3_*POWER(AY12,3)+B4_*POWER(AY12,4)+B5_*POWER(AY12,5)</f>
        <v>833.81336783993345</v>
      </c>
      <c r="BA12" s="37">
        <f>FORECAST(AZ12,
INDEX($C$9:$C$19,MATCH(AZ12,$A$9:$A$19,1)):INDEX($C$9:$C$19,MATCH(AZ12,$A$9:$A$19,1)+1),
INDEX($A$9:$A$19,MATCH(AZ12,$A$9:$A$19,1)):INDEX($A$9:$A$19,MATCH(AZ12,$A$9:$A$19,1)+1))</f>
        <v>8983587113354304</v>
      </c>
      <c r="BB12" s="53">
        <f>FORECAST(AZ12,
INDEX($D$9:$D$19,MATCH(AZ12,$A$9:$A$19,1)):INDEX($D$9:$D$19,MATCH(AZ12,$A$9:$A$19,1)+1),
INDEX($A$9:$A$19,MATCH(AZ12,$A$9:$A$19,1)):INDEX($A$9:$A$19,MATCH(AZ12,$A$9:$A$19,1)+1))</f>
        <v>31.381436156363179</v>
      </c>
      <c r="BC12" s="53">
        <f>1000/BB12</f>
        <v>31.865973087316181</v>
      </c>
    </row>
    <row r="13" spans="1:55">
      <c r="A13" s="3">
        <v>550</v>
      </c>
      <c r="B13" s="4">
        <v>4.86027E+16</v>
      </c>
      <c r="C13" s="6">
        <v>4.33414E+16</v>
      </c>
      <c r="D13" s="40">
        <f t="shared" si="0"/>
        <v>625.82361694724818</v>
      </c>
      <c r="Q13" s="21"/>
      <c r="S13" t="s">
        <v>5</v>
      </c>
      <c r="T13" t="s">
        <v>6</v>
      </c>
      <c r="U13" t="s">
        <v>7</v>
      </c>
      <c r="V13" t="s">
        <v>8</v>
      </c>
      <c r="W13" t="s">
        <v>9</v>
      </c>
      <c r="X13" t="s">
        <v>10</v>
      </c>
      <c r="Z13" s="16">
        <v>2</v>
      </c>
      <c r="AA13" s="15">
        <f t="shared" si="1"/>
        <v>312.25112852150482</v>
      </c>
      <c r="AB13" s="36">
        <v>4.5106555351522816E+16</v>
      </c>
      <c r="AC13" s="51">
        <v>656.36347698012491</v>
      </c>
      <c r="AD13" s="51">
        <f t="shared" ref="AD13:AD61" si="7">1000/AC13</f>
        <v>1.5235460763309361</v>
      </c>
      <c r="AE13" s="17">
        <v>52</v>
      </c>
      <c r="AF13" s="18">
        <f t="shared" si="2"/>
        <v>443.33188332281685</v>
      </c>
      <c r="AG13" s="37">
        <f>FORECAST(AF13,
INDEX($C$9:$C$19,MATCH(AF13,$A$9:$A$19,1)):INDEX($C$9:$C$19,MATCH(AF13,$A$9:$A$19,1)+1),
INDEX($A$9:$A$19,MATCH(AF13,$A$9:$A$19,1)):INDEX($A$9:$A$19,MATCH(AF13,$A$9:$A$19,1)+1))</f>
        <v>6.4806991611212416E+16</v>
      </c>
      <c r="AH13" s="53">
        <f>FORECAST(AF13,
INDEX($D$9:$D$19,MATCH(AF13,$A$9:$A$19,1)):INDEX($D$9:$D$19,MATCH(AF13,$A$9:$A$19,1)+1),
INDEX($A$9:$A$19,MATCH(AF13,$A$9:$A$19,1)):INDEX($A$9:$A$19,MATCH(AF13,$A$9:$A$19,1)+1))</f>
        <v>997.21085080389616</v>
      </c>
      <c r="AI13" s="53">
        <f t="shared" ref="AI13:AI61" si="8">1000/AH13</f>
        <v>1.0027969503078065</v>
      </c>
      <c r="AJ13" s="16">
        <v>102</v>
      </c>
      <c r="AK13" s="15">
        <f t="shared" si="3"/>
        <v>563.68460299594608</v>
      </c>
      <c r="AL13" s="36">
        <f>FORECAST(AK13,
INDEX($C$9:$C$19,MATCH(AK13,$A$9:$A$19,1)):INDEX($C$9:$C$19,MATCH(AK13,$A$9:$A$19,1)+1),
INDEX($A$9:$A$19,MATCH(AK13,$A$9:$A$19,1)):INDEX($A$9:$A$19,MATCH(AK13,$A$9:$A$19,1)+1))</f>
        <v>4.3071293306066016E+16</v>
      </c>
      <c r="AM13" s="51">
        <f>FORECAST(AK13,
INDEX($D$9:$D$19,MATCH(AK13,$A$9:$A$19,1)):INDEX($D$9:$D$19,MATCH(AK13,$A$9:$A$19,1)+1),
INDEX($A$9:$A$19,MATCH(AK13,$A$9:$A$19,1)):INDEX($A$9:$A$19,MATCH(AK13,$A$9:$A$19,1)+1))</f>
        <v>621.15036219968704</v>
      </c>
      <c r="AN13" s="51">
        <f t="shared" ref="AN13:AN61" si="9">1000/AM13</f>
        <v>1.609916150509336</v>
      </c>
      <c r="AO13" s="17">
        <v>152</v>
      </c>
      <c r="AP13" s="18">
        <f t="shared" si="4"/>
        <v>669.83199897460634</v>
      </c>
      <c r="AQ13" s="37">
        <f>FORECAST(AP13,
INDEX($C$9:$C$19,MATCH(AP13,$A$9:$A$19,1)):INDEX($C$9:$C$19,MATCH(AP13,$A$9:$A$19,1)+1),
INDEX($A$9:$A$19,MATCH(AP13,$A$9:$A$19,1)):INDEX($A$9:$A$19,MATCH(AP13,$A$9:$A$19,1)+1))</f>
        <v>3.2562810470863696E+16</v>
      </c>
      <c r="AR13" s="53">
        <f>FORECAST(AP13,
INDEX($D$9:$D$19,MATCH(AP13,$A$9:$A$19,1)):INDEX($D$9:$D$19,MATCH(AP13,$A$9:$A$19,1)+1),
INDEX($A$9:$A$19,MATCH(AP13,$A$9:$A$19,1)):INDEX($A$9:$A$19,MATCH(AP13,$A$9:$A$19,1)+1))</f>
        <v>439.33769926999207</v>
      </c>
      <c r="AS13" s="53">
        <f t="shared" ref="AS13:AS61" si="10">1000/AR13</f>
        <v>2.2761534046853025</v>
      </c>
      <c r="AT13" s="16">
        <v>202</v>
      </c>
      <c r="AU13" s="15">
        <f t="shared" si="5"/>
        <v>760.19783707306328</v>
      </c>
      <c r="AV13" s="36">
        <f>FORECAST(AU13,
INDEX($C$9:$C$19,MATCH(AU13,$A$9:$A$19,1)):INDEX($C$9:$C$19,MATCH(AU13,$A$9:$A$19,1)+1),
INDEX($A$9:$A$19,MATCH(AU13,$A$9:$A$19,1)):INDEX($A$9:$A$19,MATCH(AU13,$A$9:$A$19,1)+1))</f>
        <v>1.9482692889979824E+16</v>
      </c>
      <c r="AW13" s="51">
        <f>FORECAST(AU13,
INDEX($D$9:$D$19,MATCH(AU13,$A$9:$A$19,1)):INDEX($D$9:$D$19,MATCH(AU13,$A$9:$A$19,1)+1),
INDEX($A$9:$A$19,MATCH(AU13,$A$9:$A$19,1)):INDEX($A$9:$A$19,MATCH(AU13,$A$9:$A$19,1)+1))</f>
        <v>213.03186177577936</v>
      </c>
      <c r="AX13" s="51">
        <f t="shared" ref="AX13:AX61" si="11">1000/AW13</f>
        <v>4.6941335050271569</v>
      </c>
      <c r="AY13" s="17">
        <v>252</v>
      </c>
      <c r="AZ13" s="18">
        <f t="shared" si="6"/>
        <v>835.17436425713527</v>
      </c>
      <c r="BA13" s="37">
        <f>FORECAST(AZ13,
INDEX($C$9:$C$19,MATCH(AZ13,$A$9:$A$19,1)):INDEX($C$9:$C$19,MATCH(AZ13,$A$9:$A$19,1)+1),
INDEX($A$9:$A$19,MATCH(AZ13,$A$9:$A$19,1)):INDEX($A$9:$A$19,MATCH(AZ13,$A$9:$A$19,1)+1))</f>
        <v>8831080319575648</v>
      </c>
      <c r="BB13" s="53">
        <f>FORECAST(AZ13,
INDEX($D$9:$D$19,MATCH(AZ13,$A$9:$A$19,1)):INDEX($D$9:$D$19,MATCH(AZ13,$A$9:$A$19,1)+1),
INDEX($A$9:$A$19,MATCH(AZ13,$A$9:$A$19,1)):INDEX($A$9:$A$19,MATCH(AZ13,$A$9:$A$19,1)+1))</f>
        <v>28.742837728159657</v>
      </c>
      <c r="BC13" s="53">
        <f t="shared" ref="BC13:BC49" si="12">1000/BB13</f>
        <v>34.791275985261876</v>
      </c>
    </row>
    <row r="14" spans="1:55">
      <c r="A14" s="3">
        <v>600</v>
      </c>
      <c r="B14" s="4">
        <v>4.85998E+16</v>
      </c>
      <c r="C14" s="6">
        <v>4.23545E+16</v>
      </c>
      <c r="D14" s="40">
        <f t="shared" si="0"/>
        <v>608.7487527771093</v>
      </c>
      <c r="Q14" s="21"/>
      <c r="S14" s="11">
        <v>306.85378759984451</v>
      </c>
      <c r="T14" s="2">
        <v>2.7008296499802524</v>
      </c>
      <c r="U14" s="2">
        <v>-1.0628910365186313E-3</v>
      </c>
      <c r="V14" s="2">
        <v>-8.3752898399800673E-6</v>
      </c>
      <c r="W14" s="2">
        <v>1.1756691784717301E-8</v>
      </c>
      <c r="X14" s="2">
        <v>1.7980472267172811E-12</v>
      </c>
      <c r="Z14" s="16">
        <v>3</v>
      </c>
      <c r="AA14" s="15">
        <f t="shared" si="1"/>
        <v>314.94648535035992</v>
      </c>
      <c r="AB14" s="36">
        <v>4.5106555351522816E+16</v>
      </c>
      <c r="AC14" s="51">
        <v>656.36347698012491</v>
      </c>
      <c r="AD14" s="51">
        <f t="shared" si="7"/>
        <v>1.5235460763309361</v>
      </c>
      <c r="AE14" s="17">
        <v>53</v>
      </c>
      <c r="AF14" s="18">
        <f t="shared" si="2"/>
        <v>445.85872799010684</v>
      </c>
      <c r="AG14" s="37">
        <f>FORECAST(AF14,
INDEX($C$9:$C$19,MATCH(AF14,$A$9:$A$19,1)):INDEX($C$9:$C$19,MATCH(AF14,$A$9:$A$19,1)+1),
INDEX($A$9:$A$19,MATCH(AF14,$A$9:$A$19,1)):INDEX($A$9:$A$19,MATCH(AF14,$A$9:$A$19,1)+1))</f>
        <v>6.4868080607888824E+16</v>
      </c>
      <c r="AH14" s="53">
        <f>FORECAST(AF14,
INDEX($D$9:$D$19,MATCH(AF14,$A$9:$A$19,1)):INDEX($D$9:$D$19,MATCH(AF14,$A$9:$A$19,1)+1),
INDEX($A$9:$A$19,MATCH(AF14,$A$9:$A$19,1)):INDEX($A$9:$A$19,MATCH(AF14,$A$9:$A$19,1)+1))</f>
        <v>998.2677829353579</v>
      </c>
      <c r="AI14" s="53">
        <f t="shared" si="8"/>
        <v>1.0017352228472691</v>
      </c>
      <c r="AJ14" s="16">
        <v>103</v>
      </c>
      <c r="AK14" s="15">
        <f t="shared" si="3"/>
        <v>565.95519551377072</v>
      </c>
      <c r="AL14" s="36">
        <f>FORECAST(AK14,
INDEX($C$9:$C$19,MATCH(AK14,$A$9:$A$19,1)):INDEX($C$9:$C$19,MATCH(AK14,$A$9:$A$19,1)+1),
INDEX($A$9:$A$19,MATCH(AK14,$A$9:$A$19,1)):INDEX($A$9:$A$19,MATCH(AK14,$A$9:$A$19,1)+1))</f>
        <v>4.3026476350949192E+16</v>
      </c>
      <c r="AM14" s="51">
        <f>FORECAST(AK14,
INDEX($D$9:$D$19,MATCH(AK14,$A$9:$A$19,1)):INDEX($D$9:$D$19,MATCH(AK14,$A$9:$A$19,1)+1),
INDEX($A$9:$A$19,MATCH(AK14,$A$9:$A$19,1)):INDEX($A$9:$A$19,MATCH(AK14,$A$9:$A$19,1)+1))</f>
        <v>620.37496102313526</v>
      </c>
      <c r="AN14" s="51">
        <f t="shared" si="9"/>
        <v>1.6119283704661118</v>
      </c>
      <c r="AO14" s="17">
        <v>153</v>
      </c>
      <c r="AP14" s="18">
        <f t="shared" si="4"/>
        <v>671.79595966032093</v>
      </c>
      <c r="AQ14" s="37">
        <f>FORECAST(AP14,
INDEX($C$9:$C$19,MATCH(AP14,$A$9:$A$19,1)):INDEX($C$9:$C$19,MATCH(AP14,$A$9:$A$19,1)+1),
INDEX($A$9:$A$19,MATCH(AP14,$A$9:$A$19,1)):INDEX($A$9:$A$19,MATCH(AP14,$A$9:$A$19,1)+1))</f>
        <v>3.2232068778876528E+16</v>
      </c>
      <c r="AR14" s="53">
        <f>FORECAST(AP14,
INDEX($D$9:$D$19,MATCH(AP14,$A$9:$A$19,1)):INDEX($D$9:$D$19,MATCH(AP14,$A$9:$A$19,1)+1),
INDEX($A$9:$A$19,MATCH(AP14,$A$9:$A$19,1)):INDEX($A$9:$A$19,MATCH(AP14,$A$9:$A$19,1)+1))</f>
        <v>433.61536725450628</v>
      </c>
      <c r="AS14" s="53">
        <f t="shared" si="10"/>
        <v>2.3061913288074494</v>
      </c>
      <c r="AT14" s="16">
        <v>203</v>
      </c>
      <c r="AU14" s="15">
        <f t="shared" si="5"/>
        <v>761.84349508469745</v>
      </c>
      <c r="AV14" s="36">
        <f>FORECAST(AU14,
INDEX($C$9:$C$19,MATCH(AU14,$A$9:$A$19,1)):INDEX($C$9:$C$19,MATCH(AU14,$A$9:$A$19,1)+1),
INDEX($A$9:$A$19,MATCH(AU14,$A$9:$A$19,1)):INDEX($A$9:$A$19,MATCH(AU14,$A$9:$A$19,1)+1))</f>
        <v>1.9223936206862512E+16</v>
      </c>
      <c r="AW14" s="51">
        <f>FORECAST(AU14,
INDEX($D$9:$D$19,MATCH(AU14,$A$9:$A$19,1)):INDEX($D$9:$D$19,MATCH(AU14,$A$9:$A$19,1)+1),
INDEX($A$9:$A$19,MATCH(AU14,$A$9:$A$19,1)):INDEX($A$9:$A$19,MATCH(AU14,$A$9:$A$19,1)+1))</f>
        <v>208.55497939930365</v>
      </c>
      <c r="AX14" s="51">
        <f t="shared" si="11"/>
        <v>4.7948987019167708</v>
      </c>
      <c r="AY14" s="17">
        <v>253</v>
      </c>
      <c r="AZ14" s="18">
        <f t="shared" si="6"/>
        <v>836.53010612881485</v>
      </c>
      <c r="BA14" s="37">
        <f>FORECAST(AZ14,
INDEX($C$9:$C$19,MATCH(AZ14,$A$9:$A$19,1)):INDEX($C$9:$C$19,MATCH(AZ14,$A$9:$A$19,1)+1),
INDEX($A$9:$A$19,MATCH(AZ14,$A$9:$A$19,1)):INDEX($A$9:$A$19,MATCH(AZ14,$A$9:$A$19,1)+1))</f>
        <v>8679162325209120</v>
      </c>
      <c r="BB14" s="53">
        <f>FORECAST(AZ14,
INDEX($D$9:$D$19,MATCH(AZ14,$A$9:$A$19,1)):INDEX($D$9:$D$19,MATCH(AZ14,$A$9:$A$19,1)+1),
INDEX($A$9:$A$19,MATCH(AZ14,$A$9:$A$19,1)):INDEX($A$9:$A$19,MATCH(AZ14,$A$9:$A$19,1)+1))</f>
        <v>26.114426421230746</v>
      </c>
      <c r="BC14" s="53">
        <f t="shared" si="12"/>
        <v>38.293010302803772</v>
      </c>
    </row>
    <row r="15" spans="1:55" ht="18.75">
      <c r="A15" s="3">
        <v>655</v>
      </c>
      <c r="B15" s="4">
        <v>4.21444E+16</v>
      </c>
      <c r="C15" s="6">
        <v>3.50606E+16</v>
      </c>
      <c r="D15" s="40">
        <f t="shared" si="0"/>
        <v>482.55323978635403</v>
      </c>
      <c r="Q15" s="21"/>
      <c r="S15" s="19"/>
      <c r="Z15" s="16">
        <v>4</v>
      </c>
      <c r="AA15" s="15">
        <f t="shared" si="1"/>
        <v>317.63956693618576</v>
      </c>
      <c r="AB15" s="36">
        <v>4.5106555351522816E+16</v>
      </c>
      <c r="AC15" s="51">
        <v>656.36347698012491</v>
      </c>
      <c r="AD15" s="51">
        <f t="shared" si="7"/>
        <v>1.5235460763309361</v>
      </c>
      <c r="AE15" s="17">
        <v>54</v>
      </c>
      <c r="AF15" s="18">
        <f t="shared" si="2"/>
        <v>448.38118520594543</v>
      </c>
      <c r="AG15" s="37">
        <f>FORECAST(AF15,
INDEX($C$9:$C$19,MATCH(AF15,$A$9:$A$19,1)):INDEX($C$9:$C$19,MATCH(AF15,$A$9:$A$19,1)+1),
INDEX($A$9:$A$19,MATCH(AF15,$A$9:$A$19,1)):INDEX($A$9:$A$19,MATCH(AF15,$A$9:$A$19,1)+1))</f>
        <v>6.4929063533538936E+16</v>
      </c>
      <c r="AH15" s="53">
        <f>FORECAST(AF15,
INDEX($D$9:$D$19,MATCH(AF15,$A$9:$A$19,1)):INDEX($D$9:$D$19,MATCH(AF15,$A$9:$A$19,1)+1),
INDEX($A$9:$A$19,MATCH(AF15,$A$9:$A$19,1)):INDEX($A$9:$A$19,MATCH(AF15,$A$9:$A$19,1)+1))</f>
        <v>999.32287987747304</v>
      </c>
      <c r="AI15" s="53">
        <f t="shared" si="8"/>
        <v>1.0006775789248517</v>
      </c>
      <c r="AJ15" s="16">
        <v>104</v>
      </c>
      <c r="AK15" s="15">
        <f t="shared" si="3"/>
        <v>568.22002236217941</v>
      </c>
      <c r="AL15" s="36">
        <f>FORECAST(AK15,
INDEX($C$9:$C$19,MATCH(AK15,$A$9:$A$19,1)):INDEX($C$9:$C$19,MATCH(AK15,$A$9:$A$19,1)+1),
INDEX($A$9:$A$19,MATCH(AK15,$A$9:$A$19,1)):INDEX($A$9:$A$19,MATCH(AK15,$A$9:$A$19,1)+1))</f>
        <v>4.2981773198615304E+16</v>
      </c>
      <c r="AM15" s="51">
        <f>FORECAST(AK15,
INDEX($D$9:$D$19,MATCH(AK15,$A$9:$A$19,1)):INDEX($D$9:$D$19,MATCH(AK15,$A$9:$A$19,1)+1),
INDEX($A$9:$A$19,MATCH(AK15,$A$9:$A$19,1)):INDEX($A$9:$A$19,MATCH(AK15,$A$9:$A$19,1)+1))</f>
        <v>619.60152880702606</v>
      </c>
      <c r="AN15" s="51">
        <f t="shared" si="9"/>
        <v>1.6139404980574998</v>
      </c>
      <c r="AO15" s="17">
        <v>154</v>
      </c>
      <c r="AP15" s="18">
        <f t="shared" si="4"/>
        <v>673.75353741982121</v>
      </c>
      <c r="AQ15" s="37">
        <f>FORECAST(AP15,
INDEX($C$9:$C$19,MATCH(AP15,$A$9:$A$19,1)):INDEX($C$9:$C$19,MATCH(AP15,$A$9:$A$19,1)+1),
INDEX($A$9:$A$19,MATCH(AP15,$A$9:$A$19,1)):INDEX($A$9:$A$19,MATCH(AP15,$A$9:$A$19,1)+1))</f>
        <v>3.1902402006479808E+16</v>
      </c>
      <c r="AR15" s="53">
        <f>FORECAST(AP15,
INDEX($D$9:$D$19,MATCH(AP15,$A$9:$A$19,1)):INDEX($D$9:$D$19,MATCH(AP15,$A$9:$A$19,1)+1),
INDEX($A$9:$A$19,MATCH(AP15,$A$9:$A$19,1)):INDEX($A$9:$A$19,MATCH(AP15,$A$9:$A$19,1)+1))</f>
        <v>427.91163297536764</v>
      </c>
      <c r="AS15" s="53">
        <f t="shared" si="10"/>
        <v>2.3369310926341749</v>
      </c>
      <c r="AT15" s="16">
        <v>204</v>
      </c>
      <c r="AU15" s="15">
        <f t="shared" si="5"/>
        <v>763.48294084519432</v>
      </c>
      <c r="AV15" s="36">
        <f>FORECAST(AU15,
INDEX($C$9:$C$19,MATCH(AU15,$A$9:$A$19,1)):INDEX($C$9:$C$19,MATCH(AU15,$A$9:$A$19,1)+1),
INDEX($A$9:$A$19,MATCH(AU15,$A$9:$A$19,1)):INDEX($A$9:$A$19,MATCH(AU15,$A$9:$A$19,1)+1))</f>
        <v>1.8966156313265024E+16</v>
      </c>
      <c r="AW15" s="51">
        <f>FORECAST(AU15,
INDEX($D$9:$D$19,MATCH(AU15,$A$9:$A$19,1)):INDEX($D$9:$D$19,MATCH(AU15,$A$9:$A$19,1)+1),
INDEX($A$9:$A$19,MATCH(AU15,$A$9:$A$19,1)):INDEX($A$9:$A$19,MATCH(AU15,$A$9:$A$19,1)+1))</f>
        <v>204.09499696038392</v>
      </c>
      <c r="AX15" s="51">
        <f t="shared" si="11"/>
        <v>4.8996791439924721</v>
      </c>
      <c r="AY15" s="17">
        <v>254</v>
      </c>
      <c r="AZ15" s="18">
        <f t="shared" si="6"/>
        <v>837.88062132701691</v>
      </c>
      <c r="BA15" s="37">
        <f>FORECAST(AZ15,
INDEX($C$9:$C$19,MATCH(AZ15,$A$9:$A$19,1)):INDEX($C$9:$C$19,MATCH(AZ15,$A$9:$A$19,1)+1),
INDEX($A$9:$A$19,MATCH(AZ15,$A$9:$A$19,1)):INDEX($A$9:$A$19,MATCH(AZ15,$A$9:$A$19,1)+1))</f>
        <v>8527830007045792</v>
      </c>
      <c r="BB15" s="53">
        <f>FORECAST(AZ15,
INDEX($D$9:$D$19,MATCH(AZ15,$A$9:$A$19,1)):INDEX($D$9:$D$19,MATCH(AZ15,$A$9:$A$19,1)+1),
INDEX($A$9:$A$19,MATCH(AZ15,$A$9:$A$19,1)):INDEX($A$9:$A$19,MATCH(AZ15,$A$9:$A$19,1)+1))</f>
        <v>23.496148199332765</v>
      </c>
      <c r="BC15" s="53">
        <f t="shared" si="12"/>
        <v>42.560167373663297</v>
      </c>
    </row>
    <row r="16" spans="1:55">
      <c r="A16" s="3">
        <v>710</v>
      </c>
      <c r="B16" s="4">
        <v>2.91744E+16</v>
      </c>
      <c r="C16" s="6">
        <v>2.57983E+16</v>
      </c>
      <c r="D16" s="40">
        <f t="shared" si="0"/>
        <v>322.30142663094017</v>
      </c>
      <c r="Q16" s="21"/>
      <c r="Z16" s="16">
        <v>5</v>
      </c>
      <c r="AA16" s="15">
        <f t="shared" si="1"/>
        <v>320.33032401615412</v>
      </c>
      <c r="AB16" s="36">
        <v>4.5106555351522816E+16</v>
      </c>
      <c r="AC16" s="51">
        <v>656.36347698012491</v>
      </c>
      <c r="AD16" s="51">
        <f t="shared" si="7"/>
        <v>1.5235460763309361</v>
      </c>
      <c r="AE16" s="17">
        <v>55</v>
      </c>
      <c r="AF16" s="18">
        <f t="shared" si="2"/>
        <v>450.89922012300008</v>
      </c>
      <c r="AG16" s="37">
        <f>FORECAST(AF16,
INDEX($C$9:$C$19,MATCH(AF16,$A$9:$A$19,1)):INDEX($C$9:$C$19,MATCH(AF16,$A$9:$A$19,1)+1),
INDEX($A$9:$A$19,MATCH(AF16,$A$9:$A$19,1)):INDEX($A$9:$A$19,MATCH(AF16,$A$9:$A$19,1)+1))</f>
        <v>6.4651665524502752E+16</v>
      </c>
      <c r="AH16" s="53">
        <f>FORECAST(AF16,
INDEX($D$9:$D$19,MATCH(AF16,$A$9:$A$19,1)):INDEX($D$9:$D$19,MATCH(AF16,$A$9:$A$19,1)+1),
INDEX($A$9:$A$19,MATCH(AF16,$A$9:$A$19,1)):INDEX($A$9:$A$19,MATCH(AF16,$A$9:$A$19,1)+1))</f>
        <v>994.52347433956629</v>
      </c>
      <c r="AI16" s="53">
        <f t="shared" si="8"/>
        <v>1.0055066831520196</v>
      </c>
      <c r="AJ16" s="16">
        <v>105</v>
      </c>
      <c r="AK16" s="15">
        <f t="shared" si="3"/>
        <v>570.47906364875053</v>
      </c>
      <c r="AL16" s="36">
        <f>FORECAST(AK16,
INDEX($C$9:$C$19,MATCH(AK16,$A$9:$A$19,1)):INDEX($C$9:$C$19,MATCH(AK16,$A$9:$A$19,1)+1),
INDEX($A$9:$A$19,MATCH(AK16,$A$9:$A$19,1)):INDEX($A$9:$A$19,MATCH(AK16,$A$9:$A$19,1)+1))</f>
        <v>4.293718424170096E+16</v>
      </c>
      <c r="AM16" s="51">
        <f>FORECAST(AK16,
INDEX($D$9:$D$19,MATCH(AK16,$A$9:$A$19,1)):INDEX($D$9:$D$19,MATCH(AK16,$A$9:$A$19,1)+1),
INDEX($A$9:$A$19,MATCH(AK16,$A$9:$A$19,1)):INDEX($A$9:$A$19,MATCH(AK16,$A$9:$A$19,1)+1))</f>
        <v>618.83007234456727</v>
      </c>
      <c r="AN16" s="51">
        <f t="shared" si="9"/>
        <v>1.6159524959918168</v>
      </c>
      <c r="AO16" s="17">
        <v>155</v>
      </c>
      <c r="AP16" s="18">
        <f t="shared" si="4"/>
        <v>675.70472785501033</v>
      </c>
      <c r="AQ16" s="37">
        <f>FORECAST(AP16,
INDEX($C$9:$C$19,MATCH(AP16,$A$9:$A$19,1)):INDEX($C$9:$C$19,MATCH(AP16,$A$9:$A$19,1)+1),
INDEX($A$9:$A$19,MATCH(AP16,$A$9:$A$19,1)):INDEX($A$9:$A$19,MATCH(AP16,$A$9:$A$19,1)+1))</f>
        <v>3.157381089433704E+16</v>
      </c>
      <c r="AR16" s="53">
        <f>FORECAST(AP16,
INDEX($D$9:$D$19,MATCH(AP16,$A$9:$A$19,1)):INDEX($D$9:$D$19,MATCH(AP16,$A$9:$A$19,1)+1),
INDEX($A$9:$A$19,MATCH(AP16,$A$9:$A$19,1)):INDEX($A$9:$A$19,MATCH(AP16,$A$9:$A$19,1)+1))</f>
        <v>422.22650924717573</v>
      </c>
      <c r="AS16" s="53">
        <f t="shared" si="10"/>
        <v>2.3683970051595926</v>
      </c>
      <c r="AT16" s="16">
        <v>205</v>
      </c>
      <c r="AU16" s="15">
        <f t="shared" si="5"/>
        <v>765.1161859901955</v>
      </c>
      <c r="AV16" s="36">
        <f>FORECAST(AU16,
INDEX($C$9:$C$19,MATCH(AU16,$A$9:$A$19,1)):INDEX($C$9:$C$19,MATCH(AU16,$A$9:$A$19,1)+1),
INDEX($A$9:$A$19,MATCH(AU16,$A$9:$A$19,1)):INDEX($A$9:$A$19,MATCH(AU16,$A$9:$A$19,1)+1))</f>
        <v>1.8709351379645616E+16</v>
      </c>
      <c r="AW16" s="51">
        <f>FORECAST(AU16,
INDEX($D$9:$D$19,MATCH(AU16,$A$9:$A$19,1)):INDEX($D$9:$D$19,MATCH(AU16,$A$9:$A$19,1)+1),
INDEX($A$9:$A$19,MATCH(AU16,$A$9:$A$19,1)):INDEX($A$9:$A$19,MATCH(AU16,$A$9:$A$19,1)+1))</f>
        <v>199.65188280517805</v>
      </c>
      <c r="AX16" s="51">
        <f t="shared" si="11"/>
        <v>5.0087181044809288</v>
      </c>
      <c r="AY16" s="17">
        <v>255</v>
      </c>
      <c r="AZ16" s="18">
        <f t="shared" si="6"/>
        <v>839.22593806053601</v>
      </c>
      <c r="BA16" s="37">
        <f>FORECAST(AZ16,
INDEX($C$9:$C$19,MATCH(AZ16,$A$9:$A$19,1)):INDEX($C$9:$C$19,MATCH(AZ16,$A$9:$A$19,1)+1),
INDEX($A$9:$A$19,MATCH(AZ16,$A$9:$A$19,1)):INDEX($A$9:$A$19,MATCH(AZ16,$A$9:$A$19,1)+1))</f>
        <v>8377080204142128</v>
      </c>
      <c r="BB16" s="53">
        <f>FORECAST(AZ16,
INDEX($D$9:$D$19,MATCH(AZ16,$A$9:$A$19,1)):INDEX($D$9:$D$19,MATCH(AZ16,$A$9:$A$19,1)+1),
INDEX($A$9:$A$19,MATCH(AZ16,$A$9:$A$19,1)):INDEX($A$9:$A$19,MATCH(AZ16,$A$9:$A$19,1)+1))</f>
        <v>20.887948373356949</v>
      </c>
      <c r="BC16" s="53">
        <f t="shared" si="12"/>
        <v>47.874495959379267</v>
      </c>
    </row>
    <row r="17" spans="1:55">
      <c r="A17" s="3">
        <v>760</v>
      </c>
      <c r="B17" s="4">
        <v>2.0978E+16</v>
      </c>
      <c r="C17" s="7">
        <v>1.95138E+16</v>
      </c>
      <c r="D17" s="40">
        <f t="shared" si="0"/>
        <v>213.57006187540452</v>
      </c>
      <c r="Q17" s="21"/>
      <c r="S17" s="9" t="s">
        <v>12</v>
      </c>
      <c r="T17" s="10">
        <v>288</v>
      </c>
      <c r="Z17" s="16">
        <v>6</v>
      </c>
      <c r="AA17" s="15">
        <f t="shared" si="1"/>
        <v>323.01870761046001</v>
      </c>
      <c r="AB17" s="36">
        <v>4.5106555351522816E+16</v>
      </c>
      <c r="AC17" s="51">
        <v>656.36347698012491</v>
      </c>
      <c r="AD17" s="51">
        <f t="shared" si="7"/>
        <v>1.5235460763309361</v>
      </c>
      <c r="AE17" s="17">
        <v>56</v>
      </c>
      <c r="AF17" s="18">
        <f t="shared" si="2"/>
        <v>453.41279818775075</v>
      </c>
      <c r="AG17" s="37">
        <f>FORECAST(AF17,
INDEX($C$9:$C$19,MATCH(AF17,$A$9:$A$19,1)):INDEX($C$9:$C$19,MATCH(AF17,$A$9:$A$19,1)+1),
INDEX($A$9:$A$19,MATCH(AF17,$A$9:$A$19,1)):INDEX($A$9:$A$19,MATCH(AF17,$A$9:$A$19,1)+1))</f>
        <v>6.3766860909929856E+16</v>
      </c>
      <c r="AH17" s="53">
        <f>FORECAST(AF17,
INDEX($D$9:$D$19,MATCH(AF17,$A$9:$A$19,1)):INDEX($D$9:$D$19,MATCH(AF17,$A$9:$A$19,1)+1),
INDEX($A$9:$A$19,MATCH(AF17,$A$9:$A$19,1)):INDEX($A$9:$A$19,MATCH(AF17,$A$9:$A$19,1)+1))</f>
        <v>979.21501491009622</v>
      </c>
      <c r="AI17" s="53">
        <f t="shared" si="8"/>
        <v>1.021226170732086</v>
      </c>
      <c r="AJ17" s="16">
        <v>106</v>
      </c>
      <c r="AK17" s="15">
        <f t="shared" si="3"/>
        <v>572.73229978566224</v>
      </c>
      <c r="AL17" s="36">
        <f>FORECAST(AK17,
INDEX($C$9:$C$19,MATCH(AK17,$A$9:$A$19,1)):INDEX($C$9:$C$19,MATCH(AK17,$A$9:$A$19,1)+1),
INDEX($A$9:$A$19,MATCH(AK17,$A$9:$A$19,1)):INDEX($A$9:$A$19,MATCH(AK17,$A$9:$A$19,1)+1))</f>
        <v>4.28927098668306E+16</v>
      </c>
      <c r="AM17" s="51">
        <f>FORECAST(AK17,
INDEX($D$9:$D$19,MATCH(AK17,$A$9:$A$19,1)):INDEX($D$9:$D$19,MATCH(AK17,$A$9:$A$19,1)+1),
INDEX($A$9:$A$19,MATCH(AK17,$A$9:$A$19,1)):INDEX($A$9:$A$19,MATCH(AK17,$A$9:$A$19,1)+1))</f>
        <v>618.06059832494702</v>
      </c>
      <c r="AN17" s="51">
        <f t="shared" si="9"/>
        <v>1.6179643269772834</v>
      </c>
      <c r="AO17" s="17">
        <v>156</v>
      </c>
      <c r="AP17" s="18">
        <f t="shared" si="4"/>
        <v>677.64952688317919</v>
      </c>
      <c r="AQ17" s="37">
        <f>FORECAST(AP17,
INDEX($C$9:$C$19,MATCH(AP17,$A$9:$A$19,1)):INDEX($C$9:$C$19,MATCH(AP17,$A$9:$A$19,1)+1),
INDEX($A$9:$A$19,MATCH(AP17,$A$9:$A$19,1)):INDEX($A$9:$A$19,MATCH(AP17,$A$9:$A$19,1)+1))</f>
        <v>3.1246296129998704E+16</v>
      </c>
      <c r="AR17" s="53">
        <f>FORECAST(AP17,
INDEX($D$9:$D$19,MATCH(AP17,$A$9:$A$19,1)):INDEX($D$9:$D$19,MATCH(AP17,$A$9:$A$19,1)+1),
INDEX($A$9:$A$19,MATCH(AP17,$A$9:$A$19,1)):INDEX($A$9:$A$19,MATCH(AP17,$A$9:$A$19,1)+1))</f>
        <v>416.56000796559488</v>
      </c>
      <c r="AS17" s="53">
        <f t="shared" si="10"/>
        <v>2.4006145114213493</v>
      </c>
      <c r="AT17" s="16">
        <v>206</v>
      </c>
      <c r="AU17" s="15">
        <f t="shared" si="5"/>
        <v>766.74324248151913</v>
      </c>
      <c r="AV17" s="36">
        <f>FORECAST(AU17,
INDEX($C$9:$C$19,MATCH(AU17,$A$9:$A$19,1)):INDEX($C$9:$C$19,MATCH(AU17,$A$9:$A$19,1)+1),
INDEX($A$9:$A$19,MATCH(AU17,$A$9:$A$19,1)):INDEX($A$9:$A$19,MATCH(AU17,$A$9:$A$19,1)+1))</f>
        <v>1.8453519525175856E+16</v>
      </c>
      <c r="AW17" s="51">
        <f>FORECAST(AU17,
INDEX($D$9:$D$19,MATCH(AU17,$A$9:$A$19,1)):INDEX($D$9:$D$19,MATCH(AU17,$A$9:$A$19,1)+1),
INDEX($A$9:$A$19,MATCH(AU17,$A$9:$A$19,1)):INDEX($A$9:$A$19,MATCH(AU17,$A$9:$A$19,1)+1))</f>
        <v>195.22560439250583</v>
      </c>
      <c r="AX17" s="51">
        <f t="shared" si="11"/>
        <v>5.1222789301216638</v>
      </c>
      <c r="AY17" s="17">
        <v>256</v>
      </c>
      <c r="AZ17" s="18">
        <f t="shared" si="6"/>
        <v>840.56608487513176</v>
      </c>
      <c r="BA17" s="37">
        <f>FORECAST(AZ17,
INDEX($C$9:$C$19,MATCH(AZ17,$A$9:$A$19,1)):INDEX($C$9:$C$19,MATCH(AZ17,$A$9:$A$19,1)+1),
INDEX($A$9:$A$19,MATCH(AZ17,$A$9:$A$19,1)):INDEX($A$9:$A$19,MATCH(AZ17,$A$9:$A$19,1)+1))</f>
        <v>8226909717795888</v>
      </c>
      <c r="BB17" s="53">
        <f>FORECAST(AZ17,
INDEX($D$9:$D$19,MATCH(AZ17,$A$9:$A$19,1)):INDEX($D$9:$D$19,MATCH(AZ17,$A$9:$A$19,1)+1),
INDEX($A$9:$A$19,MATCH(AZ17,$A$9:$A$19,1)):INDEX($A$9:$A$19,MATCH(AZ17,$A$9:$A$19,1)+1))</f>
        <v>18.289771600912445</v>
      </c>
      <c r="BC17" s="53">
        <f t="shared" si="12"/>
        <v>54.675368387329215</v>
      </c>
    </row>
    <row r="18" spans="1:55">
      <c r="A18" s="3">
        <v>810</v>
      </c>
      <c r="B18" s="4">
        <v>1.31647E+16</v>
      </c>
      <c r="C18" s="6">
        <v>1.1652E+16</v>
      </c>
      <c r="D18" s="40">
        <f t="shared" si="0"/>
        <v>77.549019082012805</v>
      </c>
      <c r="Q18" s="21"/>
      <c r="Z18" s="16">
        <v>7</v>
      </c>
      <c r="AA18" s="15">
        <f t="shared" si="1"/>
        <v>325.7046690225385</v>
      </c>
      <c r="AB18" s="36">
        <v>4.5106555351522816E+16</v>
      </c>
      <c r="AC18" s="51">
        <v>656.36347698012491</v>
      </c>
      <c r="AD18" s="51">
        <f t="shared" si="7"/>
        <v>1.5235460763309361</v>
      </c>
      <c r="AE18" s="17">
        <v>57</v>
      </c>
      <c r="AF18" s="18">
        <f t="shared" si="2"/>
        <v>455.921885140705</v>
      </c>
      <c r="AG18" s="37">
        <f>FORECAST(AF18,
INDEX($C$9:$C$19,MATCH(AF18,$A$9:$A$19,1)):INDEX($C$9:$C$19,MATCH(AF18,$A$9:$A$19,1)+1),
INDEX($A$9:$A$19,MATCH(AF18,$A$9:$A$19,1)):INDEX($A$9:$A$19,MATCH(AF18,$A$9:$A$19,1)+1))</f>
        <v>6.2883637211620448E+16</v>
      </c>
      <c r="AH18" s="53">
        <f>FORECAST(AF18,
INDEX($D$9:$D$19,MATCH(AF18,$A$9:$A$19,1)):INDEX($D$9:$D$19,MATCH(AF18,$A$9:$A$19,1)+1),
INDEX($A$9:$A$19,MATCH(AF18,$A$9:$A$19,1)):INDEX($A$9:$A$19,MATCH(AF18,$A$9:$A$19,1)+1))</f>
        <v>963.93390772549674</v>
      </c>
      <c r="AI18" s="53">
        <f t="shared" si="8"/>
        <v>1.0374155240161693</v>
      </c>
      <c r="AJ18" s="16">
        <v>107</v>
      </c>
      <c r="AK18" s="15">
        <f t="shared" si="3"/>
        <v>574.97971148990882</v>
      </c>
      <c r="AL18" s="36">
        <f>FORECAST(AK18,
INDEX($C$9:$C$19,MATCH(AK18,$A$9:$A$19,1)):INDEX($C$9:$C$19,MATCH(AK18,$A$9:$A$19,1)+1),
INDEX($A$9:$A$19,MATCH(AK18,$A$9:$A$19,1)):INDEX($A$9:$A$19,MATCH(AK18,$A$9:$A$19,1)+1))</f>
        <v>4.2848350454612176E+16</v>
      </c>
      <c r="AM18" s="51">
        <f>FORECAST(AK18,
INDEX($D$9:$D$19,MATCH(AK18,$A$9:$A$19,1)):INDEX($D$9:$D$19,MATCH(AK18,$A$9:$A$19,1)+1),
INDEX($A$9:$A$19,MATCH(AK18,$A$9:$A$19,1)):INDEX($A$9:$A$19,MATCH(AK18,$A$9:$A$19,1)+1))</f>
        <v>617.29311333325916</v>
      </c>
      <c r="AN18" s="51">
        <f t="shared" si="9"/>
        <v>1.6199759537251279</v>
      </c>
      <c r="AO18" s="17">
        <v>157</v>
      </c>
      <c r="AP18" s="18">
        <f t="shared" si="4"/>
        <v>679.58793073722393</v>
      </c>
      <c r="AQ18" s="37">
        <f>FORECAST(AP18,
INDEX($C$9:$C$19,MATCH(AP18,$A$9:$A$19,1)):INDEX($C$9:$C$19,MATCH(AP18,$A$9:$A$19,1)+1),
INDEX($A$9:$A$19,MATCH(AP18,$A$9:$A$19,1)):INDEX($A$9:$A$19,MATCH(AP18,$A$9:$A$19,1)+1))</f>
        <v>3.0919858347865632E+16</v>
      </c>
      <c r="AR18" s="53">
        <f>FORECAST(AP18,
INDEX($D$9:$D$19,MATCH(AP18,$A$9:$A$19,1)):INDEX($D$9:$D$19,MATCH(AP18,$A$9:$A$19,1)+1),
INDEX($A$9:$A$19,MATCH(AP18,$A$9:$A$19,1)):INDEX($A$9:$A$19,MATCH(AP18,$A$9:$A$19,1)+1))</f>
        <v>410.91214010672002</v>
      </c>
      <c r="AS18" s="53">
        <f t="shared" si="10"/>
        <v>2.4336102597024394</v>
      </c>
      <c r="AT18" s="16">
        <v>207</v>
      </c>
      <c r="AU18" s="15">
        <f t="shared" si="5"/>
        <v>768.36412260737609</v>
      </c>
      <c r="AV18" s="36">
        <f>FORECAST(AU18,
INDEX($C$9:$C$19,MATCH(AU18,$A$9:$A$19,1)):INDEX($C$9:$C$19,MATCH(AU18,$A$9:$A$19,1)+1),
INDEX($A$9:$A$19,MATCH(AU18,$A$9:$A$19,1)):INDEX($A$9:$A$19,MATCH(AU18,$A$9:$A$19,1)+1))</f>
        <v>1.8198658817706608E+16</v>
      </c>
      <c r="AW18" s="51">
        <f>FORECAST(AU18,
INDEX($D$9:$D$19,MATCH(AU18,$A$9:$A$19,1)):INDEX($D$9:$D$19,MATCH(AU18,$A$9:$A$19,1)+1),
INDEX($A$9:$A$19,MATCH(AU18,$A$9:$A$19,1)):INDEX($A$9:$A$19,MATCH(AU18,$A$9:$A$19,1)+1))</f>
        <v>190.81612829326286</v>
      </c>
      <c r="AX18" s="51">
        <f t="shared" si="11"/>
        <v>5.2406471556907013</v>
      </c>
      <c r="AY18" s="17">
        <v>257</v>
      </c>
      <c r="AZ18" s="18">
        <f t="shared" si="6"/>
        <v>841.90109065374429</v>
      </c>
      <c r="BA18" s="37">
        <f>FORECAST(AZ18,
INDEX($C$9:$C$19,MATCH(AZ18,$A$9:$A$19,1)):INDEX($C$9:$C$19,MATCH(AZ18,$A$9:$A$19,1)+1),
INDEX($A$9:$A$19,MATCH(AZ18,$A$9:$A$19,1)):INDEX($A$9:$A$19,MATCH(AZ18,$A$9:$A$19,1)+1))</f>
        <v>8077315311522016</v>
      </c>
      <c r="BB18" s="53">
        <f>FORECAST(AZ18,
INDEX($D$9:$D$19,MATCH(AZ18,$A$9:$A$19,1)):INDEX($D$9:$D$19,MATCH(AZ18,$A$9:$A$19,1)+1),
INDEX($A$9:$A$19,MATCH(AZ18,$A$9:$A$19,1)):INDEX($A$9:$A$19,MATCH(AZ18,$A$9:$A$19,1)+1))</f>
        <v>15.70156188590704</v>
      </c>
      <c r="BC18" s="53">
        <f t="shared" si="12"/>
        <v>63.687931638033504</v>
      </c>
    </row>
    <row r="19" spans="1:55">
      <c r="A19" s="3">
        <v>850</v>
      </c>
      <c r="B19" s="4">
        <v>8048300000000000</v>
      </c>
      <c r="C19" s="6">
        <v>7169790000000000</v>
      </c>
      <c r="D19" s="40">
        <f t="shared" si="0"/>
        <v>0</v>
      </c>
      <c r="Q19" s="21"/>
      <c r="Z19" s="16">
        <v>8</v>
      </c>
      <c r="AA19" s="15">
        <f t="shared" si="1"/>
        <v>328.38815983927924</v>
      </c>
      <c r="AB19" s="36">
        <v>4.5106555351522816E+16</v>
      </c>
      <c r="AC19" s="51">
        <v>656.36347698012491</v>
      </c>
      <c r="AD19" s="51">
        <f t="shared" si="7"/>
        <v>1.5235460763309361</v>
      </c>
      <c r="AE19" s="17">
        <v>58</v>
      </c>
      <c r="AF19" s="18">
        <f t="shared" si="2"/>
        <v>458.42644701661374</v>
      </c>
      <c r="AG19" s="37">
        <f>FORECAST(AF19,
INDEX($C$9:$C$19,MATCH(AF19,$A$9:$A$19,1)):INDEX($C$9:$C$19,MATCH(AF19,$A$9:$A$19,1)+1),
INDEX($A$9:$A$19,MATCH(AF19,$A$9:$A$19,1)):INDEX($A$9:$A$19,MATCH(AF19,$A$9:$A$19,1)+1))</f>
        <v>6.2002006385681792E+16</v>
      </c>
      <c r="AH19" s="53">
        <f>FORECAST(AF19,
INDEX($D$9:$D$19,MATCH(AF19,$A$9:$A$19,1)):INDEX($D$9:$D$19,MATCH(AF19,$A$9:$A$19,1)+1),
INDEX($A$9:$A$19,MATCH(AF19,$A$9:$A$19,1)):INDEX($A$9:$A$19,MATCH(AF19,$A$9:$A$19,1)+1))</f>
        <v>948.68035964452656</v>
      </c>
      <c r="AI19" s="53">
        <f t="shared" si="8"/>
        <v>1.0540958182951137</v>
      </c>
      <c r="AJ19" s="16">
        <v>108</v>
      </c>
      <c r="AK19" s="15">
        <f t="shared" si="3"/>
        <v>577.22127978351693</v>
      </c>
      <c r="AL19" s="36">
        <f>FORECAST(AK19,
INDEX($C$9:$C$19,MATCH(AK19,$A$9:$A$19,1)):INDEX($C$9:$C$19,MATCH(AK19,$A$9:$A$19,1)+1),
INDEX($A$9:$A$19,MATCH(AK19,$A$9:$A$19,1)):INDEX($A$9:$A$19,MATCH(AK19,$A$9:$A$19,1)+1))</f>
        <v>4.2804106379632944E+16</v>
      </c>
      <c r="AM19" s="51">
        <f>FORECAST(AK19,
INDEX($D$9:$D$19,MATCH(AK19,$A$9:$A$19,1)):INDEX($D$9:$D$19,MATCH(AK19,$A$9:$A$19,1)+1),
INDEX($A$9:$A$19,MATCH(AK19,$A$9:$A$19,1)):INDEX($A$9:$A$19,MATCH(AK19,$A$9:$A$19,1)+1))</f>
        <v>616.52762385043025</v>
      </c>
      <c r="AN19" s="51">
        <f t="shared" si="9"/>
        <v>1.6219873389527153</v>
      </c>
      <c r="AO19" s="17">
        <v>158</v>
      </c>
      <c r="AP19" s="18">
        <f t="shared" si="4"/>
        <v>681.51993596585976</v>
      </c>
      <c r="AQ19" s="37">
        <f>FORECAST(AP19,
INDEX($C$9:$C$19,MATCH(AP19,$A$9:$A$19,1)):INDEX($C$9:$C$19,MATCH(AP19,$A$9:$A$19,1)+1),
INDEX($A$9:$A$19,MATCH(AP19,$A$9:$A$19,1)):INDEX($A$9:$A$19,MATCH(AP19,$A$9:$A$19,1)+1))</f>
        <v>3.0594498129153024E+16</v>
      </c>
      <c r="AR19" s="53">
        <f>FORECAST(AP19,
INDEX($D$9:$D$19,MATCH(AP19,$A$9:$A$19,1)):INDEX($D$9:$D$19,MATCH(AP19,$A$9:$A$19,1)+1),
INDEX($A$9:$A$19,MATCH(AP19,$A$9:$A$19,1)):INDEX($A$9:$A$19,MATCH(AP19,$A$9:$A$19,1)+1))</f>
        <v>405.28291572645412</v>
      </c>
      <c r="AS19" s="53">
        <f t="shared" si="10"/>
        <v>2.4674121735616175</v>
      </c>
      <c r="AT19" s="16">
        <v>208</v>
      </c>
      <c r="AU19" s="15">
        <f t="shared" si="5"/>
        <v>769.97883898258556</v>
      </c>
      <c r="AV19" s="36">
        <f>FORECAST(AU19,
INDEX($C$9:$C$19,MATCH(AU19,$A$9:$A$19,1)):INDEX($C$9:$C$19,MATCH(AU19,$A$9:$A$19,1)+1),
INDEX($A$9:$A$19,MATCH(AU19,$A$9:$A$19,1)):INDEX($A$9:$A$19,MATCH(AU19,$A$9:$A$19,1)+1))</f>
        <v>1.7944767273734176E+16</v>
      </c>
      <c r="AW19" s="51">
        <f>FORECAST(AU19,
INDEX($D$9:$D$19,MATCH(AU19,$A$9:$A$19,1)):INDEX($D$9:$D$19,MATCH(AU19,$A$9:$A$19,1)+1),
INDEX($A$9:$A$19,MATCH(AU19,$A$9:$A$19,1)):INDEX($A$9:$A$19,MATCH(AU19,$A$9:$A$19,1)+1))</f>
        <v>186.42342018983209</v>
      </c>
      <c r="AX19" s="51">
        <f t="shared" si="11"/>
        <v>5.3641328915740063</v>
      </c>
      <c r="AY19" s="17">
        <v>258</v>
      </c>
      <c r="AZ19" s="18">
        <f t="shared" si="6"/>
        <v>843.23098461671043</v>
      </c>
      <c r="BA19" s="37">
        <f>FORECAST(AZ19,
INDEX($C$9:$C$19,MATCH(AZ19,$A$9:$A$19,1)):INDEX($C$9:$C$19,MATCH(AZ19,$A$9:$A$19,1)+1),
INDEX($A$9:$A$19,MATCH(AZ19,$A$9:$A$19,1)):INDEX($A$9:$A$19,MATCH(AZ19,$A$9:$A$19,1)+1))</f>
        <v>7928293711028352</v>
      </c>
      <c r="BB19" s="53">
        <f>FORECAST(AZ19,
INDEX($D$9:$D$19,MATCH(AZ19,$A$9:$A$19,1)):INDEX($D$9:$D$19,MATCH(AZ19,$A$9:$A$19,1)+1),
INDEX($A$9:$A$19,MATCH(AZ19,$A$9:$A$19,1)):INDEX($A$9:$A$19,MATCH(AZ19,$A$9:$A$19,1)+1))</f>
        <v>13.123262578129015</v>
      </c>
      <c r="BC19" s="53">
        <f t="shared" si="12"/>
        <v>76.200563240011775</v>
      </c>
    </row>
    <row r="20" spans="1:55">
      <c r="A20" s="3"/>
      <c r="B20" s="3"/>
      <c r="Q20" s="21"/>
      <c r="Z20" s="16">
        <v>9</v>
      </c>
      <c r="AA20" s="15">
        <f t="shared" si="1"/>
        <v>331.06913193124308</v>
      </c>
      <c r="AB20" s="36">
        <v>4.5106555351522816E+16</v>
      </c>
      <c r="AC20" s="51">
        <v>656.36347698012491</v>
      </c>
      <c r="AD20" s="51">
        <f t="shared" si="7"/>
        <v>1.5235460763309361</v>
      </c>
      <c r="AE20" s="17">
        <v>59</v>
      </c>
      <c r="AF20" s="18">
        <f t="shared" si="2"/>
        <v>460.92645014468707</v>
      </c>
      <c r="AG20" s="37">
        <f>FORECAST(AF20,
INDEX($C$9:$C$19,MATCH(AF20,$A$9:$A$19,1)):INDEX($C$9:$C$19,MATCH(AF20,$A$9:$A$19,1)+1),
INDEX($A$9:$A$19,MATCH(AF20,$A$9:$A$19,1)):INDEX($A$9:$A$19,MATCH(AF20,$A$9:$A$19,1)+1))</f>
        <v>6.1121980284568704E+16</v>
      </c>
      <c r="AH20" s="53">
        <f>FORECAST(AF20,
INDEX($D$9:$D$19,MATCH(AF20,$A$9:$A$19,1)):INDEX($D$9:$D$19,MATCH(AF20,$A$9:$A$19,1)+1),
INDEX($A$9:$A$19,MATCH(AF20,$A$9:$A$19,1)):INDEX($A$9:$A$19,MATCH(AF20,$A$9:$A$19,1)+1))</f>
        <v>933.45457573259728</v>
      </c>
      <c r="AI20" s="53">
        <f t="shared" si="8"/>
        <v>1.0712894081805495</v>
      </c>
      <c r="AJ20" s="16">
        <v>109</v>
      </c>
      <c r="AK20" s="15">
        <f t="shared" si="3"/>
        <v>579.45698599375976</v>
      </c>
      <c r="AL20" s="36">
        <f>FORECAST(AK20,
INDEX($C$9:$C$19,MATCH(AK20,$A$9:$A$19,1)):INDEX($C$9:$C$19,MATCH(AK20,$A$9:$A$19,1)+1),
INDEX($A$9:$A$19,MATCH(AK20,$A$9:$A$19,1)):INDEX($A$9:$A$19,MATCH(AK20,$A$9:$A$19,1)+1))</f>
        <v>4.2759978010455168E+16</v>
      </c>
      <c r="AM20" s="51">
        <f>FORECAST(AK20,
INDEX($D$9:$D$19,MATCH(AK20,$A$9:$A$19,1)):INDEX($D$9:$D$19,MATCH(AK20,$A$9:$A$19,1)+1),
INDEX($A$9:$A$19,MATCH(AK20,$A$9:$A$19,1)):INDEX($A$9:$A$19,MATCH(AK20,$A$9:$A$19,1)+1))</f>
        <v>615.76413625314558</v>
      </c>
      <c r="AN20" s="51">
        <f t="shared" si="9"/>
        <v>1.623998445386712</v>
      </c>
      <c r="AO20" s="17">
        <v>159</v>
      </c>
      <c r="AP20" s="18">
        <f t="shared" si="4"/>
        <v>683.44553943383812</v>
      </c>
      <c r="AQ20" s="37">
        <f>FORECAST(AP20,
INDEX($C$9:$C$19,MATCH(AP20,$A$9:$A$19,1)):INDEX($C$9:$C$19,MATCH(AP20,$A$9:$A$19,1)+1),
INDEX($A$9:$A$19,MATCH(AP20,$A$9:$A$19,1)):INDEX($A$9:$A$19,MATCH(AP20,$A$9:$A$19,1)+1))</f>
        <v>3.0270216001853824E+16</v>
      </c>
      <c r="AR20" s="53">
        <f>FORECAST(AP20,
INDEX($D$9:$D$19,MATCH(AP20,$A$9:$A$19,1)):INDEX($D$9:$D$19,MATCH(AP20,$A$9:$A$19,1)+1),
INDEX($A$9:$A$19,MATCH(AP20,$A$9:$A$19,1)):INDEX($A$9:$A$19,MATCH(AP20,$A$9:$A$19,1)+1))</f>
        <v>399.6723439598743</v>
      </c>
      <c r="AS20" s="53">
        <f t="shared" si="10"/>
        <v>2.5020495291022602</v>
      </c>
      <c r="AT20" s="16">
        <v>209</v>
      </c>
      <c r="AU20" s="15">
        <f t="shared" si="5"/>
        <v>771.5874045487908</v>
      </c>
      <c r="AV20" s="36">
        <f>FORECAST(AU20,
INDEX($C$9:$C$19,MATCH(AU20,$A$9:$A$19,1)):INDEX($C$9:$C$19,MATCH(AU20,$A$9:$A$19,1)+1),
INDEX($A$9:$A$19,MATCH(AU20,$A$9:$A$19,1)):INDEX($A$9:$A$19,MATCH(AU20,$A$9:$A$19,1)+1))</f>
        <v>1.7691842858366336E+16</v>
      </c>
      <c r="AW20" s="51">
        <f>FORECAST(AU20,
INDEX($D$9:$D$19,MATCH(AU20,$A$9:$A$19,1)):INDEX($D$9:$D$19,MATCH(AU20,$A$9:$A$19,1)+1),
INDEX($A$9:$A$19,MATCH(AU20,$A$9:$A$19,1)):INDEX($A$9:$A$19,MATCH(AU20,$A$9:$A$19,1)+1))</f>
        <v>182.04744487549624</v>
      </c>
      <c r="AX20" s="51">
        <f t="shared" si="11"/>
        <v>5.4930735264310266</v>
      </c>
      <c r="AY20" s="17">
        <v>259</v>
      </c>
      <c r="AZ20" s="18">
        <f t="shared" si="6"/>
        <v>844.55579632197964</v>
      </c>
      <c r="BA20" s="37">
        <f>FORECAST(AZ20,
INDEX($C$9:$C$19,MATCH(AZ20,$A$9:$A$19,1)):INDEX($C$9:$C$19,MATCH(AZ20,$A$9:$A$19,1)+1),
INDEX($A$9:$A$19,MATCH(AZ20,$A$9:$A$19,1)):INDEX($A$9:$A$19,MATCH(AZ20,$A$9:$A$19,1)+1))</f>
        <v>7779841604191488</v>
      </c>
      <c r="BB20" s="53">
        <f>FORECAST(AZ20,
INDEX($D$9:$D$19,MATCH(AZ20,$A$9:$A$19,1)):INDEX($D$9:$D$19,MATCH(AZ20,$A$9:$A$19,1)+1),
INDEX($A$9:$A$19,MATCH(AZ20,$A$9:$A$19,1)):INDEX($A$9:$A$19,MATCH(AZ20,$A$9:$A$19,1)+1))</f>
        <v>10.554816372829237</v>
      </c>
      <c r="BC20" s="53">
        <f t="shared" si="12"/>
        <v>94.743476786034151</v>
      </c>
    </row>
    <row r="21" spans="1:55">
      <c r="A21" s="3"/>
      <c r="B21" s="3"/>
      <c r="Q21" s="21"/>
      <c r="S21" s="54" t="s">
        <v>11</v>
      </c>
      <c r="T21" s="54"/>
      <c r="U21" s="55">
        <f>A0+B1_*pix+B2_*POWER(pix,2)+B3_*POWER(pix,3)+B4_*POWER(pix,4)+B5_*POWER(pix,5)</f>
        <v>880.90960840879927</v>
      </c>
      <c r="V21" s="55"/>
      <c r="Z21" s="16">
        <v>10</v>
      </c>
      <c r="AA21" s="15">
        <f t="shared" si="1"/>
        <v>333.74753745287774</v>
      </c>
      <c r="AB21" s="36">
        <v>4.5106555351522816E+16</v>
      </c>
      <c r="AC21" s="51">
        <v>656.36347698012491</v>
      </c>
      <c r="AD21" s="51">
        <f t="shared" si="7"/>
        <v>1.5235460763309361</v>
      </c>
      <c r="AE21" s="17">
        <v>60</v>
      </c>
      <c r="AF21" s="18">
        <f t="shared" si="2"/>
        <v>463.42186114881025</v>
      </c>
      <c r="AG21" s="37">
        <f>FORECAST(AF21,
INDEX($C$9:$C$19,MATCH(AF21,$A$9:$A$19,1)):INDEX($C$9:$C$19,MATCH(AF21,$A$9:$A$19,1)+1),
INDEX($A$9:$A$19,MATCH(AF21,$A$9:$A$19,1)):INDEX($A$9:$A$19,MATCH(AF21,$A$9:$A$19,1)+1))</f>
        <v>6.0243570657007296E+16</v>
      </c>
      <c r="AH21" s="53">
        <f>FORECAST(AF21,
INDEX($D$9:$D$19,MATCH(AF21,$A$9:$A$19,1)):INDEX($D$9:$D$19,MATCH(AF21,$A$9:$A$19,1)+1),
INDEX($A$9:$A$19,MATCH(AF21,$A$9:$A$19,1)):INDEX($A$9:$A$19,MATCH(AF21,$A$9:$A$19,1)+1))</f>
        <v>918.25675926045869</v>
      </c>
      <c r="AI21" s="53">
        <f t="shared" si="8"/>
        <v>1.0890200261693421</v>
      </c>
      <c r="AJ21" s="16">
        <v>110</v>
      </c>
      <c r="AK21" s="15">
        <f t="shared" si="3"/>
        <v>581.68681175337485</v>
      </c>
      <c r="AL21" s="36">
        <f>FORECAST(AK21,
INDEX($C$9:$C$19,MATCH(AK21,$A$9:$A$19,1)):INDEX($C$9:$C$19,MATCH(AK21,$A$9:$A$19,1)+1),
INDEX($A$9:$A$19,MATCH(AK21,$A$9:$A$19,1)):INDEX($A$9:$A$19,MATCH(AK21,$A$9:$A$19,1)+1))</f>
        <v>4.2715965709611888E+16</v>
      </c>
      <c r="AM21" s="51">
        <f>FORECAST(AK21,
INDEX($D$9:$D$19,MATCH(AK21,$A$9:$A$19,1)):INDEX($D$9:$D$19,MATCH(AK21,$A$9:$A$19,1)+1),
INDEX($A$9:$A$19,MATCH(AK21,$A$9:$A$19,1)):INDEX($A$9:$A$19,MATCH(AK21,$A$9:$A$19,1)+1))</f>
        <v>615.0026568137755</v>
      </c>
      <c r="AN21" s="51">
        <f t="shared" si="9"/>
        <v>1.6260092357662819</v>
      </c>
      <c r="AO21" s="17">
        <v>160</v>
      </c>
      <c r="AP21" s="18">
        <f t="shared" si="4"/>
        <v>685.36473832216222</v>
      </c>
      <c r="AQ21" s="37">
        <f>FORECAST(AP21,
INDEX($C$9:$C$19,MATCH(AP21,$A$9:$A$19,1)):INDEX($C$9:$C$19,MATCH(AP21,$A$9:$A$19,1)+1),
INDEX($A$9:$A$19,MATCH(AP21,$A$9:$A$19,1)):INDEX($A$9:$A$19,MATCH(AP21,$A$9:$A$19,1)+1))</f>
        <v>2.994701244070248E+16</v>
      </c>
      <c r="AR21" s="53">
        <f>FORECAST(AP21,
INDEX($D$9:$D$19,MATCH(AP21,$A$9:$A$19,1)):INDEX($D$9:$D$19,MATCH(AP21,$A$9:$A$19,1)+1),
INDEX($A$9:$A$19,MATCH(AP21,$A$9:$A$19,1)):INDEX($A$9:$A$19,MATCH(AP21,$A$9:$A$19,1)+1))</f>
        <v>394.08043302060537</v>
      </c>
      <c r="AS21" s="53">
        <f t="shared" si="10"/>
        <v>2.5375530379294746</v>
      </c>
      <c r="AT21" s="16">
        <v>210</v>
      </c>
      <c r="AU21" s="15">
        <f t="shared" si="5"/>
        <v>773.18983257467482</v>
      </c>
      <c r="AV21" s="36">
        <f>FORECAST(AU21,
INDEX($C$9:$C$19,MATCH(AU21,$A$9:$A$19,1)):INDEX($C$9:$C$19,MATCH(AU21,$A$9:$A$19,1)+1),
INDEX($A$9:$A$19,MATCH(AU21,$A$9:$A$19,1)):INDEX($A$9:$A$19,MATCH(AU21,$A$9:$A$19,1)+1))</f>
        <v>1.7439883485288432E+16</v>
      </c>
      <c r="AW21" s="51">
        <f>FORECAST(AU21,
INDEX($D$9:$D$19,MATCH(AU21,$A$9:$A$19,1)):INDEX($D$9:$D$19,MATCH(AU21,$A$9:$A$19,1)+1),
INDEX($A$9:$A$19,MATCH(AU21,$A$9:$A$19,1)):INDEX($A$9:$A$19,MATCH(AU21,$A$9:$A$19,1)+1))</f>
        <v>177.68816625385443</v>
      </c>
      <c r="AX21" s="51">
        <f t="shared" si="11"/>
        <v>5.6278367945524783</v>
      </c>
      <c r="AY21" s="17">
        <v>260</v>
      </c>
      <c r="AZ21" s="18">
        <f t="shared" si="6"/>
        <v>845.87555566532922</v>
      </c>
      <c r="BA21" s="37">
        <f>FORECAST(AZ21,
INDEX($C$9:$C$19,MATCH(AZ21,$A$9:$A$19,1)):INDEX($C$9:$C$19,MATCH(AZ21,$A$9:$A$19,1)+1),
INDEX($A$9:$A$19,MATCH(AZ21,$A$9:$A$19,1)):INDEX($A$9:$A$19,MATCH(AZ21,$A$9:$A$19,1)+1))</f>
        <v>7631955641032624</v>
      </c>
      <c r="BB21" s="53">
        <f>FORECAST(AZ21,
INDEX($D$9:$D$19,MATCH(AZ21,$A$9:$A$19,1)):INDEX($D$9:$D$19,MATCH(AZ21,$A$9:$A$19,1)+1),
INDEX($A$9:$A$19,MATCH(AZ21,$A$9:$A$19,1)):INDEX($A$9:$A$19,MATCH(AZ21,$A$9:$A$19,1)+1))</f>
        <v>7.9961653103021035</v>
      </c>
      <c r="BC21" s="53">
        <f t="shared" si="12"/>
        <v>125.05994576070351</v>
      </c>
    </row>
    <row r="22" spans="1:55">
      <c r="A22" s="3"/>
      <c r="B22" s="3"/>
      <c r="C22" s="2"/>
      <c r="Q22" s="21"/>
      <c r="Z22" s="16">
        <v>11</v>
      </c>
      <c r="AA22" s="15">
        <f t="shared" si="1"/>
        <v>336.42332884273327</v>
      </c>
      <c r="AB22" s="36">
        <v>4.5106555351522816E+16</v>
      </c>
      <c r="AC22" s="51">
        <v>656.36347698012491</v>
      </c>
      <c r="AD22" s="51">
        <f t="shared" si="7"/>
        <v>1.5235460763309361</v>
      </c>
      <c r="AE22" s="17">
        <v>61</v>
      </c>
      <c r="AF22" s="18">
        <f t="shared" si="2"/>
        <v>465.91264694775947</v>
      </c>
      <c r="AG22" s="37">
        <f>FORECAST(AF22,
INDEX($C$9:$C$19,MATCH(AF22,$A$9:$A$19,1)):INDEX($C$9:$C$19,MATCH(AF22,$A$9:$A$19,1)+1),
INDEX($A$9:$A$19,MATCH(AF22,$A$9:$A$19,1)):INDEX($A$9:$A$19,MATCH(AF22,$A$9:$A$19,1)+1))</f>
        <v>5.93667891479192E+16</v>
      </c>
      <c r="AH22" s="53">
        <f>FORECAST(AF22,
INDEX($D$9:$D$19,MATCH(AF22,$A$9:$A$19,1)):INDEX($D$9:$D$19,MATCH(AF22,$A$9:$A$19,1)+1),
INDEX($A$9:$A$19,MATCH(AF22,$A$9:$A$19,1)):INDEX($A$9:$A$19,MATCH(AF22,$A$9:$A$19,1)+1))</f>
        <v>903.08711170288552</v>
      </c>
      <c r="AI22" s="53">
        <f t="shared" si="8"/>
        <v>1.1073128904634382</v>
      </c>
      <c r="AJ22" s="16">
        <v>111</v>
      </c>
      <c r="AK22" s="15">
        <f t="shared" si="3"/>
        <v>583.91073900077799</v>
      </c>
      <c r="AL22" s="36">
        <f>FORECAST(AK22,
INDEX($C$9:$C$19,MATCH(AK22,$A$9:$A$19,1)):INDEX($C$9:$C$19,MATCH(AK22,$A$9:$A$19,1)+1),
INDEX($A$9:$A$19,MATCH(AK22,$A$9:$A$19,1)):INDEX($A$9:$A$19,MATCH(AK22,$A$9:$A$19,1)+1))</f>
        <v>4.267206983360264E+16</v>
      </c>
      <c r="AM22" s="51">
        <f>FORECAST(AK22,
INDEX($D$9:$D$19,MATCH(AK22,$A$9:$A$19,1)):INDEX($D$9:$D$19,MATCH(AK22,$A$9:$A$19,1)+1),
INDEX($A$9:$A$19,MATCH(AK22,$A$9:$A$19,1)):INDEX($A$9:$A$19,MATCH(AK22,$A$9:$A$19,1)+1))</f>
        <v>614.24319170030185</v>
      </c>
      <c r="AN22" s="51">
        <f t="shared" si="9"/>
        <v>1.6280196728463121</v>
      </c>
      <c r="AO22" s="17">
        <v>161</v>
      </c>
      <c r="AP22" s="18">
        <f t="shared" si="4"/>
        <v>687.27753012830203</v>
      </c>
      <c r="AQ22" s="37">
        <f>FORECAST(AP22,
INDEX($C$9:$C$19,MATCH(AP22,$A$9:$A$19,1)):INDEX($C$9:$C$19,MATCH(AP22,$A$9:$A$19,1)+1),
INDEX($A$9:$A$19,MATCH(AP22,$A$9:$A$19,1)):INDEX($A$9:$A$19,MATCH(AP22,$A$9:$A$19,1)+1))</f>
        <v>2.9624887867138672E+16</v>
      </c>
      <c r="AR22" s="53">
        <f>FORECAST(AP22,
INDEX($D$9:$D$19,MATCH(AP22,$A$9:$A$19,1)):INDEX($D$9:$D$19,MATCH(AP22,$A$9:$A$19,1)+1),
INDEX($A$9:$A$19,MATCH(AP22,$A$9:$A$19,1)):INDEX($A$9:$A$19,MATCH(AP22,$A$9:$A$19,1)+1))</f>
        <v>388.5071902001921</v>
      </c>
      <c r="AS22" s="53">
        <f t="shared" si="10"/>
        <v>2.5739549362901482</v>
      </c>
      <c r="AT22" s="16">
        <v>211</v>
      </c>
      <c r="AU22" s="15">
        <f t="shared" si="5"/>
        <v>774.78613665617672</v>
      </c>
      <c r="AV22" s="36">
        <f>FORECAST(AU22,
INDEX($C$9:$C$19,MATCH(AU22,$A$9:$A$19,1)):INDEX($C$9:$C$19,MATCH(AU22,$A$9:$A$19,1)+1),
INDEX($A$9:$A$19,MATCH(AU22,$A$9:$A$19,1)):INDEX($A$9:$A$19,MATCH(AU22,$A$9:$A$19,1)+1))</f>
        <v>1.7188887016729392E+16</v>
      </c>
      <c r="AW22" s="51">
        <f>FORECAST(AU22,
INDEX($D$9:$D$19,MATCH(AU22,$A$9:$A$19,1)):INDEX($D$9:$D$19,MATCH(AU22,$A$9:$A$19,1)+1),
INDEX($A$9:$A$19,MATCH(AU22,$A$9:$A$19,1)):INDEX($A$9:$A$19,MATCH(AU22,$A$9:$A$19,1)+1))</f>
        <v>173.34554733822961</v>
      </c>
      <c r="AX22" s="51">
        <f t="shared" si="11"/>
        <v>5.7688242666470853</v>
      </c>
      <c r="AY22" s="17">
        <v>261</v>
      </c>
      <c r="AZ22" s="18">
        <f t="shared" si="6"/>
        <v>847.19029288058073</v>
      </c>
      <c r="BA22" s="37">
        <f>FORECAST(AZ22,
INDEX($C$9:$C$19,MATCH(AZ22,$A$9:$A$19,1)):INDEX($C$9:$C$19,MATCH(AZ22,$A$9:$A$19,1)+1),
INDEX($A$9:$A$19,MATCH(AZ22,$A$9:$A$19,1)):INDEX($A$9:$A$19,MATCH(AZ22,$A$9:$A$19,1)+1))</f>
        <v>7484632433693312</v>
      </c>
      <c r="BB22" s="53">
        <f>FORECAST(AZ22,
INDEX($D$9:$D$19,MATCH(AZ22,$A$9:$A$19,1)):INDEX($D$9:$D$19,MATCH(AZ22,$A$9:$A$19,1)+1),
INDEX($A$9:$A$19,MATCH(AZ22,$A$9:$A$19,1)):INDEX($A$9:$A$19,MATCH(AZ22,$A$9:$A$19,1)+1))</f>
        <v>5.4472507754678645</v>
      </c>
      <c r="BC22" s="53">
        <f t="shared" si="12"/>
        <v>183.57884393785963</v>
      </c>
    </row>
    <row r="23" spans="1:55">
      <c r="Q23" s="21"/>
      <c r="Z23" s="16">
        <v>12</v>
      </c>
      <c r="AA23" s="15">
        <f t="shared" si="1"/>
        <v>339.09645882367789</v>
      </c>
      <c r="AB23" s="36">
        <v>4.5106555351522816E+16</v>
      </c>
      <c r="AC23" s="51">
        <v>656.36347698012491</v>
      </c>
      <c r="AD23" s="51">
        <f t="shared" si="7"/>
        <v>1.5235460763309361</v>
      </c>
      <c r="AE23" s="17">
        <v>62</v>
      </c>
      <c r="AF23" s="18">
        <f t="shared" si="2"/>
        <v>468.39877475541709</v>
      </c>
      <c r="AG23" s="37">
        <f>FORECAST(AF23,
INDEX($C$9:$C$19,MATCH(AF23,$A$9:$A$19,1)):INDEX($C$9:$C$19,MATCH(AF23,$A$9:$A$19,1)+1),
INDEX($A$9:$A$19,MATCH(AF23,$A$9:$A$19,1)):INDEX($A$9:$A$19,MATCH(AF23,$A$9:$A$19,1)+1))</f>
        <v>5.8491647298345632E+16</v>
      </c>
      <c r="AH23" s="53">
        <f>FORECAST(AF23,
INDEX($D$9:$D$19,MATCH(AF23,$A$9:$A$19,1)):INDEX($D$9:$D$19,MATCH(AF23,$A$9:$A$19,1)+1),
INDEX($A$9:$A$19,MATCH(AF23,$A$9:$A$19,1)):INDEX($A$9:$A$19,MATCH(AF23,$A$9:$A$19,1)+1))</f>
        <v>887.94583273736453</v>
      </c>
      <c r="AI23" s="53">
        <f t="shared" si="8"/>
        <v>1.1261948230751804</v>
      </c>
      <c r="AJ23" s="16">
        <v>112</v>
      </c>
      <c r="AK23" s="15">
        <f t="shared" si="3"/>
        <v>586.12874998028019</v>
      </c>
      <c r="AL23" s="36">
        <f>FORECAST(AK23,
INDEX($C$9:$C$19,MATCH(AK23,$A$9:$A$19,1)):INDEX($C$9:$C$19,MATCH(AK23,$A$9:$A$19,1)+1),
INDEX($A$9:$A$19,MATCH(AK23,$A$9:$A$19,1)):INDEX($A$9:$A$19,MATCH(AK23,$A$9:$A$19,1)+1))</f>
        <v>4.2628290732889232E+16</v>
      </c>
      <c r="AM23" s="51">
        <f>FORECAST(AK23,
INDEX($D$9:$D$19,MATCH(AK23,$A$9:$A$19,1)):INDEX($D$9:$D$19,MATCH(AK23,$A$9:$A$19,1)+1),
INDEX($A$9:$A$19,MATCH(AK23,$A$9:$A$19,1)):INDEX($A$9:$A$19,MATCH(AK23,$A$9:$A$19,1)+1))</f>
        <v>613.4857469762444</v>
      </c>
      <c r="AN23" s="51">
        <f t="shared" si="9"/>
        <v>1.6300297194006732</v>
      </c>
      <c r="AO23" s="17">
        <v>162</v>
      </c>
      <c r="AP23" s="18">
        <f t="shared" si="4"/>
        <v>689.1839126664114</v>
      </c>
      <c r="AQ23" s="37">
        <f>FORECAST(AP23,
INDEX($C$9:$C$19,MATCH(AP23,$A$9:$A$19,1)):INDEX($C$9:$C$19,MATCH(AP23,$A$9:$A$19,1)+1),
INDEX($A$9:$A$19,MATCH(AP23,$A$9:$A$19,1)):INDEX($A$9:$A$19,MATCH(AP23,$A$9:$A$19,1)+1))</f>
        <v>2.9303842649270848E+16</v>
      </c>
      <c r="AR23" s="53">
        <f>FORECAST(AP23,
INDEX($D$9:$D$19,MATCH(AP23,$A$9:$A$19,1)):INDEX($D$9:$D$19,MATCH(AP23,$A$9:$A$19,1)+1),
INDEX($A$9:$A$19,MATCH(AP23,$A$9:$A$19,1)):INDEX($A$9:$A$19,MATCH(AP23,$A$9:$A$19,1)+1))</f>
        <v>382.95262186746777</v>
      </c>
      <c r="AS23" s="53">
        <f t="shared" si="10"/>
        <v>2.6112890809403573</v>
      </c>
      <c r="AT23" s="16">
        <v>212</v>
      </c>
      <c r="AU23" s="15">
        <f t="shared" si="5"/>
        <v>776.37633071670643</v>
      </c>
      <c r="AV23" s="36">
        <f>FORECAST(AU23,
INDEX($C$9:$C$19,MATCH(AU23,$A$9:$A$19,1)):INDEX($C$9:$C$19,MATCH(AU23,$A$9:$A$19,1)+1),
INDEX($A$9:$A$19,MATCH(AU23,$A$9:$A$19,1)):INDEX($A$9:$A$19,MATCH(AU23,$A$9:$A$19,1)+1))</f>
        <v>1.6938851263427952E+16</v>
      </c>
      <c r="AW23" s="51">
        <f>FORECAST(AU23,
INDEX($D$9:$D$19,MATCH(AU23,$A$9:$A$19,1)):INDEX($D$9:$D$19,MATCH(AU23,$A$9:$A$19,1)+1),
INDEX($A$9:$A$19,MATCH(AU23,$A$9:$A$19,1)):INDEX($A$9:$A$19,MATCH(AU23,$A$9:$A$19,1)+1))</f>
        <v>169.01955025108737</v>
      </c>
      <c r="AX23" s="51">
        <f t="shared" si="11"/>
        <v>5.9164753338560407</v>
      </c>
      <c r="AY23" s="17">
        <v>262</v>
      </c>
      <c r="AZ23" s="18">
        <f t="shared" si="6"/>
        <v>848.50003853981502</v>
      </c>
      <c r="BA23" s="37">
        <f>FORECAST(AZ23,
INDEX($C$9:$C$19,MATCH(AZ23,$A$9:$A$19,1)):INDEX($C$9:$C$19,MATCH(AZ23,$A$9:$A$19,1)+1),
INDEX($A$9:$A$19,MATCH(AZ23,$A$9:$A$19,1)):INDEX($A$9:$A$19,MATCH(AZ23,$A$9:$A$19,1)+1))</f>
        <v>7337868556411392</v>
      </c>
      <c r="BB23" s="53">
        <f>FORECAST(AZ23,
INDEX($D$9:$D$19,MATCH(AZ23,$A$9:$A$19,1)):INDEX($D$9:$D$19,MATCH(AZ23,$A$9:$A$19,1)+1),
INDEX($A$9:$A$19,MATCH(AZ23,$A$9:$A$19,1)):INDEX($A$9:$A$19,MATCH(AZ23,$A$9:$A$19,1)+1))</f>
        <v>2.9080134974542489</v>
      </c>
      <c r="BC23" s="53">
        <f t="shared" si="12"/>
        <v>343.87735850450014</v>
      </c>
    </row>
    <row r="24" spans="1:55">
      <c r="Q24" s="21"/>
      <c r="Z24" s="16">
        <v>13</v>
      </c>
      <c r="AA24" s="15">
        <f t="shared" si="1"/>
        <v>341.7668804031141</v>
      </c>
      <c r="AB24" s="36">
        <f>FORECAST(AA24,
INDEX($C$9:$C$19,MATCH(AA24,$A$9:$A$19,1)):INDEX($C$9:$C$19,MATCH(AA24,$A$9:$A$19,1)+1),
INDEX($A$9:$A$19,MATCH(AA24,$A$9:$A$19,1)):INDEX($A$9:$A$19,MATCH(AA24,$A$9:$A$19,1)+1))</f>
        <v>4.5106555351522816E+16</v>
      </c>
      <c r="AC24" s="51">
        <f>FORECAST(AA24,
INDEX($D$9:$D$19,MATCH(AA24,$A$9:$A$19,1)):INDEX($D$9:$D$19,MATCH(AA24,$A$9:$A$19,1)+1),
INDEX($A$9:$A$19,MATCH(AA24,$A$9:$A$19,1)):INDEX($A$9:$A$19,MATCH(AA24,$A$9:$A$19,1)+1))</f>
        <v>656.36347698012491</v>
      </c>
      <c r="AD24" s="51">
        <f t="shared" si="7"/>
        <v>1.5235460763309361</v>
      </c>
      <c r="AE24" s="17">
        <v>63</v>
      </c>
      <c r="AF24" s="18">
        <f t="shared" si="2"/>
        <v>470.88021208098803</v>
      </c>
      <c r="AG24" s="37">
        <f>FORECAST(AF24,
INDEX($C$9:$C$19,MATCH(AF24,$A$9:$A$19,1)):INDEX($C$9:$C$19,MATCH(AF24,$A$9:$A$19,1)+1),
INDEX($A$9:$A$19,MATCH(AF24,$A$9:$A$19,1)):INDEX($A$9:$A$19,MATCH(AF24,$A$9:$A$19,1)+1))</f>
        <v>5.7618156545371392E+16</v>
      </c>
      <c r="AH24" s="53">
        <f>FORECAST(AF24,
INDEX($D$9:$D$19,MATCH(AF24,$A$9:$A$19,1)):INDEX($D$9:$D$19,MATCH(AF24,$A$9:$A$19,1)+1),
INDEX($A$9:$A$19,MATCH(AF24,$A$9:$A$19,1)):INDEX($A$9:$A$19,MATCH(AF24,$A$9:$A$19,1)+1))</f>
        <v>872.83312024277848</v>
      </c>
      <c r="AI24" s="53">
        <f t="shared" si="8"/>
        <v>1.1456943793813072</v>
      </c>
      <c r="AJ24" s="16">
        <v>113</v>
      </c>
      <c r="AK24" s="15">
        <f t="shared" si="3"/>
        <v>588.34082724230291</v>
      </c>
      <c r="AL24" s="36">
        <f>FORECAST(AK24,
INDEX($C$9:$C$19,MATCH(AK24,$A$9:$A$19,1)):INDEX($C$9:$C$19,MATCH(AK24,$A$9:$A$19,1)+1),
INDEX($A$9:$A$19,MATCH(AK24,$A$9:$A$19,1)):INDEX($A$9:$A$19,MATCH(AK24,$A$9:$A$19,1)+1))</f>
        <v>4.2584628751891424E+16</v>
      </c>
      <c r="AM24" s="51">
        <f>FORECAST(AK24,
INDEX($D$9:$D$19,MATCH(AK24,$A$9:$A$19,1)):INDEX($D$9:$D$19,MATCH(AK24,$A$9:$A$19,1)+1),
INDEX($A$9:$A$19,MATCH(AK24,$A$9:$A$19,1)):INDEX($A$9:$A$19,MATCH(AK24,$A$9:$A$19,1)+1))</f>
        <v>612.73032860058652</v>
      </c>
      <c r="AN24" s="51">
        <f t="shared" si="9"/>
        <v>1.6320393382255092</v>
      </c>
      <c r="AO24" s="17">
        <v>163</v>
      </c>
      <c r="AP24" s="18">
        <f t="shared" si="4"/>
        <v>691.08388406754227</v>
      </c>
      <c r="AQ24" s="37">
        <f>FORECAST(AP24,
INDEX($C$9:$C$19,MATCH(AP24,$A$9:$A$19,1)):INDEX($C$9:$C$19,MATCH(AP24,$A$9:$A$19,1)+1),
INDEX($A$9:$A$19,MATCH(AP24,$A$9:$A$19,1)):INDEX($A$9:$A$19,MATCH(AP24,$A$9:$A$19,1)+1))</f>
        <v>2.8983877101840048E+16</v>
      </c>
      <c r="AR24" s="53">
        <f>FORECAST(AP24,
INDEX($D$9:$D$19,MATCH(AP24,$A$9:$A$19,1)):INDEX($D$9:$D$19,MATCH(AP24,$A$9:$A$19,1)+1),
INDEX($A$9:$A$19,MATCH(AP24,$A$9:$A$19,1)):INDEX($A$9:$A$19,MATCH(AP24,$A$9:$A$19,1)+1))</f>
        <v>377.41673346792845</v>
      </c>
      <c r="AS24" s="53">
        <f t="shared" si="10"/>
        <v>2.6495910523399635</v>
      </c>
      <c r="AT24" s="16">
        <v>213</v>
      </c>
      <c r="AU24" s="15">
        <f t="shared" si="5"/>
        <v>777.9604290073612</v>
      </c>
      <c r="AV24" s="36">
        <f>FORECAST(AU24,
INDEX($C$9:$C$19,MATCH(AU24,$A$9:$A$19,1)):INDEX($C$9:$C$19,MATCH(AU24,$A$9:$A$19,1)+1),
INDEX($A$9:$A$19,MATCH(AU24,$A$9:$A$19,1)):INDEX($A$9:$A$19,MATCH(AU24,$A$9:$A$19,1)+1))</f>
        <v>1.668977398459856E+16</v>
      </c>
      <c r="AW24" s="51">
        <f>FORECAST(AU24,
INDEX($D$9:$D$19,MATCH(AU24,$A$9:$A$19,1)):INDEX($D$9:$D$19,MATCH(AU24,$A$9:$A$19,1)+1),
INDEX($A$9:$A$19,MATCH(AU24,$A$9:$A$19,1)):INDEX($A$9:$A$19,MATCH(AU24,$A$9:$A$19,1)+1))</f>
        <v>164.71013622344572</v>
      </c>
      <c r="AX24" s="51">
        <f t="shared" si="11"/>
        <v>6.0712717682620356</v>
      </c>
      <c r="AY24" s="17">
        <v>263</v>
      </c>
      <c r="AZ24" s="18">
        <f t="shared" si="6"/>
        <v>849.80482355358845</v>
      </c>
      <c r="BA24" s="37">
        <f>FORECAST(AZ24,
INDEX($C$9:$C$19,MATCH(AZ24,$A$9:$A$19,1)):INDEX($C$9:$C$19,MATCH(AZ24,$A$9:$A$19,1)+1),
INDEX($A$9:$A$19,MATCH(AZ24,$A$9:$A$19,1)):INDEX($A$9:$A$19,MATCH(AZ24,$A$9:$A$19,1)+1))</f>
        <v>7191660545496752</v>
      </c>
      <c r="BB24" s="53">
        <f>FORECAST(AZ24,
INDEX($D$9:$D$19,MATCH(AZ24,$A$9:$A$19,1)):INDEX($D$9:$D$19,MATCH(AZ24,$A$9:$A$19,1)+1),
INDEX($A$9:$A$19,MATCH(AZ24,$A$9:$A$19,1)):INDEX($A$9:$A$19,MATCH(AZ24,$A$9:$A$19,1)+1))</f>
        <v>0.37839354917832679</v>
      </c>
      <c r="BC24" s="53">
        <f t="shared" si="12"/>
        <v>2642.7511837119787</v>
      </c>
    </row>
    <row r="25" spans="1:55">
      <c r="Q25" s="21"/>
      <c r="Z25" s="16">
        <v>14</v>
      </c>
      <c r="AA25" s="15">
        <f t="shared" si="1"/>
        <v>344.43454687319411</v>
      </c>
      <c r="AB25" s="36">
        <f>FORECAST(AA25,
INDEX($C$9:$C$19,MATCH(AA25,$A$9:$A$19,1)):INDEX($C$9:$C$19,MATCH(AA25,$A$9:$A$19,1)+1),
INDEX($A$9:$A$19,MATCH(AA25,$A$9:$A$19,1)):INDEX($A$9:$A$19,MATCH(AA25,$A$9:$A$19,1)+1))</f>
        <v>4.5961044490775712E+16</v>
      </c>
      <c r="AC25" s="51">
        <f>FORECAST(AA25,
INDEX($D$9:$D$19,MATCH(AA25,$A$9:$A$19,1)):INDEX($D$9:$D$19,MATCH(AA25,$A$9:$A$19,1)+1),
INDEX($A$9:$A$19,MATCH(AA25,$A$9:$A$19,1)):INDEX($A$9:$A$19,MATCH(AA25,$A$9:$A$19,1)+1))</f>
        <v>671.14743278882111</v>
      </c>
      <c r="AD25" s="51">
        <f t="shared" si="7"/>
        <v>1.4899855846050052</v>
      </c>
      <c r="AE25" s="17">
        <v>64</v>
      </c>
      <c r="AF25" s="18">
        <f t="shared" si="2"/>
        <v>473.3569267292151</v>
      </c>
      <c r="AG25" s="37">
        <f>FORECAST(AF25,
INDEX($C$9:$C$19,MATCH(AF25,$A$9:$A$19,1)):INDEX($C$9:$C$19,MATCH(AF25,$A$9:$A$19,1)+1),
INDEX($A$9:$A$19,MATCH(AF25,$A$9:$A$19,1)):INDEX($A$9:$A$19,MATCH(AF25,$A$9:$A$19,1)+1))</f>
        <v>5.6746328222048992E+16</v>
      </c>
      <c r="AH25" s="53">
        <f>FORECAST(AF25,
INDEX($D$9:$D$19,MATCH(AF25,$A$9:$A$19,1)):INDEX($D$9:$D$19,MATCH(AF25,$A$9:$A$19,1)+1),
INDEX($A$9:$A$19,MATCH(AF25,$A$9:$A$19,1)):INDEX($A$9:$A$19,MATCH(AF25,$A$9:$A$19,1)+1))</f>
        <v>857.74917029809285</v>
      </c>
      <c r="AI25" s="53">
        <f t="shared" si="8"/>
        <v>1.1658419904416473</v>
      </c>
      <c r="AJ25" s="16">
        <v>114</v>
      </c>
      <c r="AK25" s="15">
        <f t="shared" si="3"/>
        <v>590.54695364359407</v>
      </c>
      <c r="AL25" s="36">
        <f>FORECAST(AK25,
INDEX($C$9:$C$19,MATCH(AK25,$A$9:$A$19,1)):INDEX($C$9:$C$19,MATCH(AK25,$A$9:$A$19,1)+1),
INDEX($A$9:$A$19,MATCH(AK25,$A$9:$A$19,1)):INDEX($A$9:$A$19,MATCH(AK25,$A$9:$A$19,1)+1))</f>
        <v>4.2541084228982736E+16</v>
      </c>
      <c r="AM25" s="51">
        <f>FORECAST(AK25,
INDEX($D$9:$D$19,MATCH(AK25,$A$9:$A$19,1)):INDEX($D$9:$D$19,MATCH(AK25,$A$9:$A$19,1)+1),
INDEX($A$9:$A$19,MATCH(AK25,$A$9:$A$19,1)):INDEX($A$9:$A$19,MATCH(AK25,$A$9:$A$19,1)+1))</f>
        <v>611.9769424277024</v>
      </c>
      <c r="AN25" s="51">
        <f t="shared" si="9"/>
        <v>1.6340484921425578</v>
      </c>
      <c r="AO25" s="17">
        <v>164</v>
      </c>
      <c r="AP25" s="18">
        <f t="shared" si="4"/>
        <v>692.9774427798618</v>
      </c>
      <c r="AQ25" s="37">
        <f>FORECAST(AP25,
INDEX($C$9:$C$19,MATCH(AP25,$A$9:$A$19,1)):INDEX($C$9:$C$19,MATCH(AP25,$A$9:$A$19,1)+1),
INDEX($A$9:$A$19,MATCH(AP25,$A$9:$A$19,1)):INDEX($A$9:$A$19,MATCH(AP25,$A$9:$A$19,1)+1))</f>
        <v>2.8664991486183376E+16</v>
      </c>
      <c r="AR25" s="53">
        <f>FORECAST(AP25,
INDEX($D$9:$D$19,MATCH(AP25,$A$9:$A$19,1)):INDEX($D$9:$D$19,MATCH(AP25,$A$9:$A$19,1)+1),
INDEX($A$9:$A$19,MATCH(AP25,$A$9:$A$19,1)):INDEX($A$9:$A$19,MATCH(AP25,$A$9:$A$19,1)+1))</f>
        <v>371.8995295231025</v>
      </c>
      <c r="AS25" s="53">
        <f t="shared" si="10"/>
        <v>2.6888982658362832</v>
      </c>
      <c r="AT25" s="16">
        <v>214</v>
      </c>
      <c r="AU25" s="15">
        <f t="shared" si="5"/>
        <v>779.53844610714123</v>
      </c>
      <c r="AV25" s="36">
        <f>FORECAST(AU25,
INDEX($C$9:$C$19,MATCH(AU25,$A$9:$A$19,1)):INDEX($C$9:$C$19,MATCH(AU25,$A$9:$A$19,1)+1),
INDEX($A$9:$A$19,MATCH(AU25,$A$9:$A$19,1)):INDEX($A$9:$A$19,MATCH(AU25,$A$9:$A$19,1)+1))</f>
        <v>1.6441652887897536E+16</v>
      </c>
      <c r="AW25" s="51">
        <f>FORECAST(AU25,
INDEX($D$9:$D$19,MATCH(AU25,$A$9:$A$19,1)):INDEX($D$9:$D$19,MATCH(AU25,$A$9:$A$19,1)+1),
INDEX($A$9:$A$19,MATCH(AU25,$A$9:$A$19,1)):INDEX($A$9:$A$19,MATCH(AU25,$A$9:$A$19,1)+1))</f>
        <v>160.41726559428798</v>
      </c>
      <c r="AX25" s="51">
        <f t="shared" si="11"/>
        <v>6.233742959620721</v>
      </c>
      <c r="AY25" s="17">
        <v>264</v>
      </c>
      <c r="AZ25" s="18">
        <f t="shared" si="6"/>
        <v>851.10467917114897</v>
      </c>
      <c r="BA25" s="37">
        <v>7191660545496752</v>
      </c>
      <c r="BB25" s="53">
        <v>0.37839354917832679</v>
      </c>
      <c r="BC25" s="53">
        <f t="shared" si="12"/>
        <v>2642.7511837119787</v>
      </c>
    </row>
    <row r="26" spans="1:55">
      <c r="B26" s="3" t="s">
        <v>1</v>
      </c>
      <c r="Q26" s="21"/>
      <c r="Z26" s="16">
        <v>15</v>
      </c>
      <c r="AA26" s="15">
        <f t="shared" si="1"/>
        <v>347.09941181103534</v>
      </c>
      <c r="AB26" s="36">
        <f>FORECAST(AA26,
INDEX($C$9:$C$19,MATCH(AA26,$A$9:$A$19,1)):INDEX($C$9:$C$19,MATCH(AA26,$A$9:$A$19,1)+1),
INDEX($A$9:$A$19,MATCH(AA26,$A$9:$A$19,1)):INDEX($A$9:$A$19,MATCH(AA26,$A$9:$A$19,1)+1))</f>
        <v>4.6814636261898768E+16</v>
      </c>
      <c r="AC26" s="51">
        <f>FORECAST(AA26,
INDEX($D$9:$D$19,MATCH(AA26,$A$9:$A$19,1)):INDEX($D$9:$D$19,MATCH(AA26,$A$9:$A$19,1)+1),
INDEX($A$9:$A$19,MATCH(AA26,$A$9:$A$19,1)):INDEX($A$9:$A$19,MATCH(AA26,$A$9:$A$19,1)+1))</f>
        <v>685.91586277025226</v>
      </c>
      <c r="AD26" s="51">
        <f t="shared" si="7"/>
        <v>1.4579047581160116</v>
      </c>
      <c r="AE26" s="17">
        <v>65</v>
      </c>
      <c r="AF26" s="18">
        <f t="shared" si="2"/>
        <v>475.82888680059517</v>
      </c>
      <c r="AG26" s="37">
        <f>FORECAST(AF26,
INDEX($C$9:$C$19,MATCH(AF26,$A$9:$A$19,1)):INDEX($C$9:$C$19,MATCH(AF26,$A$9:$A$19,1)+1),
INDEX($A$9:$A$19,MATCH(AF26,$A$9:$A$19,1)):INDEX($A$9:$A$19,MATCH(AF26,$A$9:$A$19,1)+1))</f>
        <v>5.5876173557322496E+16</v>
      </c>
      <c r="AH26" s="53">
        <f>FORECAST(AF26,
INDEX($D$9:$D$19,MATCH(AF26,$A$9:$A$19,1)):INDEX($D$9:$D$19,MATCH(AF26,$A$9:$A$19,1)+1),
INDEX($A$9:$A$19,MATCH(AF26,$A$9:$A$19,1)):INDEX($A$9:$A$19,MATCH(AF26,$A$9:$A$19,1)+1))</f>
        <v>842.6941771810416</v>
      </c>
      <c r="AI26" s="53">
        <f t="shared" si="8"/>
        <v>1.1866701195743083</v>
      </c>
      <c r="AJ26" s="16">
        <v>115</v>
      </c>
      <c r="AK26" s="15">
        <f t="shared" si="3"/>
        <v>592.74711234744359</v>
      </c>
      <c r="AL26" s="36">
        <f>FORECAST(AK26,
INDEX($C$9:$C$19,MATCH(AK26,$A$9:$A$19,1)):INDEX($C$9:$C$19,MATCH(AK26,$A$9:$A$19,1)+1),
INDEX($A$9:$A$19,MATCH(AK26,$A$9:$A$19,1)):INDEX($A$9:$A$19,MATCH(AK26,$A$9:$A$19,1)+1))</f>
        <v>4.249765749648616E+16</v>
      </c>
      <c r="AM26" s="51">
        <f>FORECAST(AK26,
INDEX($D$9:$D$19,MATCH(AK26,$A$9:$A$19,1)):INDEX($D$9:$D$19,MATCH(AK26,$A$9:$A$19,1)+1),
INDEX($A$9:$A$19,MATCH(AK26,$A$9:$A$19,1)):INDEX($A$9:$A$19,MATCH(AK26,$A$9:$A$19,1)+1))</f>
        <v>611.22559420728282</v>
      </c>
      <c r="AN26" s="51">
        <f t="shared" si="9"/>
        <v>1.6360571440025031</v>
      </c>
      <c r="AO26" s="17">
        <v>165</v>
      </c>
      <c r="AP26" s="18">
        <f t="shared" si="4"/>
        <v>694.86458756886736</v>
      </c>
      <c r="AQ26" s="37">
        <f>FORECAST(AP26,
INDEX($C$9:$C$19,MATCH(AP26,$A$9:$A$19,1)):INDEX($C$9:$C$19,MATCH(AP26,$A$9:$A$19,1)+1),
INDEX($A$9:$A$19,MATCH(AP26,$A$9:$A$19,1)):INDEX($A$9:$A$19,MATCH(AP26,$A$9:$A$19,1)+1))</f>
        <v>2.8347186010197808E+16</v>
      </c>
      <c r="AR26" s="53">
        <f>FORECAST(AP26,
INDEX($D$9:$D$19,MATCH(AP26,$A$9:$A$19,1)):INDEX($D$9:$D$19,MATCH(AP26,$A$9:$A$19,1)+1),
INDEX($A$9:$A$19,MATCH(AP26,$A$9:$A$19,1)):INDEX($A$9:$A$19,MATCH(AP26,$A$9:$A$19,1)+1))</f>
        <v>366.40101362992186</v>
      </c>
      <c r="AS26" s="53">
        <f t="shared" si="10"/>
        <v>2.7292500915678026</v>
      </c>
      <c r="AT26" s="16">
        <v>215</v>
      </c>
      <c r="AU26" s="15">
        <f t="shared" si="5"/>
        <v>781.11039692316581</v>
      </c>
      <c r="AV26" s="36">
        <f>FORECAST(AU26,
INDEX($C$9:$C$19,MATCH(AU26,$A$9:$A$19,1)):INDEX($C$9:$C$19,MATCH(AU26,$A$9:$A$19,1)+1),
INDEX($A$9:$A$19,MATCH(AU26,$A$9:$A$19,1)):INDEX($A$9:$A$19,MATCH(AU26,$A$9:$A$19,1)+1))</f>
        <v>1.6194485629389104E+16</v>
      </c>
      <c r="AW26" s="51">
        <f>FORECAST(AU26,
INDEX($D$9:$D$19,MATCH(AU26,$A$9:$A$19,1)):INDEX($D$9:$D$19,MATCH(AU26,$A$9:$A$19,1)+1),
INDEX($A$9:$A$19,MATCH(AU26,$A$9:$A$19,1)):INDEX($A$9:$A$19,MATCH(AU26,$A$9:$A$19,1)+1))</f>
        <v>156.1408978099762</v>
      </c>
      <c r="AX26" s="51">
        <f t="shared" si="11"/>
        <v>6.4044719482592072</v>
      </c>
      <c r="AY26" s="17">
        <v>265</v>
      </c>
      <c r="AZ26" s="18">
        <f t="shared" si="6"/>
        <v>852.39963698065128</v>
      </c>
      <c r="BA26" s="37">
        <v>7191660545496752</v>
      </c>
      <c r="BB26" s="53">
        <v>0.37839354917832679</v>
      </c>
      <c r="BC26" s="53">
        <f t="shared" si="12"/>
        <v>2642.7511837119787</v>
      </c>
    </row>
    <row r="27" spans="1:55">
      <c r="Q27" s="21"/>
      <c r="Z27" s="16">
        <v>16</v>
      </c>
      <c r="AA27" s="15">
        <f t="shared" si="1"/>
        <v>349.76142907893723</v>
      </c>
      <c r="AB27" s="36">
        <f>FORECAST(AA27,
INDEX($C$9:$C$19,MATCH(AA27,$A$9:$A$19,1)):INDEX($C$9:$C$19,MATCH(AA27,$A$9:$A$19,1)+1),
INDEX($A$9:$A$19,MATCH(AA27,$A$9:$A$19,1)):INDEX($A$9:$A$19,MATCH(AA27,$A$9:$A$19,1)+1))</f>
        <v>4.7667315886371312E+16</v>
      </c>
      <c r="AC27" s="51">
        <f>FORECAST(AA27,
INDEX($D$9:$D$19,MATCH(AA27,$A$9:$A$19,1)):INDEX($D$9:$D$19,MATCH(AA27,$A$9:$A$19,1)+1),
INDEX($A$9:$A$19,MATCH(AA27,$A$9:$A$19,1)):INDEX($A$9:$A$19,MATCH(AA27,$A$9:$A$19,1)+1))</f>
        <v>700.66851123363631</v>
      </c>
      <c r="AD27" s="51">
        <f t="shared" si="7"/>
        <v>1.4272084216248619</v>
      </c>
      <c r="AE27" s="17">
        <v>66</v>
      </c>
      <c r="AF27" s="18">
        <f t="shared" si="2"/>
        <v>478.29606069159473</v>
      </c>
      <c r="AG27" s="37">
        <f>FORECAST(AF27,
INDEX($C$9:$C$19,MATCH(AF27,$A$9:$A$19,1)):INDEX($C$9:$C$19,MATCH(AF27,$A$9:$A$19,1)+1),
INDEX($A$9:$A$19,MATCH(AF27,$A$9:$A$19,1)):INDEX($A$9:$A$19,MATCH(AF27,$A$9:$A$19,1)+1))</f>
        <v>5.5007703675951744E+16</v>
      </c>
      <c r="AH27" s="53">
        <f>FORECAST(AF27,
INDEX($D$9:$D$19,MATCH(AF27,$A$9:$A$19,1)):INDEX($D$9:$D$19,MATCH(AF27,$A$9:$A$19,1)+1),
INDEX($A$9:$A$19,MATCH(AF27,$A$9:$A$19,1)):INDEX($A$9:$A$19,MATCH(AF27,$A$9:$A$19,1)+1))</f>
        <v>827.66833336681293</v>
      </c>
      <c r="AI27" s="53">
        <f t="shared" si="8"/>
        <v>1.2082134348817857</v>
      </c>
      <c r="AJ27" s="16">
        <v>116</v>
      </c>
      <c r="AK27" s="15">
        <f t="shared" si="3"/>
        <v>594.94128682389942</v>
      </c>
      <c r="AL27" s="36">
        <f>FORECAST(AK27,
INDEX($C$9:$C$19,MATCH(AK27,$A$9:$A$19,1)):INDEX($C$9:$C$19,MATCH(AK27,$A$9:$A$19,1)+1),
INDEX($A$9:$A$19,MATCH(AK27,$A$9:$A$19,1)):INDEX($A$9:$A$19,MATCH(AK27,$A$9:$A$19,1)+1))</f>
        <v>4.2454348880669872E+16</v>
      </c>
      <c r="AM27" s="51">
        <f>FORECAST(AK27,
INDEX($D$9:$D$19,MATCH(AK27,$A$9:$A$19,1)):INDEX($D$9:$D$19,MATCH(AK27,$A$9:$A$19,1)+1),
INDEX($A$9:$A$19,MATCH(AK27,$A$9:$A$19,1)):INDEX($A$9:$A$19,MATCH(AK27,$A$9:$A$19,1)+1))</f>
        <v>610.47628958426151</v>
      </c>
      <c r="AN27" s="51">
        <f t="shared" si="9"/>
        <v>1.6380652566883585</v>
      </c>
      <c r="AO27" s="17">
        <v>166</v>
      </c>
      <c r="AP27" s="18">
        <f t="shared" si="4"/>
        <v>696.74531751760264</v>
      </c>
      <c r="AQ27" s="37">
        <f>FORECAST(AP27,
INDEX($C$9:$C$19,MATCH(AP27,$A$9:$A$19,1)):INDEX($C$9:$C$19,MATCH(AP27,$A$9:$A$19,1)+1),
INDEX($A$9:$A$19,MATCH(AP27,$A$9:$A$19,1)):INDEX($A$9:$A$19,MATCH(AP27,$A$9:$A$19,1)+1))</f>
        <v>2.8030460828303792E+16</v>
      </c>
      <c r="AR27" s="53">
        <f>FORECAST(AP27,
INDEX($D$9:$D$19,MATCH(AP27,$A$9:$A$19,1)):INDEX($D$9:$D$19,MATCH(AP27,$A$9:$A$19,1)+1),
INDEX($A$9:$A$19,MATCH(AP27,$A$9:$A$19,1)):INDEX($A$9:$A$19,MATCH(AP27,$A$9:$A$19,1)+1))</f>
        <v>360.9211884600943</v>
      </c>
      <c r="AS27" s="53">
        <f t="shared" si="10"/>
        <v>2.770687983896424</v>
      </c>
      <c r="AT27" s="16">
        <v>216</v>
      </c>
      <c r="AU27" s="15">
        <f t="shared" si="5"/>
        <v>782.67629669088785</v>
      </c>
      <c r="AV27" s="36">
        <f>FORECAST(AU27,
INDEX($C$9:$C$19,MATCH(AU27,$A$9:$A$19,1)):INDEX($C$9:$C$19,MATCH(AU27,$A$9:$A$19,1)+1),
INDEX($A$9:$A$19,MATCH(AU27,$A$9:$A$19,1)):INDEX($A$9:$A$19,MATCH(AU27,$A$9:$A$19,1)+1))</f>
        <v>1.5948269813511552E+16</v>
      </c>
      <c r="AW27" s="51">
        <f>FORECAST(AU27,
INDEX($D$9:$D$19,MATCH(AU27,$A$9:$A$19,1)):INDEX($D$9:$D$19,MATCH(AU27,$A$9:$A$19,1)+1),
INDEX($A$9:$A$19,MATCH(AU27,$A$9:$A$19,1)):INDEX($A$9:$A$19,MATCH(AU27,$A$9:$A$19,1)+1))</f>
        <v>151.88099142366673</v>
      </c>
      <c r="AX27" s="51">
        <f t="shared" si="11"/>
        <v>6.5841023990325089</v>
      </c>
      <c r="AY27" s="17">
        <v>266</v>
      </c>
      <c r="AZ27" s="18">
        <f t="shared" si="6"/>
        <v>853.68972890937232</v>
      </c>
      <c r="BA27" s="37">
        <v>7191660545496752</v>
      </c>
      <c r="BB27" s="53">
        <v>0.37839354917832679</v>
      </c>
      <c r="BC27" s="53">
        <f t="shared" si="12"/>
        <v>2642.7511837119787</v>
      </c>
    </row>
    <row r="28" spans="1:55">
      <c r="B28" s="5"/>
      <c r="Q28" s="21"/>
      <c r="Z28" s="16">
        <v>17</v>
      </c>
      <c r="AA28" s="15">
        <f t="shared" si="1"/>
        <v>352.42055282459557</v>
      </c>
      <c r="AB28" s="36">
        <f>FORECAST(AA28,
INDEX($C$9:$C$19,MATCH(AA28,$A$9:$A$19,1)):INDEX($C$9:$C$19,MATCH(AA28,$A$9:$A$19,1)+1),
INDEX($A$9:$A$19,MATCH(AA28,$A$9:$A$19,1)):INDEX($A$9:$A$19,MATCH(AA28,$A$9:$A$19,1)+1))</f>
        <v>4.851906867708896E+16</v>
      </c>
      <c r="AC28" s="51">
        <f>FORECAST(AA28,
INDEX($D$9:$D$19,MATCH(AA28,$A$9:$A$19,1)):INDEX($D$9:$D$19,MATCH(AA28,$A$9:$A$19,1)+1),
INDEX($A$9:$A$19,MATCH(AA28,$A$9:$A$19,1)):INDEX($A$9:$A$19,MATCH(AA28,$A$9:$A$19,1)+1))</f>
        <v>715.40512406983112</v>
      </c>
      <c r="AD28" s="51">
        <f t="shared" si="7"/>
        <v>1.397809389889678</v>
      </c>
      <c r="AE28" s="17">
        <v>67</v>
      </c>
      <c r="AF28" s="18">
        <f t="shared" si="2"/>
        <v>480.75841709486531</v>
      </c>
      <c r="AG28" s="37">
        <f>FORECAST(AF28,
INDEX($C$9:$C$19,MATCH(AF28,$A$9:$A$19,1)):INDEX($C$9:$C$19,MATCH(AF28,$A$9:$A$19,1)+1),
INDEX($A$9:$A$19,MATCH(AF28,$A$9:$A$19,1)):INDEX($A$9:$A$19,MATCH(AF28,$A$9:$A$19,1)+1))</f>
        <v>5.4140929598436448E+16</v>
      </c>
      <c r="AH28" s="53">
        <f>FORECAST(AF28,
INDEX($D$9:$D$19,MATCH(AF28,$A$9:$A$19,1)):INDEX($D$9:$D$19,MATCH(AF28,$A$9:$A$19,1)+1),
INDEX($A$9:$A$19,MATCH(AF28,$A$9:$A$19,1)):INDEX($A$9:$A$19,MATCH(AF28,$A$9:$A$19,1)+1))</f>
        <v>812.67182952673693</v>
      </c>
      <c r="AI28" s="53">
        <f t="shared" si="8"/>
        <v>1.2305089996565459</v>
      </c>
      <c r="AJ28" s="16">
        <v>117</v>
      </c>
      <c r="AK28" s="15">
        <f t="shared" si="3"/>
        <v>597.12946084998305</v>
      </c>
      <c r="AL28" s="36">
        <f>FORECAST(AK28,
INDEX($C$9:$C$19,MATCH(AK28,$A$9:$A$19,1)):INDEX($C$9:$C$19,MATCH(AK28,$A$9:$A$19,1)+1),
INDEX($A$9:$A$19,MATCH(AK28,$A$9:$A$19,1)):INDEX($A$9:$A$19,MATCH(AK28,$A$9:$A$19,1)+1))</f>
        <v>4.2411158701743032E+16</v>
      </c>
      <c r="AM28" s="51">
        <f>FORECAST(AK28,
INDEX($D$9:$D$19,MATCH(AK28,$A$9:$A$19,1)):INDEX($D$9:$D$19,MATCH(AK28,$A$9:$A$19,1)+1),
INDEX($A$9:$A$19,MATCH(AK28,$A$9:$A$19,1)):INDEX($A$9:$A$19,MATCH(AK28,$A$9:$A$19,1)+1))</f>
        <v>609.72903409874141</v>
      </c>
      <c r="AN28" s="51">
        <f t="shared" si="9"/>
        <v>1.6400727931188805</v>
      </c>
      <c r="AO28" s="17">
        <v>167</v>
      </c>
      <c r="AP28" s="18">
        <f t="shared" si="4"/>
        <v>698.61963202687298</v>
      </c>
      <c r="AQ28" s="37">
        <f>FORECAST(AP28,
INDEX($C$9:$C$19,MATCH(AP28,$A$9:$A$19,1)):INDEX($C$9:$C$19,MATCH(AP28,$A$9:$A$19,1)+1),
INDEX($A$9:$A$19,MATCH(AP28,$A$9:$A$19,1)):INDEX($A$9:$A$19,MATCH(AP28,$A$9:$A$19,1)+1))</f>
        <v>2.7714816041408976E+16</v>
      </c>
      <c r="AR28" s="53">
        <f>FORECAST(AP28,
INDEX($D$9:$D$19,MATCH(AP28,$A$9:$A$19,1)):INDEX($D$9:$D$19,MATCH(AP28,$A$9:$A$19,1)+1),
INDEX($A$9:$A$19,MATCH(AP28,$A$9:$A$19,1)):INDEX($A$9:$A$19,MATCH(AP28,$A$9:$A$19,1)+1))</f>
        <v>355.4600557594747</v>
      </c>
      <c r="AS28" s="53">
        <f t="shared" si="10"/>
        <v>2.8132556212635582</v>
      </c>
      <c r="AT28" s="16">
        <v>217</v>
      </c>
      <c r="AU28" s="15">
        <f t="shared" si="5"/>
        <v>784.23616097431147</v>
      </c>
      <c r="AV28" s="36">
        <f>FORECAST(AU28,
INDEX($C$9:$C$19,MATCH(AU28,$A$9:$A$19,1)):INDEX($C$9:$C$19,MATCH(AU28,$A$9:$A$19,1)+1),
INDEX($A$9:$A$19,MATCH(AU28,$A$9:$A$19,1)):INDEX($A$9:$A$19,MATCH(AU28,$A$9:$A$19,1)+1))</f>
        <v>1.5703002993043168E+16</v>
      </c>
      <c r="AW28" s="51">
        <f>FORECAST(AU28,
INDEX($D$9:$D$19,MATCH(AU28,$A$9:$A$19,1)):INDEX($D$9:$D$19,MATCH(AU28,$A$9:$A$19,1)+1),
INDEX($A$9:$A$19,MATCH(AU28,$A$9:$A$19,1)):INDEX($A$9:$A$19,MATCH(AU28,$A$9:$A$19,1)+1))</f>
        <v>147.63750409471777</v>
      </c>
      <c r="AX28" s="51">
        <f t="shared" si="11"/>
        <v>6.7733466921687038</v>
      </c>
      <c r="AY28" s="17">
        <v>267</v>
      </c>
      <c r="AZ28" s="18">
        <f t="shared" si="6"/>
        <v>854.97498722392857</v>
      </c>
      <c r="BA28" s="37">
        <v>7191660545496752</v>
      </c>
      <c r="BB28" s="53">
        <v>0.37839354917832679</v>
      </c>
      <c r="BC28" s="53">
        <f t="shared" si="12"/>
        <v>2642.7511837119787</v>
      </c>
    </row>
    <row r="29" spans="1:55">
      <c r="Q29" s="21"/>
      <c r="Z29" s="16">
        <v>18</v>
      </c>
      <c r="AA29" s="15">
        <f t="shared" si="1"/>
        <v>355.07673748131958</v>
      </c>
      <c r="AB29" s="36">
        <f>FORECAST(AA29,
INDEX($C$9:$C$19,MATCH(AA29,$A$9:$A$19,1)):INDEX($C$9:$C$19,MATCH(AA29,$A$9:$A$19,1)+1),
INDEX($A$9:$A$19,MATCH(AA29,$A$9:$A$19,1)):INDEX($A$9:$A$19,MATCH(AA29,$A$9:$A$19,1)+1))</f>
        <v>4.9369880038433072E+16</v>
      </c>
      <c r="AC29" s="51">
        <f>FORECAST(AA29,
INDEX($D$9:$D$19,MATCH(AA29,$A$9:$A$19,1)):INDEX($D$9:$D$19,MATCH(AA29,$A$9:$A$19,1)+1),
INDEX($A$9:$A$19,MATCH(AA29,$A$9:$A$19,1)):INDEX($A$9:$A$19,MATCH(AA29,$A$9:$A$19,1)+1))</f>
        <v>730.12544875253639</v>
      </c>
      <c r="AD29" s="51">
        <f t="shared" si="7"/>
        <v>1.3696276464661801</v>
      </c>
      <c r="AE29" s="17">
        <v>68</v>
      </c>
      <c r="AF29" s="18">
        <f t="shared" si="2"/>
        <v>483.21592499945979</v>
      </c>
      <c r="AG29" s="37">
        <f>FORECAST(AF29,
INDEX($C$9:$C$19,MATCH(AF29,$A$9:$A$19,1)):INDEX($C$9:$C$19,MATCH(AF29,$A$9:$A$19,1)+1),
INDEX($A$9:$A$19,MATCH(AF29,$A$9:$A$19,1)):INDEX($A$9:$A$19,MATCH(AF29,$A$9:$A$19,1)+1))</f>
        <v>5.327586224094016E+16</v>
      </c>
      <c r="AH29" s="53">
        <f>FORECAST(AF29,
INDEX($D$9:$D$19,MATCH(AF29,$A$9:$A$19,1)):INDEX($D$9:$D$19,MATCH(AF29,$A$9:$A$19,1)+1),
INDEX($A$9:$A$19,MATCH(AF29,$A$9:$A$19,1)):INDEX($A$9:$A$19,MATCH(AF29,$A$9:$A$19,1)+1))</f>
        <v>797.70485452696994</v>
      </c>
      <c r="AI29" s="53">
        <f t="shared" si="8"/>
        <v>1.2535964828658199</v>
      </c>
      <c r="AJ29" s="16">
        <v>118</v>
      </c>
      <c r="AK29" s="15">
        <f t="shared" si="3"/>
        <v>599.31161850990543</v>
      </c>
      <c r="AL29" s="36">
        <f>FORECAST(AK29,
INDEX($C$9:$C$19,MATCH(AK29,$A$9:$A$19,1)):INDEX($C$9:$C$19,MATCH(AK29,$A$9:$A$19,1)+1),
INDEX($A$9:$A$19,MATCH(AK29,$A$9:$A$19,1)):INDEX($A$9:$A$19,MATCH(AK29,$A$9:$A$19,1)+1))</f>
        <v>4.2368087273851488E+16</v>
      </c>
      <c r="AM29" s="51">
        <f>FORECAST(AK29,
INDEX($D$9:$D$19,MATCH(AK29,$A$9:$A$19,1)):INDEX($D$9:$D$19,MATCH(AK29,$A$9:$A$19,1)+1),
INDEX($A$9:$A$19,MATCH(AK29,$A$9:$A$19,1)):INDEX($A$9:$A$19,MATCH(AK29,$A$9:$A$19,1)+1))</f>
        <v>608.98383318592141</v>
      </c>
      <c r="AN29" s="51">
        <f t="shared" si="9"/>
        <v>1.6420797162520113</v>
      </c>
      <c r="AO29" s="17">
        <v>168</v>
      </c>
      <c r="AP29" s="18">
        <f t="shared" si="4"/>
        <v>700.48753081546147</v>
      </c>
      <c r="AQ29" s="37">
        <f>FORECAST(AP29,
INDEX($C$9:$C$19,MATCH(AP29,$A$9:$A$19,1)):INDEX($C$9:$C$19,MATCH(AP29,$A$9:$A$19,1)+1),
INDEX($A$9:$A$19,MATCH(AP29,$A$9:$A$19,1)):INDEX($A$9:$A$19,MATCH(AP29,$A$9:$A$19,1)+1))</f>
        <v>2.7400251696871824E+16</v>
      </c>
      <c r="AR29" s="53">
        <f>FORECAST(AP29,
INDEX($D$9:$D$19,MATCH(AP29,$A$9:$A$19,1)):INDEX($D$9:$D$19,MATCH(AP29,$A$9:$A$19,1)+1),
INDEX($A$9:$A$19,MATCH(AP29,$A$9:$A$19,1)):INDEX($A$9:$A$19,MATCH(AP29,$A$9:$A$19,1)+1))</f>
        <v>350.01761634743639</v>
      </c>
      <c r="AS29" s="53">
        <f t="shared" si="10"/>
        <v>2.856999057462795</v>
      </c>
      <c r="AT29" s="16">
        <v>218</v>
      </c>
      <c r="AU29" s="15">
        <f t="shared" si="5"/>
        <v>785.79000566620584</v>
      </c>
      <c r="AV29" s="36">
        <f>FORECAST(AU29,
INDEX($C$9:$C$19,MATCH(AU29,$A$9:$A$19,1)):INDEX($C$9:$C$19,MATCH(AU29,$A$9:$A$19,1)+1),
INDEX($A$9:$A$19,MATCH(AU29,$A$9:$A$19,1)):INDEX($A$9:$A$19,MATCH(AU29,$A$9:$A$19,1)+1))</f>
        <v>1.5458682669068464E+16</v>
      </c>
      <c r="AW29" s="51">
        <f>FORECAST(AU29,
INDEX($D$9:$D$19,MATCH(AU29,$A$9:$A$19,1)):INDEX($D$9:$D$19,MATCH(AU29,$A$9:$A$19,1)+1),
INDEX($A$9:$A$19,MATCH(AU29,$A$9:$A$19,1)):INDEX($A$9:$A$19,MATCH(AU29,$A$9:$A$19,1)+1))</f>
        <v>143.41039258810861</v>
      </c>
      <c r="AX29" s="51">
        <f t="shared" si="11"/>
        <v>6.9729953454078935</v>
      </c>
      <c r="AY29" s="17">
        <v>268</v>
      </c>
      <c r="AZ29" s="18">
        <f t="shared" si="6"/>
        <v>856.25544453048963</v>
      </c>
      <c r="BA29" s="37">
        <v>7191660545496752</v>
      </c>
      <c r="BB29" s="53">
        <v>0.37839354917832679</v>
      </c>
      <c r="BC29" s="53">
        <f t="shared" si="12"/>
        <v>2642.7511837119787</v>
      </c>
    </row>
    <row r="30" spans="1:55">
      <c r="B30" s="6">
        <v>7.16979E+16</v>
      </c>
      <c r="Q30" s="21"/>
      <c r="Z30" s="16">
        <v>19</v>
      </c>
      <c r="AA30" s="15">
        <f t="shared" si="1"/>
        <v>357.72993776824671</v>
      </c>
      <c r="AB30" s="36">
        <f>FORECAST(AA30,
INDEX($C$9:$C$19,MATCH(AA30,$A$9:$A$19,1)):INDEX($C$9:$C$19,MATCH(AA30,$A$9:$A$19,1)+1),
INDEX($A$9:$A$19,MATCH(AA30,$A$9:$A$19,1)):INDEX($A$9:$A$19,MATCH(AA30,$A$9:$A$19,1)+1))</f>
        <v>5.0219735466339664E+16</v>
      </c>
      <c r="AC30" s="51">
        <f>FORECAST(AA30,
INDEX($D$9:$D$19,MATCH(AA30,$A$9:$A$19,1)):INDEX($D$9:$D$19,MATCH(AA30,$A$9:$A$19,1)+1),
INDEX($A$9:$A$19,MATCH(AA30,$A$9:$A$19,1)):INDEX($A$9:$A$19,MATCH(AA30,$A$9:$A$19,1)+1))</f>
        <v>744.82923433948554</v>
      </c>
      <c r="AD30" s="51">
        <f t="shared" si="7"/>
        <v>1.3425896217497422</v>
      </c>
      <c r="AE30" s="17">
        <v>69</v>
      </c>
      <c r="AF30" s="18">
        <f t="shared" si="2"/>
        <v>485.66855369104815</v>
      </c>
      <c r="AG30" s="37">
        <f>FORECAST(AF30,
INDEX($C$9:$C$19,MATCH(AF30,$A$9:$A$19,1)):INDEX($C$9:$C$19,MATCH(AF30,$A$9:$A$19,1)+1),
INDEX($A$9:$A$19,MATCH(AF30,$A$9:$A$19,1)):INDEX($A$9:$A$19,MATCH(AF30,$A$9:$A$19,1)+1))</f>
        <v>5.2412512415214144E+16</v>
      </c>
      <c r="AH30" s="53">
        <f>FORECAST(AF30,
INDEX($D$9:$D$19,MATCH(AF30,$A$9:$A$19,1)):INDEX($D$9:$D$19,MATCH(AF30,$A$9:$A$19,1)+1),
INDEX($A$9:$A$19,MATCH(AF30,$A$9:$A$19,1)):INDEX($A$9:$A$19,MATCH(AF30,$A$9:$A$19,1)+1))</f>
        <v>782.76759542717764</v>
      </c>
      <c r="AI30" s="53">
        <f t="shared" si="8"/>
        <v>1.2775183922301647</v>
      </c>
      <c r="AJ30" s="16">
        <v>119</v>
      </c>
      <c r="AK30" s="15">
        <f t="shared" si="3"/>
        <v>601.48774419528263</v>
      </c>
      <c r="AL30" s="36">
        <f>FORECAST(AK30,
INDEX($C$9:$C$19,MATCH(AK30,$A$9:$A$19,1)):INDEX($C$9:$C$19,MATCH(AK30,$A$9:$A$19,1)+1),
INDEX($A$9:$A$19,MATCH(AK30,$A$9:$A$19,1)):INDEX($A$9:$A$19,MATCH(AK30,$A$9:$A$19,1)+1))</f>
        <v>4.2157200774800512E+16</v>
      </c>
      <c r="AM30" s="51">
        <f>FORECAST(AK30,
INDEX($D$9:$D$19,MATCH(AK30,$A$9:$A$19,1)):INDEX($D$9:$D$19,MATCH(AK30,$A$9:$A$19,1)+1),
INDEX($A$9:$A$19,MATCH(AK30,$A$9:$A$19,1)):INDEX($A$9:$A$19,MATCH(AK30,$A$9:$A$19,1)+1))</f>
        <v>605.33517746942357</v>
      </c>
      <c r="AN30" s="51">
        <f t="shared" si="9"/>
        <v>1.6519773461381426</v>
      </c>
      <c r="AO30" s="17">
        <v>169</v>
      </c>
      <c r="AP30" s="18">
        <f t="shared" si="4"/>
        <v>702.34901392034499</v>
      </c>
      <c r="AQ30" s="37">
        <f>FORECAST(AP30,
INDEX($C$9:$C$19,MATCH(AP30,$A$9:$A$19,1)):INDEX($C$9:$C$19,MATCH(AP30,$A$9:$A$19,1)+1),
INDEX($A$9:$A$19,MATCH(AP30,$A$9:$A$19,1)):INDEX($A$9:$A$19,MATCH(AP30,$A$9:$A$19,1)+1))</f>
        <v>2.7086767788465232E+16</v>
      </c>
      <c r="AR30" s="53">
        <f>FORECAST(AP30,
INDEX($D$9:$D$19,MATCH(AP30,$A$9:$A$19,1)):INDEX($D$9:$D$19,MATCH(AP30,$A$9:$A$19,1)+1),
INDEX($A$9:$A$19,MATCH(AP30,$A$9:$A$19,1)):INDEX($A$9:$A$19,MATCH(AP30,$A$9:$A$19,1)+1))</f>
        <v>344.59387011624108</v>
      </c>
      <c r="AS30" s="53">
        <f t="shared" si="10"/>
        <v>2.9019668854314564</v>
      </c>
      <c r="AT30" s="16">
        <v>219</v>
      </c>
      <c r="AU30" s="15">
        <f t="shared" si="5"/>
        <v>787.33784698832233</v>
      </c>
      <c r="AV30" s="36">
        <f>FORECAST(AU30,
INDEX($C$9:$C$19,MATCH(AU30,$A$9:$A$19,1)):INDEX($C$9:$C$19,MATCH(AU30,$A$9:$A$19,1)+1),
INDEX($A$9:$A$19,MATCH(AU30,$A$9:$A$19,1)):INDEX($A$9:$A$19,MATCH(AU30,$A$9:$A$19,1)+1))</f>
        <v>1.5215306290944144E+16</v>
      </c>
      <c r="AW30" s="51">
        <f>FORECAST(AU30,
INDEX($D$9:$D$19,MATCH(AU30,$A$9:$A$19,1)):INDEX($D$9:$D$19,MATCH(AU30,$A$9:$A$19,1)+1),
INDEX($A$9:$A$19,MATCH(AU30,$A$9:$A$19,1)):INDEX($A$9:$A$19,MATCH(AU30,$A$9:$A$19,1)+1))</f>
        <v>139.19961277384891</v>
      </c>
      <c r="AX30" s="51">
        <f t="shared" si="11"/>
        <v>7.1839280302069026</v>
      </c>
      <c r="AY30" s="17">
        <v>269</v>
      </c>
      <c r="AZ30" s="18">
        <f t="shared" si="6"/>
        <v>857.53113377499619</v>
      </c>
      <c r="BA30" s="37">
        <v>7191660545496752</v>
      </c>
      <c r="BB30" s="53">
        <v>0.37839354917832679</v>
      </c>
      <c r="BC30" s="53">
        <f t="shared" si="12"/>
        <v>2642.7511837119787</v>
      </c>
    </row>
    <row r="31" spans="1:55">
      <c r="C31" s="35" t="s">
        <v>18</v>
      </c>
      <c r="D31">
        <v>480</v>
      </c>
      <c r="Q31" s="21"/>
      <c r="Z31" s="16">
        <v>20</v>
      </c>
      <c r="AA31" s="15">
        <f t="shared" si="1"/>
        <v>360.38010869055893</v>
      </c>
      <c r="AB31" s="36">
        <f>FORECAST(AA31,
INDEX($C$9:$C$19,MATCH(AA31,$A$9:$A$19,1)):INDEX($C$9:$C$19,MATCH(AA31,$A$9:$A$19,1)+1),
INDEX($A$9:$A$19,MATCH(AA31,$A$9:$A$19,1)):INDEX($A$9:$A$19,MATCH(AA31,$A$9:$A$19,1)+1))</f>
        <v>5.106862054836856E+16</v>
      </c>
      <c r="AC31" s="51">
        <f>FORECAST(AA31,
INDEX($D$9:$D$19,MATCH(AA31,$A$9:$A$19,1)):INDEX($D$9:$D$19,MATCH(AA31,$A$9:$A$19,1)+1),
INDEX($A$9:$A$19,MATCH(AA31,$A$9:$A$19,1)):INDEX($A$9:$A$19,MATCH(AA31,$A$9:$A$19,1)+1))</f>
        <v>759.51623147364376</v>
      </c>
      <c r="AD31" s="51">
        <f t="shared" si="7"/>
        <v>1.3166275565431433</v>
      </c>
      <c r="AE31" s="17">
        <v>70</v>
      </c>
      <c r="AF31" s="18">
        <f t="shared" si="2"/>
        <v>488.11627275213272</v>
      </c>
      <c r="AG31" s="37">
        <f>FORECAST(AF31,
INDEX($C$9:$C$19,MATCH(AF31,$A$9:$A$19,1)):INDEX($C$9:$C$19,MATCH(AF31,$A$9:$A$19,1)+1),
INDEX($A$9:$A$19,MATCH(AF31,$A$9:$A$19,1)):INDEX($A$9:$A$19,MATCH(AF31,$A$9:$A$19,1)+1))</f>
        <v>5.155089082852176E+16</v>
      </c>
      <c r="AH31" s="53">
        <f>FORECAST(AF31,
INDEX($D$9:$D$19,MATCH(AF31,$A$9:$A$19,1)):INDEX($D$9:$D$19,MATCH(AF31,$A$9:$A$19,1)+1),
INDEX($A$9:$A$19,MATCH(AF31,$A$9:$A$19,1)):INDEX($A$9:$A$19,MATCH(AF31,$A$9:$A$19,1)+1))</f>
        <v>767.86023747922764</v>
      </c>
      <c r="AI31" s="53">
        <f t="shared" si="8"/>
        <v>1.3023203327767734</v>
      </c>
      <c r="AJ31" s="16">
        <v>120</v>
      </c>
      <c r="AK31" s="15">
        <f t="shared" si="3"/>
        <v>603.65782260535184</v>
      </c>
      <c r="AL31" s="36">
        <f>FORECAST(AK31,
INDEX($C$9:$C$19,MATCH(AK31,$A$9:$A$19,1)):INDEX($C$9:$C$19,MATCH(AK31,$A$9:$A$19,1)+1),
INDEX($A$9:$A$19,MATCH(AK31,$A$9:$A$19,1)):INDEX($A$9:$A$19,MATCH(AK31,$A$9:$A$19,1)+1))</f>
        <v>4.186941286725136E+16</v>
      </c>
      <c r="AM31" s="51">
        <f>FORECAST(AK31,
INDEX($D$9:$D$19,MATCH(AK31,$A$9:$A$19,1)):INDEX($D$9:$D$19,MATCH(AK31,$A$9:$A$19,1)+1),
INDEX($A$9:$A$19,MATCH(AK31,$A$9:$A$19,1)):INDEX($A$9:$A$19,MATCH(AK31,$A$9:$A$19,1)+1))</f>
        <v>600.35601095689913</v>
      </c>
      <c r="AN31" s="51">
        <f t="shared" si="9"/>
        <v>1.6656783337708467</v>
      </c>
      <c r="AO31" s="17">
        <v>170</v>
      </c>
      <c r="AP31" s="18">
        <f t="shared" si="4"/>
        <v>704.20408169690927</v>
      </c>
      <c r="AQ31" s="37">
        <f>FORECAST(AP31,
INDEX($C$9:$C$19,MATCH(AP31,$A$9:$A$19,1)):INDEX($C$9:$C$19,MATCH(AP31,$A$9:$A$19,1)+1),
INDEX($A$9:$A$19,MATCH(AP31,$A$9:$A$19,1)):INDEX($A$9:$A$19,MATCH(AP31,$A$9:$A$19,1)+1))</f>
        <v>2.6774364256340304E+16</v>
      </c>
      <c r="AR31" s="53">
        <f>FORECAST(AP31,
INDEX($D$9:$D$19,MATCH(AP31,$A$9:$A$19,1)):INDEX($D$9:$D$19,MATCH(AP31,$A$9:$A$19,1)+1),
INDEX($A$9:$A$19,MATCH(AP31,$A$9:$A$19,1)):INDEX($A$9:$A$19,MATCH(AP31,$A$9:$A$19,1)+1))</f>
        <v>339.18881603041154</v>
      </c>
      <c r="AS31" s="53">
        <f t="shared" si="10"/>
        <v>2.9482104147866135</v>
      </c>
      <c r="AT31" s="16">
        <v>220</v>
      </c>
      <c r="AU31" s="15">
        <f t="shared" si="5"/>
        <v>788.87970149160992</v>
      </c>
      <c r="AV31" s="36">
        <f>FORECAST(AU31,
INDEX($C$9:$C$19,MATCH(AU31,$A$9:$A$19,1)):INDEX($C$9:$C$19,MATCH(AU31,$A$9:$A$19,1)+1),
INDEX($A$9:$A$19,MATCH(AU31,$A$9:$A$19,1)):INDEX($A$9:$A$19,MATCH(AU31,$A$9:$A$19,1)+1))</f>
        <v>1.4972871256265216E+16</v>
      </c>
      <c r="AW31" s="51">
        <f>FORECAST(AU31,
INDEX($D$9:$D$19,MATCH(AU31,$A$9:$A$19,1)):INDEX($D$9:$D$19,MATCH(AU31,$A$9:$A$19,1)+1),
INDEX($A$9:$A$19,MATCH(AU31,$A$9:$A$19,1)):INDEX($A$9:$A$19,MATCH(AU31,$A$9:$A$19,1)+1))</f>
        <v>135.00511962639166</v>
      </c>
      <c r="AX31" s="51">
        <f t="shared" si="11"/>
        <v>7.4071265057752198</v>
      </c>
      <c r="AY31" s="17">
        <v>270</v>
      </c>
      <c r="AZ31" s="18">
        <f t="shared" si="6"/>
        <v>858.80208824337387</v>
      </c>
      <c r="BA31" s="37">
        <v>7191660545496752</v>
      </c>
      <c r="BB31" s="53">
        <v>0.37839354917832679</v>
      </c>
      <c r="BC31" s="53">
        <f t="shared" si="12"/>
        <v>2642.7511837119787</v>
      </c>
    </row>
    <row r="32" spans="1:55">
      <c r="Q32" s="21"/>
      <c r="U32" s="2"/>
      <c r="Z32" s="16">
        <v>21</v>
      </c>
      <c r="AA32" s="15">
        <f t="shared" si="1"/>
        <v>363.02720553969846</v>
      </c>
      <c r="AB32" s="36">
        <f>FORECAST(AA32,
INDEX($C$9:$C$19,MATCH(AA32,$A$9:$A$19,1)):INDEX($C$9:$C$19,MATCH(AA32,$A$9:$A$19,1)+1),
INDEX($A$9:$A$19,MATCH(AA32,$A$9:$A$19,1)):INDEX($A$9:$A$19,MATCH(AA32,$A$9:$A$19,1)+1))</f>
        <v>5.1916520963772608E+16</v>
      </c>
      <c r="AC32" s="51">
        <f>FORECAST(AA32,
INDEX($D$9:$D$19,MATCH(AA32,$A$9:$A$19,1)):INDEX($D$9:$D$19,MATCH(AA32,$A$9:$A$19,1)+1),
INDEX($A$9:$A$19,MATCH(AA32,$A$9:$A$19,1)):INDEX($A$9:$A$19,MATCH(AA32,$A$9:$A$19,1)+1))</f>
        <v>774.18619238440328</v>
      </c>
      <c r="AD32" s="51">
        <f t="shared" si="7"/>
        <v>1.2916789395586048</v>
      </c>
      <c r="AE32" s="17">
        <v>71</v>
      </c>
      <c r="AF32" s="18">
        <f t="shared" si="2"/>
        <v>490.55905206226436</v>
      </c>
      <c r="AG32" s="37">
        <f>FORECAST(AF32,
INDEX($C$9:$C$19,MATCH(AF32,$A$9:$A$19,1)):INDEX($C$9:$C$19,MATCH(AF32,$A$9:$A$19,1)+1),
INDEX($A$9:$A$19,MATCH(AF32,$A$9:$A$19,1)):INDEX($A$9:$A$19,MATCH(AF32,$A$9:$A$19,1)+1))</f>
        <v>5.0691008083562336E+16</v>
      </c>
      <c r="AH32" s="53">
        <f>FORECAST(AF32,
INDEX($D$9:$D$19,MATCH(AF32,$A$9:$A$19,1)):INDEX($D$9:$D$19,MATCH(AF32,$A$9:$A$19,1)+1),
INDEX($A$9:$A$19,MATCH(AF32,$A$9:$A$19,1)):INDEX($A$9:$A$19,MATCH(AF32,$A$9:$A$19,1)+1))</f>
        <v>752.98296412586978</v>
      </c>
      <c r="AI32" s="53">
        <f t="shared" si="8"/>
        <v>1.3280512941762099</v>
      </c>
      <c r="AJ32" s="16">
        <v>121</v>
      </c>
      <c r="AK32" s="15">
        <f t="shared" si="3"/>
        <v>605.82183874718658</v>
      </c>
      <c r="AL32" s="36">
        <f>FORECAST(AK32,
INDEX($C$9:$C$19,MATCH(AK32,$A$9:$A$19,1)):INDEX($C$9:$C$19,MATCH(AK32,$A$9:$A$19,1)+1),
INDEX($A$9:$A$19,MATCH(AK32,$A$9:$A$19,1)):INDEX($A$9:$A$19,MATCH(AK32,$A$9:$A$19,1)+1))</f>
        <v>4.1582428915670848E+16</v>
      </c>
      <c r="AM32" s="51">
        <f>FORECAST(AK32,
INDEX($D$9:$D$19,MATCH(AK32,$A$9:$A$19,1)):INDEX($D$9:$D$19,MATCH(AK32,$A$9:$A$19,1)+1),
INDEX($A$9:$A$19,MATCH(AK32,$A$9:$A$19,1)):INDEX($A$9:$A$19,MATCH(AK32,$A$9:$A$19,1)+1))</f>
        <v>595.39075409982433</v>
      </c>
      <c r="AN32" s="51">
        <f t="shared" si="9"/>
        <v>1.6795692461027671</v>
      </c>
      <c r="AO32" s="17">
        <v>171</v>
      </c>
      <c r="AP32" s="18">
        <f t="shared" si="4"/>
        <v>706.05273481916515</v>
      </c>
      <c r="AQ32" s="37">
        <f>FORECAST(AP32,
INDEX($C$9:$C$19,MATCH(AP32,$A$9:$A$19,1)):INDEX($C$9:$C$19,MATCH(AP32,$A$9:$A$19,1)+1),
INDEX($A$9:$A$19,MATCH(AP32,$A$9:$A$19,1)):INDEX($A$9:$A$19,MATCH(AP32,$A$9:$A$19,1)+1))</f>
        <v>2.646304098698992E+16</v>
      </c>
      <c r="AR32" s="53">
        <f>FORECAST(AP32,
INDEX($D$9:$D$19,MATCH(AP32,$A$9:$A$19,1)):INDEX($D$9:$D$19,MATCH(AP32,$A$9:$A$19,1)+1),
INDEX($A$9:$A$19,MATCH(AP32,$A$9:$A$19,1)):INDEX($A$9:$A$19,MATCH(AP32,$A$9:$A$19,1)+1))</f>
        <v>333.80245212610407</v>
      </c>
      <c r="AS32" s="53">
        <f t="shared" si="10"/>
        <v>2.995783864470293</v>
      </c>
      <c r="AT32" s="16">
        <v>221</v>
      </c>
      <c r="AU32" s="15">
        <f t="shared" si="5"/>
        <v>790.41558605643093</v>
      </c>
      <c r="AV32" s="36">
        <f>FORECAST(AU32,
INDEX($C$9:$C$19,MATCH(AU32,$A$9:$A$19,1)):INDEX($C$9:$C$19,MATCH(AU32,$A$9:$A$19,1)+1),
INDEX($A$9:$A$19,MATCH(AU32,$A$9:$A$19,1)):INDEX($A$9:$A$19,MATCH(AU32,$A$9:$A$19,1)+1))</f>
        <v>1.4731374910831024E+16</v>
      </c>
      <c r="AW32" s="51">
        <f>FORECAST(AU32,
INDEX($D$9:$D$19,MATCH(AU32,$A$9:$A$19,1)):INDEX($D$9:$D$19,MATCH(AU32,$A$9:$A$19,1)+1),
INDEX($A$9:$A$19,MATCH(AU32,$A$9:$A$19,1)):INDEX($A$9:$A$19,MATCH(AU32,$A$9:$A$19,1)+1))</f>
        <v>130.82686722404696</v>
      </c>
      <c r="AX32" s="51">
        <f t="shared" si="11"/>
        <v>7.6436898721074966</v>
      </c>
      <c r="AY32" s="17">
        <v>271</v>
      </c>
      <c r="AZ32" s="18">
        <f t="shared" si="6"/>
        <v>860.06834156175046</v>
      </c>
      <c r="BA32" s="37">
        <v>7191660545496752</v>
      </c>
      <c r="BB32" s="53">
        <v>0.37839354917832679</v>
      </c>
      <c r="BC32" s="53">
        <f t="shared" si="12"/>
        <v>2642.7511837119787</v>
      </c>
    </row>
    <row r="33" spans="2:55">
      <c r="Q33" s="21"/>
      <c r="U33" s="2"/>
      <c r="Z33" s="16">
        <v>22</v>
      </c>
      <c r="AA33" s="15">
        <f t="shared" si="1"/>
        <v>365.67118389358336</v>
      </c>
      <c r="AB33" s="36">
        <f>FORECAST(AA33,
INDEX($C$9:$C$19,MATCH(AA33,$A$9:$A$19,1)):INDEX($C$9:$C$19,MATCH(AA33,$A$9:$A$19,1)+1),
INDEX($A$9:$A$19,MATCH(AA33,$A$9:$A$19,1)):INDEX($A$9:$A$19,MATCH(AA33,$A$9:$A$19,1)+1))</f>
        <v>5.2763422483566656E+16</v>
      </c>
      <c r="AC33" s="51">
        <f>FORECAST(AA33,
INDEX($D$9:$D$19,MATCH(AA33,$A$9:$A$19,1)):INDEX($D$9:$D$19,MATCH(AA33,$A$9:$A$19,1)+1),
INDEX($A$9:$A$19,MATCH(AA33,$A$9:$A$19,1)):INDEX($A$9:$A$19,MATCH(AA33,$A$9:$A$19,1)+1))</f>
        <v>788.83887088877827</v>
      </c>
      <c r="AD33" s="51">
        <f t="shared" si="7"/>
        <v>1.2676860090240079</v>
      </c>
      <c r="AE33" s="17">
        <v>72</v>
      </c>
      <c r="AF33" s="18">
        <f t="shared" si="2"/>
        <v>492.99686179825829</v>
      </c>
      <c r="AG33" s="37">
        <f>FORECAST(AF33,
INDEX($C$9:$C$19,MATCH(AF33,$A$9:$A$19,1)):INDEX($C$9:$C$19,MATCH(AF33,$A$9:$A$19,1)+1),
INDEX($A$9:$A$19,MATCH(AF33,$A$9:$A$19,1)):INDEX($A$9:$A$19,MATCH(AF33,$A$9:$A$19,1)+1))</f>
        <v>4.9832874678395104E+16</v>
      </c>
      <c r="AH33" s="53">
        <f>FORECAST(AF33,
INDEX($D$9:$D$19,MATCH(AF33,$A$9:$A$19,1)):INDEX($D$9:$D$19,MATCH(AF33,$A$9:$A$19,1)+1),
INDEX($A$9:$A$19,MATCH(AF33,$A$9:$A$19,1)):INDEX($A$9:$A$19,MATCH(AF33,$A$9:$A$19,1)+1))</f>
        <v>738.13595699942425</v>
      </c>
      <c r="AI33" s="53">
        <f t="shared" si="8"/>
        <v>1.3547639706715711</v>
      </c>
      <c r="AJ33" s="16">
        <v>122</v>
      </c>
      <c r="AK33" s="15">
        <f t="shared" si="3"/>
        <v>607.97977793591383</v>
      </c>
      <c r="AL33" s="36">
        <f>FORECAST(AK33,
INDEX($C$9:$C$19,MATCH(AK33,$A$9:$A$19,1)):INDEX($C$9:$C$19,MATCH(AK33,$A$9:$A$19,1)+1),
INDEX($A$9:$A$19,MATCH(AK33,$A$9:$A$19,1)):INDEX($A$9:$A$19,MATCH(AK33,$A$9:$A$19,1)+1))</f>
        <v>4.1296250867513424E+16</v>
      </c>
      <c r="AM33" s="51">
        <f>FORECAST(AK33,
INDEX($D$9:$D$19,MATCH(AK33,$A$9:$A$19,1)):INDEX($D$9:$D$19,MATCH(AK33,$A$9:$A$19,1)+1),
INDEX($A$9:$A$19,MATCH(AK33,$A$9:$A$19,1)):INDEX($A$9:$A$19,MATCH(AK33,$A$9:$A$19,1)+1))</f>
        <v>590.43944059211003</v>
      </c>
      <c r="AN33" s="51">
        <f t="shared" si="9"/>
        <v>1.6936537962253515</v>
      </c>
      <c r="AO33" s="17">
        <v>172</v>
      </c>
      <c r="AP33" s="18">
        <f t="shared" si="4"/>
        <v>707.89497427996434</v>
      </c>
      <c r="AQ33" s="37">
        <f>FORECAST(AP33,
INDEX($C$9:$C$19,MATCH(AP33,$A$9:$A$19,1)):INDEX($C$9:$C$19,MATCH(AP33,$A$9:$A$19,1)+1),
INDEX($A$9:$A$19,MATCH(AP33,$A$9:$A$19,1)):INDEX($A$9:$A$19,MATCH(AP33,$A$9:$A$19,1)+1))</f>
        <v>2.6152797813212464E+16</v>
      </c>
      <c r="AR33" s="53">
        <f>FORECAST(AP33,
INDEX($D$9:$D$19,MATCH(AP33,$A$9:$A$19,1)):INDEX($D$9:$D$19,MATCH(AP33,$A$9:$A$19,1)+1),
INDEX($A$9:$A$19,MATCH(AP33,$A$9:$A$19,1)):INDEX($A$9:$A$19,MATCH(AP33,$A$9:$A$19,1)+1))</f>
        <v>328.43477551047636</v>
      </c>
      <c r="AS33" s="53">
        <f t="shared" si="10"/>
        <v>3.0447445720256932</v>
      </c>
      <c r="AT33" s="16">
        <v>222</v>
      </c>
      <c r="AU33" s="15">
        <f t="shared" si="5"/>
        <v>791.94551789277637</v>
      </c>
      <c r="AV33" s="36">
        <f>FORECAST(AU33,
INDEX($C$9:$C$19,MATCH(AU33,$A$9:$A$19,1)):INDEX($C$9:$C$19,MATCH(AU33,$A$9:$A$19,1)+1),
INDEX($A$9:$A$19,MATCH(AU33,$A$9:$A$19,1)):INDEX($A$9:$A$19,MATCH(AU33,$A$9:$A$19,1)+1))</f>
        <v>1.4490814548611408E+16</v>
      </c>
      <c r="AW33" s="51">
        <f>FORECAST(AU33,
INDEX($D$9:$D$19,MATCH(AU33,$A$9:$A$19,1)):INDEX($D$9:$D$19,MATCH(AU33,$A$9:$A$19,1)+1),
INDEX($A$9:$A$19,MATCH(AU33,$A$9:$A$19,1)):INDEX($A$9:$A$19,MATCH(AU33,$A$9:$A$19,1)+1))</f>
        <v>126.66480874839681</v>
      </c>
      <c r="AX33" s="51">
        <f t="shared" si="11"/>
        <v>7.8948526420339062</v>
      </c>
      <c r="AY33" s="17">
        <v>272</v>
      </c>
      <c r="AZ33" s="18">
        <f t="shared" si="6"/>
        <v>861.32992769667055</v>
      </c>
      <c r="BA33" s="37">
        <v>7191660545496752</v>
      </c>
      <c r="BB33" s="53">
        <v>0.37839354917832679</v>
      </c>
      <c r="BC33" s="53">
        <f t="shared" si="12"/>
        <v>2642.7511837119787</v>
      </c>
    </row>
    <row r="34" spans="2:55">
      <c r="C34" s="6"/>
      <c r="Q34" s="21"/>
      <c r="U34" s="2"/>
      <c r="Z34" s="16">
        <v>23</v>
      </c>
      <c r="AA34" s="15">
        <f t="shared" si="1"/>
        <v>368.31199961682336</v>
      </c>
      <c r="AB34" s="36">
        <f>FORECAST(AA34,
INDEX($C$9:$C$19,MATCH(AA34,$A$9:$A$19,1)):INDEX($C$9:$C$19,MATCH(AA34,$A$9:$A$19,1)+1),
INDEX($A$9:$A$19,MATCH(AA34,$A$9:$A$19,1)):INDEX($A$9:$A$19,MATCH(AA34,$A$9:$A$19,1)+1))</f>
        <v>5.3609310970596736E+16</v>
      </c>
      <c r="AC34" s="51">
        <f>FORECAST(AA34,
INDEX($D$9:$D$19,MATCH(AA34,$A$9:$A$19,1)):INDEX($D$9:$D$19,MATCH(AA34,$A$9:$A$19,1)+1),
INDEX($A$9:$A$19,MATCH(AA34,$A$9:$A$19,1)):INDEX($A$9:$A$19,MATCH(AA34,$A$9:$A$19,1)+1))</f>
        <v>803.47402239260123</v>
      </c>
      <c r="AD34" s="51">
        <f t="shared" si="7"/>
        <v>1.2445953100290408</v>
      </c>
      <c r="AE34" s="17">
        <v>73</v>
      </c>
      <c r="AF34" s="18">
        <f t="shared" si="2"/>
        <v>495.42967243440933</v>
      </c>
      <c r="AG34" s="37">
        <f>FORECAST(AF34,
INDEX($C$9:$C$19,MATCH(AF34,$A$9:$A$19,1)):INDEX($C$9:$C$19,MATCH(AF34,$A$9:$A$19,1)+1),
INDEX($A$9:$A$19,MATCH(AF34,$A$9:$A$19,1)):INDEX($A$9:$A$19,MATCH(AF34,$A$9:$A$19,1)+1))</f>
        <v>4.8976501006363584E+16</v>
      </c>
      <c r="AH34" s="53">
        <f>FORECAST(AF34,
INDEX($D$9:$D$19,MATCH(AF34,$A$9:$A$19,1)):INDEX($D$9:$D$19,MATCH(AF34,$A$9:$A$19,1)+1),
INDEX($A$9:$A$19,MATCH(AF34,$A$9:$A$19,1)):INDEX($A$9:$A$19,MATCH(AF34,$A$9:$A$19,1)+1))</f>
        <v>723.31939592046865</v>
      </c>
      <c r="AI34" s="53">
        <f t="shared" si="8"/>
        <v>1.3825151179963011</v>
      </c>
      <c r="AJ34" s="16">
        <v>123</v>
      </c>
      <c r="AK34" s="15">
        <f t="shared" si="3"/>
        <v>610.13162579492734</v>
      </c>
      <c r="AL34" s="36">
        <f>FORECAST(AK34,
INDEX($C$9:$C$19,MATCH(AK34,$A$9:$A$19,1)):INDEX($C$9:$C$19,MATCH(AK34,$A$9:$A$19,1)+1),
INDEX($A$9:$A$19,MATCH(AK34,$A$9:$A$19,1)):INDEX($A$9:$A$19,MATCH(AK34,$A$9:$A$19,1)+1))</f>
        <v>4.1010880629352368E+16</v>
      </c>
      <c r="AM34" s="51">
        <f>FORECAST(AK34,
INDEX($D$9:$D$19,MATCH(AK34,$A$9:$A$19,1)):INDEX($D$9:$D$19,MATCH(AK34,$A$9:$A$19,1)+1),
INDEX($A$9:$A$19,MATCH(AK34,$A$9:$A$19,1)):INDEX($A$9:$A$19,MATCH(AK34,$A$9:$A$19,1)+1))</f>
        <v>585.50210342035962</v>
      </c>
      <c r="AN34" s="51">
        <f t="shared" si="9"/>
        <v>1.7079357941811744</v>
      </c>
      <c r="AO34" s="17">
        <v>173</v>
      </c>
      <c r="AP34" s="18">
        <f t="shared" si="4"/>
        <v>709.7308013912151</v>
      </c>
      <c r="AQ34" s="37">
        <f>FORECAST(AP34,
INDEX($C$9:$C$19,MATCH(AP34,$A$9:$A$19,1)):INDEX($C$9:$C$19,MATCH(AP34,$A$9:$A$19,1)+1),
INDEX($A$9:$A$19,MATCH(AP34,$A$9:$A$19,1)):INDEX($A$9:$A$19,MATCH(AP34,$A$9:$A$19,1)+1))</f>
        <v>2.5843634514075408E+16</v>
      </c>
      <c r="AR34" s="53">
        <f>FORECAST(AP34,
INDEX($D$9:$D$19,MATCH(AP34,$A$9:$A$19,1)):INDEX($D$9:$D$19,MATCH(AP34,$A$9:$A$19,1)+1),
INDEX($A$9:$A$19,MATCH(AP34,$A$9:$A$19,1)):INDEX($A$9:$A$19,MATCH(AP34,$A$9:$A$19,1)+1))</f>
        <v>323.08578236106177</v>
      </c>
      <c r="AS34" s="53">
        <f t="shared" si="10"/>
        <v>3.0951532212038302</v>
      </c>
      <c r="AT34" s="16">
        <v>223</v>
      </c>
      <c r="AU34" s="15">
        <f t="shared" si="5"/>
        <v>793.46951454048212</v>
      </c>
      <c r="AV34" s="36">
        <f>FORECAST(AU34,
INDEX($C$9:$C$19,MATCH(AU34,$A$9:$A$19,1)):INDEX($C$9:$C$19,MATCH(AU34,$A$9:$A$19,1)+1),
INDEX($A$9:$A$19,MATCH(AU34,$A$9:$A$19,1)):INDEX($A$9:$A$19,MATCH(AU34,$A$9:$A$19,1)+1))</f>
        <v>1.4251187411712752E+16</v>
      </c>
      <c r="AW34" s="51">
        <f>FORECAST(AU34,
INDEX($D$9:$D$19,MATCH(AU34,$A$9:$A$19,1)):INDEX($D$9:$D$19,MATCH(AU34,$A$9:$A$19,1)+1),
INDEX($A$9:$A$19,MATCH(AU34,$A$9:$A$19,1)):INDEX($A$9:$A$19,MATCH(AU34,$A$9:$A$19,1)+1))</f>
        <v>122.51889648370525</v>
      </c>
      <c r="AX34" s="51">
        <f t="shared" si="11"/>
        <v>8.1620062594425828</v>
      </c>
      <c r="AY34" s="17">
        <v>273</v>
      </c>
      <c r="AZ34" s="18">
        <f t="shared" si="6"/>
        <v>862.58688095531249</v>
      </c>
      <c r="BA34" s="37">
        <v>7191660545496752</v>
      </c>
      <c r="BB34" s="53">
        <v>0.37839354917832679</v>
      </c>
      <c r="BC34" s="53">
        <f t="shared" si="12"/>
        <v>2642.7511837119787</v>
      </c>
    </row>
    <row r="35" spans="2:55"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28"/>
      <c r="P35" s="28"/>
      <c r="Q35" s="21"/>
      <c r="U35" s="2"/>
      <c r="Z35" s="16">
        <v>24</v>
      </c>
      <c r="AA35" s="15">
        <f t="shared" si="1"/>
        <v>370.94960886093548</v>
      </c>
      <c r="AB35" s="36">
        <f>FORECAST(AA35,
INDEX($C$9:$C$19,MATCH(AA35,$A$9:$A$19,1)):INDEX($C$9:$C$19,MATCH(AA35,$A$9:$A$19,1)+1),
INDEX($A$9:$A$19,MATCH(AA35,$A$9:$A$19,1)):INDEX($A$9:$A$19,MATCH(AA35,$A$9:$A$19,1)+1))</f>
        <v>5.445417237960912E+16</v>
      </c>
      <c r="AC35" s="51">
        <f>FORECAST(AA35,
INDEX($D$9:$D$19,MATCH(AA35,$A$9:$A$19,1)):INDEX($D$9:$D$19,MATCH(AA35,$A$9:$A$19,1)+1),
INDEX($A$9:$A$19,MATCH(AA35,$A$9:$A$19,1)):INDEX($A$9:$A$19,MATCH(AA35,$A$9:$A$19,1)+1))</f>
        <v>818.09140389171807</v>
      </c>
      <c r="AD35" s="51">
        <f t="shared" si="7"/>
        <v>1.2223573004714754</v>
      </c>
      <c r="AE35" s="17">
        <v>74</v>
      </c>
      <c r="AF35" s="18">
        <f t="shared" si="2"/>
        <v>497.8574547427084</v>
      </c>
      <c r="AG35" s="37">
        <f>FORECAST(AF35,
INDEX($C$9:$C$19,MATCH(AF35,$A$9:$A$19,1)):INDEX($C$9:$C$19,MATCH(AF35,$A$9:$A$19,1)+1),
INDEX($A$9:$A$19,MATCH(AF35,$A$9:$A$19,1)):INDEX($A$9:$A$19,MATCH(AF35,$A$9:$A$19,1)+1))</f>
        <v>4.8121897356019232E+16</v>
      </c>
      <c r="AH35" s="53">
        <f>FORECAST(AF35,
INDEX($D$9:$D$19,MATCH(AF35,$A$9:$A$19,1)):INDEX($D$9:$D$19,MATCH(AF35,$A$9:$A$19,1)+1),
INDEX($A$9:$A$19,MATCH(AF35,$A$9:$A$19,1)):INDEX($A$9:$A$19,MATCH(AF35,$A$9:$A$19,1)+1))</f>
        <v>708.53345889652019</v>
      </c>
      <c r="AI35" s="53">
        <f t="shared" si="8"/>
        <v>1.4113659523678865</v>
      </c>
      <c r="AJ35" s="16">
        <v>124</v>
      </c>
      <c r="AK35" s="15">
        <f t="shared" si="3"/>
        <v>612.27736825610623</v>
      </c>
      <c r="AL35" s="36">
        <f>FORECAST(AK35,
INDEX($C$9:$C$19,MATCH(AK35,$A$9:$A$19,1)):INDEX($C$9:$C$19,MATCH(AK35,$A$9:$A$19,1)+1),
INDEX($A$9:$A$19,MATCH(AK35,$A$9:$A$19,1)):INDEX($A$9:$A$19,MATCH(AK35,$A$9:$A$19,1)+1))</f>
        <v>4.0726320066850672E+16</v>
      </c>
      <c r="AM35" s="51">
        <f>FORECAST(AK35,
INDEX($D$9:$D$19,MATCH(AK35,$A$9:$A$19,1)):INDEX($D$9:$D$19,MATCH(AK35,$A$9:$A$19,1)+1),
INDEX($A$9:$A$19,MATCH(AK35,$A$9:$A$19,1)):INDEX($A$9:$A$19,MATCH(AK35,$A$9:$A$19,1)+1))</f>
        <v>580.57877486336861</v>
      </c>
      <c r="AN35" s="51">
        <f t="shared" si="9"/>
        <v>1.7224191501581099</v>
      </c>
      <c r="AO35" s="17">
        <v>174</v>
      </c>
      <c r="AP35" s="18">
        <f t="shared" si="4"/>
        <v>711.56021778409774</v>
      </c>
      <c r="AQ35" s="37">
        <f>FORECAST(AP35,
INDEX($C$9:$C$19,MATCH(AP35,$A$9:$A$19,1)):INDEX($C$9:$C$19,MATCH(AP35,$A$9:$A$19,1)+1),
INDEX($A$9:$A$19,MATCH(AP35,$A$9:$A$19,1)):INDEX($A$9:$A$19,MATCH(AP35,$A$9:$A$19,1)+1))</f>
        <v>2.5602196226716752E+16</v>
      </c>
      <c r="AR35" s="53">
        <f>FORECAST(AP35,
INDEX($D$9:$D$19,MATCH(AP35,$A$9:$A$19,1)):INDEX($D$9:$D$19,MATCH(AP35,$A$9:$A$19,1)+1),
INDEX($A$9:$A$19,MATCH(AP35,$A$9:$A$19,1)):INDEX($A$9:$A$19,MATCH(AP35,$A$9:$A$19,1)+1))</f>
        <v>318.90853445132393</v>
      </c>
      <c r="AS35" s="53">
        <f t="shared" si="10"/>
        <v>3.1356953231762237</v>
      </c>
      <c r="AT35" s="16">
        <v>224</v>
      </c>
      <c r="AU35" s="15">
        <f t="shared" si="5"/>
        <v>794.98759386944494</v>
      </c>
      <c r="AV35" s="36">
        <f>FORECAST(AU35,
INDEX($C$9:$C$19,MATCH(AU35,$A$9:$A$19,1)):INDEX($C$9:$C$19,MATCH(AU35,$A$9:$A$19,1)+1),
INDEX($A$9:$A$19,MATCH(AU35,$A$9:$A$19,1)):INDEX($A$9:$A$19,MATCH(AU35,$A$9:$A$19,1)+1))</f>
        <v>1.4012490690343952E+16</v>
      </c>
      <c r="AW35" s="51">
        <f>FORECAST(AU35,
INDEX($D$9:$D$19,MATCH(AU35,$A$9:$A$19,1)):INDEX($D$9:$D$19,MATCH(AU35,$A$9:$A$19,1)+1),
INDEX($A$9:$A$19,MATCH(AU35,$A$9:$A$19,1)):INDEX($A$9:$A$19,MATCH(AU35,$A$9:$A$19,1)+1))</f>
        <v>118.38908181633315</v>
      </c>
      <c r="AX35" s="51">
        <f t="shared" si="11"/>
        <v>8.4467248555182088</v>
      </c>
      <c r="AY35" s="17">
        <v>274</v>
      </c>
      <c r="AZ35" s="18">
        <f t="shared" si="6"/>
        <v>863.83923598570323</v>
      </c>
      <c r="BA35" s="37">
        <v>7191660545496752</v>
      </c>
      <c r="BB35" s="53">
        <v>0.37839354917832679</v>
      </c>
      <c r="BC35" s="53">
        <f t="shared" si="12"/>
        <v>2642.7511837119787</v>
      </c>
    </row>
    <row r="36" spans="2:55">
      <c r="C36" s="22"/>
      <c r="D36" s="30"/>
      <c r="E36" s="30"/>
      <c r="F36" s="30"/>
      <c r="G36" s="30"/>
      <c r="H36" s="30"/>
      <c r="I36" s="30"/>
      <c r="J36" s="30"/>
      <c r="K36" s="30"/>
      <c r="L36" s="30"/>
      <c r="M36" s="30"/>
      <c r="N36" s="30"/>
      <c r="O36" s="30"/>
      <c r="P36" s="30"/>
      <c r="Q36" s="21"/>
      <c r="U36" s="2"/>
      <c r="Z36" s="16">
        <v>25</v>
      </c>
      <c r="AA36" s="15">
        <f t="shared" si="1"/>
        <v>373.58396806456034</v>
      </c>
      <c r="AB36" s="36">
        <f>FORECAST(AA36,
INDEX($C$9:$C$19,MATCH(AA36,$A$9:$A$19,1)):INDEX($C$9:$C$19,MATCH(AA36,$A$9:$A$19,1)+1),
INDEX($A$9:$A$19,MATCH(AA36,$A$9:$A$19,1)):INDEX($A$9:$A$19,MATCH(AA36,$A$9:$A$19,1)+1))</f>
        <v>5.5297992757319536E+16</v>
      </c>
      <c r="AC36" s="51">
        <f>FORECAST(AA36,
INDEX($D$9:$D$19,MATCH(AA36,$A$9:$A$19,1)):INDEX($D$9:$D$19,MATCH(AA36,$A$9:$A$19,1)+1),
INDEX($A$9:$A$19,MATCH(AA36,$A$9:$A$19,1)):INDEX($A$9:$A$19,MATCH(AA36,$A$9:$A$19,1)+1))</f>
        <v>832.69077397318597</v>
      </c>
      <c r="AD36" s="51">
        <f t="shared" si="7"/>
        <v>1.2009259994901802</v>
      </c>
      <c r="AE36" s="17">
        <v>75</v>
      </c>
      <c r="AF36" s="18">
        <f t="shared" si="2"/>
        <v>500.28017979305781</v>
      </c>
      <c r="AG36" s="37">
        <f>FORECAST(AF36,
INDEX($C$9:$C$19,MATCH(AF36,$A$9:$A$19,1)):INDEX($C$9:$C$19,MATCH(AF36,$A$9:$A$19,1)+1),
INDEX($A$9:$A$19,MATCH(AF36,$A$9:$A$19,1)):INDEX($A$9:$A$19,MATCH(AF36,$A$9:$A$19,1)+1))</f>
        <v>4.7345138241984224E+16</v>
      </c>
      <c r="AH36" s="53">
        <f>FORECAST(AF36,
INDEX($D$9:$D$19,MATCH(AF36,$A$9:$A$19,1)):INDEX($D$9:$D$19,MATCH(AF36,$A$9:$A$19,1)+1),
INDEX($A$9:$A$19,MATCH(AF36,$A$9:$A$19,1)):INDEX($A$9:$A$19,MATCH(AF36,$A$9:$A$19,1)+1))</f>
        <v>695.09435020763078</v>
      </c>
      <c r="AI36" s="53">
        <f t="shared" si="8"/>
        <v>1.4386536154426968</v>
      </c>
      <c r="AJ36" s="16">
        <v>125</v>
      </c>
      <c r="AK36" s="15">
        <f t="shared" si="3"/>
        <v>614.41699156002835</v>
      </c>
      <c r="AL36" s="36">
        <f>FORECAST(AK36,
INDEX($C$9:$C$19,MATCH(AK36,$A$9:$A$19,1)):INDEX($C$9:$C$19,MATCH(AK36,$A$9:$A$19,1)+1),
INDEX($A$9:$A$19,MATCH(AK36,$A$9:$A$19,1)):INDEX($A$9:$A$19,MATCH(AK36,$A$9:$A$19,1)+1))</f>
        <v>4.0442571004732896E+16</v>
      </c>
      <c r="AM36" s="51">
        <f>FORECAST(AK36,
INDEX($D$9:$D$19,MATCH(AK36,$A$9:$A$19,1)):INDEX($D$9:$D$19,MATCH(AK36,$A$9:$A$19,1)+1),
INDEX($A$9:$A$19,MATCH(AK36,$A$9:$A$19,1)):INDEX($A$9:$A$19,MATCH(AK36,$A$9:$A$19,1)+1))</f>
        <v>575.66948649163351</v>
      </c>
      <c r="AN36" s="51">
        <f t="shared" si="9"/>
        <v>1.7371078778109486</v>
      </c>
      <c r="AO36" s="17">
        <v>175</v>
      </c>
      <c r="AP36" s="18">
        <f t="shared" si="4"/>
        <v>713.38322540928129</v>
      </c>
      <c r="AQ36" s="37">
        <f>FORECAST(AP36,
INDEX($C$9:$C$19,MATCH(AP36,$A$9:$A$19,1)):INDEX($C$9:$C$19,MATCH(AP36,$A$9:$A$19,1)+1),
INDEX($A$9:$A$19,MATCH(AP36,$A$9:$A$19,1)):INDEX($A$9:$A$19,MATCH(AP36,$A$9:$A$19,1)+1))</f>
        <v>2.537306239830744E+16</v>
      </c>
      <c r="AR36" s="53">
        <f>FORECAST(AP36,
INDEX($D$9:$D$19,MATCH(AP36,$A$9:$A$19,1)):INDEX($D$9:$D$19,MATCH(AP36,$A$9:$A$19,1)+1),
INDEX($A$9:$A$19,MATCH(AP36,$A$9:$A$19,1)):INDEX($A$9:$A$19,MATCH(AP36,$A$9:$A$19,1)+1))</f>
        <v>314.94417231040484</v>
      </c>
      <c r="AS36" s="53">
        <f t="shared" si="10"/>
        <v>3.1751659116727935</v>
      </c>
      <c r="AT36" s="16">
        <v>225</v>
      </c>
      <c r="AU36" s="15">
        <f t="shared" si="5"/>
        <v>796.49977407983772</v>
      </c>
      <c r="AV36" s="36">
        <f>FORECAST(AU36,
INDEX($C$9:$C$19,MATCH(AU36,$A$9:$A$19,1)):INDEX($C$9:$C$19,MATCH(AU36,$A$9:$A$19,1)+1),
INDEX($A$9:$A$19,MATCH(AU36,$A$9:$A$19,1)):INDEX($A$9:$A$19,MATCH(AU36,$A$9:$A$19,1)+1))</f>
        <v>1.377472152278264E+16</v>
      </c>
      <c r="AW36" s="51">
        <f>FORECAST(AU36,
INDEX($D$9:$D$19,MATCH(AU36,$A$9:$A$19,1)):INDEX($D$9:$D$19,MATCH(AU36,$A$9:$A$19,1)+1),
INDEX($A$9:$A$19,MATCH(AU36,$A$9:$A$19,1)):INDEX($A$9:$A$19,MATCH(AU36,$A$9:$A$19,1)+1))</f>
        <v>114.27531523414973</v>
      </c>
      <c r="AX36" s="51">
        <f t="shared" si="11"/>
        <v>8.7507962498375385</v>
      </c>
      <c r="AY36" s="17">
        <v>275</v>
      </c>
      <c r="AZ36" s="18">
        <f t="shared" si="6"/>
        <v>865.08702777693395</v>
      </c>
      <c r="BA36" s="37">
        <v>7191660545496752</v>
      </c>
      <c r="BB36" s="53">
        <v>0.37839354917832679</v>
      </c>
      <c r="BC36" s="53">
        <f t="shared" si="12"/>
        <v>2642.7511837119787</v>
      </c>
    </row>
    <row r="37" spans="2:55">
      <c r="C37" s="22"/>
      <c r="D37" s="31"/>
      <c r="E37" s="31"/>
      <c r="F37" s="31"/>
      <c r="G37" s="45">
        <f>9*C19</f>
        <v>6.452811E+16</v>
      </c>
      <c r="H37" s="31"/>
      <c r="I37" s="31"/>
      <c r="J37" s="31"/>
      <c r="K37" s="31"/>
      <c r="L37" s="31"/>
      <c r="M37" s="31"/>
      <c r="N37" s="31"/>
      <c r="O37" s="31"/>
      <c r="P37" s="30"/>
      <c r="Q37" s="21"/>
      <c r="U37" s="2"/>
      <c r="Z37" s="16">
        <v>26</v>
      </c>
      <c r="AA37" s="15">
        <f t="shared" si="1"/>
        <v>376.21503395367716</v>
      </c>
      <c r="AB37" s="36">
        <f>FORECAST(AA37,
INDEX($C$9:$C$19,MATCH(AA37,$A$9:$A$19,1)):INDEX($C$9:$C$19,MATCH(AA37,$A$9:$A$19,1)+1),
INDEX($A$9:$A$19,MATCH(AA37,$A$9:$A$19,1)):INDEX($A$9:$A$19,MATCH(AA37,$A$9:$A$19,1)+1))</f>
        <v>5.6140758242482176E+16</v>
      </c>
      <c r="AC37" s="51">
        <f>FORECAST(AA37,
INDEX($D$9:$D$19,MATCH(AA37,$A$9:$A$19,1)):INDEX($D$9:$D$19,MATCH(AA37,$A$9:$A$19,1)+1),
INDEX($A$9:$A$19,MATCH(AA37,$A$9:$A$19,1)):INDEX($A$9:$A$19,MATCH(AA37,$A$9:$A$19,1)+1))</f>
        <v>847.27189281646633</v>
      </c>
      <c r="AD37" s="51">
        <f t="shared" si="7"/>
        <v>1.1802586731348319</v>
      </c>
      <c r="AE37" s="17">
        <v>76</v>
      </c>
      <c r="AF37" s="18">
        <f t="shared" si="2"/>
        <v>502.69781895348711</v>
      </c>
      <c r="AG37" s="37">
        <f>FORECAST(AF37,
INDEX($C$9:$C$19,MATCH(AF37,$A$9:$A$19,1)):INDEX($C$9:$C$19,MATCH(AF37,$A$9:$A$19,1)+1),
INDEX($A$9:$A$19,MATCH(AF37,$A$9:$A$19,1)):INDEX($A$9:$A$19,MATCH(AF37,$A$9:$A$19,1)+1))</f>
        <v>4.7150455430951496E+16</v>
      </c>
      <c r="AH37" s="53">
        <f>FORECAST(AF37,
INDEX($D$9:$D$19,MATCH(AF37,$A$9:$A$19,1)):INDEX($D$9:$D$19,MATCH(AF37,$A$9:$A$19,1)+1),
INDEX($A$9:$A$19,MATCH(AF37,$A$9:$A$19,1)):INDEX($A$9:$A$19,MATCH(AF37,$A$9:$A$19,1)+1))</f>
        <v>691.7260428262905</v>
      </c>
      <c r="AI37" s="53">
        <f t="shared" si="8"/>
        <v>1.4456590298583347</v>
      </c>
      <c r="AJ37" s="16">
        <v>126</v>
      </c>
      <c r="AK37" s="15">
        <f t="shared" si="3"/>
        <v>616.55048225618805</v>
      </c>
      <c r="AL37" s="36">
        <f>FORECAST(AK37,
INDEX($C$9:$C$19,MATCH(AK37,$A$9:$A$19,1)):INDEX($C$9:$C$19,MATCH(AK37,$A$9:$A$19,1)+1),
INDEX($A$9:$A$19,MATCH(AK37,$A$9:$A$19,1)):INDEX($A$9:$A$19,MATCH(AK37,$A$9:$A$19,1)+1))</f>
        <v>4.0159635226756192E+16</v>
      </c>
      <c r="AM37" s="51">
        <f>FORECAST(AK37,
INDEX($D$9:$D$19,MATCH(AK37,$A$9:$A$19,1)):INDEX($D$9:$D$19,MATCH(AK37,$A$9:$A$19,1)+1),
INDEX($A$9:$A$19,MATCH(AK37,$A$9:$A$19,1)):INDEX($A$9:$A$19,MATCH(AK37,$A$9:$A$19,1)+1))</f>
        <v>570.77426916685386</v>
      </c>
      <c r="AN37" s="51">
        <f t="shared" si="9"/>
        <v>1.752006097716488</v>
      </c>
      <c r="AO37" s="17">
        <v>176</v>
      </c>
      <c r="AP37" s="18">
        <f t="shared" si="4"/>
        <v>715.1998265371376</v>
      </c>
      <c r="AQ37" s="37">
        <f>FORECAST(AP37,
INDEX($C$9:$C$19,MATCH(AP37,$A$9:$A$19,1)):INDEX($C$9:$C$19,MATCH(AP37,$A$9:$A$19,1)+1),
INDEX($A$9:$A$19,MATCH(AP37,$A$9:$A$19,1)):INDEX($A$9:$A$19,MATCH(AP37,$A$9:$A$19,1)+1))</f>
        <v>2.5144733802547168E+16</v>
      </c>
      <c r="AR37" s="53">
        <f>FORECAST(AP37,
INDEX($D$9:$D$19,MATCH(AP37,$A$9:$A$19,1)):INDEX($D$9:$D$19,MATCH(AP37,$A$9:$A$19,1)+1),
INDEX($A$9:$A$19,MATCH(AP37,$A$9:$A$19,1)):INDEX($A$9:$A$19,MATCH(AP37,$A$9:$A$19,1)+1))</f>
        <v>310.99374191343964</v>
      </c>
      <c r="AS37" s="53">
        <f t="shared" si="10"/>
        <v>3.2154987873625274</v>
      </c>
      <c r="AT37" s="16">
        <v>226</v>
      </c>
      <c r="AU37" s="15">
        <f t="shared" si="5"/>
        <v>798.00607370232581</v>
      </c>
      <c r="AV37" s="36">
        <f>FORECAST(AU37,
INDEX($C$9:$C$19,MATCH(AU37,$A$9:$A$19,1)):INDEX($C$9:$C$19,MATCH(AU37,$A$9:$A$19,1)+1),
INDEX($A$9:$A$19,MATCH(AU37,$A$9:$A$19,1)):INDEX($A$9:$A$19,MATCH(AU37,$A$9:$A$19,1)+1))</f>
        <v>1.3537876995341104E+16</v>
      </c>
      <c r="AW37" s="51">
        <f>FORECAST(AU37,
INDEX($D$9:$D$19,MATCH(AU37,$A$9:$A$19,1)):INDEX($D$9:$D$19,MATCH(AU37,$A$9:$A$19,1)+1),
INDEX($A$9:$A$19,MATCH(AU37,$A$9:$A$19,1)):INDEX($A$9:$A$19,MATCH(AU37,$A$9:$A$19,1)+1))</f>
        <v>110.17754632594733</v>
      </c>
      <c r="AX37" s="51">
        <f t="shared" si="11"/>
        <v>9.0762594861353829</v>
      </c>
      <c r="AY37" s="17">
        <v>276</v>
      </c>
      <c r="AZ37" s="18">
        <f t="shared" si="6"/>
        <v>866.33029165937671</v>
      </c>
      <c r="BA37" s="37">
        <v>7191660545496752</v>
      </c>
      <c r="BB37" s="53">
        <v>0.37839354917832679</v>
      </c>
      <c r="BC37" s="53">
        <f t="shared" si="12"/>
        <v>2642.7511837119787</v>
      </c>
    </row>
    <row r="38" spans="2:55">
      <c r="C38" s="22"/>
      <c r="D38" s="32"/>
      <c r="E38" s="33">
        <f>FORECAST(D31,
INDEX(C9:C19,MATCH(D31,A9:A19,1)):INDEX(C9:C19,MATCH(D31,A9:A19,1)+1),
INDEX(A9:A19,MATCH(D31,A9:A19,1)):INDEX(A9:A19,MATCH(D31,A9:A19,1)+1))</f>
        <v>5.44079E+16</v>
      </c>
      <c r="F38" s="32"/>
      <c r="G38" s="32"/>
      <c r="H38" s="32"/>
      <c r="I38" s="32"/>
      <c r="J38" s="32"/>
      <c r="K38" s="32"/>
      <c r="L38" s="32"/>
      <c r="M38" s="32"/>
      <c r="N38" s="32"/>
      <c r="O38" s="32"/>
      <c r="P38" s="30"/>
      <c r="Q38" s="21"/>
      <c r="U38" s="2"/>
      <c r="Z38" s="16">
        <v>27</v>
      </c>
      <c r="AA38" s="15">
        <f t="shared" si="1"/>
        <v>378.84276354182009</v>
      </c>
      <c r="AB38" s="36">
        <f>FORECAST(AA38,
INDEX($C$9:$C$19,MATCH(AA38,$A$9:$A$19,1)):INDEX($C$9:$C$19,MATCH(AA38,$A$9:$A$19,1)+1),
INDEX($A$9:$A$19,MATCH(AA38,$A$9:$A$19,1)):INDEX($A$9:$A$19,MATCH(AA38,$A$9:$A$19,1)+1))</f>
        <v>5.6982455065958864E+16</v>
      </c>
      <c r="AC38" s="51">
        <f>FORECAST(AA38,
INDEX($D$9:$D$19,MATCH(AA38,$A$9:$A$19,1)):INDEX($D$9:$D$19,MATCH(AA38,$A$9:$A$19,1)+1),
INDEX($A$9:$A$19,MATCH(AA38,$A$9:$A$19,1)):INDEX($A$9:$A$19,MATCH(AA38,$A$9:$A$19,1)+1))</f>
        <v>861.83452219462197</v>
      </c>
      <c r="AD38" s="51">
        <f t="shared" si="7"/>
        <v>1.1603155527508298</v>
      </c>
      <c r="AE38" s="17">
        <v>77</v>
      </c>
      <c r="AF38" s="18">
        <f t="shared" si="2"/>
        <v>505.1103438903686</v>
      </c>
      <c r="AG38" s="37">
        <f>FORECAST(AF38,
INDEX($C$9:$C$19,MATCH(AF38,$A$9:$A$19,1)):INDEX($C$9:$C$19,MATCH(AF38,$A$9:$A$19,1)+1),
INDEX($A$9:$A$19,MATCH(AF38,$A$9:$A$19,1)):INDEX($A$9:$A$19,MATCH(AF38,$A$9:$A$19,1)+1))</f>
        <v>4.6956184447884176E+16</v>
      </c>
      <c r="AH38" s="53">
        <f>FORECAST(AF38,
INDEX($D$9:$D$19,MATCH(AF38,$A$9:$A$19,1)):INDEX($D$9:$D$19,MATCH(AF38,$A$9:$A$19,1)+1),
INDEX($A$9:$A$19,MATCH(AF38,$A$9:$A$19,1)):INDEX($A$9:$A$19,MATCH(AF38,$A$9:$A$19,1)+1))</f>
        <v>688.36486069226089</v>
      </c>
      <c r="AI38" s="53">
        <f t="shared" si="8"/>
        <v>1.4527179655776445</v>
      </c>
      <c r="AJ38" s="16">
        <v>127</v>
      </c>
      <c r="AK38" s="15">
        <f t="shared" si="3"/>
        <v>618.67782720321009</v>
      </c>
      <c r="AL38" s="36">
        <f>FORECAST(AK38,
INDEX($C$9:$C$19,MATCH(AK38,$A$9:$A$19,1)):INDEX($C$9:$C$19,MATCH(AK38,$A$9:$A$19,1)+1),
INDEX($A$9:$A$19,MATCH(AK38,$A$9:$A$19,1)):INDEX($A$9:$A$19,MATCH(AK38,$A$9:$A$19,1)+1))</f>
        <v>3.9877514475681936E+16</v>
      </c>
      <c r="AM38" s="51">
        <f>FORECAST(AK38,
INDEX($D$9:$D$19,MATCH(AK38,$A$9:$A$19,1)):INDEX($D$9:$D$19,MATCH(AK38,$A$9:$A$19,1)+1),
INDEX($A$9:$A$19,MATCH(AK38,$A$9:$A$19,1)):INDEX($A$9:$A$19,MATCH(AK38,$A$9:$A$19,1)+1))</f>
        <v>565.89315304144043</v>
      </c>
      <c r="AN38" s="51">
        <f t="shared" si="9"/>
        <v>1.7671180409683627</v>
      </c>
      <c r="AO38" s="17">
        <v>177</v>
      </c>
      <c r="AP38" s="18">
        <f t="shared" si="4"/>
        <v>717.01002375795883</v>
      </c>
      <c r="AQ38" s="37">
        <f>FORECAST(AP38,
INDEX($C$9:$C$19,MATCH(AP38,$A$9:$A$19,1)):INDEX($C$9:$C$19,MATCH(AP38,$A$9:$A$19,1)+1),
INDEX($A$9:$A$19,MATCH(AP38,$A$9:$A$19,1)):INDEX($A$9:$A$19,MATCH(AP38,$A$9:$A$19,1)+1))</f>
        <v>2.491721011386216E+16</v>
      </c>
      <c r="AR38" s="53">
        <f>FORECAST(AP38,
INDEX($D$9:$D$19,MATCH(AP38,$A$9:$A$19,1)):INDEX($D$9:$D$19,MATCH(AP38,$A$9:$A$19,1)+1),
INDEX($A$9:$A$19,MATCH(AP38,$A$9:$A$19,1)):INDEX($A$9:$A$19,MATCH(AP38,$A$9:$A$19,1)+1))</f>
        <v>307.05723762750813</v>
      </c>
      <c r="AS38" s="53">
        <f t="shared" si="10"/>
        <v>3.2567218012073123</v>
      </c>
      <c r="AT38" s="16">
        <v>227</v>
      </c>
      <c r="AU38" s="15">
        <f t="shared" si="5"/>
        <v>799.50651159828158</v>
      </c>
      <c r="AV38" s="36">
        <f>FORECAST(AU38,
INDEX($C$9:$C$19,MATCH(AU38,$A$9:$A$19,1)):INDEX($C$9:$C$19,MATCH(AU38,$A$9:$A$19,1)+1),
INDEX($A$9:$A$19,MATCH(AU38,$A$9:$A$19,1)):INDEX($A$9:$A$19,MATCH(AU38,$A$9:$A$19,1)+1))</f>
        <v>1.3301954142332592E+16</v>
      </c>
      <c r="AW38" s="51">
        <f>FORECAST(AU38,
INDEX($D$9:$D$19,MATCH(AU38,$A$9:$A$19,1)):INDEX($D$9:$D$19,MATCH(AU38,$A$9:$A$19,1)+1),
INDEX($A$9:$A$19,MATCH(AU38,$A$9:$A$19,1)):INDEX($A$9:$A$19,MATCH(AU38,$A$9:$A$19,1)+1))</f>
        <v>106.09572378085477</v>
      </c>
      <c r="AX38" s="51">
        <f t="shared" si="11"/>
        <v>9.4254505682579861</v>
      </c>
      <c r="AY38" s="17">
        <v>277</v>
      </c>
      <c r="AZ38" s="18">
        <f t="shared" si="6"/>
        <v>867.56906330489949</v>
      </c>
      <c r="BA38" s="37">
        <v>7191660545496752</v>
      </c>
      <c r="BB38" s="53">
        <v>0.37839354917832679</v>
      </c>
      <c r="BC38" s="53">
        <f t="shared" si="12"/>
        <v>2642.7511837119787</v>
      </c>
    </row>
    <row r="39" spans="2:55">
      <c r="C39" s="22"/>
      <c r="D39" s="32"/>
      <c r="E39" s="32"/>
      <c r="F39" s="32"/>
      <c r="G39" s="32"/>
      <c r="H39" s="32"/>
      <c r="I39" s="32"/>
      <c r="J39" s="32"/>
      <c r="K39" s="32"/>
      <c r="L39" s="32"/>
      <c r="M39" s="32"/>
      <c r="N39" s="32"/>
      <c r="O39" s="32"/>
      <c r="P39" s="30"/>
      <c r="Q39" s="21"/>
      <c r="U39" s="2"/>
      <c r="Z39" s="16">
        <v>28</v>
      </c>
      <c r="AA39" s="15">
        <f t="shared" si="1"/>
        <v>381.46711413029385</v>
      </c>
      <c r="AB39" s="36">
        <f>FORECAST(AA39,
INDEX($C$9:$C$19,MATCH(AA39,$A$9:$A$19,1)):INDEX($C$9:$C$19,MATCH(AA39,$A$9:$A$19,1)+1),
INDEX($A$9:$A$19,MATCH(AA39,$A$9:$A$19,1)):INDEX($A$9:$A$19,MATCH(AA39,$A$9:$A$19,1)+1))</f>
        <v>5.7823069550788192E+16</v>
      </c>
      <c r="AC39" s="51">
        <f>FORECAST(AA39,
INDEX($D$9:$D$19,MATCH(AA39,$A$9:$A$19,1)):INDEX($D$9:$D$19,MATCH(AA39,$A$9:$A$19,1)+1),
INDEX($A$9:$A$19,MATCH(AA39,$A$9:$A$19,1)):INDEX($A$9:$A$19,MATCH(AA39,$A$9:$A$19,1)+1))</f>
        <v>876.37842547551372</v>
      </c>
      <c r="AD39" s="51">
        <f t="shared" si="7"/>
        <v>1.1410595821746872</v>
      </c>
      <c r="AE39" s="17">
        <v>78</v>
      </c>
      <c r="AF39" s="18">
        <f t="shared" si="2"/>
        <v>507.51772656863409</v>
      </c>
      <c r="AG39" s="37">
        <f>FORECAST(AF39,
INDEX($C$9:$C$19,MATCH(AF39,$A$9:$A$19,1)):INDEX($C$9:$C$19,MATCH(AF39,$A$9:$A$19,1)+1),
INDEX($A$9:$A$19,MATCH(AF39,$A$9:$A$19,1)):INDEX($A$9:$A$19,MATCH(AF39,$A$9:$A$19,1)+1))</f>
        <v>4.6762327550334168E+16</v>
      </c>
      <c r="AH39" s="53">
        <f>FORECAST(AF39,
INDEX($D$9:$D$19,MATCH(AF39,$A$9:$A$19,1)):INDEX($D$9:$D$19,MATCH(AF39,$A$9:$A$19,1)+1),
INDEX($A$9:$A$19,MATCH(AF39,$A$9:$A$19,1)):INDEX($A$9:$A$19,MATCH(AF39,$A$9:$A$19,1)+1))</f>
        <v>685.01084286460775</v>
      </c>
      <c r="AI39" s="53">
        <f t="shared" si="8"/>
        <v>1.4598309069359503</v>
      </c>
      <c r="AJ39" s="16">
        <v>128</v>
      </c>
      <c r="AK39" s="15">
        <f t="shared" si="3"/>
        <v>620.79901356906703</v>
      </c>
      <c r="AL39" s="36">
        <f>FORECAST(AK39,
INDEX($C$9:$C$19,MATCH(AK39,$A$9:$A$19,1)):INDEX($C$9:$C$19,MATCH(AK39,$A$9:$A$19,1)+1),
INDEX($A$9:$A$19,MATCH(AK39,$A$9:$A$19,1)):INDEX($A$9:$A$19,MATCH(AK39,$A$9:$A$19,1)+1))</f>
        <v>3.959621045324696E+16</v>
      </c>
      <c r="AM39" s="51">
        <f>FORECAST(AK39,
INDEX($D$9:$D$19,MATCH(AK39,$A$9:$A$19,1)):INDEX($D$9:$D$19,MATCH(AK39,$A$9:$A$19,1)+1),
INDEX($A$9:$A$19,MATCH(AK39,$A$9:$A$19,1)):INDEX($A$9:$A$19,MATCH(AK39,$A$9:$A$19,1)+1))</f>
        <v>561.0261675580166</v>
      </c>
      <c r="AN39" s="51">
        <f t="shared" si="9"/>
        <v>1.7824480529182953</v>
      </c>
      <c r="AO39" s="17">
        <v>178</v>
      </c>
      <c r="AP39" s="18">
        <f t="shared" si="4"/>
        <v>718.81381998217228</v>
      </c>
      <c r="AQ39" s="37">
        <f>FORECAST(AP39,
INDEX($C$9:$C$19,MATCH(AP39,$A$9:$A$19,1)):INDEX($C$9:$C$19,MATCH(AP39,$A$9:$A$19,1)+1),
INDEX($A$9:$A$19,MATCH(AP39,$A$9:$A$19,1)):INDEX($A$9:$A$19,MATCH(AP39,$A$9:$A$19,1)+1))</f>
        <v>2.4690490966440768E+16</v>
      </c>
      <c r="AR39" s="53">
        <f>FORECAST(AP39,
INDEX($D$9:$D$19,MATCH(AP39,$A$9:$A$19,1)):INDEX($D$9:$D$19,MATCH(AP39,$A$9:$A$19,1)+1),
INDEX($A$9:$A$19,MATCH(AP39,$A$9:$A$19,1)):INDEX($A$9:$A$19,MATCH(AP39,$A$9:$A$19,1)+1))</f>
        <v>303.13465312351605</v>
      </c>
      <c r="AS39" s="53">
        <f t="shared" si="10"/>
        <v>3.2988640186661118</v>
      </c>
      <c r="AT39" s="16">
        <v>228</v>
      </c>
      <c r="AU39" s="15">
        <f t="shared" si="5"/>
        <v>801.00110696000183</v>
      </c>
      <c r="AV39" s="36">
        <f>FORECAST(AU39,
INDEX($C$9:$C$19,MATCH(AU39,$A$9:$A$19,1)):INDEX($C$9:$C$19,MATCH(AU39,$A$9:$A$19,1)+1),
INDEX($A$9:$A$19,MATCH(AU39,$A$9:$A$19,1)):INDEX($A$9:$A$19,MATCH(AU39,$A$9:$A$19,1)+1))</f>
        <v>1.3066949946037152E+16</v>
      </c>
      <c r="AW39" s="51">
        <f>FORECAST(AU39,
INDEX($D$9:$D$19,MATCH(AU39,$A$9:$A$19,1)):INDEX($D$9:$D$19,MATCH(AU39,$A$9:$A$19,1)+1),
INDEX($A$9:$A$19,MATCH(AU39,$A$9:$A$19,1)):INDEX($A$9:$A$19,MATCH(AU39,$A$9:$A$19,1)+1))</f>
        <v>102.02979538774798</v>
      </c>
      <c r="AX39" s="51">
        <f t="shared" si="11"/>
        <v>9.8010585652912408</v>
      </c>
      <c r="AY39" s="17">
        <v>278</v>
      </c>
      <c r="AZ39" s="18">
        <f t="shared" si="6"/>
        <v>868.8033787270823</v>
      </c>
      <c r="BA39" s="37">
        <v>7191660545496752</v>
      </c>
      <c r="BB39" s="53">
        <v>0.37839354917832679</v>
      </c>
      <c r="BC39" s="53">
        <f t="shared" si="12"/>
        <v>2642.7511837119787</v>
      </c>
    </row>
    <row r="40" spans="2:55">
      <c r="C40" s="22"/>
      <c r="D40" s="32"/>
      <c r="E40" s="32"/>
      <c r="F40" s="32"/>
      <c r="G40" s="32"/>
      <c r="H40" s="32"/>
      <c r="I40" s="32"/>
      <c r="J40" s="32"/>
      <c r="K40" s="32"/>
      <c r="L40" s="32"/>
      <c r="M40" s="32"/>
      <c r="N40" s="32"/>
      <c r="O40" s="32"/>
      <c r="P40" s="30"/>
      <c r="Q40" s="21"/>
      <c r="U40" s="2"/>
      <c r="Z40" s="16">
        <v>29</v>
      </c>
      <c r="AA40" s="15">
        <f t="shared" si="1"/>
        <v>384.08804330838916</v>
      </c>
      <c r="AB40" s="36">
        <f>FORECAST(AA40,
INDEX($C$9:$C$19,MATCH(AA40,$A$9:$A$19,1)):INDEX($C$9:$C$19,MATCH(AA40,$A$9:$A$19,1)+1),
INDEX($A$9:$A$19,MATCH(AA40,$A$9:$A$19,1)):INDEX($A$9:$A$19,MATCH(AA40,$A$9:$A$19,1)+1))</f>
        <v>5.8662588112254496E+16</v>
      </c>
      <c r="AC40" s="51">
        <f>FORECAST(AA40,
INDEX($D$9:$D$19,MATCH(AA40,$A$9:$A$19,1)):INDEX($D$9:$D$19,MATCH(AA40,$A$9:$A$19,1)+1),
INDEX($A$9:$A$19,MATCH(AA40,$A$9:$A$19,1)):INDEX($A$9:$A$19,MATCH(AA40,$A$9:$A$19,1)+1))</f>
        <v>890.9033676229933</v>
      </c>
      <c r="AD40" s="51">
        <f t="shared" si="7"/>
        <v>1.1224561903588779</v>
      </c>
      <c r="AE40" s="17">
        <v>79</v>
      </c>
      <c r="AF40" s="18">
        <f t="shared" si="2"/>
        <v>509.91993925198915</v>
      </c>
      <c r="AG40" s="37">
        <f>FORECAST(AF40,
INDEX($C$9:$C$19,MATCH(AF40,$A$9:$A$19,1)):INDEX($C$9:$C$19,MATCH(AF40,$A$9:$A$19,1)+1),
INDEX($A$9:$A$19,MATCH(AF40,$A$9:$A$19,1)):INDEX($A$9:$A$19,MATCH(AF40,$A$9:$A$19,1)+1))</f>
        <v>4.656888697179432E+16</v>
      </c>
      <c r="AH40" s="53">
        <f>FORECAST(AF40,
INDEX($D$9:$D$19,MATCH(AF40,$A$9:$A$19,1)):INDEX($D$9:$D$19,MATCH(AF40,$A$9:$A$19,1)+1),
INDEX($A$9:$A$19,MATCH(AF40,$A$9:$A$19,1)):INDEX($A$9:$A$19,MATCH(AF40,$A$9:$A$19,1)+1))</f>
        <v>681.66402798613876</v>
      </c>
      <c r="AI40" s="53">
        <f t="shared" si="8"/>
        <v>1.4669983436772087</v>
      </c>
      <c r="AJ40" s="16">
        <v>129</v>
      </c>
      <c r="AK40" s="15">
        <f t="shared" si="3"/>
        <v>622.91402883129399</v>
      </c>
      <c r="AL40" s="36">
        <f>FORECAST(AK40,
INDEX($C$9:$C$19,MATCH(AK40,$A$9:$A$19,1)):INDEX($C$9:$C$19,MATCH(AK40,$A$9:$A$19,1)+1),
INDEX($A$9:$A$19,MATCH(AK40,$A$9:$A$19,1)):INDEX($A$9:$A$19,MATCH(AK40,$A$9:$A$19,1)+1))</f>
        <v>3.9315724820135008E+16</v>
      </c>
      <c r="AM40" s="51">
        <f>FORECAST(AK40,
INDEX($D$9:$D$19,MATCH(AK40,$A$9:$A$19,1)):INDEX($D$9:$D$19,MATCH(AK40,$A$9:$A$19,1)+1),
INDEX($A$9:$A$19,MATCH(AK40,$A$9:$A$19,1)):INDEX($A$9:$A$19,MATCH(AK40,$A$9:$A$19,1)+1))</f>
        <v>556.17334144892561</v>
      </c>
      <c r="AN40" s="51">
        <f t="shared" si="9"/>
        <v>1.7980005970707458</v>
      </c>
      <c r="AO40" s="17">
        <v>179</v>
      </c>
      <c r="AP40" s="18">
        <f t="shared" si="4"/>
        <v>720.61121844055651</v>
      </c>
      <c r="AQ40" s="37">
        <f>FORECAST(AP40,
INDEX($C$9:$C$19,MATCH(AP40,$A$9:$A$19,1)):INDEX($C$9:$C$19,MATCH(AP40,$A$9:$A$19,1)+1),
INDEX($A$9:$A$19,MATCH(AP40,$A$9:$A$19,1)):INDEX($A$9:$A$19,MATCH(AP40,$A$9:$A$19,1)+1))</f>
        <v>2.4464575954206448E+16</v>
      </c>
      <c r="AR40" s="53">
        <f>FORECAST(AP40,
INDEX($D$9:$D$19,MATCH(AP40,$A$9:$A$19,1)):INDEX($D$9:$D$19,MATCH(AP40,$A$9:$A$19,1)+1),
INDEX($A$9:$A$19,MATCH(AP40,$A$9:$A$19,1)):INDEX($A$9:$A$19,MATCH(AP40,$A$9:$A$19,1)+1))</f>
        <v>299.22598137572368</v>
      </c>
      <c r="AS40" s="53">
        <f t="shared" si="10"/>
        <v>3.3419557867348026</v>
      </c>
      <c r="AT40" s="16">
        <v>229</v>
      </c>
      <c r="AU40" s="15">
        <f t="shared" si="5"/>
        <v>802.48987931092279</v>
      </c>
      <c r="AV40" s="36">
        <f>FORECAST(AU40,
INDEX($C$9:$C$19,MATCH(AU40,$A$9:$A$19,1)):INDEX($C$9:$C$19,MATCH(AU40,$A$9:$A$19,1)+1),
INDEX($A$9:$A$19,MATCH(AU40,$A$9:$A$19,1)):INDEX($A$9:$A$19,MATCH(AU40,$A$9:$A$19,1)+1))</f>
        <v>1.2832861336667744E+16</v>
      </c>
      <c r="AW40" s="51">
        <f>FORECAST(AU40,
INDEX($D$9:$D$19,MATCH(AU40,$A$9:$A$19,1)):INDEX($D$9:$D$19,MATCH(AU40,$A$9:$A$19,1)+1),
INDEX($A$9:$A$19,MATCH(AU40,$A$9:$A$19,1)):INDEX($A$9:$A$19,MATCH(AU40,$A$9:$A$19,1)+1))</f>
        <v>97.979708034662963</v>
      </c>
      <c r="AX40" s="51">
        <f t="shared" si="11"/>
        <v>10.206194936263977</v>
      </c>
      <c r="AY40" s="17">
        <v>279</v>
      </c>
      <c r="AZ40" s="18">
        <f t="shared" si="6"/>
        <v>870.03327428143302</v>
      </c>
      <c r="BA40" s="37">
        <v>7191660545496752</v>
      </c>
      <c r="BB40" s="53">
        <v>0.37839354917832679</v>
      </c>
      <c r="BC40" s="53">
        <f t="shared" si="12"/>
        <v>2642.7511837119787</v>
      </c>
    </row>
    <row r="41" spans="2:55">
      <c r="C41" s="22"/>
      <c r="D41" s="32"/>
      <c r="E41" s="32"/>
      <c r="F41" s="32"/>
      <c r="G41" s="32"/>
      <c r="H41" s="32"/>
      <c r="I41" s="32"/>
      <c r="J41" s="32"/>
      <c r="K41" s="32"/>
      <c r="L41" s="32"/>
      <c r="M41" s="32"/>
      <c r="N41" s="32"/>
      <c r="O41" s="32"/>
      <c r="P41" s="30"/>
      <c r="Q41" s="21"/>
      <c r="U41" s="2"/>
      <c r="Z41" s="16">
        <v>30</v>
      </c>
      <c r="AA41" s="15">
        <f t="shared" si="1"/>
        <v>386.70550895359901</v>
      </c>
      <c r="AB41" s="36">
        <f>FORECAST(AA41,
INDEX($C$9:$C$19,MATCH(AA41,$A$9:$A$19,1)):INDEX($C$9:$C$19,MATCH(AA41,$A$9:$A$19,1)+1),
INDEX($A$9:$A$19,MATCH(AA41,$A$9:$A$19,1)):INDEX($A$9:$A$19,MATCH(AA41,$A$9:$A$19,1)+1))</f>
        <v>5.9500997257957136E+16</v>
      </c>
      <c r="AC41" s="51">
        <f>FORECAST(AA41,
INDEX($D$9:$D$19,MATCH(AA41,$A$9:$A$19,1)):INDEX($D$9:$D$19,MATCH(AA41,$A$9:$A$19,1)+1),
INDEX($A$9:$A$19,MATCH(AA41,$A$9:$A$19,1)):INDEX($A$9:$A$19,MATCH(AA41,$A$9:$A$19,1)+1))</f>
        <v>905.40911519810243</v>
      </c>
      <c r="AD41" s="51">
        <f t="shared" si="7"/>
        <v>1.1044730864910735</v>
      </c>
      <c r="AE41" s="17">
        <v>80</v>
      </c>
      <c r="AF41" s="18">
        <f t="shared" si="2"/>
        <v>512.31695450313032</v>
      </c>
      <c r="AG41" s="37">
        <f>FORECAST(AF41,
INDEX($C$9:$C$19,MATCH(AF41,$A$9:$A$19,1)):INDEX($C$9:$C$19,MATCH(AF41,$A$9:$A$19,1)+1),
INDEX($A$9:$A$19,MATCH(AF41,$A$9:$A$19,1)):INDEX($A$9:$A$19,MATCH(AF41,$A$9:$A$19,1)+1))</f>
        <v>4.6375864921680928E+16</v>
      </c>
      <c r="AH41" s="53">
        <f>FORECAST(AF41,
INDEX($D$9:$D$19,MATCH(AF41,$A$9:$A$19,1)):INDEX($D$9:$D$19,MATCH(AF41,$A$9:$A$19,1)+1),
INDEX($A$9:$A$19,MATCH(AF41,$A$9:$A$19,1)):INDEX($A$9:$A$19,MATCH(AF41,$A$9:$A$19,1)+1))</f>
        <v>678.32445428310109</v>
      </c>
      <c r="AI41" s="53">
        <f t="shared" si="8"/>
        <v>1.4742207710274389</v>
      </c>
      <c r="AJ41" s="16">
        <v>130</v>
      </c>
      <c r="AK41" s="15">
        <f t="shared" si="3"/>
        <v>625.02286077720419</v>
      </c>
      <c r="AL41" s="36">
        <f>FORECAST(AK41,
INDEX($C$9:$C$19,MATCH(AK41,$A$9:$A$19,1)):INDEX($C$9:$C$19,MATCH(AK41,$A$9:$A$19,1)+1),
INDEX($A$9:$A$19,MATCH(AK41,$A$9:$A$19,1)):INDEX($A$9:$A$19,MATCH(AK41,$A$9:$A$19,1)+1))</f>
        <v>3.9036059195948192E+16</v>
      </c>
      <c r="AM41" s="51">
        <f>FORECAST(AK41,
INDEX($D$9:$D$19,MATCH(AK41,$A$9:$A$19,1)):INDEX($D$9:$D$19,MATCH(AK41,$A$9:$A$19,1)+1),
INDEX($A$9:$A$19,MATCH(AK41,$A$9:$A$19,1)):INDEX($A$9:$A$19,MATCH(AK41,$A$9:$A$19,1)+1))</f>
        <v>551.33470273573585</v>
      </c>
      <c r="AN41" s="51">
        <f t="shared" si="9"/>
        <v>1.8137802591383716</v>
      </c>
      <c r="AO41" s="17">
        <v>180</v>
      </c>
      <c r="AP41" s="18">
        <f t="shared" si="4"/>
        <v>722.40222268445677</v>
      </c>
      <c r="AQ41" s="37">
        <f>FORECAST(AP41,
INDEX($C$9:$C$19,MATCH(AP41,$A$9:$A$19,1)):INDEX($C$9:$C$19,MATCH(AP41,$A$9:$A$19,1)+1),
INDEX($A$9:$A$19,MATCH(AP41,$A$9:$A$19,1)):INDEX($A$9:$A$19,MATCH(AP41,$A$9:$A$19,1)+1))</f>
        <v>2.4239464630790624E+16</v>
      </c>
      <c r="AR41" s="53">
        <f>FORECAST(AP41,
INDEX($D$9:$D$19,MATCH(AP41,$A$9:$A$19,1)):INDEX($D$9:$D$19,MATCH(AP41,$A$9:$A$19,1)+1),
INDEX($A$9:$A$19,MATCH(AP41,$A$9:$A$19,1)):INDEX($A$9:$A$19,MATCH(AP41,$A$9:$A$19,1)+1))</f>
        <v>295.33121466127909</v>
      </c>
      <c r="AS41" s="53">
        <f t="shared" si="10"/>
        <v>3.3860288054783467</v>
      </c>
      <c r="AT41" s="16">
        <v>230</v>
      </c>
      <c r="AU41" s="15">
        <f t="shared" si="5"/>
        <v>803.97284850583526</v>
      </c>
      <c r="AV41" s="36">
        <f>FORECAST(AU41,
INDEX($C$9:$C$19,MATCH(AU41,$A$9:$A$19,1)):INDEX($C$9:$C$19,MATCH(AU41,$A$9:$A$19,1)+1),
INDEX($A$9:$A$19,MATCH(AU41,$A$9:$A$19,1)):INDEX($A$9:$A$19,MATCH(AU41,$A$9:$A$19,1)+1))</f>
        <v>1.259968519233648E+16</v>
      </c>
      <c r="AW41" s="51">
        <f>FORECAST(AU41,
INDEX($D$9:$D$19,MATCH(AU41,$A$9:$A$19,1)):INDEX($D$9:$D$19,MATCH(AU41,$A$9:$A$19,1)+1),
INDEX($A$9:$A$19,MATCH(AU41,$A$9:$A$19,1)):INDEX($A$9:$A$19,MATCH(AU41,$A$9:$A$19,1)+1))</f>
        <v>93.945407708213679</v>
      </c>
      <c r="AX41" s="51">
        <f t="shared" si="11"/>
        <v>10.644479856917686</v>
      </c>
      <c r="AY41" s="17">
        <v>280</v>
      </c>
      <c r="AZ41" s="18">
        <f t="shared" si="6"/>
        <v>871.25878666560243</v>
      </c>
      <c r="BA41" s="37">
        <v>7191660545496752</v>
      </c>
      <c r="BB41" s="53">
        <v>0.37839354917832679</v>
      </c>
      <c r="BC41" s="53">
        <f t="shared" si="12"/>
        <v>2642.7511837119787</v>
      </c>
    </row>
    <row r="42" spans="2:55">
      <c r="B42" t="s">
        <v>20</v>
      </c>
      <c r="C42" s="22"/>
      <c r="D42" s="32"/>
      <c r="E42" s="32"/>
      <c r="F42" s="32"/>
      <c r="G42" s="32"/>
      <c r="H42" s="32"/>
      <c r="I42" s="32"/>
      <c r="J42" s="32"/>
      <c r="K42" s="32"/>
      <c r="L42" s="32"/>
      <c r="M42" s="32"/>
      <c r="N42" s="32"/>
      <c r="O42" s="32"/>
      <c r="P42" s="30"/>
      <c r="Q42" s="21"/>
      <c r="U42" s="2"/>
      <c r="Z42" s="16">
        <v>31</v>
      </c>
      <c r="AA42" s="15">
        <f t="shared" si="1"/>
        <v>389.31946923183432</v>
      </c>
      <c r="AB42" s="36">
        <f>FORECAST(AA42,
INDEX($C$9:$C$19,MATCH(AA42,$A$9:$A$19,1)):INDEX($C$9:$C$19,MATCH(AA42,$A$9:$A$19,1)+1),
INDEX($A$9:$A$19,MATCH(AA42,$A$9:$A$19,1)):INDEX($A$9:$A$19,MATCH(AA42,$A$9:$A$19,1)+1))</f>
        <v>6.0338283587879616E+16</v>
      </c>
      <c r="AC42" s="51">
        <f>FORECAST(AA42,
INDEX($D$9:$D$19,MATCH(AA42,$A$9:$A$19,1)):INDEX($D$9:$D$19,MATCH(AA42,$A$9:$A$19,1)+1),
INDEX($A$9:$A$19,MATCH(AA42,$A$9:$A$19,1)):INDEX($A$9:$A$19,MATCH(AA42,$A$9:$A$19,1)+1))</f>
        <v>919.89543636026701</v>
      </c>
      <c r="AD42" s="51">
        <f t="shared" si="7"/>
        <v>1.0870800750536183</v>
      </c>
      <c r="AE42" s="17">
        <v>81</v>
      </c>
      <c r="AF42" s="18">
        <f t="shared" si="2"/>
        <v>514.70874518395954</v>
      </c>
      <c r="AG42" s="37">
        <f>FORECAST(AF42,
INDEX($C$9:$C$19,MATCH(AF42,$A$9:$A$19,1)):INDEX($C$9:$C$19,MATCH(AF42,$A$9:$A$19,1)+1),
INDEX($A$9:$A$19,MATCH(AF42,$A$9:$A$19,1)):INDEX($A$9:$A$19,MATCH(AF42,$A$9:$A$19,1)+1))</f>
        <v>4.6183263585316472E+16</v>
      </c>
      <c r="AH42" s="53">
        <f>FORECAST(AF42,
INDEX($D$9:$D$19,MATCH(AF42,$A$9:$A$19,1)):INDEX($D$9:$D$19,MATCH(AF42,$A$9:$A$19,1)+1),
INDEX($A$9:$A$19,MATCH(AF42,$A$9:$A$19,1)):INDEX($A$9:$A$19,MATCH(AF42,$A$9:$A$19,1)+1))</f>
        <v>674.99215956488206</v>
      </c>
      <c r="AI42" s="53">
        <f t="shared" si="8"/>
        <v>1.481498689769414</v>
      </c>
      <c r="AJ42" s="16">
        <v>131</v>
      </c>
      <c r="AK42" s="15">
        <f t="shared" si="3"/>
        <v>627.12549750410642</v>
      </c>
      <c r="AL42" s="36">
        <f>FORECAST(AK42,
INDEX($C$9:$C$19,MATCH(AK42,$A$9:$A$19,1)):INDEX($C$9:$C$19,MATCH(AK42,$A$9:$A$19,1)+1),
INDEX($A$9:$A$19,MATCH(AK42,$A$9:$A$19,1)):INDEX($A$9:$A$19,MATCH(AK42,$A$9:$A$19,1)+1))</f>
        <v>3.875721515917816E+16</v>
      </c>
      <c r="AM42" s="51">
        <f>FORECAST(AK42,
INDEX($D$9:$D$19,MATCH(AK42,$A$9:$A$19,1)):INDEX($D$9:$D$19,MATCH(AK42,$A$9:$A$19,1)+1),
INDEX($A$9:$A$19,MATCH(AK42,$A$9:$A$19,1)):INDEX($A$9:$A$19,MATCH(AK42,$A$9:$A$19,1)+1))</f>
        <v>546.51027872874261</v>
      </c>
      <c r="AN42" s="51">
        <f t="shared" si="9"/>
        <v>1.8297917512661177</v>
      </c>
      <c r="AO42" s="17">
        <v>181</v>
      </c>
      <c r="AP42" s="18">
        <f t="shared" si="4"/>
        <v>724.18683658600116</v>
      </c>
      <c r="AQ42" s="37">
        <f>FORECAST(AP42,
INDEX($C$9:$C$19,MATCH(AP42,$A$9:$A$19,1)):INDEX($C$9:$C$19,MATCH(AP42,$A$9:$A$19,1)+1),
INDEX($A$9:$A$19,MATCH(AP42,$A$9:$A$19,1)):INDEX($A$9:$A$19,MATCH(AP42,$A$9:$A$19,1)+1))</f>
        <v>2.401515650950552E+16</v>
      </c>
      <c r="AR42" s="53">
        <f>FORECAST(AP42,
INDEX($D$9:$D$19,MATCH(AP42,$A$9:$A$19,1)):INDEX($D$9:$D$19,MATCH(AP42,$A$9:$A$19,1)+1),
INDEX($A$9:$A$19,MATCH(AP42,$A$9:$A$19,1)):INDEX($A$9:$A$19,MATCH(AP42,$A$9:$A$19,1)+1))</f>
        <v>291.45034455974655</v>
      </c>
      <c r="AS42" s="53">
        <f t="shared" si="10"/>
        <v>3.4311162044106029</v>
      </c>
      <c r="AT42" s="16">
        <v>231</v>
      </c>
      <c r="AU42" s="15">
        <f t="shared" si="5"/>
        <v>805.4500347311016</v>
      </c>
      <c r="AV42" s="36">
        <f>FORECAST(AU42,
INDEX($C$9:$C$19,MATCH(AU42,$A$9:$A$19,1)):INDEX($C$9:$C$19,MATCH(AU42,$A$9:$A$19,1)+1),
INDEX($A$9:$A$19,MATCH(AU42,$A$9:$A$19,1)):INDEX($A$9:$A$19,MATCH(AU42,$A$9:$A$19,1)+1))</f>
        <v>1.2367418339020512E+16</v>
      </c>
      <c r="AW42" s="51">
        <f>FORECAST(AU42,
INDEX($D$9:$D$19,MATCH(AU42,$A$9:$A$19,1)):INDEX($D$9:$D$19,MATCH(AU42,$A$9:$A$19,1)+1),
INDEX($A$9:$A$19,MATCH(AU42,$A$9:$A$19,1)):INDEX($A$9:$A$19,MATCH(AU42,$A$9:$A$19,1)+1))</f>
        <v>89.926839492998624</v>
      </c>
      <c r="AX42" s="51">
        <f t="shared" si="11"/>
        <v>11.120150620637084</v>
      </c>
      <c r="AY42" s="17">
        <v>281</v>
      </c>
      <c r="AZ42" s="18">
        <f t="shared" si="6"/>
        <v>872.47995291960103</v>
      </c>
      <c r="BA42" s="37">
        <v>7191660545496752</v>
      </c>
      <c r="BB42" s="53">
        <v>0.37839354917832679</v>
      </c>
      <c r="BC42" s="53">
        <f t="shared" si="12"/>
        <v>2642.7511837119787</v>
      </c>
    </row>
    <row r="43" spans="2:55">
      <c r="C43" s="22"/>
      <c r="D43" s="32"/>
      <c r="E43" s="32"/>
      <c r="F43" s="32"/>
      <c r="G43" s="32"/>
      <c r="H43" s="32"/>
      <c r="I43" s="32"/>
      <c r="J43" s="32"/>
      <c r="K43" s="32"/>
      <c r="L43" s="32"/>
      <c r="M43" s="32"/>
      <c r="N43" s="32"/>
      <c r="O43" s="32"/>
      <c r="P43" s="30"/>
      <c r="Q43" s="21"/>
      <c r="Z43" s="16">
        <v>32</v>
      </c>
      <c r="AA43" s="15">
        <f t="shared" si="1"/>
        <v>391.92988259763933</v>
      </c>
      <c r="AB43" s="36">
        <f>FORECAST(AA43,
INDEX($C$9:$C$19,MATCH(AA43,$A$9:$A$19,1)):INDEX($C$9:$C$19,MATCH(AA43,$A$9:$A$19,1)+1),
INDEX($A$9:$A$19,MATCH(AA43,$A$9:$A$19,1)):INDEX($A$9:$A$19,MATCH(AA43,$A$9:$A$19,1)+1))</f>
        <v>6.1174433794458512E+16</v>
      </c>
      <c r="AC43" s="51">
        <f>FORECAST(AA43,
INDEX($D$9:$D$19,MATCH(AA43,$A$9:$A$19,1)):INDEX($D$9:$D$19,MATCH(AA43,$A$9:$A$19,1)+1),
INDEX($A$9:$A$19,MATCH(AA43,$A$9:$A$19,1)):INDEX($A$9:$A$19,MATCH(AA43,$A$9:$A$19,1)+1))</f>
        <v>934.36210086849314</v>
      </c>
      <c r="AD43" s="51">
        <f t="shared" si="7"/>
        <v>1.0702488885952204</v>
      </c>
      <c r="AE43" s="17">
        <v>82</v>
      </c>
      <c r="AF43" s="18">
        <f t="shared" si="2"/>
        <v>517.09528445580122</v>
      </c>
      <c r="AG43" s="37">
        <f>FORECAST(AF43,
INDEX($C$9:$C$19,MATCH(AF43,$A$9:$A$19,1)):INDEX($C$9:$C$19,MATCH(AF43,$A$9:$A$19,1)+1),
INDEX($A$9:$A$19,MATCH(AF43,$A$9:$A$19,1)):INDEX($A$9:$A$19,MATCH(AF43,$A$9:$A$19,1)+1))</f>
        <v>4.5991085123912152E+16</v>
      </c>
      <c r="AH43" s="53">
        <f>FORECAST(AF43,
INDEX($D$9:$D$19,MATCH(AF43,$A$9:$A$19,1)):INDEX($D$9:$D$19,MATCH(AF43,$A$9:$A$19,1)+1),
INDEX($A$9:$A$19,MATCH(AF43,$A$9:$A$19,1)):INDEX($A$9:$A$19,MATCH(AF43,$A$9:$A$19,1)+1))</f>
        <v>671.66718122370764</v>
      </c>
      <c r="AI43" s="53">
        <f t="shared" si="8"/>
        <v>1.4888326063186594</v>
      </c>
      <c r="AJ43" s="16">
        <v>132</v>
      </c>
      <c r="AK43" s="15">
        <f t="shared" si="3"/>
        <v>629.22192741951858</v>
      </c>
      <c r="AL43" s="36">
        <f>FORECAST(AK43,
INDEX($C$9:$C$19,MATCH(AK43,$A$9:$A$19,1)):INDEX($C$9:$C$19,MATCH(AK43,$A$9:$A$19,1)+1),
INDEX($A$9:$A$19,MATCH(AK43,$A$9:$A$19,1)):INDEX($A$9:$A$19,MATCH(AK43,$A$9:$A$19,1)+1))</f>
        <v>3.8479194247177712E+16</v>
      </c>
      <c r="AM43" s="51">
        <f>FORECAST(AK43,
INDEX($D$9:$D$19,MATCH(AK43,$A$9:$A$19,1)):INDEX($D$9:$D$19,MATCH(AK43,$A$9:$A$19,1)+1),
INDEX($A$9:$A$19,MATCH(AK43,$A$9:$A$19,1)):INDEX($A$9:$A$19,MATCH(AK43,$A$9:$A$19,1)+1))</f>
        <v>541.70009602647724</v>
      </c>
      <c r="AN43" s="51">
        <f t="shared" si="9"/>
        <v>1.8460399164321395</v>
      </c>
      <c r="AO43" s="17">
        <v>182</v>
      </c>
      <c r="AP43" s="18">
        <f t="shared" si="4"/>
        <v>725.96506433831587</v>
      </c>
      <c r="AQ43" s="37">
        <f>FORECAST(AP43,
INDEX($C$9:$C$19,MATCH(AP43,$A$9:$A$19,1)):INDEX($C$9:$C$19,MATCH(AP43,$A$9:$A$19,1)+1),
INDEX($A$9:$A$19,MATCH(AP43,$A$9:$A$19,1)):INDEX($A$9:$A$19,MATCH(AP43,$A$9:$A$19,1)+1))</f>
        <v>2.3791651063317072E+16</v>
      </c>
      <c r="AR43" s="53">
        <f>FORECAST(AP43,
INDEX($D$9:$D$19,MATCH(AP43,$A$9:$A$19,1)):INDEX($D$9:$D$19,MATCH(AP43,$A$9:$A$19,1)+1),
INDEX($A$9:$A$19,MATCH(AP43,$A$9:$A$19,1)):INDEX($A$9:$A$19,MATCH(AP43,$A$9:$A$19,1)+1))</f>
        <v>287.58336195263973</v>
      </c>
      <c r="AS43" s="53">
        <f t="shared" si="10"/>
        <v>3.4772526241093309</v>
      </c>
      <c r="AT43" s="16">
        <v>232</v>
      </c>
      <c r="AU43" s="15">
        <f t="shared" si="5"/>
        <v>806.92145850487054</v>
      </c>
      <c r="AV43" s="36">
        <f>FORECAST(AU43,
INDEX($C$9:$C$19,MATCH(AU43,$A$9:$A$19,1)):INDEX($C$9:$C$19,MATCH(AU43,$A$9:$A$19,1)+1),
INDEX($A$9:$A$19,MATCH(AU43,$A$9:$A$19,1)):INDEX($A$9:$A$19,MATCH(AU43,$A$9:$A$19,1)+1))</f>
        <v>1.2136057550528176E+16</v>
      </c>
      <c r="AW43" s="51">
        <f>FORECAST(AU43,
INDEX($D$9:$D$19,MATCH(AU43,$A$9:$A$19,1)):INDEX($D$9:$D$19,MATCH(AU43,$A$9:$A$19,1)+1),
INDEX($A$9:$A$19,MATCH(AU43,$A$9:$A$19,1)):INDEX($A$9:$A$19,MATCH(AU43,$A$9:$A$19,1)+1))</f>
        <v>85.923947571017834</v>
      </c>
      <c r="AX43" s="51">
        <f t="shared" si="11"/>
        <v>11.638198991887336</v>
      </c>
      <c r="AY43" s="17">
        <v>282</v>
      </c>
      <c r="AZ43" s="18">
        <f t="shared" si="6"/>
        <v>873.69681042601405</v>
      </c>
      <c r="BA43" s="37">
        <v>7191660545496752</v>
      </c>
      <c r="BB43" s="53">
        <v>0.37839354917832679</v>
      </c>
      <c r="BC43" s="53">
        <f t="shared" si="12"/>
        <v>2642.7511837119787</v>
      </c>
    </row>
    <row r="44" spans="2:55">
      <c r="C44" s="22"/>
      <c r="D44" s="32"/>
      <c r="E44" s="32"/>
      <c r="F44" s="32"/>
      <c r="G44" s="32"/>
      <c r="H44" s="32"/>
      <c r="I44" s="32"/>
      <c r="J44" s="32"/>
      <c r="K44" s="32"/>
      <c r="L44" s="32"/>
      <c r="M44" s="32"/>
      <c r="N44" s="32"/>
      <c r="O44" s="32"/>
      <c r="P44" s="30"/>
      <c r="Q44" s="21"/>
      <c r="Z44" s="16">
        <v>33</v>
      </c>
      <c r="AA44" s="15">
        <f t="shared" ref="AA44:AA61" si="13">A0+B1_*Z44+B2_*POWER(Z44,2)+B3_*POWER(Z44,3)+B4_*POWER(Z44,4)+B5_*POWER(Z44,5)</f>
        <v>394.5367077944075</v>
      </c>
      <c r="AB44" s="36">
        <f>FORECAST(AA44,
INDEX($C$9:$C$19,MATCH(AA44,$A$9:$A$19,1)):INDEX($C$9:$C$19,MATCH(AA44,$A$9:$A$19,1)+1),
INDEX($A$9:$A$19,MATCH(AA44,$A$9:$A$19,1)):INDEX($A$9:$A$19,MATCH(AA44,$A$9:$A$19,1)+1))</f>
        <v>6.200943466265264E+16</v>
      </c>
      <c r="AC44" s="51">
        <f>FORECAST(AA44,
INDEX($D$9:$D$19,MATCH(AA44,$A$9:$A$19,1)):INDEX($D$9:$D$19,MATCH(AA44,$A$9:$A$19,1)+1),
INDEX($A$9:$A$19,MATCH(AA44,$A$9:$A$19,1)):INDEX($A$9:$A$19,MATCH(AA44,$A$9:$A$19,1)+1))</f>
        <v>948.80888008256034</v>
      </c>
      <c r="AD44" s="51">
        <f t="shared" si="7"/>
        <v>1.0539530362668879</v>
      </c>
      <c r="AE44" s="17">
        <v>83</v>
      </c>
      <c r="AF44" s="18">
        <f t="shared" ref="AF44:AF61" si="14">A0+B1_*AE44+B2_*POWER(AE44,2)+B3_*POWER(AE44,3)+B4_*POWER(AE44,4)+B5_*POWER(AE44,5)</f>
        <v>519.47654577961725</v>
      </c>
      <c r="AG44" s="37">
        <f>FORECAST(AF44,
INDEX($C$9:$C$19,MATCH(AF44,$A$9:$A$19,1)):INDEX($C$9:$C$19,MATCH(AF44,$A$9:$A$19,1)+1),
INDEX($A$9:$A$19,MATCH(AF44,$A$9:$A$19,1)):INDEX($A$9:$A$19,MATCH(AF44,$A$9:$A$19,1)+1))</f>
        <v>4.5799331674550544E+16</v>
      </c>
      <c r="AH44" s="53">
        <f>FORECAST(AF44,
INDEX($D$9:$D$19,MATCH(AF44,$A$9:$A$19,1)):INDEX($D$9:$D$19,MATCH(AF44,$A$9:$A$19,1)+1),
INDEX($A$9:$A$19,MATCH(AF44,$A$9:$A$19,1)):INDEX($A$9:$A$19,MATCH(AF44,$A$9:$A$19,1)+1))</f>
        <v>668.34955623434178</v>
      </c>
      <c r="AI44" s="53">
        <f t="shared" si="8"/>
        <v>1.4962230328007766</v>
      </c>
      <c r="AJ44" s="16">
        <v>133</v>
      </c>
      <c r="AK44" s="15">
        <f t="shared" ref="AK44:AK61" si="15">A0+B1_*AJ44+B2_*POWER(AJ44,2)+B3_*POWER(AJ44,3)+B4_*POWER(AJ44,4)+B5_*POWER(AJ44,5)</f>
        <v>631.31213924138467</v>
      </c>
      <c r="AL44" s="36">
        <f>FORECAST(AK44,
INDEX($C$9:$C$19,MATCH(AK44,$A$9:$A$19,1)):INDEX($C$9:$C$19,MATCH(AK44,$A$9:$A$19,1)+1),
INDEX($A$9:$A$19,MATCH(AK44,$A$9:$A$19,1)):INDEX($A$9:$A$19,MATCH(AK44,$A$9:$A$19,1)+1))</f>
        <v>3.820199795613208E+16</v>
      </c>
      <c r="AM44" s="51">
        <f>FORECAST(AK44,
INDEX($D$9:$D$19,MATCH(AK44,$A$9:$A$19,1)):INDEX($D$9:$D$19,MATCH(AK44,$A$9:$A$19,1)+1),
INDEX($A$9:$A$19,MATCH(AK44,$A$9:$A$19,1)):INDEX($A$9:$A$19,MATCH(AK44,$A$9:$A$19,1)+1))</f>
        <v>536.90418051520919</v>
      </c>
      <c r="AN44" s="51">
        <f t="shared" si="9"/>
        <v>1.8625297330343145</v>
      </c>
      <c r="AO44" s="17">
        <v>183</v>
      </c>
      <c r="AP44" s="18">
        <f t="shared" ref="AP44:AP61" si="16">A0+B1_*AO44+B2_*POWER(AO44,2)+B3_*POWER(AO44,3)+B4_*POWER(AO44,4)+B5_*POWER(AO44,5)</f>
        <v>727.73691045574185</v>
      </c>
      <c r="AQ44" s="37">
        <f>FORECAST(AP44,
INDEX($C$9:$C$19,MATCH(AP44,$A$9:$A$19,1)):INDEX($C$9:$C$19,MATCH(AP44,$A$9:$A$19,1)+1),
INDEX($A$9:$A$19,MATCH(AP44,$A$9:$A$19,1)):INDEX($A$9:$A$19,MATCH(AP44,$A$9:$A$19,1)+1))</f>
        <v>2.3568947724817808E+16</v>
      </c>
      <c r="AR44" s="53">
        <f>FORECAST(AP44,
INDEX($D$9:$D$19,MATCH(AP44,$A$9:$A$19,1)):INDEX($D$9:$D$19,MATCH(AP44,$A$9:$A$19,1)+1),
INDEX($A$9:$A$19,MATCH(AP44,$A$9:$A$19,1)):INDEX($A$9:$A$19,MATCH(AP44,$A$9:$A$19,1)+1))</f>
        <v>283.73025702294922</v>
      </c>
      <c r="AS44" s="53">
        <f t="shared" si="10"/>
        <v>3.5244743034900083</v>
      </c>
      <c r="AT44" s="16">
        <v>233</v>
      </c>
      <c r="AU44" s="15">
        <f t="shared" ref="AU44:AU61" si="17">A0+B1_*AT44+B2_*POWER(AT44,2)+B3_*POWER(AT44,3)+B4_*POWER(AT44,4)+B5_*POWER(AT44,5)</f>
        <v>808.38714067729336</v>
      </c>
      <c r="AV44" s="36">
        <f>FORECAST(AU44,
INDEX($C$9:$C$19,MATCH(AU44,$A$9:$A$19,1)):INDEX($C$9:$C$19,MATCH(AU44,$A$9:$A$19,1)+1),
INDEX($A$9:$A$19,MATCH(AU44,$A$9:$A$19,1)):INDEX($A$9:$A$19,MATCH(AU44,$A$9:$A$19,1)+1))</f>
        <v>1.1905599548465104E+16</v>
      </c>
      <c r="AW44" s="51">
        <f>FORECAST(AU44,
INDEX($D$9:$D$19,MATCH(AU44,$A$9:$A$19,1)):INDEX($D$9:$D$19,MATCH(AU44,$A$9:$A$19,1)+1),
INDEX($A$9:$A$19,MATCH(AU44,$A$9:$A$19,1)):INDEX($A$9:$A$19,MATCH(AU44,$A$9:$A$19,1)+1))</f>
        <v>81.936675221084897</v>
      </c>
      <c r="AX44" s="51">
        <f t="shared" si="11"/>
        <v>12.20454695411742</v>
      </c>
      <c r="AY44" s="17">
        <v>283</v>
      </c>
      <c r="AZ44" s="18">
        <f t="shared" si="6"/>
        <v>874.90939691021788</v>
      </c>
      <c r="BA44" s="37">
        <v>7191660545496752</v>
      </c>
      <c r="BB44" s="53">
        <v>0.37839354917832679</v>
      </c>
      <c r="BC44" s="53">
        <f t="shared" si="12"/>
        <v>2642.7511837119787</v>
      </c>
    </row>
    <row r="45" spans="2:55">
      <c r="C45" s="22"/>
      <c r="D45" s="32"/>
      <c r="E45" s="32"/>
      <c r="F45" s="32"/>
      <c r="G45" s="32"/>
      <c r="H45" s="32"/>
      <c r="I45" s="32"/>
      <c r="J45" s="32"/>
      <c r="K45" s="32"/>
      <c r="L45" s="32"/>
      <c r="M45" s="32"/>
      <c r="N45" s="32"/>
      <c r="O45" s="32"/>
      <c r="P45" s="30"/>
      <c r="Q45" s="21"/>
      <c r="Z45" s="16">
        <v>34</v>
      </c>
      <c r="AA45" s="15">
        <f t="shared" si="13"/>
        <v>397.13990385459783</v>
      </c>
      <c r="AB45" s="36">
        <f>FORECAST(AA45,
INDEX($C$9:$C$19,MATCH(AA45,$A$9:$A$19,1)):INDEX($C$9:$C$19,MATCH(AA45,$A$9:$A$19,1)+1),
INDEX($A$9:$A$19,MATCH(AA45,$A$9:$A$19,1)):INDEX($A$9:$A$19,MATCH(AA45,$A$9:$A$19,1)+1))</f>
        <v>6.2843273070012416E+16</v>
      </c>
      <c r="AC45" s="51">
        <f>FORECAST(AA45,
INDEX($D$9:$D$19,MATCH(AA45,$A$9:$A$19,1)):INDEX($D$9:$D$19,MATCH(AA45,$A$9:$A$19,1)+1),
INDEX($A$9:$A$19,MATCH(AA45,$A$9:$A$19,1)):INDEX($A$9:$A$19,MATCH(AA45,$A$9:$A$19,1)+1))</f>
        <v>963.23554696422298</v>
      </c>
      <c r="AD45" s="51">
        <f t="shared" si="7"/>
        <v>1.0381676664151833</v>
      </c>
      <c r="AE45" s="17">
        <v>84</v>
      </c>
      <c r="AF45" s="18">
        <f t="shared" si="14"/>
        <v>521.85250291622265</v>
      </c>
      <c r="AG45" s="37">
        <f>FORECAST(AF45,
INDEX($C$9:$C$19,MATCH(AF45,$A$9:$A$19,1)):INDEX($C$9:$C$19,MATCH(AF45,$A$9:$A$19,1)+1),
INDEX($A$9:$A$19,MATCH(AF45,$A$9:$A$19,1)):INDEX($A$9:$A$19,MATCH(AF45,$A$9:$A$19,1)+1))</f>
        <v>4.5608005350168256E+16</v>
      </c>
      <c r="AH45" s="53">
        <f>FORECAST(AF45,
INDEX($D$9:$D$19,MATCH(AF45,$A$9:$A$19,1)):INDEX($D$9:$D$19,MATCH(AF45,$A$9:$A$19,1)+1),
INDEX($A$9:$A$19,MATCH(AF45,$A$9:$A$19,1)):INDEX($A$9:$A$19,MATCH(AF45,$A$9:$A$19,1)+1))</f>
        <v>665.039321153787</v>
      </c>
      <c r="AI45" s="53">
        <f t="shared" si="8"/>
        <v>1.5036704871301212</v>
      </c>
      <c r="AJ45" s="16">
        <v>134</v>
      </c>
      <c r="AK45" s="15">
        <f t="shared" si="15"/>
        <v>633.39612199829082</v>
      </c>
      <c r="AL45" s="36">
        <f>FORECAST(AK45,
INDEX($C$9:$C$19,MATCH(AK45,$A$9:$A$19,1)):INDEX($C$9:$C$19,MATCH(AK45,$A$9:$A$19,1)+1),
INDEX($A$9:$A$19,MATCH(AK45,$A$9:$A$19,1)):INDEX($A$9:$A$19,MATCH(AK45,$A$9:$A$19,1)+1))</f>
        <v>3.7925627741030304E+16</v>
      </c>
      <c r="AM45" s="51">
        <f>FORECAST(AK45,
INDEX($D$9:$D$19,MATCH(AK45,$A$9:$A$19,1)):INDEX($D$9:$D$19,MATCH(AK45,$A$9:$A$19,1)+1),
INDEX($A$9:$A$19,MATCH(AK45,$A$9:$A$19,1)):INDEX($A$9:$A$19,MATCH(AK45,$A$9:$A$19,1)+1))</f>
        <v>532.12255736845191</v>
      </c>
      <c r="AN45" s="51">
        <f t="shared" si="9"/>
        <v>1.8792663196715051</v>
      </c>
      <c r="AO45" s="17">
        <v>184</v>
      </c>
      <c r="AP45" s="18">
        <f t="shared" si="16"/>
        <v>729.5023797740497</v>
      </c>
      <c r="AQ45" s="37">
        <f>FORECAST(AP45,
INDEX($C$9:$C$19,MATCH(AP45,$A$9:$A$19,1)):INDEX($C$9:$C$19,MATCH(AP45,$A$9:$A$19,1)+1),
INDEX($A$9:$A$19,MATCH(AP45,$A$9:$A$19,1)):INDEX($A$9:$A$19,MATCH(AP45,$A$9:$A$19,1)+1))</f>
        <v>2.3347045886199696E+16</v>
      </c>
      <c r="AR45" s="53">
        <f>FORECAST(AP45,
INDEX($D$9:$D$19,MATCH(AP45,$A$9:$A$19,1)):INDEX($D$9:$D$19,MATCH(AP45,$A$9:$A$19,1)+1),
INDEX($A$9:$A$19,MATCH(AP45,$A$9:$A$19,1)):INDEX($A$9:$A$19,MATCH(AP45,$A$9:$A$19,1)+1))</f>
        <v>279.89101925467639</v>
      </c>
      <c r="AS45" s="53">
        <f t="shared" si="10"/>
        <v>3.5728191732014354</v>
      </c>
      <c r="AT45" s="16">
        <v>234</v>
      </c>
      <c r="AU45" s="15">
        <f t="shared" si="17"/>
        <v>809.84710243073937</v>
      </c>
      <c r="AV45" s="36">
        <f>FORECAST(AU45,
INDEX($C$9:$C$19,MATCH(AU45,$A$9:$A$19,1)):INDEX($C$9:$C$19,MATCH(AU45,$A$9:$A$19,1)+1),
INDEX($A$9:$A$19,MATCH(AU45,$A$9:$A$19,1)):INDEX($A$9:$A$19,MATCH(AU45,$A$9:$A$19,1)+1))</f>
        <v>1.1676041002200272E+16</v>
      </c>
      <c r="AW45" s="51">
        <f>FORECAST(AU45,
INDEX($D$9:$D$19,MATCH(AU45,$A$9:$A$19,1)):INDEX($D$9:$D$19,MATCH(AU45,$A$9:$A$19,1)+1),
INDEX($A$9:$A$19,MATCH(AU45,$A$9:$A$19,1)):INDEX($A$9:$A$19,MATCH(AU45,$A$9:$A$19,1)+1))</f>
        <v>77.964964818241242</v>
      </c>
      <c r="AX45" s="51">
        <f t="shared" si="11"/>
        <v>12.826273985132779</v>
      </c>
      <c r="AY45" s="17">
        <v>284</v>
      </c>
      <c r="AZ45" s="18">
        <f t="shared" si="6"/>
        <v>876.11775044059493</v>
      </c>
      <c r="BA45" s="37">
        <v>7191660545496752</v>
      </c>
      <c r="BB45" s="53">
        <v>0.37839354917832679</v>
      </c>
      <c r="BC45" s="53">
        <f t="shared" si="12"/>
        <v>2642.7511837119787</v>
      </c>
    </row>
    <row r="46" spans="2:55">
      <c r="C46" s="22"/>
      <c r="D46" s="32"/>
      <c r="E46" s="32"/>
      <c r="F46" s="32"/>
      <c r="G46" s="32"/>
      <c r="H46" s="32"/>
      <c r="I46" s="32"/>
      <c r="J46" s="32"/>
      <c r="K46" s="32"/>
      <c r="L46" s="32"/>
      <c r="M46" s="32"/>
      <c r="N46" s="32"/>
      <c r="O46" s="32"/>
      <c r="P46" s="30"/>
      <c r="Q46" s="21"/>
      <c r="Z46" s="16">
        <v>35</v>
      </c>
      <c r="AA46" s="15">
        <f t="shared" si="13"/>
        <v>399.73943009995003</v>
      </c>
      <c r="AB46" s="36">
        <f>FORECAST(AA46,
INDEX($C$9:$C$19,MATCH(AA46,$A$9:$A$19,1)):INDEX($C$9:$C$19,MATCH(AA46,$A$9:$A$19,1)+1),
INDEX($A$9:$A$19,MATCH(AA46,$A$9:$A$19,1)):INDEX($A$9:$A$19,MATCH(AA46,$A$9:$A$19,1)+1))</f>
        <v>6.3675935986748656E+16</v>
      </c>
      <c r="AC46" s="51">
        <f>FORECAST(AA46,
INDEX($D$9:$D$19,MATCH(AA46,$A$9:$A$19,1)):INDEX($D$9:$D$19,MATCH(AA46,$A$9:$A$19,1)+1),
INDEX($A$9:$A$19,MATCH(AA46,$A$9:$A$19,1)):INDEX($A$9:$A$19,MATCH(AA46,$A$9:$A$19,1)+1))</f>
        <v>977.64187607840176</v>
      </c>
      <c r="AD46" s="51">
        <f t="shared" si="7"/>
        <v>1.0228694417339026</v>
      </c>
      <c r="AE46" s="17">
        <v>85</v>
      </c>
      <c r="AF46" s="18">
        <f t="shared" si="14"/>
        <v>524.22312992650188</v>
      </c>
      <c r="AG46" s="37">
        <f>FORECAST(AF46,
INDEX($C$9:$C$19,MATCH(AF46,$A$9:$A$19,1)):INDEX($C$9:$C$19,MATCH(AF46,$A$9:$A$19,1)+1),
INDEX($A$9:$A$19,MATCH(AF46,$A$9:$A$19,1)):INDEX($A$9:$A$19,MATCH(AF46,$A$9:$A$19,1)+1))</f>
        <v>4.5417108239538512E+16</v>
      </c>
      <c r="AH46" s="53">
        <f>FORECAST(AF46,
INDEX($D$9:$D$19,MATCH(AF46,$A$9:$A$19,1)):INDEX($D$9:$D$19,MATCH(AF46,$A$9:$A$19,1)+1),
INDEX($A$9:$A$19,MATCH(AF46,$A$9:$A$19,1)):INDEX($A$9:$A$19,MATCH(AF46,$A$9:$A$19,1)+1))</f>
        <v>661.73651212098241</v>
      </c>
      <c r="AI46" s="53">
        <f t="shared" si="8"/>
        <v>1.5111754930898755</v>
      </c>
      <c r="AJ46" s="16">
        <v>135</v>
      </c>
      <c r="AK46" s="15">
        <f t="shared" si="15"/>
        <v>635.47386502967993</v>
      </c>
      <c r="AL46" s="36">
        <f>FORECAST(AK46,
INDEX($C$9:$C$19,MATCH(AK46,$A$9:$A$19,1)):INDEX($C$9:$C$19,MATCH(AK46,$A$9:$A$19,1)+1),
INDEX($A$9:$A$19,MATCH(AK46,$A$9:$A$19,1)):INDEX($A$9:$A$19,MATCH(AK46,$A$9:$A$19,1)+1))</f>
        <v>3.7650085015636688E+16</v>
      </c>
      <c r="AM46" s="51">
        <f>FORECAST(AK46,
INDEX($D$9:$D$19,MATCH(AK46,$A$9:$A$19,1)):INDEX($D$9:$D$19,MATCH(AK46,$A$9:$A$19,1)+1),
INDEX($A$9:$A$19,MATCH(AK46,$A$9:$A$19,1)):INDEX($A$9:$A$19,MATCH(AK46,$A$9:$A$19,1)+1))</f>
        <v>527.35525104646786</v>
      </c>
      <c r="AN46" s="51">
        <f t="shared" si="9"/>
        <v>1.8962549401293154</v>
      </c>
      <c r="AO46" s="17">
        <v>185</v>
      </c>
      <c r="AP46" s="18">
        <f t="shared" si="16"/>
        <v>731.26147745065521</v>
      </c>
      <c r="AQ46" s="37">
        <f>FORECAST(AP46,
INDEX($C$9:$C$19,MATCH(AP46,$A$9:$A$19,1)):INDEX($C$9:$C$19,MATCH(AP46,$A$9:$A$19,1)+1),
INDEX($A$9:$A$19,MATCH(AP46,$A$9:$A$19,1)):INDEX($A$9:$A$19,MATCH(AP46,$A$9:$A$19,1)+1))</f>
        <v>2.3125944899227152E+16</v>
      </c>
      <c r="AR46" s="53">
        <f>FORECAST(AP46,
INDEX($D$9:$D$19,MATCH(AP46,$A$9:$A$19,1)):INDEX($D$9:$D$19,MATCH(AP46,$A$9:$A$19,1)+1),
INDEX($A$9:$A$19,MATCH(AP46,$A$9:$A$19,1)):INDEX($A$9:$A$19,MATCH(AP46,$A$9:$A$19,1)+1))</f>
        <v>276.06563743236416</v>
      </c>
      <c r="AS46" s="53">
        <f t="shared" si="10"/>
        <v>3.6223269556501725</v>
      </c>
      <c r="AT46" s="16">
        <v>235</v>
      </c>
      <c r="AU46" s="15">
        <f t="shared" si="17"/>
        <v>811.30136528001242</v>
      </c>
      <c r="AV46" s="36">
        <f>FORECAST(AU46,
INDEX($C$9:$C$19,MATCH(AU46,$A$9:$A$19,1)):INDEX($C$9:$C$19,MATCH(AU46,$A$9:$A$19,1)+1),
INDEX($A$9:$A$19,MATCH(AU46,$A$9:$A$19,1)):INDEX($A$9:$A$19,MATCH(AU46,$A$9:$A$19,1)+1))</f>
        <v>1.1506175188206896E+16</v>
      </c>
      <c r="AW46" s="51">
        <f>FORECAST(AU46,
INDEX($D$9:$D$19,MATCH(AU46,$A$9:$A$19,1)):INDEX($D$9:$D$19,MATCH(AU46,$A$9:$A$19,1)+1),
INDEX($A$9:$A$19,MATCH(AU46,$A$9:$A$19,1)):INDEX($A$9:$A$19,MATCH(AU46,$A$9:$A$19,1)+1))</f>
        <v>75.026029058704125</v>
      </c>
      <c r="AX46" s="51">
        <f t="shared" si="11"/>
        <v>13.328707550516233</v>
      </c>
      <c r="AY46" s="17">
        <v>285</v>
      </c>
      <c r="AZ46" s="18">
        <f t="shared" si="6"/>
        <v>877.32190942875025</v>
      </c>
      <c r="BA46" s="37">
        <v>7191660545496752</v>
      </c>
      <c r="BB46" s="53">
        <v>0.37839354917832679</v>
      </c>
      <c r="BC46" s="53">
        <f t="shared" si="12"/>
        <v>2642.7511837119787</v>
      </c>
    </row>
    <row r="47" spans="2:55">
      <c r="C47" s="22"/>
      <c r="D47" s="32"/>
      <c r="E47" s="32"/>
      <c r="F47" s="32"/>
      <c r="G47" s="32"/>
      <c r="H47" s="32"/>
      <c r="I47" s="32"/>
      <c r="J47" s="32"/>
      <c r="K47" s="32"/>
      <c r="L47" s="32"/>
      <c r="M47" s="32"/>
      <c r="N47" s="32"/>
      <c r="O47" s="32"/>
      <c r="P47" s="30"/>
      <c r="Q47" s="21"/>
      <c r="Z47" s="16">
        <v>36</v>
      </c>
      <c r="AA47" s="15">
        <f t="shared" si="13"/>
        <v>402.33524614170011</v>
      </c>
      <c r="AB47" s="36">
        <f>FORECAST(AA47,
INDEX($C$9:$C$19,MATCH(AA47,$A$9:$A$19,1)):INDEX($C$9:$C$19,MATCH(AA47,$A$9:$A$19,1)+1),
INDEX($A$9:$A$19,MATCH(AA47,$A$9:$A$19,1)):INDEX($A$9:$A$19,MATCH(AA47,$A$9:$A$19,1)+1))</f>
        <v>6.3815856910721744E+16</v>
      </c>
      <c r="AC47" s="51">
        <f>FORECAST(AA47,
INDEX($D$9:$D$19,MATCH(AA47,$A$9:$A$19,1)):INDEX($D$9:$D$19,MATCH(AA47,$A$9:$A$19,1)+1),
INDEX($A$9:$A$19,MATCH(AA47,$A$9:$A$19,1)):INDEX($A$9:$A$19,MATCH(AA47,$A$9:$A$19,1)+1))</f>
        <v>980.06271990391679</v>
      </c>
      <c r="AD47" s="51">
        <f t="shared" si="7"/>
        <v>1.0203428614222136</v>
      </c>
      <c r="AE47" s="17">
        <v>86</v>
      </c>
      <c r="AF47" s="18">
        <f t="shared" si="14"/>
        <v>526.58840117162413</v>
      </c>
      <c r="AG47" s="37">
        <f>FORECAST(AF47,
INDEX($C$9:$C$19,MATCH(AF47,$A$9:$A$19,1)):INDEX($C$9:$C$19,MATCH(AF47,$A$9:$A$19,1)+1),
INDEX($A$9:$A$19,MATCH(AF47,$A$9:$A$19,1)):INDEX($A$9:$A$19,MATCH(AF47,$A$9:$A$19,1)+1))</f>
        <v>4.5226642407253792E+16</v>
      </c>
      <c r="AH47" s="53">
        <f>FORECAST(AF47,
INDEX($D$9:$D$19,MATCH(AF47,$A$9:$A$19,1)):INDEX($D$9:$D$19,MATCH(AF47,$A$9:$A$19,1)+1),
INDEX($A$9:$A$19,MATCH(AF47,$A$9:$A$19,1)):INDEX($A$9:$A$19,MATCH(AF47,$A$9:$A$19,1)+1))</f>
        <v>658.44116485650375</v>
      </c>
      <c r="AI47" s="53">
        <f t="shared" si="8"/>
        <v>1.5187385804135336</v>
      </c>
      <c r="AJ47" s="16">
        <v>136</v>
      </c>
      <c r="AK47" s="15">
        <f t="shared" si="15"/>
        <v>637.54535798606855</v>
      </c>
      <c r="AL47" s="36">
        <f>FORECAST(AK47,
INDEX($C$9:$C$19,MATCH(AK47,$A$9:$A$19,1)):INDEX($C$9:$C$19,MATCH(AK47,$A$9:$A$19,1)+1),
INDEX($A$9:$A$19,MATCH(AK47,$A$9:$A$19,1)):INDEX($A$9:$A$19,MATCH(AK47,$A$9:$A$19,1)+1))</f>
        <v>3.7375371152462096E+16</v>
      </c>
      <c r="AM47" s="51">
        <f>FORECAST(AK47,
INDEX($D$9:$D$19,MATCH(AK47,$A$9:$A$19,1)):INDEX($D$9:$D$19,MATCH(AK47,$A$9:$A$19,1)+1),
INDEX($A$9:$A$19,MATCH(AK47,$A$9:$A$19,1)):INDEX($A$9:$A$19,MATCH(AK47,$A$9:$A$19,1)+1))</f>
        <v>522.6022852957733</v>
      </c>
      <c r="AN47" s="51">
        <f t="shared" si="9"/>
        <v>1.9135010085806217</v>
      </c>
      <c r="AO47" s="17">
        <v>186</v>
      </c>
      <c r="AP47" s="18">
        <f t="shared" si="16"/>
        <v>733.01420896483683</v>
      </c>
      <c r="AQ47" s="37">
        <f>FORECAST(AP47,
INDEX($C$9:$C$19,MATCH(AP47,$A$9:$A$19,1)):INDEX($C$9:$C$19,MATCH(AP47,$A$9:$A$19,1)+1),
INDEX($A$9:$A$19,MATCH(AP47,$A$9:$A$19,1)):INDEX($A$9:$A$19,MATCH(AP47,$A$9:$A$19,1)+1))</f>
        <v>2.2905644075209664E+16</v>
      </c>
      <c r="AR47" s="53">
        <f>FORECAST(AP47,
INDEX($D$9:$D$19,MATCH(AP47,$A$9:$A$19,1)):INDEX($D$9:$D$19,MATCH(AP47,$A$9:$A$19,1)+1),
INDEX($A$9:$A$19,MATCH(AP47,$A$9:$A$19,1)):INDEX($A$9:$A$19,MATCH(AP47,$A$9:$A$19,1)+1))</f>
        <v>272.25409964062419</v>
      </c>
      <c r="AS47" s="53">
        <f t="shared" si="10"/>
        <v>3.6730392722093126</v>
      </c>
      <c r="AT47" s="16">
        <v>236</v>
      </c>
      <c r="AU47" s="15">
        <f t="shared" si="17"/>
        <v>812.74995107256575</v>
      </c>
      <c r="AV47" s="36">
        <f>FORECAST(AU47,
INDEX($C$9:$C$19,MATCH(AU47,$A$9:$A$19,1)):INDEX($C$9:$C$19,MATCH(AU47,$A$9:$A$19,1)+1),
INDEX($A$9:$A$19,MATCH(AU47,$A$9:$A$19,1)):INDEX($A$9:$A$19,MATCH(AU47,$A$9:$A$19,1)+1))</f>
        <v>1.1343853545075872E+16</v>
      </c>
      <c r="AW47" s="51">
        <f>FORECAST(AU47,
INDEX($D$9:$D$19,MATCH(AU47,$A$9:$A$19,1)):INDEX($D$9:$D$19,MATCH(AU47,$A$9:$A$19,1)+1),
INDEX($A$9:$A$19,MATCH(AU47,$A$9:$A$19,1)):INDEX($A$9:$A$19,MATCH(AU47,$A$9:$A$19,1)+1))</f>
        <v>72.217618876987672</v>
      </c>
      <c r="AX47" s="51">
        <f t="shared" si="11"/>
        <v>13.847036437235021</v>
      </c>
      <c r="AY47" s="17">
        <v>286</v>
      </c>
      <c r="AZ47" s="18">
        <f t="shared" si="6"/>
        <v>878.52191262972656</v>
      </c>
      <c r="BA47" s="37">
        <v>7191660545496752</v>
      </c>
      <c r="BB47" s="53">
        <v>0.37839354917832679</v>
      </c>
      <c r="BC47" s="53">
        <f t="shared" si="12"/>
        <v>2642.7511837119787</v>
      </c>
    </row>
    <row r="48" spans="2:55">
      <c r="C48" s="22"/>
      <c r="D48" s="32"/>
      <c r="E48" s="32"/>
      <c r="F48" s="32"/>
      <c r="G48" s="32"/>
      <c r="H48" s="32"/>
      <c r="I48" s="32"/>
      <c r="J48" s="32"/>
      <c r="K48" s="32"/>
      <c r="L48" s="32"/>
      <c r="M48" s="32"/>
      <c r="N48" s="32"/>
      <c r="O48" s="32"/>
      <c r="P48" s="30"/>
      <c r="Q48" s="21"/>
      <c r="Z48" s="16">
        <v>37</v>
      </c>
      <c r="AA48" s="15">
        <f t="shared" si="13"/>
        <v>404.92731188079688</v>
      </c>
      <c r="AB48" s="36">
        <f>FORECAST(AA48,
INDEX($C$9:$C$19,MATCH(AA48,$A$9:$A$19,1)):INDEX($C$9:$C$19,MATCH(AA48,$A$9:$A$19,1)+1),
INDEX($A$9:$A$19,MATCH(AA48,$A$9:$A$19,1)):INDEX($A$9:$A$19,MATCH(AA48,$A$9:$A$19,1)+1))</f>
        <v>6.3878522692030144E+16</v>
      </c>
      <c r="AC48" s="51">
        <f>FORECAST(AA48,
INDEX($D$9:$D$19,MATCH(AA48,$A$9:$A$19,1)):INDEX($D$9:$D$19,MATCH(AA48,$A$9:$A$19,1)+1),
INDEX($A$9:$A$19,MATCH(AA48,$A$9:$A$19,1)):INDEX($A$9:$A$19,MATCH(AA48,$A$9:$A$19,1)+1))</f>
        <v>981.14693279676976</v>
      </c>
      <c r="AD48" s="51">
        <f t="shared" si="7"/>
        <v>1.019215335209263</v>
      </c>
      <c r="AE48" s="17">
        <v>87</v>
      </c>
      <c r="AF48" s="18">
        <f t="shared" si="14"/>
        <v>528.94829131325957</v>
      </c>
      <c r="AG48" s="37">
        <f>FORECAST(AF48,
INDEX($C$9:$C$19,MATCH(AF48,$A$9:$A$19,1)):INDEX($C$9:$C$19,MATCH(AF48,$A$9:$A$19,1)+1),
INDEX($A$9:$A$19,MATCH(AF48,$A$9:$A$19,1)):INDEX($A$9:$A$19,MATCH(AF48,$A$9:$A$19,1)+1))</f>
        <v>4.5036609893708456E+16</v>
      </c>
      <c r="AH48" s="53">
        <f>FORECAST(AF48,
INDEX($D$9:$D$19,MATCH(AF48,$A$9:$A$19,1)):INDEX($D$9:$D$19,MATCH(AF48,$A$9:$A$19,1)+1),
INDEX($A$9:$A$19,MATCH(AF48,$A$9:$A$19,1)):INDEX($A$9:$A$19,MATCH(AF48,$A$9:$A$19,1)+1))</f>
        <v>655.15331466226246</v>
      </c>
      <c r="AI48" s="53">
        <f t="shared" si="8"/>
        <v>1.5263602848678393</v>
      </c>
      <c r="AJ48" s="16">
        <v>137</v>
      </c>
      <c r="AK48" s="15">
        <f t="shared" si="15"/>
        <v>639.61059082926215</v>
      </c>
      <c r="AL48" s="36">
        <f>FORECAST(AK48,
INDEX($C$9:$C$19,MATCH(AK48,$A$9:$A$19,1)):INDEX($C$9:$C$19,MATCH(AK48,$A$9:$A$19,1)+1),
INDEX($A$9:$A$19,MATCH(AK48,$A$9:$A$19,1)):INDEX($A$9:$A$19,MATCH(AK48,$A$9:$A$19,1)+1))</f>
        <v>3.710148748273536E+16</v>
      </c>
      <c r="AM48" s="51">
        <f>FORECAST(AK48,
INDEX($D$9:$D$19,MATCH(AK48,$A$9:$A$19,1)):INDEX($D$9:$D$19,MATCH(AK48,$A$9:$A$19,1)+1),
INDEX($A$9:$A$19,MATCH(AK48,$A$9:$A$19,1)):INDEX($A$9:$A$19,MATCH(AK48,$A$9:$A$19,1)+1))</f>
        <v>517.86368314864308</v>
      </c>
      <c r="AN48" s="51">
        <f t="shared" si="9"/>
        <v>1.9310100950117577</v>
      </c>
      <c r="AO48" s="17">
        <v>187</v>
      </c>
      <c r="AP48" s="18">
        <f t="shared" si="16"/>
        <v>734.76058011794908</v>
      </c>
      <c r="AQ48" s="37">
        <f>FORECAST(AP48,
INDEX($C$9:$C$19,MATCH(AP48,$A$9:$A$19,1)):INDEX($C$9:$C$19,MATCH(AP48,$A$9:$A$19,1)+1),
INDEX($A$9:$A$19,MATCH(AP48,$A$9:$A$19,1)):INDEX($A$9:$A$19,MATCH(AP48,$A$9:$A$19,1)+1))</f>
        <v>2.2686142684974976E+16</v>
      </c>
      <c r="AR48" s="53">
        <f>FORECAST(AP48,
INDEX($D$9:$D$19,MATCH(AP48,$A$9:$A$19,1)):INDEX($D$9:$D$19,MATCH(AP48,$A$9:$A$19,1)+1),
INDEX($A$9:$A$19,MATCH(AP48,$A$9:$A$19,1)):INDEX($A$9:$A$19,MATCH(AP48,$A$9:$A$19,1)+1))</f>
        <v>268.45639326367223</v>
      </c>
      <c r="AS48" s="53">
        <f t="shared" si="10"/>
        <v>3.7249997582207737</v>
      </c>
      <c r="AT48" s="16">
        <v>237</v>
      </c>
      <c r="AU48" s="15">
        <f t="shared" si="17"/>
        <v>814.19288198871777</v>
      </c>
      <c r="AV48" s="36">
        <f>FORECAST(AU48,
INDEX($C$9:$C$19,MATCH(AU48,$A$9:$A$19,1)):INDEX($C$9:$C$19,MATCH(AU48,$A$9:$A$19,1)+1),
INDEX($A$9:$A$19,MATCH(AU48,$A$9:$A$19,1)):INDEX($A$9:$A$19,MATCH(AU48,$A$9:$A$19,1)+1))</f>
        <v>1.1182165560533728E+16</v>
      </c>
      <c r="AW48" s="51">
        <f>FORECAST(AU48,
INDEX($D$9:$D$19,MATCH(AU48,$A$9:$A$19,1)):INDEX($D$9:$D$19,MATCH(AU48,$A$9:$A$19,1)+1),
INDEX($A$9:$A$19,MATCH(AU48,$A$9:$A$19,1)):INDEX($A$9:$A$19,MATCH(AU48,$A$9:$A$19,1)+1))</f>
        <v>69.420171948220286</v>
      </c>
      <c r="AX48" s="51">
        <f t="shared" si="11"/>
        <v>14.405034904636777</v>
      </c>
      <c r="AY48" s="17">
        <v>287</v>
      </c>
      <c r="AZ48" s="18">
        <f t="shared" si="6"/>
        <v>879.71779914222088</v>
      </c>
      <c r="BA48" s="37">
        <v>7191660545496752</v>
      </c>
      <c r="BB48" s="53">
        <v>0.37839354917832679</v>
      </c>
      <c r="BC48" s="53">
        <f t="shared" si="12"/>
        <v>2642.7511837119787</v>
      </c>
    </row>
    <row r="49" spans="2:55">
      <c r="C49" s="22"/>
      <c r="D49" s="32"/>
      <c r="E49" s="32"/>
      <c r="F49" s="32"/>
      <c r="G49" s="32"/>
      <c r="H49" s="32"/>
      <c r="I49" s="32"/>
      <c r="J49" s="32"/>
      <c r="K49" s="32"/>
      <c r="L49" s="32"/>
      <c r="M49" s="32"/>
      <c r="N49" s="32"/>
      <c r="O49" s="32"/>
      <c r="P49" s="30"/>
      <c r="Q49" s="21"/>
      <c r="Z49" s="16">
        <v>38</v>
      </c>
      <c r="AA49" s="15">
        <f t="shared" si="13"/>
        <v>407.51558750811711</v>
      </c>
      <c r="AB49" s="36">
        <f>FORECAST(AA49,
INDEX($C$9:$C$19,MATCH(AA49,$A$9:$A$19,1)):INDEX($C$9:$C$19,MATCH(AA49,$A$9:$A$19,1)+1),
INDEX($A$9:$A$19,MATCH(AA49,$A$9:$A$19,1)):INDEX($A$9:$A$19,MATCH(AA49,$A$9:$A$19,1)+1))</f>
        <v>6.394109684359624E+16</v>
      </c>
      <c r="AC49" s="51">
        <f>FORECAST(AA49,
INDEX($D$9:$D$19,MATCH(AA49,$A$9:$A$19,1)):INDEX($D$9:$D$19,MATCH(AA49,$A$9:$A$19,1)+1),
INDEX($A$9:$A$19,MATCH(AA49,$A$9:$A$19,1)):INDEX($A$9:$A$19,MATCH(AA49,$A$9:$A$19,1)+1))</f>
        <v>982.22956035635309</v>
      </c>
      <c r="AD49" s="51">
        <f t="shared" si="7"/>
        <v>1.0180919413962657</v>
      </c>
      <c r="AE49" s="17">
        <v>88</v>
      </c>
      <c r="AF49" s="18">
        <f t="shared" si="14"/>
        <v>531.30277531379465</v>
      </c>
      <c r="AG49" s="37">
        <f>FORECAST(AF49,
INDEX($C$9:$C$19,MATCH(AF49,$A$9:$A$19,1)):INDEX($C$9:$C$19,MATCH(AF49,$A$9:$A$19,1)+1),
INDEX($A$9:$A$19,MATCH(AF49,$A$9:$A$19,1)):INDEX($A$9:$A$19,MATCH(AF49,$A$9:$A$19,1)+1))</f>
        <v>4.4847012715081368E+16</v>
      </c>
      <c r="AH49" s="53">
        <f>FORECAST(AF49,
INDEX($D$9:$D$19,MATCH(AF49,$A$9:$A$19,1)):INDEX($D$9:$D$19,MATCH(AF49,$A$9:$A$19,1)+1),
INDEX($A$9:$A$19,MATCH(AF49,$A$9:$A$19,1)):INDEX($A$9:$A$19,MATCH(AF49,$A$9:$A$19,1)+1))</f>
        <v>651.87299642120558</v>
      </c>
      <c r="AI49" s="53">
        <f t="shared" si="8"/>
        <v>1.5340411483372036</v>
      </c>
      <c r="AJ49" s="16">
        <v>138</v>
      </c>
      <c r="AK49" s="15">
        <f t="shared" si="15"/>
        <v>641.66955383257073</v>
      </c>
      <c r="AL49" s="36">
        <f>FORECAST(AK49,
INDEX($C$9:$C$19,MATCH(AK49,$A$9:$A$19,1)):INDEX($C$9:$C$19,MATCH(AK49,$A$9:$A$19,1)+1),
INDEX($A$9:$A$19,MATCH(AK49,$A$9:$A$19,1)):INDEX($A$9:$A$19,MATCH(AK49,$A$9:$A$19,1)+1))</f>
        <v>3.6828435296374784E+16</v>
      </c>
      <c r="AM49" s="51">
        <f>FORECAST(AK49,
INDEX($D$9:$D$19,MATCH(AK49,$A$9:$A$19,1)):INDEX($D$9:$D$19,MATCH(AK49,$A$9:$A$19,1)+1),
INDEX($A$9:$A$19,MATCH(AK49,$A$9:$A$19,1)):INDEX($A$9:$A$19,MATCH(AK49,$A$9:$A$19,1)+1))</f>
        <v>513.13946692261538</v>
      </c>
      <c r="AN49" s="51">
        <f t="shared" si="9"/>
        <v>1.9487879308858662</v>
      </c>
      <c r="AO49" s="17">
        <v>188</v>
      </c>
      <c r="AP49" s="18">
        <f t="shared" si="16"/>
        <v>736.50059703364025</v>
      </c>
      <c r="AQ49" s="37">
        <f>FORECAST(AP49,
INDEX($C$9:$C$19,MATCH(AP49,$A$9:$A$19,1)):INDEX($C$9:$C$19,MATCH(AP49,$A$9:$A$19,1)+1),
INDEX($A$9:$A$19,MATCH(AP49,$A$9:$A$19,1)):INDEX($A$9:$A$19,MATCH(AP49,$A$9:$A$19,1)+1))</f>
        <v>2.246743995884176E+16</v>
      </c>
      <c r="AR49" s="53">
        <f>FORECAST(AP49,
INDEX($D$9:$D$19,MATCH(AP49,$A$9:$A$19,1)):INDEX($D$9:$D$19,MATCH(AP49,$A$9:$A$19,1)+1),
INDEX($A$9:$A$19,MATCH(AP49,$A$9:$A$19,1)):INDEX($A$9:$A$19,MATCH(AP49,$A$9:$A$19,1)+1))</f>
        <v>264.672504984856</v>
      </c>
      <c r="AS49" s="53">
        <f t="shared" si="10"/>
        <v>3.7782541864604253</v>
      </c>
      <c r="AT49" s="16">
        <v>238</v>
      </c>
      <c r="AU49" s="15">
        <f t="shared" si="17"/>
        <v>815.63018054186887</v>
      </c>
      <c r="AV49" s="36">
        <f>FORECAST(AU49,
INDEX($C$9:$C$19,MATCH(AU49,$A$9:$A$19,1)):INDEX($C$9:$C$19,MATCH(AU49,$A$9:$A$19,1)+1),
INDEX($A$9:$A$19,MATCH(AU49,$A$9:$A$19,1)):INDEX($A$9:$A$19,MATCH(AU49,$A$9:$A$19,1)+1))</f>
        <v>1.1021108711835744E+16</v>
      </c>
      <c r="AW49" s="51">
        <f>FORECAST(AU49,
INDEX($D$9:$D$19,MATCH(AU49,$A$9:$A$19,1)):INDEX($D$9:$D$19,MATCH(AU49,$A$9:$A$19,1)+1),
INDEX($A$9:$A$19,MATCH(AU49,$A$9:$A$19,1)):INDEX($A$9:$A$19,MATCH(AU49,$A$9:$A$19,1)+1))</f>
        <v>66.633644625098668</v>
      </c>
      <c r="AX49" s="51">
        <f t="shared" si="11"/>
        <v>15.007433641463061</v>
      </c>
      <c r="AY49" s="17">
        <v>288</v>
      </c>
      <c r="AZ49" s="18">
        <f t="shared" si="6"/>
        <v>880.90960840879927</v>
      </c>
      <c r="BA49" s="37">
        <v>7191660545496752</v>
      </c>
      <c r="BB49" s="53">
        <v>0.37839354917832679</v>
      </c>
      <c r="BC49" s="53">
        <f t="shared" si="12"/>
        <v>2642.7511837119787</v>
      </c>
    </row>
    <row r="50" spans="2:55">
      <c r="C50" s="22"/>
      <c r="D50" s="32"/>
      <c r="E50" s="32"/>
      <c r="F50" s="32"/>
      <c r="G50" s="32"/>
      <c r="H50" s="32"/>
      <c r="I50" s="32"/>
      <c r="J50" s="32"/>
      <c r="K50" s="32"/>
      <c r="L50" s="32"/>
      <c r="M50" s="32"/>
      <c r="N50" s="32"/>
      <c r="O50" s="32"/>
      <c r="P50" s="30"/>
      <c r="Q50" s="21"/>
      <c r="Z50" s="16">
        <v>39</v>
      </c>
      <c r="AA50" s="15">
        <f t="shared" si="13"/>
        <v>410.10003350468168</v>
      </c>
      <c r="AB50" s="36">
        <f>FORECAST(AA50,
INDEX($C$9:$C$19,MATCH(AA50,$A$9:$A$19,1)):INDEX($C$9:$C$19,MATCH(AA50,$A$9:$A$19,1)+1),
INDEX($A$9:$A$19,MATCH(AA50,$A$9:$A$19,1)):INDEX($A$9:$A$19,MATCH(AA50,$A$9:$A$19,1)+1))</f>
        <v>6.4003578410009184E+16</v>
      </c>
      <c r="AC50" s="51">
        <f>FORECAST(AA50,
INDEX($D$9:$D$19,MATCH(AA50,$A$9:$A$19,1)):INDEX($D$9:$D$19,MATCH(AA50,$A$9:$A$19,1)+1),
INDEX($A$9:$A$19,MATCH(AA50,$A$9:$A$19,1)):INDEX($A$9:$A$19,MATCH(AA50,$A$9:$A$19,1)+1))</f>
        <v>983.31058605261262</v>
      </c>
      <c r="AD50" s="51">
        <f t="shared" si="7"/>
        <v>1.0169726779962627</v>
      </c>
      <c r="AE50" s="17">
        <v>89</v>
      </c>
      <c r="AF50" s="18">
        <f t="shared" si="14"/>
        <v>533.65182843654759</v>
      </c>
      <c r="AG50" s="37">
        <f>FORECAST(AF50,
INDEX($C$9:$C$19,MATCH(AF50,$A$9:$A$19,1)):INDEX($C$9:$C$19,MATCH(AF50,$A$9:$A$19,1)+1),
INDEX($A$9:$A$19,MATCH(AF50,$A$9:$A$19,1)):INDEX($A$9:$A$19,MATCH(AF50,$A$9:$A$19,1)+1))</f>
        <v>4.4657852863318568E+16</v>
      </c>
      <c r="AH50" s="53">
        <f>FORECAST(AF50,
INDEX($D$9:$D$19,MATCH(AF50,$A$9:$A$19,1)):INDEX($D$9:$D$19,MATCH(AF50,$A$9:$A$19,1)+1),
INDEX($A$9:$A$19,MATCH(AF50,$A$9:$A$19,1)):INDEX($A$9:$A$19,MATCH(AF50,$A$9:$A$19,1)+1))</f>
        <v>648.60024459701515</v>
      </c>
      <c r="AI50" s="53">
        <f t="shared" si="8"/>
        <v>1.5417817189096417</v>
      </c>
      <c r="AJ50" s="16">
        <v>139</v>
      </c>
      <c r="AK50" s="15">
        <f t="shared" si="15"/>
        <v>643.72223758102541</v>
      </c>
      <c r="AL50" s="36">
        <f>FORECAST(AK50,
INDEX($C$9:$C$19,MATCH(AK50,$A$9:$A$19,1)):INDEX($C$9:$C$19,MATCH(AK50,$A$9:$A$19,1)+1),
INDEX($A$9:$A$19,MATCH(AK50,$A$9:$A$19,1)):INDEX($A$9:$A$19,MATCH(AK50,$A$9:$A$19,1)+1))</f>
        <v>3.6556215841959264E+16</v>
      </c>
      <c r="AM50" s="51">
        <f>FORECAST(AK50,
INDEX($D$9:$D$19,MATCH(AK50,$A$9:$A$19,1)):INDEX($D$9:$D$19,MATCH(AK50,$A$9:$A$19,1)+1),
INDEX($A$9:$A$19,MATCH(AK50,$A$9:$A$19,1)):INDEX($A$9:$A$19,MATCH(AK50,$A$9:$A$19,1)+1))</f>
        <v>508.42965821999678</v>
      </c>
      <c r="AN50" s="51">
        <f t="shared" si="9"/>
        <v>1.9668404150556091</v>
      </c>
      <c r="AO50" s="17">
        <v>189</v>
      </c>
      <c r="AP50" s="18">
        <f t="shared" si="16"/>
        <v>738.23426615806704</v>
      </c>
      <c r="AQ50" s="37">
        <f>FORECAST(AP50,
INDEX($C$9:$C$19,MATCH(AP50,$A$9:$A$19,1)):INDEX($C$9:$C$19,MATCH(AP50,$A$9:$A$19,1)+1),
INDEX($A$9:$A$19,MATCH(AP50,$A$9:$A$19,1)):INDEX($A$9:$A$19,MATCH(AP50,$A$9:$A$19,1)+1))</f>
        <v>2.224953508659256E+16</v>
      </c>
      <c r="AR50" s="53">
        <f>FORECAST(AP50,
INDEX($D$9:$D$19,MATCH(AP50,$A$9:$A$19,1)):INDEX($D$9:$D$19,MATCH(AP50,$A$9:$A$19,1)+1),
INDEX($A$9:$A$19,MATCH(AP50,$A$9:$A$19,1)):INDEX($A$9:$A$19,MATCH(AP50,$A$9:$A$19,1)+1))</f>
        <v>260.90242078618667</v>
      </c>
      <c r="AS50" s="53">
        <f t="shared" si="10"/>
        <v>3.8328505998015041</v>
      </c>
      <c r="AT50" s="16">
        <v>239</v>
      </c>
      <c r="AU50" s="15">
        <f t="shared" si="17"/>
        <v>817.0618695787166</v>
      </c>
      <c r="AV50" s="36">
        <f>FORECAST(AU50,
INDEX($C$9:$C$19,MATCH(AU50,$A$9:$A$19,1)):INDEX($C$9:$C$19,MATCH(AU50,$A$9:$A$19,1)+1),
INDEX($A$9:$A$19,MATCH(AU50,$A$9:$A$19,1)):INDEX($A$9:$A$19,MATCH(AU50,$A$9:$A$19,1)+1))</f>
        <v>1.086068043888952E+16</v>
      </c>
      <c r="AW50" s="51">
        <f>FORECAST(AU50,
INDEX($D$9:$D$19,MATCH(AU50,$A$9:$A$19,1)):INDEX($D$9:$D$19,MATCH(AU50,$A$9:$A$19,1)+1),
INDEX($A$9:$A$19,MATCH(AU50,$A$9:$A$19,1)):INDEX($A$9:$A$19,MATCH(AU50,$A$9:$A$19,1)+1))</f>
        <v>63.857992614148316</v>
      </c>
      <c r="AX50" s="51">
        <f t="shared" si="11"/>
        <v>15.659746870565439</v>
      </c>
      <c r="AY50" s="3"/>
      <c r="AZ50" s="3"/>
    </row>
    <row r="51" spans="2:55">
      <c r="B51" s="41"/>
      <c r="C51" s="22"/>
      <c r="D51" s="32"/>
      <c r="E51" s="32"/>
      <c r="F51" s="32"/>
      <c r="G51" s="32"/>
      <c r="H51" s="32"/>
      <c r="I51" s="32"/>
      <c r="J51" s="32"/>
      <c r="K51" s="32"/>
      <c r="L51" s="32"/>
      <c r="M51" s="32"/>
      <c r="N51" s="32"/>
      <c r="O51" s="32"/>
      <c r="P51" s="30"/>
      <c r="Q51" s="21"/>
      <c r="Z51" s="16">
        <v>40</v>
      </c>
      <c r="AA51" s="15">
        <f t="shared" si="13"/>
        <v>412.68061064187094</v>
      </c>
      <c r="AB51" s="36">
        <f>FORECAST(AA51,
INDEX($C$9:$C$19,MATCH(AA51,$A$9:$A$19,1)):INDEX($C$9:$C$19,MATCH(AA51,$A$9:$A$19,1)+1),
INDEX($A$9:$A$19,MATCH(AA51,$A$9:$A$19,1)):INDEX($A$9:$A$19,MATCH(AA51,$A$9:$A$19,1)+1))</f>
        <v>6.4065966442877872E+16</v>
      </c>
      <c r="AC51" s="51">
        <f>FORECAST(AA51,
INDEX($D$9:$D$19,MATCH(AA51,$A$9:$A$19,1)):INDEX($D$9:$D$19,MATCH(AA51,$A$9:$A$19,1)+1),
INDEX($A$9:$A$19,MATCH(AA51,$A$9:$A$19,1)):INDEX($A$9:$A$19,MATCH(AA51,$A$9:$A$19,1)+1))</f>
        <v>984.38999347694642</v>
      </c>
      <c r="AD51" s="51">
        <f t="shared" si="7"/>
        <v>1.0158575428707048</v>
      </c>
      <c r="AE51" s="17">
        <v>90</v>
      </c>
      <c r="AF51" s="18">
        <f t="shared" si="14"/>
        <v>535.99542624598519</v>
      </c>
      <c r="AG51" s="37">
        <f>FORECAST(AF51,
INDEX($C$9:$C$19,MATCH(AF51,$A$9:$A$19,1)):INDEX($C$9:$C$19,MATCH(AF51,$A$9:$A$19,1)+1),
INDEX($A$9:$A$19,MATCH(AF51,$A$9:$A$19,1)):INDEX($A$9:$A$19,MATCH(AF51,$A$9:$A$19,1)+1))</f>
        <v>4.44691323061158E+16</v>
      </c>
      <c r="AH51" s="53">
        <f>FORECAST(AF51,
INDEX($D$9:$D$19,MATCH(AF51,$A$9:$A$19,1)):INDEX($D$9:$D$19,MATCH(AF51,$A$9:$A$19,1)+1),
INDEX($A$9:$A$19,MATCH(AF51,$A$9:$A$19,1)):INDEX($A$9:$A$19,MATCH(AF51,$A$9:$A$19,1)+1))</f>
        <v>645.3350932338069</v>
      </c>
      <c r="AI51" s="53">
        <f t="shared" si="8"/>
        <v>1.5495825509642585</v>
      </c>
      <c r="AJ51" s="16">
        <v>140</v>
      </c>
      <c r="AK51" s="15">
        <f t="shared" si="15"/>
        <v>645.76863297159241</v>
      </c>
      <c r="AL51" s="36">
        <f>FORECAST(AK51,
INDEX($C$9:$C$19,MATCH(AK51,$A$9:$A$19,1)):INDEX($C$9:$C$19,MATCH(AK51,$A$9:$A$19,1)+1),
INDEX($A$9:$A$19,MATCH(AK51,$A$9:$A$19,1)):INDEX($A$9:$A$19,MATCH(AK51,$A$9:$A$19,1)+1))</f>
        <v>3.6284830326700048E+16</v>
      </c>
      <c r="AM51" s="51">
        <f>FORECAST(AK51,
INDEX($D$9:$D$19,MATCH(AK51,$A$9:$A$19,1)):INDEX($D$9:$D$19,MATCH(AK51,$A$9:$A$19,1)+1),
INDEX($A$9:$A$19,MATCH(AK51,$A$9:$A$19,1)):INDEX($A$9:$A$19,MATCH(AK51,$A$9:$A$19,1)+1))</f>
        <v>503.73427792736925</v>
      </c>
      <c r="AN51" s="51">
        <f t="shared" si="9"/>
        <v>1.9851736199381387</v>
      </c>
      <c r="AO51" s="17">
        <v>190</v>
      </c>
      <c r="AP51" s="18">
        <f t="shared" si="16"/>
        <v>739.96159426011081</v>
      </c>
      <c r="AQ51" s="37">
        <f>FORECAST(AP51,
INDEX($C$9:$C$19,MATCH(AP51,$A$9:$A$19,1)):INDEX($C$9:$C$19,MATCH(AP51,$A$9:$A$19,1)+1),
INDEX($A$9:$A$19,MATCH(AP51,$A$9:$A$19,1)):INDEX($A$9:$A$19,MATCH(AP51,$A$9:$A$19,1)+1))</f>
        <v>2.2032427217446672E+16</v>
      </c>
      <c r="AR51" s="53">
        <f>FORECAST(AP51,
INDEX($D$9:$D$19,MATCH(AP51,$A$9:$A$19,1)):INDEX($D$9:$D$19,MATCH(AP51,$A$9:$A$19,1)+1),
INDEX($A$9:$A$19,MATCH(AP51,$A$9:$A$19,1)):INDEX($A$9:$A$19,MATCH(AP51,$A$9:$A$19,1)+1))</f>
        <v>257.14612594787059</v>
      </c>
      <c r="AS51" s="53">
        <f t="shared" si="10"/>
        <v>3.8888394538859314</v>
      </c>
      <c r="AT51" s="16">
        <v>240</v>
      </c>
      <c r="AU51" s="15">
        <f t="shared" si="17"/>
        <v>818.48797227947045</v>
      </c>
      <c r="AV51" s="36">
        <f>FORECAST(AU51,
INDEX($C$9:$C$19,MATCH(AU51,$A$9:$A$19,1)):INDEX($C$9:$C$19,MATCH(AU51,$A$9:$A$19,1)+1),
INDEX($A$9:$A$19,MATCH(AU51,$A$9:$A$19,1)):INDEX($A$9:$A$19,MATCH(AU51,$A$9:$A$19,1)+1))</f>
        <v>1.0700878144230864E+16</v>
      </c>
      <c r="AW51" s="51">
        <f>FORECAST(AU51,
INDEX($D$9:$D$19,MATCH(AU51,$A$9:$A$19,1)):INDEX($D$9:$D$19,MATCH(AU51,$A$9:$A$19,1)+1),
INDEX($A$9:$A$19,MATCH(AU51,$A$9:$A$19,1)):INDEX($A$9:$A$19,MATCH(AU51,$A$9:$A$19,1)+1))</f>
        <v>61.093170975306521</v>
      </c>
      <c r="AX51" s="51">
        <f t="shared" si="11"/>
        <v>16.368441579242855</v>
      </c>
      <c r="AY51" s="3"/>
      <c r="AZ51" s="3"/>
    </row>
    <row r="52" spans="2:55">
      <c r="B52" s="41"/>
      <c r="C52" s="22"/>
      <c r="D52" s="32"/>
      <c r="E52" s="32"/>
      <c r="F52" s="32"/>
      <c r="G52" s="32"/>
      <c r="H52" s="32"/>
      <c r="I52" s="32"/>
      <c r="J52" s="32"/>
      <c r="K52" s="32"/>
      <c r="L52" s="32"/>
      <c r="M52" s="32"/>
      <c r="N52" s="32"/>
      <c r="O52" s="32"/>
      <c r="P52" s="30"/>
      <c r="Q52" s="21"/>
      <c r="Z52" s="16">
        <v>41</v>
      </c>
      <c r="AA52" s="15">
        <f t="shared" si="13"/>
        <v>415.25727998164103</v>
      </c>
      <c r="AB52" s="36">
        <f>FORECAST(AA52,
INDEX($C$9:$C$19,MATCH(AA52,$A$9:$A$19,1)):INDEX($C$9:$C$19,MATCH(AA52,$A$9:$A$19,1)+1),
INDEX($A$9:$A$19,MATCH(AA52,$A$9:$A$19,1)):INDEX($A$9:$A$19,MATCH(AA52,$A$9:$A$19,1)+1))</f>
        <v>6.4128260000836152E+16</v>
      </c>
      <c r="AC52" s="51">
        <f>FORECAST(AA52,
INDEX($D$9:$D$19,MATCH(AA52,$A$9:$A$19,1)):INDEX($D$9:$D$19,MATCH(AA52,$A$9:$A$19,1)+1),
INDEX($A$9:$A$19,MATCH(AA52,$A$9:$A$19,1)):INDEX($A$9:$A$19,MATCH(AA52,$A$9:$A$19,1)+1))</f>
        <v>985.46776634229479</v>
      </c>
      <c r="AD52" s="51">
        <f t="shared" si="7"/>
        <v>1.0147465337315331</v>
      </c>
      <c r="AE52" s="17">
        <v>91</v>
      </c>
      <c r="AF52" s="18">
        <f t="shared" si="14"/>
        <v>538.33354460793794</v>
      </c>
      <c r="AG52" s="37">
        <f>FORECAST(AF52,
INDEX($C$9:$C$19,MATCH(AF52,$A$9:$A$19,1)):INDEX($C$9:$C$19,MATCH(AF52,$A$9:$A$19,1)+1),
INDEX($A$9:$A$19,MATCH(AF52,$A$9:$A$19,1)):INDEX($A$9:$A$19,MATCH(AF52,$A$9:$A$19,1)+1))</f>
        <v>4.4280852986901192E+16</v>
      </c>
      <c r="AH52" s="53">
        <f>FORECAST(AF52,
INDEX($D$9:$D$19,MATCH(AF52,$A$9:$A$19,1)):INDEX($D$9:$D$19,MATCH(AF52,$A$9:$A$19,1)+1),
INDEX($A$9:$A$19,MATCH(AF52,$A$9:$A$19,1)):INDEX($A$9:$A$19,MATCH(AF52,$A$9:$A$19,1)+1))</f>
        <v>642.07757595582973</v>
      </c>
      <c r="AI52" s="53">
        <f t="shared" si="8"/>
        <v>1.5574442052603201</v>
      </c>
      <c r="AJ52" s="16">
        <v>141</v>
      </c>
      <c r="AK52" s="15">
        <f t="shared" si="15"/>
        <v>647.80873121339141</v>
      </c>
      <c r="AL52" s="36">
        <f>FORECAST(AK52,
INDEX($C$9:$C$19,MATCH(AK52,$A$9:$A$19,1)):INDEX($C$9:$C$19,MATCH(AK52,$A$9:$A$19,1)+1),
INDEX($A$9:$A$19,MATCH(AK52,$A$9:$A$19,1)):INDEX($A$9:$A$19,MATCH(AK52,$A$9:$A$19,1)+1))</f>
        <v>3.6014279916411728E+16</v>
      </c>
      <c r="AM52" s="51">
        <f>FORECAST(AK52,
INDEX($D$9:$D$19,MATCH(AK52,$A$9:$A$19,1)):INDEX($D$9:$D$19,MATCH(AK52,$A$9:$A$19,1)+1),
INDEX($A$9:$A$19,MATCH(AK52,$A$9:$A$19,1)):INDEX($A$9:$A$19,MATCH(AK52,$A$9:$A$19,1)+1))</f>
        <v>499.05334621508996</v>
      </c>
      <c r="AN52" s="51">
        <f t="shared" si="9"/>
        <v>2.0037937979660478</v>
      </c>
      <c r="AO52" s="17">
        <v>191</v>
      </c>
      <c r="AP52" s="18">
        <f t="shared" si="16"/>
        <v>741.68258843159344</v>
      </c>
      <c r="AQ52" s="37">
        <f>FORECAST(AP52,
INDEX($C$9:$C$19,MATCH(AP52,$A$9:$A$19,1)):INDEX($C$9:$C$19,MATCH(AP52,$A$9:$A$19,1)+1),
INDEX($A$9:$A$19,MATCH(AP52,$A$9:$A$19,1)):INDEX($A$9:$A$19,MATCH(AP52,$A$9:$A$19,1)+1))</f>
        <v>2.1816115460033024E+16</v>
      </c>
      <c r="AR52" s="53">
        <f>FORECAST(AP52,
INDEX($D$9:$D$19,MATCH(AP52,$A$9:$A$19,1)):INDEX($D$9:$D$19,MATCH(AP52,$A$9:$A$19,1)+1),
INDEX($A$9:$A$19,MATCH(AP52,$A$9:$A$19,1)):INDEX($A$9:$A$19,MATCH(AP52,$A$9:$A$19,1)+1))</f>
        <v>253.40360504783803</v>
      </c>
      <c r="AS52" s="53">
        <f t="shared" si="10"/>
        <v>3.9462737706956381</v>
      </c>
      <c r="AT52" s="16">
        <v>241</v>
      </c>
      <c r="AU52" s="15">
        <f t="shared" si="17"/>
        <v>819.90851215806902</v>
      </c>
      <c r="AV52" s="36">
        <f>FORECAST(AU52,
INDEX($C$9:$C$19,MATCH(AU52,$A$9:$A$19,1)):INDEX($C$9:$C$19,MATCH(AU52,$A$9:$A$19,1)+1),
INDEX($A$9:$A$19,MATCH(AU52,$A$9:$A$19,1)):INDEX($A$9:$A$19,MATCH(AU52,$A$9:$A$19,1)+1))</f>
        <v>1.0541699192999536E+16</v>
      </c>
      <c r="AW52" s="51">
        <f>FORECAST(AU52,
INDEX($D$9:$D$19,MATCH(AU52,$A$9:$A$19,1)):INDEX($D$9:$D$19,MATCH(AU52,$A$9:$A$19,1)+1),
INDEX($A$9:$A$19,MATCH(AU52,$A$9:$A$19,1)):INDEX($A$9:$A$19,MATCH(AU52,$A$9:$A$19,1)+1))</f>
        <v>58.339134121501502</v>
      </c>
      <c r="AX52" s="51">
        <f t="shared" si="11"/>
        <v>17.141152590940486</v>
      </c>
      <c r="AY52" s="3"/>
      <c r="AZ52" s="3"/>
    </row>
    <row r="53" spans="2:55">
      <c r="B53" s="41"/>
      <c r="C53" s="22"/>
      <c r="D53" s="32"/>
      <c r="E53" s="32"/>
      <c r="F53" s="32"/>
      <c r="G53" s="32"/>
      <c r="H53" s="32"/>
      <c r="I53" s="32"/>
      <c r="J53" s="32"/>
      <c r="K53" s="32"/>
      <c r="L53" s="32"/>
      <c r="M53" s="32"/>
      <c r="N53" s="32"/>
      <c r="O53" s="32"/>
      <c r="P53" s="30"/>
      <c r="Q53" s="21"/>
      <c r="Z53" s="16">
        <v>42</v>
      </c>
      <c r="AA53" s="15">
        <f t="shared" si="13"/>
        <v>417.83000287673883</v>
      </c>
      <c r="AB53" s="36">
        <f>FORECAST(AA53,
INDEX($C$9:$C$19,MATCH(AA53,$A$9:$A$19,1)):INDEX($C$9:$C$19,MATCH(AA53,$A$9:$A$19,1)+1),
INDEX($A$9:$A$19,MATCH(AA53,$A$9:$A$19,1)):INDEX($A$9:$A$19,MATCH(AA53,$A$9:$A$19,1)+1))</f>
        <v>6.419045814954804E+16</v>
      </c>
      <c r="AC53" s="51">
        <f>FORECAST(AA53,
INDEX($D$9:$D$19,MATCH(AA53,$A$9:$A$19,1)):INDEX($D$9:$D$19,MATCH(AA53,$A$9:$A$19,1)+1),
INDEX($A$9:$A$19,MATCH(AA53,$A$9:$A$19,1)):INDEX($A$9:$A$19,MATCH(AA53,$A$9:$A$19,1)+1))</f>
        <v>986.5438884832306</v>
      </c>
      <c r="AD53" s="51">
        <f t="shared" si="7"/>
        <v>1.0136396481432342</v>
      </c>
      <c r="AE53" s="17">
        <v>92</v>
      </c>
      <c r="AF53" s="18">
        <f t="shared" si="14"/>
        <v>540.66615968981557</v>
      </c>
      <c r="AG53" s="37">
        <f>FORECAST(AF53,
INDEX($C$9:$C$19,MATCH(AF53,$A$9:$A$19,1)):INDEX($C$9:$C$19,MATCH(AF53,$A$9:$A$19,1)+1),
INDEX($A$9:$A$19,MATCH(AF53,$A$9:$A$19,1)):INDEX($A$9:$A$19,MATCH(AF53,$A$9:$A$19,1)+1))</f>
        <v>4.4093016824817912E+16</v>
      </c>
      <c r="AH53" s="53">
        <f>FORECAST(AF53,
INDEX($D$9:$D$19,MATCH(AF53,$A$9:$A$19,1)):INDEX($D$9:$D$19,MATCH(AF53,$A$9:$A$19,1)+1),
INDEX($A$9:$A$19,MATCH(AF53,$A$9:$A$19,1)):INDEX($A$9:$A$19,MATCH(AF53,$A$9:$A$19,1)+1))</f>
        <v>638.82772596716609</v>
      </c>
      <c r="AI53" s="53">
        <f t="shared" si="8"/>
        <v>1.565367249027944</v>
      </c>
      <c r="AJ53" s="16">
        <v>142</v>
      </c>
      <c r="AK53" s="15">
        <f t="shared" si="15"/>
        <v>649.84252382790851</v>
      </c>
      <c r="AL53" s="36">
        <f>FORECAST(AK53,
INDEX($C$9:$C$19,MATCH(AK53,$A$9:$A$19,1)):INDEX($C$9:$C$19,MATCH(AK53,$A$9:$A$19,1)+1),
INDEX($A$9:$A$19,MATCH(AK53,$A$9:$A$19,1)):INDEX($A$9:$A$19,MATCH(AK53,$A$9:$A$19,1)+1))</f>
        <v>3.5744565735483968E+16</v>
      </c>
      <c r="AM53" s="51">
        <f>FORECAST(AK53,
INDEX($D$9:$D$19,MATCH(AK53,$A$9:$A$19,1)):INDEX($D$9:$D$19,MATCH(AK53,$A$9:$A$19,1)+1),
INDEX($A$9:$A$19,MATCH(AK53,$A$9:$A$19,1)):INDEX($A$9:$A$19,MATCH(AK53,$A$9:$A$19,1)+1))</f>
        <v>494.38688253680266</v>
      </c>
      <c r="AN53" s="51">
        <f t="shared" si="9"/>
        <v>2.0227073883287328</v>
      </c>
      <c r="AO53" s="17">
        <v>192</v>
      </c>
      <c r="AP53" s="18">
        <f t="shared" si="16"/>
        <v>743.39725608749245</v>
      </c>
      <c r="AQ53" s="37">
        <f>FORECAST(AP53,
INDEX($C$9:$C$19,MATCH(AP53,$A$9:$A$19,1)):INDEX($C$9:$C$19,MATCH(AP53,$A$9:$A$19,1)+1),
INDEX($A$9:$A$19,MATCH(AP53,$A$9:$A$19,1)):INDEX($A$9:$A$19,MATCH(AP53,$A$9:$A$19,1)+1))</f>
        <v>2.1600598882363072E+16</v>
      </c>
      <c r="AR53" s="53">
        <f>FORECAST(AP53,
INDEX($D$9:$D$19,MATCH(AP53,$A$9:$A$19,1)):INDEX($D$9:$D$19,MATCH(AP53,$A$9:$A$19,1)+1),
INDEX($A$9:$A$19,MATCH(AP53,$A$9:$A$19,1)):INDEX($A$9:$A$19,MATCH(AP53,$A$9:$A$19,1)+1))</f>
        <v>249.67484196127657</v>
      </c>
      <c r="AS53" s="53">
        <f t="shared" si="10"/>
        <v>4.005209304007872</v>
      </c>
      <c r="AT53" s="16">
        <v>242</v>
      </c>
      <c r="AU53" s="15">
        <f t="shared" si="17"/>
        <v>821.32351306239593</v>
      </c>
      <c r="AV53" s="36">
        <f>FORECAST(AU53,
INDEX($C$9:$C$19,MATCH(AU53,$A$9:$A$19,1)):INDEX($C$9:$C$19,MATCH(AU53,$A$9:$A$19,1)+1),
INDEX($A$9:$A$19,MATCH(AU53,$A$9:$A$19,1)):INDEX($A$9:$A$19,MATCH(AU53,$A$9:$A$19,1)+1))</f>
        <v>1.038314091291496E+16</v>
      </c>
      <c r="AW53" s="51">
        <f>FORECAST(AU53,
INDEX($D$9:$D$19,MATCH(AU53,$A$9:$A$19,1)):INDEX($D$9:$D$19,MATCH(AU53,$A$9:$A$19,1)+1),
INDEX($A$9:$A$19,MATCH(AU53,$A$9:$A$19,1)):INDEX($A$9:$A$19,MATCH(AU53,$A$9:$A$19,1)+1))</f>
        <v>55.595835818233809</v>
      </c>
      <c r="AX53" s="51">
        <f t="shared" si="11"/>
        <v>17.986958650453982</v>
      </c>
      <c r="AY53" s="3"/>
      <c r="AZ53" s="3"/>
    </row>
    <row r="54" spans="2:55">
      <c r="B54" s="41"/>
      <c r="C54" s="22"/>
      <c r="D54" s="32"/>
      <c r="E54" s="32"/>
      <c r="F54" s="32"/>
      <c r="G54" s="32"/>
      <c r="H54" s="32"/>
      <c r="I54" s="32"/>
      <c r="J54" s="32"/>
      <c r="K54" s="32"/>
      <c r="L54" s="32"/>
      <c r="M54" s="32"/>
      <c r="N54" s="32"/>
      <c r="O54" s="32"/>
      <c r="P54" s="30"/>
      <c r="Q54" s="21"/>
      <c r="Z54" s="16">
        <v>43</v>
      </c>
      <c r="AA54" s="15">
        <f t="shared" si="13"/>
        <v>420.3987409709186</v>
      </c>
      <c r="AB54" s="36">
        <f>FORECAST(AA54,
INDEX($C$9:$C$19,MATCH(AA54,$A$9:$A$19,1)):INDEX($C$9:$C$19,MATCH(AA54,$A$9:$A$19,1)+1),
INDEX($A$9:$A$19,MATCH(AA54,$A$9:$A$19,1)):INDEX($A$9:$A$19,MATCH(AA54,$A$9:$A$19,1)+1))</f>
        <v>6.4252559961712928E+16</v>
      </c>
      <c r="AC54" s="51">
        <f>FORECAST(AA54,
INDEX($D$9:$D$19,MATCH(AA54,$A$9:$A$19,1)):INDEX($D$9:$D$19,MATCH(AA54,$A$9:$A$19,1)+1),
INDEX($A$9:$A$19,MATCH(AA54,$A$9:$A$19,1)):INDEX($A$9:$A$19,MATCH(AA54,$A$9:$A$19,1)+1))</f>
        <v>987.61834385604948</v>
      </c>
      <c r="AD54" s="51">
        <f t="shared" si="7"/>
        <v>1.0125368835248723</v>
      </c>
      <c r="AE54" s="17">
        <v>93</v>
      </c>
      <c r="AF54" s="18">
        <f t="shared" si="14"/>
        <v>542.99324796082317</v>
      </c>
      <c r="AG54" s="37">
        <f>FORECAST(AF54,
INDEX($C$9:$C$19,MATCH(AF54,$A$9:$A$19,1)):INDEX($C$9:$C$19,MATCH(AF54,$A$9:$A$19,1)+1),
INDEX($A$9:$A$19,MATCH(AF54,$A$9:$A$19,1)):INDEX($A$9:$A$19,MATCH(AF54,$A$9:$A$19,1)+1))</f>
        <v>4.3905625714706752E+16</v>
      </c>
      <c r="AH54" s="53">
        <f>FORECAST(AF54,
INDEX($D$9:$D$19,MATCH(AF54,$A$9:$A$19,1)):INDEX($D$9:$D$19,MATCH(AF54,$A$9:$A$19,1)+1),
INDEX($A$9:$A$19,MATCH(AF54,$A$9:$A$19,1)):INDEX($A$9:$A$19,MATCH(AF54,$A$9:$A$19,1)+1))</f>
        <v>635.58557605143039</v>
      </c>
      <c r="AI54" s="53">
        <f t="shared" si="8"/>
        <v>1.573352256060452</v>
      </c>
      <c r="AJ54" s="16">
        <v>143</v>
      </c>
      <c r="AK54" s="15">
        <f t="shared" si="15"/>
        <v>651.87000264921403</v>
      </c>
      <c r="AL54" s="36">
        <f>FORECAST(AK54,
INDEX($C$9:$C$19,MATCH(AK54,$A$9:$A$19,1)):INDEX($C$9:$C$19,MATCH(AK54,$A$9:$A$19,1)+1),
INDEX($A$9:$A$19,MATCH(AK54,$A$9:$A$19,1)):INDEX($A$9:$A$19,MATCH(AK54,$A$9:$A$19,1)+1))</f>
        <v>3.5475688866852688E+16</v>
      </c>
      <c r="AM54" s="51">
        <f>FORECAST(AK54,
INDEX($D$9:$D$19,MATCH(AK54,$A$9:$A$19,1)):INDEX($D$9:$D$19,MATCH(AK54,$A$9:$A$19,1)+1),
INDEX($A$9:$A$19,MATCH(AK54,$A$9:$A$19,1)):INDEX($A$9:$A$19,MATCH(AK54,$A$9:$A$19,1)+1))</f>
        <v>489.73490562893835</v>
      </c>
      <c r="AN54" s="51">
        <f t="shared" si="9"/>
        <v>2.0419210240196328</v>
      </c>
      <c r="AO54" s="17">
        <v>193</v>
      </c>
      <c r="AP54" s="18">
        <f t="shared" si="16"/>
        <v>745.1056049661579</v>
      </c>
      <c r="AQ54" s="37">
        <f>FORECAST(AP54,
INDEX($C$9:$C$19,MATCH(AP54,$A$9:$A$19,1)):INDEX($C$9:$C$19,MATCH(AP54,$A$9:$A$19,1)+1),
INDEX($A$9:$A$19,MATCH(AP54,$A$9:$A$19,1)):INDEX($A$9:$A$19,MATCH(AP54,$A$9:$A$19,1)+1))</f>
        <v>2.1385876511803616E+16</v>
      </c>
      <c r="AR54" s="53">
        <f>FORECAST(AP54,
INDEX($D$9:$D$19,MATCH(AP54,$A$9:$A$19,1)):INDEX($D$9:$D$19,MATCH(AP54,$A$9:$A$19,1)+1),
INDEX($A$9:$A$19,MATCH(AP54,$A$9:$A$19,1)):INDEX($A$9:$A$19,MATCH(AP54,$A$9:$A$19,1)+1))</f>
        <v>245.95981986015886</v>
      </c>
      <c r="AS54" s="53">
        <f t="shared" si="10"/>
        <v>4.065704717821605</v>
      </c>
      <c r="AT54" s="16">
        <v>243</v>
      </c>
      <c r="AU54" s="15">
        <f t="shared" si="17"/>
        <v>822.73299917449367</v>
      </c>
      <c r="AV54" s="36">
        <f>FORECAST(AU54,
INDEX($C$9:$C$19,MATCH(AU54,$A$9:$A$19,1)):INDEX($C$9:$C$19,MATCH(AU54,$A$9:$A$19,1)+1),
INDEX($A$9:$A$19,MATCH(AU54,$A$9:$A$19,1)):INDEX($A$9:$A$19,MATCH(AU54,$A$9:$A$19,1)+1))</f>
        <v>1.022520059425232E+16</v>
      </c>
      <c r="AW54" s="51">
        <f>FORECAST(AU54,
INDEX($D$9:$D$19,MATCH(AU54,$A$9:$A$19,1)):INDEX($D$9:$D$19,MATCH(AU54,$A$9:$A$19,1)+1),
INDEX($A$9:$A$19,MATCH(AU54,$A$9:$A$19,1)):INDEX($A$9:$A$19,MATCH(AU54,$A$9:$A$19,1)+1))</f>
        <v>52.863229183161366</v>
      </c>
      <c r="AX54" s="51">
        <f t="shared" si="11"/>
        <v>18.916740718490427</v>
      </c>
      <c r="AY54" s="3"/>
      <c r="AZ54" s="3"/>
    </row>
    <row r="55" spans="2:55">
      <c r="B55" s="41"/>
      <c r="C55" s="22"/>
      <c r="D55" s="32"/>
      <c r="E55" s="32"/>
      <c r="F55" s="32"/>
      <c r="G55" s="32"/>
      <c r="H55" s="32"/>
      <c r="I55" s="32"/>
      <c r="J55" s="32"/>
      <c r="K55" s="32"/>
      <c r="L55" s="32"/>
      <c r="M55" s="32"/>
      <c r="N55" s="32"/>
      <c r="O55" s="32"/>
      <c r="P55" s="30"/>
      <c r="Q55" s="21"/>
      <c r="Z55" s="16">
        <v>44</v>
      </c>
      <c r="AA55" s="15">
        <f t="shared" si="13"/>
        <v>422.96345619915741</v>
      </c>
      <c r="AB55" s="36">
        <f>FORECAST(AA55,
INDEX($C$9:$C$19,MATCH(AA55,$A$9:$A$19,1)):INDEX($C$9:$C$19,MATCH(AA55,$A$9:$A$19,1)+1),
INDEX($A$9:$A$19,MATCH(AA55,$A$9:$A$19,1)):INDEX($A$9:$A$19,MATCH(AA55,$A$9:$A$19,1)+1))</f>
        <v>6.4314564517070832E+16</v>
      </c>
      <c r="AC55" s="51">
        <f>FORECAST(AA55,
INDEX($D$9:$D$19,MATCH(AA55,$A$9:$A$19,1)):INDEX($D$9:$D$19,MATCH(AA55,$A$9:$A$19,1)+1),
INDEX($A$9:$A$19,MATCH(AA55,$A$9:$A$19,1)):INDEX($A$9:$A$19,MATCH(AA55,$A$9:$A$19,1)+1))</f>
        <v>988.69111653886034</v>
      </c>
      <c r="AD55" s="51">
        <f t="shared" si="7"/>
        <v>1.0114382371520936</v>
      </c>
      <c r="AE55" s="17">
        <v>94</v>
      </c>
      <c r="AF55" s="18">
        <f t="shared" si="14"/>
        <v>545.31478619217694</v>
      </c>
      <c r="AG55" s="37">
        <f>FORECAST(AF55,
INDEX($C$9:$C$19,MATCH(AF55,$A$9:$A$19,1)):INDEX($C$9:$C$19,MATCH(AF55,$A$9:$A$19,1)+1),
INDEX($A$9:$A$19,MATCH(AF55,$A$9:$A$19,1)):INDEX($A$9:$A$19,MATCH(AF55,$A$9:$A$19,1)+1))</f>
        <v>4.371868152708876E+16</v>
      </c>
      <c r="AH55" s="53">
        <f>FORECAST(AF55,
INDEX($D$9:$D$19,MATCH(AF55,$A$9:$A$19,1)):INDEX($D$9:$D$19,MATCH(AF55,$A$9:$A$19,1)+1),
INDEX($A$9:$A$19,MATCH(AF55,$A$9:$A$19,1)):INDEX($A$9:$A$19,MATCH(AF55,$A$9:$A$19,1)+1))</f>
        <v>632.35115857146866</v>
      </c>
      <c r="AI55" s="53">
        <f t="shared" si="8"/>
        <v>1.5813998068084183</v>
      </c>
      <c r="AJ55" s="16">
        <v>144</v>
      </c>
      <c r="AK55" s="15">
        <f t="shared" si="15"/>
        <v>653.8911598241782</v>
      </c>
      <c r="AL55" s="36">
        <f>FORECAST(AK55,
INDEX($C$9:$C$19,MATCH(AK55,$A$9:$A$19,1)):INDEX($C$9:$C$19,MATCH(AK55,$A$9:$A$19,1)+1),
INDEX($A$9:$A$19,MATCH(AK55,$A$9:$A$19,1)):INDEX($A$9:$A$19,MATCH(AK55,$A$9:$A$19,1)+1))</f>
        <v>3.5207650351971408E+16</v>
      </c>
      <c r="AM55" s="51">
        <f>FORECAST(AK55,
INDEX($D$9:$D$19,MATCH(AK55,$A$9:$A$19,1)):INDEX($D$9:$D$19,MATCH(AK55,$A$9:$A$19,1)+1),
INDEX($A$9:$A$19,MATCH(AK55,$A$9:$A$19,1)):INDEX($A$9:$A$19,MATCH(AK55,$A$9:$A$19,1)+1))</f>
        <v>485.09743351021916</v>
      </c>
      <c r="AN55" s="51">
        <f t="shared" si="9"/>
        <v>2.0614415392056156</v>
      </c>
      <c r="AO55" s="17">
        <v>194</v>
      </c>
      <c r="AP55" s="18">
        <f t="shared" si="16"/>
        <v>746.80764312952658</v>
      </c>
      <c r="AQ55" s="37">
        <f>FORECAST(AP55,
INDEX($C$9:$C$19,MATCH(AP55,$A$9:$A$19,1)):INDEX($C$9:$C$19,MATCH(AP55,$A$9:$A$19,1)+1),
INDEX($A$9:$A$19,MATCH(AP55,$A$9:$A$19,1)):INDEX($A$9:$A$19,MATCH(AP55,$A$9:$A$19,1)+1))</f>
        <v>2.1171947335049808E+16</v>
      </c>
      <c r="AR55" s="53">
        <f>FORECAST(AP55,
INDEX($D$9:$D$19,MATCH(AP55,$A$9:$A$19,1)):INDEX($D$9:$D$19,MATCH(AP55,$A$9:$A$19,1)+1),
INDEX($A$9:$A$19,MATCH(AP55,$A$9:$A$19,1)):INDEX($A$9:$A$19,MATCH(AP55,$A$9:$A$19,1)+1))</f>
        <v>242.25852121277717</v>
      </c>
      <c r="AS55" s="53">
        <f t="shared" si="10"/>
        <v>4.1278217789569256</v>
      </c>
      <c r="AT55" s="16">
        <v>244</v>
      </c>
      <c r="AU55" s="15">
        <f t="shared" si="17"/>
        <v>824.13699501078145</v>
      </c>
      <c r="AV55" s="36">
        <f>FORECAST(AU55,
INDEX($C$9:$C$19,MATCH(AU55,$A$9:$A$19,1)):INDEX($C$9:$C$19,MATCH(AU55,$A$9:$A$19,1)+1),
INDEX($A$9:$A$19,MATCH(AU55,$A$9:$A$19,1)):INDEX($A$9:$A$19,MATCH(AU55,$A$9:$A$19,1)+1))</f>
        <v>1.0067875489818128E+16</v>
      </c>
      <c r="AW55" s="51">
        <f>FORECAST(AU55,
INDEX($D$9:$D$19,MATCH(AU55,$A$9:$A$19,1)):INDEX($D$9:$D$19,MATCH(AU55,$A$9:$A$19,1)+1),
INDEX($A$9:$A$19,MATCH(AU55,$A$9:$A$19,1)):INDEX($A$9:$A$19,MATCH(AU55,$A$9:$A$19,1)+1))</f>
        <v>50.141266685677692</v>
      </c>
      <c r="AX55" s="51">
        <f t="shared" si="11"/>
        <v>19.943652526146476</v>
      </c>
      <c r="AY55" s="3"/>
      <c r="AZ55" s="3"/>
    </row>
    <row r="56" spans="2:55">
      <c r="B56" s="41"/>
      <c r="C56" s="22"/>
      <c r="D56" s="32"/>
      <c r="E56" s="32"/>
      <c r="F56" s="32"/>
      <c r="G56" s="32"/>
      <c r="H56" s="32"/>
      <c r="I56" s="32"/>
      <c r="J56" s="32"/>
      <c r="K56" s="32"/>
      <c r="L56" s="32"/>
      <c r="M56" s="32"/>
      <c r="N56" s="32"/>
      <c r="O56" s="32"/>
      <c r="P56" s="30"/>
      <c r="Q56" s="21"/>
      <c r="Z56" s="16">
        <v>45</v>
      </c>
      <c r="AA56" s="15">
        <f t="shared" si="13"/>
        <v>425.5241107878706</v>
      </c>
      <c r="AB56" s="36">
        <f>FORECAST(AA56,
INDEX($C$9:$C$19,MATCH(AA56,$A$9:$A$19,1)):INDEX($C$9:$C$19,MATCH(AA56,$A$9:$A$19,1)+1),
INDEX($A$9:$A$19,MATCH(AA56,$A$9:$A$19,1)):INDEX($A$9:$A$19,MATCH(AA56,$A$9:$A$19,1)+1))</f>
        <v>6.437647090240756E+16</v>
      </c>
      <c r="AC56" s="51">
        <f>FORECAST(AA56,
INDEX($D$9:$D$19,MATCH(AA56,$A$9:$A$19,1)):INDEX($D$9:$D$19,MATCH(AA56,$A$9:$A$19,1)+1),
INDEX($A$9:$A$19,MATCH(AA56,$A$9:$A$19,1)):INDEX($A$9:$A$19,MATCH(AA56,$A$9:$A$19,1)+1))</f>
        <v>989.76219073167522</v>
      </c>
      <c r="AD56" s="51">
        <f t="shared" si="7"/>
        <v>1.0103437061591094</v>
      </c>
      <c r="AE56" s="17">
        <v>95</v>
      </c>
      <c r="AF56" s="18">
        <f t="shared" si="14"/>
        <v>547.63075145732</v>
      </c>
      <c r="AG56" s="37">
        <f>FORECAST(AF56,
INDEX($C$9:$C$19,MATCH(AF56,$A$9:$A$19,1)):INDEX($C$9:$C$19,MATCH(AF56,$A$9:$A$19,1)+1),
INDEX($A$9:$A$19,MATCH(AF56,$A$9:$A$19,1)):INDEX($A$9:$A$19,MATCH(AF56,$A$9:$A$19,1)+1))</f>
        <v>4.3532186108147848E+16</v>
      </c>
      <c r="AH56" s="53">
        <f>FORECAST(AF56,
INDEX($D$9:$D$19,MATCH(AF56,$A$9:$A$19,1)):INDEX($D$9:$D$19,MATCH(AF56,$A$9:$A$19,1)+1),
INDEX($A$9:$A$19,MATCH(AF56,$A$9:$A$19,1)):INDEX($A$9:$A$19,MATCH(AF56,$A$9:$A$19,1)+1))</f>
        <v>629.12450546905791</v>
      </c>
      <c r="AI56" s="53">
        <f t="shared" si="8"/>
        <v>1.589510488475453</v>
      </c>
      <c r="AJ56" s="16">
        <v>145</v>
      </c>
      <c r="AK56" s="15">
        <f t="shared" si="15"/>
        <v>655.90598781268511</v>
      </c>
      <c r="AL56" s="36">
        <f>FORECAST(AK56,
INDEX($C$9:$C$19,MATCH(AK56,$A$9:$A$19,1)):INDEX($C$9:$C$19,MATCH(AK56,$A$9:$A$19,1)+1),
INDEX($A$9:$A$19,MATCH(AK56,$A$9:$A$19,1)):INDEX($A$9:$A$19,MATCH(AK56,$A$9:$A$19,1)+1))</f>
        <v>3.4908026710592112E+16</v>
      </c>
      <c r="AM56" s="51">
        <f>FORECAST(AK56,
INDEX($D$9:$D$19,MATCH(AK56,$A$9:$A$19,1)):INDEX($D$9:$D$19,MATCH(AK56,$A$9:$A$19,1)+1),
INDEX($A$9:$A$19,MATCH(AK56,$A$9:$A$19,1)):INDEX($A$9:$A$19,MATCH(AK56,$A$9:$A$19,1)+1))</f>
        <v>479.91349088309039</v>
      </c>
      <c r="AN56" s="51">
        <f t="shared" si="9"/>
        <v>2.0837088746138326</v>
      </c>
      <c r="AO56" s="17">
        <v>195</v>
      </c>
      <c r="AP56" s="18">
        <f t="shared" si="16"/>
        <v>748.50337896333929</v>
      </c>
      <c r="AQ56" s="37">
        <f>FORECAST(AP56,
INDEX($C$9:$C$19,MATCH(AP56,$A$9:$A$19,1)):INDEX($C$9:$C$19,MATCH(AP56,$A$9:$A$19,1)+1),
INDEX($A$9:$A$19,MATCH(AP56,$A$9:$A$19,1)):INDEX($A$9:$A$19,MATCH(AP56,$A$9:$A$19,1)+1))</f>
        <v>2.0958810298097888E+16</v>
      </c>
      <c r="AR56" s="53">
        <f>FORECAST(AP56,
INDEX($D$9:$D$19,MATCH(AP56,$A$9:$A$19,1)):INDEX($D$9:$D$19,MATCH(AP56,$A$9:$A$19,1)+1),
INDEX($A$9:$A$19,MATCH(AP56,$A$9:$A$19,1)):INDEX($A$9:$A$19,MATCH(AP56,$A$9:$A$19,1)+1))</f>
        <v>238.57092778327069</v>
      </c>
      <c r="AS56" s="53">
        <f t="shared" si="10"/>
        <v>4.1916255651587528</v>
      </c>
      <c r="AT56" s="16">
        <v>245</v>
      </c>
      <c r="AU56" s="15">
        <f t="shared" si="17"/>
        <v>825.53552542226953</v>
      </c>
      <c r="AV56" s="36">
        <f>FORECAST(AU56,
INDEX($C$9:$C$19,MATCH(AU56,$A$9:$A$19,1)):INDEX($C$9:$C$19,MATCH(AU56,$A$9:$A$19,1)+1),
INDEX($A$9:$A$19,MATCH(AU56,$A$9:$A$19,1)):INDEX($A$9:$A$19,MATCH(AU56,$A$9:$A$19,1)+1))</f>
        <v>9911162814926240</v>
      </c>
      <c r="AW56" s="51">
        <f>FORECAST(AU56,
INDEX($D$9:$D$19,MATCH(AU56,$A$9:$A$19,1)):INDEX($D$9:$D$19,MATCH(AU56,$A$9:$A$19,1)+1),
INDEX($A$9:$A$19,MATCH(AU56,$A$9:$A$19,1)):INDEX($A$9:$A$19,MATCH(AU56,$A$9:$A$19,1)+1))</f>
        <v>47.429900146496038</v>
      </c>
      <c r="AX56" s="51">
        <f t="shared" si="11"/>
        <v>21.083746685346473</v>
      </c>
      <c r="AY56" s="3"/>
      <c r="AZ56" s="3"/>
    </row>
    <row r="57" spans="2:55">
      <c r="B57" s="41"/>
      <c r="C57" s="22"/>
      <c r="D57" s="32"/>
      <c r="E57" s="32"/>
      <c r="F57" s="32"/>
      <c r="G57" s="32"/>
      <c r="H57" s="32"/>
      <c r="I57" s="32"/>
      <c r="J57" s="32"/>
      <c r="K57" s="32"/>
      <c r="L57" s="32"/>
      <c r="M57" s="32"/>
      <c r="N57" s="32"/>
      <c r="O57" s="32"/>
      <c r="P57" s="30"/>
      <c r="Q57" s="21"/>
      <c r="Z57" s="16">
        <v>46</v>
      </c>
      <c r="AA57" s="15">
        <f t="shared" si="13"/>
        <v>428.08066725512776</v>
      </c>
      <c r="AB57" s="36">
        <f>FORECAST(AA57,
INDEX($C$9:$C$19,MATCH(AA57,$A$9:$A$19,1)):INDEX($C$9:$C$19,MATCH(AA57,$A$9:$A$19,1)+1),
INDEX($A$9:$A$19,MATCH(AA57,$A$9:$A$19,1)):INDEX($A$9:$A$19,MATCH(AA57,$A$9:$A$19,1)+1))</f>
        <v>6.4438278211559968E+16</v>
      </c>
      <c r="AC57" s="51">
        <f>FORECAST(AA57,
INDEX($D$9:$D$19,MATCH(AA57,$A$9:$A$19,1)):INDEX($D$9:$D$19,MATCH(AA57,$A$9:$A$19,1)+1),
INDEX($A$9:$A$19,MATCH(AA57,$A$9:$A$19,1)):INDEX($A$9:$A$19,MATCH(AA57,$A$9:$A$19,1)+1))</f>
        <v>990.8315507564995</v>
      </c>
      <c r="AD57" s="51">
        <f t="shared" si="7"/>
        <v>1.0092532875406526</v>
      </c>
      <c r="AE57" s="17">
        <v>96</v>
      </c>
      <c r="AF57" s="18">
        <f t="shared" si="14"/>
        <v>549.94112113213805</v>
      </c>
      <c r="AG57" s="37">
        <f>FORECAST(AF57,
INDEX($C$9:$C$19,MATCH(AF57,$A$9:$A$19,1)):INDEX($C$9:$C$19,MATCH(AF57,$A$9:$A$19,1)+1),
INDEX($A$9:$A$19,MATCH(AF57,$A$9:$A$19,1)):INDEX($A$9:$A$19,MATCH(AF57,$A$9:$A$19,1)+1))</f>
        <v>4.3346141279713448E+16</v>
      </c>
      <c r="AH57" s="53">
        <f>FORECAST(AF57,
INDEX($D$9:$D$19,MATCH(AF57,$A$9:$A$19,1)):INDEX($D$9:$D$19,MATCH(AF57,$A$9:$A$19,1)+1),
INDEX($A$9:$A$19,MATCH(AF57,$A$9:$A$19,1)):INDEX($A$9:$A$19,MATCH(AF57,$A$9:$A$19,1)+1))</f>
        <v>625.90564826460536</v>
      </c>
      <c r="AI57" s="53">
        <f t="shared" si="8"/>
        <v>1.5976848951157636</v>
      </c>
      <c r="AJ57" s="16">
        <v>146</v>
      </c>
      <c r="AK57" s="15">
        <f t="shared" si="15"/>
        <v>657.91447938785052</v>
      </c>
      <c r="AL57" s="36">
        <f>FORECAST(AK57,
INDEX($C$9:$C$19,MATCH(AK57,$A$9:$A$19,1)):INDEX($C$9:$C$19,MATCH(AK57,$A$9:$A$19,1)+1),
INDEX($A$9:$A$19,MATCH(AK57,$A$9:$A$19,1)):INDEX($A$9:$A$19,MATCH(AK57,$A$9:$A$19,1)+1))</f>
        <v>3.4569785773925664E+16</v>
      </c>
      <c r="AM57" s="51">
        <f>FORECAST(AK57,
INDEX($D$9:$D$19,MATCH(AK57,$A$9:$A$19,1)):INDEX($D$9:$D$19,MATCH(AK57,$A$9:$A$19,1)+1),
INDEX($A$9:$A$19,MATCH(AK57,$A$9:$A$19,1)):INDEX($A$9:$A$19,MATCH(AK57,$A$9:$A$19,1)+1))</f>
        <v>474.06141058076992</v>
      </c>
      <c r="AN57" s="51">
        <f t="shared" si="9"/>
        <v>2.1094313472486732</v>
      </c>
      <c r="AO57" s="17">
        <v>196</v>
      </c>
      <c r="AP57" s="18">
        <f t="shared" si="16"/>
        <v>750.19282117735577</v>
      </c>
      <c r="AQ57" s="37">
        <f>FORECAST(AP57,
INDEX($C$9:$C$19,MATCH(AP57,$A$9:$A$19,1)):INDEX($C$9:$C$19,MATCH(AP57,$A$9:$A$19,1)+1),
INDEX($A$9:$A$19,MATCH(AP57,$A$9:$A$19,1)):INDEX($A$9:$A$19,MATCH(AP57,$A$9:$A$19,1)+1))</f>
        <v>2.074646430621816E+16</v>
      </c>
      <c r="AR57" s="53">
        <f>FORECAST(AP57,
INDEX($D$9:$D$19,MATCH(AP57,$A$9:$A$19,1)):INDEX($D$9:$D$19,MATCH(AP57,$A$9:$A$19,1)+1),
INDEX($A$9:$A$19,MATCH(AP57,$A$9:$A$19,1)):INDEX($A$9:$A$19,MATCH(AP57,$A$9:$A$19,1)+1))</f>
        <v>234.89702063115828</v>
      </c>
      <c r="AS57" s="53">
        <f t="shared" si="10"/>
        <v>4.2571846901805843</v>
      </c>
      <c r="AT57" s="16">
        <v>246</v>
      </c>
      <c r="AU57" s="15">
        <f t="shared" si="17"/>
        <v>826.92861559477694</v>
      </c>
      <c r="AV57" s="36">
        <f>FORECAST(AU57,
INDEX($C$9:$C$19,MATCH(AU57,$A$9:$A$19,1)):INDEX($C$9:$C$19,MATCH(AU57,$A$9:$A$19,1)+1),
INDEX($A$9:$A$19,MATCH(AU57,$A$9:$A$19,1)):INDEX($A$9:$A$19,MATCH(AU57,$A$9:$A$19,1)+1))</f>
        <v>9755059747373376</v>
      </c>
      <c r="AW57" s="51">
        <f>FORECAST(AU57,
INDEX($D$9:$D$19,MATCH(AU57,$A$9:$A$19,1)):INDEX($D$9:$D$19,MATCH(AU57,$A$9:$A$19,1)+1),
INDEX($A$9:$A$19,MATCH(AU57,$A$9:$A$19,1)):INDEX($A$9:$A$19,MATCH(AU57,$A$9:$A$19,1)+1))</f>
        <v>44.729080737227378</v>
      </c>
      <c r="AX57" s="51">
        <f t="shared" si="11"/>
        <v>22.356819847802377</v>
      </c>
      <c r="AY57" s="3"/>
      <c r="AZ57" s="3"/>
    </row>
    <row r="58" spans="2:55">
      <c r="B58" s="41"/>
      <c r="C58" s="22"/>
      <c r="D58" s="32"/>
      <c r="E58" s="32"/>
      <c r="F58" s="32"/>
      <c r="G58" s="32"/>
      <c r="H58" s="32"/>
      <c r="I58" s="32"/>
      <c r="J58" s="32"/>
      <c r="K58" s="32"/>
      <c r="L58" s="32"/>
      <c r="M58" s="32"/>
      <c r="N58" s="32"/>
      <c r="O58" s="32"/>
      <c r="P58" s="30"/>
      <c r="Q58" s="21"/>
      <c r="Z58" s="16">
        <v>47</v>
      </c>
      <c r="AA58" s="15">
        <f t="shared" si="13"/>
        <v>430.63308841086899</v>
      </c>
      <c r="AB58" s="36">
        <f>FORECAST(AA58,
INDEX($C$9:$C$19,MATCH(AA58,$A$9:$A$19,1)):INDEX($C$9:$C$19,MATCH(AA58,$A$9:$A$19,1)+1),
INDEX($A$9:$A$19,MATCH(AA58,$A$9:$A$19,1)):INDEX($A$9:$A$19,MATCH(AA58,$A$9:$A$19,1)+1))</f>
        <v>6.4499985545421168E+16</v>
      </c>
      <c r="AC58" s="51">
        <f>FORECAST(AA58,
INDEX($D$9:$D$19,MATCH(AA58,$A$9:$A$19,1)):INDEX($D$9:$D$19,MATCH(AA58,$A$9:$A$19,1)+1),
INDEX($A$9:$A$19,MATCH(AA58,$A$9:$A$19,1)):INDEX($A$9:$A$19,MATCH(AA58,$A$9:$A$19,1)+1))</f>
        <v>991.89918105742299</v>
      </c>
      <c r="AD58" s="51">
        <f t="shared" si="7"/>
        <v>1.0081669781539098</v>
      </c>
      <c r="AE58" s="17">
        <v>97</v>
      </c>
      <c r="AF58" s="18">
        <f t="shared" si="14"/>
        <v>552.24587289517467</v>
      </c>
      <c r="AG58" s="37">
        <f>FORECAST(AF58,
INDEX($C$9:$C$19,MATCH(AF58,$A$9:$A$19,1)):INDEX($C$9:$C$19,MATCH(AF58,$A$9:$A$19,1)+1),
INDEX($A$9:$A$19,MATCH(AF58,$A$9:$A$19,1)):INDEX($A$9:$A$19,MATCH(AF58,$A$9:$A$19,1)+1))</f>
        <v>4.329707096079504E+16</v>
      </c>
      <c r="AH58" s="53">
        <f>FORECAST(AF58,
INDEX($D$9:$D$19,MATCH(AF58,$A$9:$A$19,1)):INDEX($D$9:$D$19,MATCH(AF58,$A$9:$A$19,1)+1),
INDEX($A$9:$A$19,MATCH(AF58,$A$9:$A$19,1)):INDEX($A$9:$A$19,MATCH(AF58,$A$9:$A$19,1)+1))</f>
        <v>625.05665745467809</v>
      </c>
      <c r="AI58" s="53">
        <f t="shared" si="8"/>
        <v>1.5998549700632674</v>
      </c>
      <c r="AJ58" s="16">
        <v>147</v>
      </c>
      <c r="AK58" s="15">
        <f t="shared" si="15"/>
        <v>659.91662763623674</v>
      </c>
      <c r="AL58" s="36">
        <f>FORECAST(AK58,
INDEX($C$9:$C$19,MATCH(AK58,$A$9:$A$19,1)):INDEX($C$9:$C$19,MATCH(AK58,$A$9:$A$19,1)+1),
INDEX($A$9:$A$19,MATCH(AK58,$A$9:$A$19,1)):INDEX($A$9:$A$19,MATCH(AK58,$A$9:$A$19,1)+1))</f>
        <v>3.42326130880888E+16</v>
      </c>
      <c r="AM58" s="51">
        <f>FORECAST(AK58,
INDEX($D$9:$D$19,MATCH(AK58,$A$9:$A$19,1)):INDEX($D$9:$D$19,MATCH(AK58,$A$9:$A$19,1)+1),
INDEX($A$9:$A$19,MATCH(AK58,$A$9:$A$19,1)):INDEX($A$9:$A$19,MATCH(AK58,$A$9:$A$19,1)+1))</f>
        <v>468.22781263513662</v>
      </c>
      <c r="AN58" s="51">
        <f t="shared" si="9"/>
        <v>2.1357125164609632</v>
      </c>
      <c r="AO58" s="17">
        <v>197</v>
      </c>
      <c r="AP58" s="18">
        <f t="shared" si="16"/>
        <v>751.8759788055703</v>
      </c>
      <c r="AQ58" s="37">
        <f>FORECAST(AP58,
INDEX($C$9:$C$19,MATCH(AP58,$A$9:$A$19,1)):INDEX($C$9:$C$19,MATCH(AP58,$A$9:$A$19,1)+1),
INDEX($A$9:$A$19,MATCH(AP58,$A$9:$A$19,1)):INDEX($A$9:$A$19,MATCH(AP58,$A$9:$A$19,1)+1))</f>
        <v>2.0534908223927872E+16</v>
      </c>
      <c r="AR58" s="53">
        <f>FORECAST(AP58,
INDEX($D$9:$D$19,MATCH(AP58,$A$9:$A$19,1)):INDEX($D$9:$D$19,MATCH(AP58,$A$9:$A$19,1)+1),
INDEX($A$9:$A$19,MATCH(AP58,$A$9:$A$19,1)):INDEX($A$9:$A$19,MATCH(AP58,$A$9:$A$19,1)+1))</f>
        <v>231.23678011086918</v>
      </c>
      <c r="AS58" s="53">
        <f t="shared" si="10"/>
        <v>4.3245715474871185</v>
      </c>
      <c r="AT58" s="16">
        <v>247</v>
      </c>
      <c r="AU58" s="15">
        <f t="shared" si="17"/>
        <v>828.31629104914407</v>
      </c>
      <c r="AV58" s="36">
        <f>FORECAST(AU58,
INDEX($C$9:$C$19,MATCH(AU58,$A$9:$A$19,1)):INDEX($C$9:$C$19,MATCH(AU58,$A$9:$A$19,1)+1),
INDEX($A$9:$A$19,MATCH(AU58,$A$9:$A$19,1)):INDEX($A$9:$A$19,MATCH(AU58,$A$9:$A$19,1)+1))</f>
        <v>9599563427415392</v>
      </c>
      <c r="AW58" s="51">
        <f>FORECAST(AU58,
INDEX($D$9:$D$19,MATCH(AU58,$A$9:$A$19,1)):INDEX($D$9:$D$19,MATCH(AU58,$A$9:$A$19,1)+1),
INDEX($A$9:$A$19,MATCH(AU58,$A$9:$A$19,1)):INDEX($A$9:$A$19,MATCH(AU58,$A$9:$A$19,1)+1))</f>
        <v>42.038758979968406</v>
      </c>
      <c r="AX58" s="51">
        <f t="shared" si="11"/>
        <v>23.787571856640749</v>
      </c>
      <c r="AY58" s="3"/>
      <c r="AZ58" s="3"/>
    </row>
    <row r="59" spans="2:55">
      <c r="B59" s="41"/>
      <c r="C59" s="22"/>
      <c r="D59" s="32"/>
      <c r="E59" s="32"/>
      <c r="F59" s="32"/>
      <c r="G59" s="32"/>
      <c r="H59" s="32"/>
      <c r="I59" s="32"/>
      <c r="J59" s="32"/>
      <c r="K59" s="32"/>
      <c r="L59" s="32"/>
      <c r="M59" s="32"/>
      <c r="N59" s="32"/>
      <c r="O59" s="32"/>
      <c r="P59" s="30"/>
      <c r="Q59" s="21"/>
      <c r="Z59" s="16">
        <v>48</v>
      </c>
      <c r="AA59" s="15">
        <f t="shared" si="13"/>
        <v>433.18133735711967</v>
      </c>
      <c r="AB59" s="36">
        <f>FORECAST(AA59,
INDEX($C$9:$C$19,MATCH(AA59,$A$9:$A$19,1)):INDEX($C$9:$C$19,MATCH(AA59,$A$9:$A$19,1)+1),
INDEX($A$9:$A$19,MATCH(AA59,$A$9:$A$19,1)):INDEX($A$9:$A$19,MATCH(AA59,$A$9:$A$19,1)+1))</f>
        <v>6.4561592011945728E+16</v>
      </c>
      <c r="AC59" s="51">
        <f>FORECAST(AA59,
INDEX($D$9:$D$19,MATCH(AA59,$A$9:$A$19,1)):INDEX($D$9:$D$19,MATCH(AA59,$A$9:$A$19,1)+1),
INDEX($A$9:$A$19,MATCH(AA59,$A$9:$A$19,1)):INDEX($A$9:$A$19,MATCH(AA59,$A$9:$A$19,1)+1))</f>
        <v>992.96506620070909</v>
      </c>
      <c r="AD59" s="51">
        <f t="shared" si="7"/>
        <v>1.0070847747204321</v>
      </c>
      <c r="AE59" s="17">
        <v>98</v>
      </c>
      <c r="AF59" s="18">
        <f t="shared" si="14"/>
        <v>554.54498472784815</v>
      </c>
      <c r="AG59" s="37">
        <f>FORECAST(AF59,
INDEX($C$9:$C$19,MATCH(AF59,$A$9:$A$19,1)):INDEX($C$9:$C$19,MATCH(AF59,$A$9:$A$19,1)+1),
INDEX($A$9:$A$19,MATCH(AF59,$A$9:$A$19,1)):INDEX($A$9:$A$19,MATCH(AF59,$A$9:$A$19,1)+1))</f>
        <v>4.3251691091441736E+16</v>
      </c>
      <c r="AH59" s="53">
        <f>FORECAST(AF59,
INDEX($D$9:$D$19,MATCH(AF59,$A$9:$A$19,1)):INDEX($D$9:$D$19,MATCH(AF59,$A$9:$A$19,1)+1),
INDEX($A$9:$A$19,MATCH(AF59,$A$9:$A$19,1)):INDEX($A$9:$A$19,MATCH(AF59,$A$9:$A$19,1)+1))</f>
        <v>624.27151700958098</v>
      </c>
      <c r="AI59" s="53">
        <f t="shared" si="8"/>
        <v>1.6018670926878962</v>
      </c>
      <c r="AJ59" s="16">
        <v>148</v>
      </c>
      <c r="AK59" s="15">
        <f t="shared" si="15"/>
        <v>661.91242595806818</v>
      </c>
      <c r="AL59" s="36">
        <f>FORECAST(AK59,
INDEX($C$9:$C$19,MATCH(AK59,$A$9:$A$19,1)):INDEX($C$9:$C$19,MATCH(AK59,$A$9:$A$19,1)+1),
INDEX($A$9:$A$19,MATCH(AK59,$A$9:$A$19,1)):INDEX($A$9:$A$19,MATCH(AK59,$A$9:$A$19,1)+1))</f>
        <v>3.3896509764519712E+16</v>
      </c>
      <c r="AM59" s="51">
        <f>FORECAST(AK59,
INDEX($D$9:$D$19,MATCH(AK59,$A$9:$A$19,1)):INDEX($D$9:$D$19,MATCH(AK59,$A$9:$A$19,1)+1),
INDEX($A$9:$A$19,MATCH(AK59,$A$9:$A$19,1)):INDEX($A$9:$A$19,MATCH(AK59,$A$9:$A$19,1)+1))</f>
        <v>462.41271627575452</v>
      </c>
      <c r="AN59" s="51">
        <f t="shared" si="9"/>
        <v>2.1625702858129476</v>
      </c>
      <c r="AO59" s="17">
        <v>198</v>
      </c>
      <c r="AP59" s="18">
        <f t="shared" si="16"/>
        <v>753.55286120642904</v>
      </c>
      <c r="AQ59" s="37">
        <f>FORECAST(AP59,
INDEX($C$9:$C$19,MATCH(AP59,$A$9:$A$19,1)):INDEX($C$9:$C$19,MATCH(AP59,$A$9:$A$19,1)+1),
INDEX($A$9:$A$19,MATCH(AP59,$A$9:$A$19,1)):INDEX($A$9:$A$19,MATCH(AP59,$A$9:$A$19,1)+1))</f>
        <v>2.0324140874963936E+16</v>
      </c>
      <c r="AR59" s="53">
        <f>FORECAST(AP59,
INDEX($D$9:$D$19,MATCH(AP59,$A$9:$A$19,1)):INDEX($D$9:$D$19,MATCH(AP59,$A$9:$A$19,1)+1),
INDEX($A$9:$A$19,MATCH(AP59,$A$9:$A$19,1)):INDEX($A$9:$A$19,MATCH(AP59,$A$9:$A$19,1)+1))</f>
        <v>227.59018587127093</v>
      </c>
      <c r="AS59" s="53">
        <f t="shared" si="10"/>
        <v>4.393862574397728</v>
      </c>
      <c r="AT59" s="16">
        <v>248</v>
      </c>
      <c r="AU59" s="15">
        <f t="shared" si="17"/>
        <v>829.69857764145161</v>
      </c>
      <c r="AV59" s="36">
        <f>FORECAST(AU59,
INDEX($C$9:$C$19,MATCH(AU59,$A$9:$A$19,1)):INDEX($C$9:$C$19,MATCH(AU59,$A$9:$A$19,1)+1),
INDEX($A$9:$A$19,MATCH(AU59,$A$9:$A$19,1)):INDEX($A$9:$A$19,MATCH(AU59,$A$9:$A$19,1)+1))</f>
        <v>9444670957742736</v>
      </c>
      <c r="AW59" s="51">
        <f>FORECAST(AU59,
INDEX($D$9:$D$19,MATCH(AU59,$A$9:$A$19,1)):INDEX($D$9:$D$19,MATCH(AU59,$A$9:$A$19,1)+1),
INDEX($A$9:$A$19,MATCH(AU59,$A$9:$A$19,1)):INDEX($A$9:$A$19,MATCH(AU59,$A$9:$A$19,1)+1))</f>
        <v>39.358884746876811</v>
      </c>
      <c r="AX59" s="51">
        <f t="shared" si="11"/>
        <v>25.407223970677968</v>
      </c>
      <c r="AY59" s="3"/>
      <c r="AZ59" s="3"/>
    </row>
    <row r="60" spans="2:55">
      <c r="B60" s="41"/>
      <c r="C60" s="22"/>
      <c r="D60" s="32"/>
      <c r="E60" s="32"/>
      <c r="F60" s="32"/>
      <c r="G60" s="32"/>
      <c r="H60" s="32"/>
      <c r="I60" s="32"/>
      <c r="J60" s="32"/>
      <c r="K60" s="32"/>
      <c r="L60" s="32"/>
      <c r="M60" s="32"/>
      <c r="N60" s="32"/>
      <c r="O60" s="32"/>
      <c r="P60" s="30"/>
      <c r="Q60" s="21"/>
      <c r="Z60" s="16">
        <v>49</v>
      </c>
      <c r="AA60" s="15">
        <f t="shared" si="13"/>
        <v>435.72537748820719</v>
      </c>
      <c r="AB60" s="36">
        <f>FORECAST(AA60,
INDEX($C$9:$C$19,MATCH(AA60,$A$9:$A$19,1)):INDEX($C$9:$C$19,MATCH(AA60,$A$9:$A$19,1)+1),
INDEX($A$9:$A$19,MATCH(AA60,$A$9:$A$19,1)):INDEX($A$9:$A$19,MATCH(AA60,$A$9:$A$19,1)+1))</f>
        <v>6.4623096726154896E+16</v>
      </c>
      <c r="AC60" s="51">
        <f>FORECAST(AA60,
INDEX($D$9:$D$19,MATCH(AA60,$A$9:$A$19,1)):INDEX($D$9:$D$19,MATCH(AA60,$A$9:$A$19,1)+1),
INDEX($A$9:$A$19,MATCH(AA60,$A$9:$A$19,1)):INDEX($A$9:$A$19,MATCH(AA60,$A$9:$A$19,1)+1))</f>
        <v>994.02919087488567</v>
      </c>
      <c r="AD60" s="51">
        <f t="shared" si="7"/>
        <v>1.0060066738280182</v>
      </c>
      <c r="AE60" s="17">
        <v>99</v>
      </c>
      <c r="AF60" s="18">
        <f t="shared" si="14"/>
        <v>556.8384349146661</v>
      </c>
      <c r="AG60" s="37">
        <f>FORECAST(AF60,
INDEX($C$9:$C$19,MATCH(AF60,$A$9:$A$19,1)):INDEX($C$9:$C$19,MATCH(AF60,$A$9:$A$19,1)+1),
INDEX($A$9:$A$19,MATCH(AF60,$A$9:$A$19,1)):INDEX($A$9:$A$19,MATCH(AF60,$A$9:$A$19,1)+1))</f>
        <v>4.320642297165432E+16</v>
      </c>
      <c r="AH60" s="53">
        <f>FORECAST(AF60,
INDEX($D$9:$D$19,MATCH(AF60,$A$9:$A$19,1)):INDEX($D$9:$D$19,MATCH(AF60,$A$9:$A$19,1)+1),
INDEX($A$9:$A$19,MATCH(AF60,$A$9:$A$19,1)):INDEX($A$9:$A$19,MATCH(AF60,$A$9:$A$19,1)+1))</f>
        <v>623.48831000116297</v>
      </c>
      <c r="AI60" s="53">
        <f t="shared" si="8"/>
        <v>1.6038793092979318</v>
      </c>
      <c r="AJ60" s="16">
        <v>149</v>
      </c>
      <c r="AK60" s="15">
        <f t="shared" si="15"/>
        <v>663.90186806744794</v>
      </c>
      <c r="AL60" s="36">
        <f>FORECAST(AK60,
INDEX($C$9:$C$19,MATCH(AK60,$A$9:$A$19,1)):INDEX($C$9:$C$19,MATCH(AK60,$A$9:$A$19,1)+1),
INDEX($A$9:$A$19,MATCH(AK60,$A$9:$A$19,1)):INDEX($A$9:$A$19,MATCH(AK60,$A$9:$A$19,1)+1))</f>
        <v>3.3561476861797744E+16</v>
      </c>
      <c r="AM60" s="51">
        <f>FORECAST(AK60,
INDEX($D$9:$D$19,MATCH(AK60,$A$9:$A$19,1)):INDEX($D$9:$D$19,MATCH(AK60,$A$9:$A$19,1)+1),
INDEX($A$9:$A$19,MATCH(AK60,$A$9:$A$19,1)):INDEX($A$9:$A$19,MATCH(AK60,$A$9:$A$19,1)+1))</f>
        <v>456.61613981764822</v>
      </c>
      <c r="AN60" s="51">
        <f t="shared" si="9"/>
        <v>2.1900233320691527</v>
      </c>
      <c r="AO60" s="17">
        <v>199</v>
      </c>
      <c r="AP60" s="18">
        <f t="shared" si="16"/>
        <v>755.22347806304299</v>
      </c>
      <c r="AQ60" s="37">
        <f>FORECAST(AP60,
INDEX($C$9:$C$19,MATCH(AP60,$A$9:$A$19,1)):INDEX($C$9:$C$19,MATCH(AP60,$A$9:$A$19,1)+1),
INDEX($A$9:$A$19,MATCH(AP60,$A$9:$A$19,1)):INDEX($A$9:$A$19,MATCH(AP60,$A$9:$A$19,1)+1))</f>
        <v>2.0114161042256128E+16</v>
      </c>
      <c r="AR60" s="53">
        <f>FORECAST(AP60,
INDEX($D$9:$D$19,MATCH(AP60,$A$9:$A$19,1)):INDEX($D$9:$D$19,MATCH(AP60,$A$9:$A$19,1)+1),
INDEX($A$9:$A$19,MATCH(AP60,$A$9:$A$19,1)):INDEX($A$9:$A$19,MATCH(AP60,$A$9:$A$19,1)+1))</f>
        <v>223.95721685520607</v>
      </c>
      <c r="AS60" s="53">
        <f t="shared" si="10"/>
        <v>4.4651385386992235</v>
      </c>
      <c r="AT60" s="16">
        <v>249</v>
      </c>
      <c r="AU60" s="15">
        <f t="shared" si="17"/>
        <v>831.07550156323441</v>
      </c>
      <c r="AV60" s="36">
        <f>FORECAST(AU60,
INDEX($C$9:$C$19,MATCH(AU60,$A$9:$A$19,1)):INDEX($C$9:$C$19,MATCH(AU60,$A$9:$A$19,1)+1),
INDEX($A$9:$A$19,MATCH(AU60,$A$9:$A$19,1)):INDEX($A$9:$A$19,MATCH(AU60,$A$9:$A$19,1)+1))</f>
        <v>9290379403456384</v>
      </c>
      <c r="AW60" s="51">
        <f>FORECAST(AU60,
INDEX($D$9:$D$19,MATCH(AU60,$A$9:$A$19,1)):INDEX($D$9:$D$19,MATCH(AU60,$A$9:$A$19,1)+1),
INDEX($A$9:$A$19,MATCH(AU60,$A$9:$A$19,1)):INDEX($A$9:$A$19,MATCH(AU60,$A$9:$A$19,1)+1))</f>
        <v>36.689407259756535</v>
      </c>
      <c r="AX60" s="51">
        <f t="shared" si="11"/>
        <v>27.255823265830429</v>
      </c>
      <c r="AY60" s="3"/>
      <c r="AZ60" s="3"/>
    </row>
    <row r="61" spans="2:55">
      <c r="B61" s="41"/>
      <c r="C61" s="22"/>
      <c r="D61" s="32"/>
      <c r="E61" s="32"/>
      <c r="F61" s="32"/>
      <c r="G61" s="32"/>
      <c r="H61" s="32"/>
      <c r="I61" s="32"/>
      <c r="J61" s="32"/>
      <c r="K61" s="32"/>
      <c r="L61" s="32"/>
      <c r="M61" s="32"/>
      <c r="N61" s="32"/>
      <c r="O61" s="32"/>
      <c r="P61" s="30"/>
      <c r="Q61" s="21"/>
      <c r="Z61" s="16">
        <v>50</v>
      </c>
      <c r="AA61" s="15">
        <f t="shared" si="13"/>
        <v>438.26517249097589</v>
      </c>
      <c r="AB61" s="36">
        <f>FORECAST(AA61,
INDEX($C$9:$C$19,MATCH(AA61,$A$9:$A$19,1)):INDEX($C$9:$C$19,MATCH(AA61,$A$9:$A$19,1)+1),
INDEX($A$9:$A$19,MATCH(AA61,$A$9:$A$19,1)):INDEX($A$9:$A$19,MATCH(AA61,$A$9:$A$19,1)+1))</f>
        <v>6.4684498810141832E+16</v>
      </c>
      <c r="AC61" s="51">
        <f>FORECAST(AA61,
INDEX($D$9:$D$19,MATCH(AA61,$A$9:$A$19,1)):INDEX($D$9:$D$19,MATCH(AA61,$A$9:$A$19,1)+1),
INDEX($A$9:$A$19,MATCH(AA61,$A$9:$A$19,1)):INDEX($A$9:$A$19,MATCH(AA61,$A$9:$A$19,1)+1))</f>
        <v>995.09153989083495</v>
      </c>
      <c r="AD61" s="51">
        <f t="shared" si="7"/>
        <v>1.0049326719325777</v>
      </c>
      <c r="AE61" s="17">
        <v>100</v>
      </c>
      <c r="AF61" s="18">
        <f t="shared" si="14"/>
        <v>559.12620204344228</v>
      </c>
      <c r="AG61" s="37">
        <f>FORECAST(AF61,
INDEX($C$9:$C$19,MATCH(AF61,$A$9:$A$19,1)):INDEX($C$9:$C$19,MATCH(AF61,$A$9:$A$19,1)+1),
INDEX($A$9:$A$19,MATCH(AF61,$A$9:$A$19,1)):INDEX($A$9:$A$19,MATCH(AF61,$A$9:$A$19,1)+1))</f>
        <v>4.3161267024066536E+16</v>
      </c>
      <c r="AH61" s="53">
        <f>FORECAST(AF61,
INDEX($D$9:$D$19,MATCH(AF61,$A$9:$A$19,1)):INDEX($D$9:$D$19,MATCH(AF61,$A$9:$A$19,1)+1),
INDEX($A$9:$A$19,MATCH(AF61,$A$9:$A$19,1)):INDEX($A$9:$A$19,MATCH(AF61,$A$9:$A$19,1)+1))</f>
        <v>622.70704374162779</v>
      </c>
      <c r="AI61" s="53">
        <f t="shared" si="8"/>
        <v>1.6058915826475182</v>
      </c>
      <c r="AJ61" s="16">
        <v>150</v>
      </c>
      <c r="AK61" s="15">
        <f t="shared" si="15"/>
        <v>665.88494799257239</v>
      </c>
      <c r="AL61" s="36">
        <f>FORECAST(AK61,
INDEX($C$9:$C$19,MATCH(AK61,$A$9:$A$19,1)):INDEX($C$9:$C$19,MATCH(AK61,$A$9:$A$19,1)+1),
INDEX($A$9:$A$19,MATCH(AK61,$A$9:$A$19,1)):INDEX($A$9:$A$19,MATCH(AK61,$A$9:$A$19,1)+1))</f>
        <v>3.32275153856072E+16</v>
      </c>
      <c r="AM61" s="51">
        <f>FORECAST(AK61,
INDEX($D$9:$D$19,MATCH(AK61,$A$9:$A$19,1)):INDEX($D$9:$D$19,MATCH(AK61,$A$9:$A$19,1)+1),
INDEX($A$9:$A$19,MATCH(AK61,$A$9:$A$19,1)):INDEX($A$9:$A$19,MATCH(AK61,$A$9:$A$19,1)+1))</f>
        <v>450.83810066067917</v>
      </c>
      <c r="AN61" s="51">
        <f t="shared" si="9"/>
        <v>2.21809114743087</v>
      </c>
      <c r="AO61" s="17">
        <v>200</v>
      </c>
      <c r="AP61" s="18">
        <f t="shared" si="16"/>
        <v>756.88783938340646</v>
      </c>
      <c r="AQ61" s="37">
        <f>FORECAST(AP61,
INDEX($C$9:$C$19,MATCH(AP61,$A$9:$A$19,1)):INDEX($C$9:$C$19,MATCH(AP61,$A$9:$A$19,1)+1),
INDEX($A$9:$A$19,MATCH(AP61,$A$9:$A$19,1)):INDEX($A$9:$A$19,MATCH(AP61,$A$9:$A$19,1)+1))</f>
        <v>1.9904967467899648E+16</v>
      </c>
      <c r="AR61" s="53">
        <f>FORECAST(AP61,
INDEX($D$9:$D$19,MATCH(AP61,$A$9:$A$19,1)):INDEX($D$9:$D$19,MATCH(AP61,$A$9:$A$19,1)+1),
INDEX($A$9:$A$19,MATCH(AP61,$A$9:$A$19,1)):INDEX($A$9:$A$19,MATCH(AP61,$A$9:$A$19,1)+1))</f>
        <v>220.3378512990173</v>
      </c>
      <c r="AS61" s="53">
        <f t="shared" si="10"/>
        <v>4.538484849990275</v>
      </c>
      <c r="AT61" s="16">
        <v>250</v>
      </c>
      <c r="AU61" s="15">
        <f t="shared" si="17"/>
        <v>832.44708934169751</v>
      </c>
      <c r="AV61" s="36">
        <f>FORECAST(AU61,
INDEX($C$9:$C$19,MATCH(AU61,$A$9:$A$19,1)):INDEX($C$9:$C$19,MATCH(AU61,$A$9:$A$19,1)+1),
INDEX($A$9:$A$19,MATCH(AU61,$A$9:$A$19,1)):INDEX($A$9:$A$19,MATCH(AU61,$A$9:$A$19,1)+1))</f>
        <v>9136685792043744</v>
      </c>
      <c r="AW61" s="51">
        <f>FORECAST(AU61,
INDEX($D$9:$D$19,MATCH(AU61,$A$9:$A$19,1)):INDEX($D$9:$D$19,MATCH(AU61,$A$9:$A$19,1)+1),
INDEX($A$9:$A$19,MATCH(AU61,$A$9:$A$19,1)):INDEX($A$9:$A$19,MATCH(AU61,$A$9:$A$19,1)+1))</f>
        <v>34.03027508963919</v>
      </c>
      <c r="AX61" s="51">
        <f t="shared" si="11"/>
        <v>29.385598481525605</v>
      </c>
      <c r="AY61" s="3"/>
      <c r="AZ61" s="3"/>
    </row>
    <row r="62" spans="2:55">
      <c r="B62" s="41"/>
      <c r="C62" s="22"/>
      <c r="D62" s="32"/>
      <c r="E62" s="32"/>
      <c r="F62" s="32"/>
      <c r="G62" s="32"/>
      <c r="H62" s="32"/>
      <c r="I62" s="32"/>
      <c r="J62" s="32"/>
      <c r="K62" s="32"/>
      <c r="L62" s="32"/>
      <c r="M62" s="32"/>
      <c r="N62" s="32"/>
      <c r="O62" s="32"/>
      <c r="P62" s="30"/>
    </row>
    <row r="63" spans="2:55">
      <c r="B63" s="41"/>
      <c r="C63" s="22"/>
      <c r="D63" s="32"/>
      <c r="E63" s="32"/>
      <c r="F63" s="32"/>
      <c r="G63" s="32"/>
      <c r="H63" s="32"/>
      <c r="I63" s="32"/>
      <c r="J63" s="32"/>
      <c r="K63" s="32"/>
      <c r="L63" s="32"/>
      <c r="M63" s="32"/>
      <c r="N63" s="32"/>
      <c r="O63" s="32"/>
      <c r="P63" s="30"/>
    </row>
    <row r="64" spans="2:55">
      <c r="B64" s="41"/>
      <c r="C64" s="22"/>
      <c r="D64" s="29"/>
      <c r="E64" s="29"/>
      <c r="F64" s="29"/>
      <c r="G64" s="29"/>
      <c r="H64" s="29"/>
      <c r="I64" s="29"/>
      <c r="J64" s="29"/>
      <c r="K64" s="29"/>
      <c r="L64" s="29"/>
      <c r="M64" s="29"/>
      <c r="N64" s="29"/>
      <c r="O64" s="29"/>
      <c r="P64" s="28"/>
    </row>
    <row r="65" spans="2:34">
      <c r="B65" s="41"/>
      <c r="C65" s="22"/>
      <c r="D65" s="29"/>
      <c r="E65" s="29"/>
      <c r="F65" s="29"/>
      <c r="G65" s="29"/>
      <c r="H65" s="29"/>
      <c r="I65" s="29"/>
      <c r="J65" s="29"/>
      <c r="K65" s="29"/>
      <c r="L65" s="29"/>
      <c r="M65" s="29"/>
      <c r="N65" s="29"/>
      <c r="O65" s="29"/>
      <c r="P65" s="28"/>
      <c r="AG65">
        <f>(AC32-0)/(1000-0)</f>
        <v>0.77418619238440334</v>
      </c>
      <c r="AH65" s="40">
        <f>1000/AG65</f>
        <v>1291.6789395586047</v>
      </c>
    </row>
    <row r="66" spans="2:34">
      <c r="B66" s="41"/>
      <c r="C66" s="22"/>
      <c r="D66" s="29"/>
      <c r="E66" s="29"/>
      <c r="F66" s="29"/>
      <c r="G66" s="29"/>
      <c r="H66" s="29"/>
      <c r="I66" s="29"/>
      <c r="J66" s="29"/>
      <c r="K66" s="29"/>
      <c r="L66" s="29"/>
      <c r="M66" s="29"/>
      <c r="N66" s="29"/>
      <c r="O66" s="29"/>
      <c r="P66" s="28"/>
      <c r="AG66">
        <f>(BB46-0)/(1000-0)</f>
        <v>3.7839354917832682E-4</v>
      </c>
      <c r="AH66">
        <f>1000/AG66</f>
        <v>2642751.1837119786</v>
      </c>
    </row>
    <row r="67" spans="2:34">
      <c r="B67" s="41"/>
      <c r="C67" s="22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  <c r="O67" s="29"/>
      <c r="P67" s="28"/>
    </row>
    <row r="68" spans="2:34">
      <c r="B68" s="41"/>
      <c r="C68" s="22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  <c r="O68" s="29"/>
      <c r="P68" s="28"/>
    </row>
    <row r="69" spans="2:34">
      <c r="B69" s="41"/>
      <c r="C69" s="22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  <c r="O69" s="29"/>
      <c r="P69" s="28"/>
    </row>
    <row r="70" spans="2:34">
      <c r="B70" s="41"/>
      <c r="C70" s="22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  <c r="O70" s="29"/>
    </row>
    <row r="71" spans="2:34">
      <c r="B71" s="41"/>
      <c r="C71" s="22"/>
      <c r="D71" s="29"/>
      <c r="E71" s="29"/>
      <c r="F71" s="29"/>
      <c r="G71" s="29"/>
      <c r="H71" s="29"/>
      <c r="I71" s="29"/>
      <c r="J71" s="29"/>
      <c r="K71" s="29"/>
      <c r="L71" s="29"/>
      <c r="M71" s="29"/>
      <c r="N71" s="29"/>
      <c r="O71" s="29"/>
    </row>
    <row r="72" spans="2:34">
      <c r="B72" s="41"/>
      <c r="C72" s="22"/>
      <c r="D72" s="29"/>
      <c r="E72" s="29"/>
      <c r="F72" s="29"/>
      <c r="G72" s="29"/>
      <c r="H72" s="29"/>
      <c r="I72" s="29"/>
      <c r="J72" s="29"/>
      <c r="K72" s="29"/>
      <c r="L72" s="29"/>
      <c r="M72" s="29"/>
      <c r="N72" s="29"/>
      <c r="O72" s="29"/>
    </row>
    <row r="73" spans="2:34">
      <c r="B73" s="41"/>
      <c r="C73" s="22"/>
      <c r="D73" s="29"/>
      <c r="E73" s="29"/>
      <c r="F73" s="29"/>
      <c r="G73" s="29"/>
      <c r="H73" s="29"/>
      <c r="I73" s="29"/>
      <c r="J73" s="29"/>
      <c r="K73" s="29"/>
      <c r="L73" s="29"/>
      <c r="M73" s="29"/>
      <c r="N73" s="29"/>
      <c r="O73" s="29"/>
    </row>
    <row r="74" spans="2:34">
      <c r="B74" s="41"/>
      <c r="C74" s="22"/>
      <c r="D74" s="29"/>
      <c r="E74" s="29"/>
      <c r="F74" s="29"/>
      <c r="G74" s="29"/>
      <c r="H74" s="29"/>
      <c r="I74" s="29"/>
      <c r="J74" s="29"/>
      <c r="K74" s="29"/>
      <c r="L74" s="29"/>
      <c r="M74" s="29"/>
      <c r="N74" s="29"/>
      <c r="O74" s="29"/>
    </row>
    <row r="75" spans="2:34">
      <c r="B75" s="41"/>
      <c r="C75" s="22"/>
      <c r="D75" s="29"/>
      <c r="E75" s="29"/>
      <c r="F75" s="29"/>
      <c r="G75" s="29"/>
      <c r="H75" s="29"/>
      <c r="I75" s="29"/>
      <c r="J75" s="29"/>
      <c r="K75" s="29"/>
      <c r="L75" s="29"/>
      <c r="M75" s="29"/>
      <c r="N75" s="29"/>
      <c r="O75" s="29"/>
    </row>
    <row r="76" spans="2:34">
      <c r="B76" s="41"/>
      <c r="C76" s="22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</row>
    <row r="77" spans="2:34">
      <c r="B77" s="41"/>
      <c r="C77" s="22"/>
      <c r="D77" s="29"/>
      <c r="E77" s="29"/>
      <c r="F77" s="29"/>
      <c r="G77" s="29"/>
      <c r="H77" s="29"/>
      <c r="I77" s="29"/>
      <c r="J77" s="29"/>
      <c r="K77" s="29"/>
      <c r="L77" s="29"/>
      <c r="M77" s="29"/>
      <c r="N77" s="29"/>
      <c r="O77" s="29"/>
    </row>
    <row r="78" spans="2:34">
      <c r="B78" s="41"/>
      <c r="C78" s="22"/>
      <c r="D78" s="29"/>
      <c r="E78" s="29"/>
      <c r="F78" s="29"/>
      <c r="G78" s="29"/>
      <c r="H78" s="29"/>
      <c r="I78" s="29"/>
      <c r="J78" s="29"/>
      <c r="K78" s="29"/>
      <c r="L78" s="29"/>
      <c r="M78" s="29"/>
      <c r="N78" s="29"/>
      <c r="O78" s="29"/>
    </row>
    <row r="79" spans="2:34">
      <c r="B79" s="41"/>
      <c r="C79" s="22"/>
      <c r="D79" s="25"/>
      <c r="E79" s="24"/>
      <c r="F79" s="25"/>
      <c r="G79" s="24"/>
      <c r="H79" s="25"/>
      <c r="I79" s="24"/>
      <c r="J79" s="25"/>
      <c r="K79" s="24"/>
      <c r="L79" s="25"/>
      <c r="M79" s="24"/>
      <c r="N79" s="25"/>
      <c r="O79" s="25"/>
    </row>
    <row r="80" spans="2:34">
      <c r="B80" s="41"/>
      <c r="C80" s="22"/>
      <c r="D80" s="25"/>
      <c r="E80" s="24"/>
      <c r="F80" s="25"/>
      <c r="G80" s="24"/>
      <c r="H80" s="25"/>
      <c r="I80" s="24"/>
      <c r="J80" s="25"/>
      <c r="K80" s="24"/>
      <c r="L80" s="25"/>
      <c r="M80" s="24"/>
      <c r="N80" s="25"/>
      <c r="O80" s="25"/>
    </row>
    <row r="81" spans="2:15">
      <c r="B81" s="41"/>
      <c r="C81" s="22"/>
      <c r="D81" s="25"/>
      <c r="E81" s="24"/>
      <c r="F81" s="25"/>
      <c r="G81" s="24"/>
      <c r="H81" s="25"/>
      <c r="I81" s="24"/>
      <c r="J81" s="25"/>
      <c r="K81" s="24"/>
      <c r="L81" s="25"/>
      <c r="M81" s="24"/>
      <c r="N81" s="25"/>
      <c r="O81" s="25"/>
    </row>
    <row r="82" spans="2:15">
      <c r="B82" s="41"/>
      <c r="C82" s="22"/>
      <c r="D82" s="25"/>
      <c r="E82" s="24"/>
      <c r="F82" s="25"/>
      <c r="G82" s="24"/>
      <c r="H82" s="25"/>
      <c r="I82" s="24"/>
      <c r="J82" s="25"/>
      <c r="K82" s="24"/>
      <c r="L82" s="25"/>
      <c r="M82" s="24"/>
      <c r="N82" s="25"/>
      <c r="O82" s="25"/>
    </row>
    <row r="83" spans="2:15">
      <c r="B83" s="41"/>
      <c r="C83" s="22"/>
      <c r="D83" s="25"/>
      <c r="E83" s="24"/>
      <c r="F83" s="25"/>
      <c r="G83" s="24"/>
      <c r="H83" s="25"/>
      <c r="I83" s="24"/>
      <c r="J83" s="25"/>
      <c r="K83" s="24"/>
      <c r="L83" s="25"/>
      <c r="M83" s="24"/>
      <c r="N83" s="25"/>
      <c r="O83" s="25"/>
    </row>
    <row r="84" spans="2:15">
      <c r="B84" s="41"/>
      <c r="C84" s="22"/>
      <c r="D84" s="25"/>
      <c r="E84" s="24"/>
      <c r="F84" s="25"/>
      <c r="G84" s="24"/>
      <c r="H84" s="25"/>
      <c r="I84" s="24"/>
      <c r="J84" s="25"/>
      <c r="K84" s="24"/>
      <c r="L84" s="25"/>
      <c r="M84" s="24"/>
      <c r="N84" s="25"/>
      <c r="O84" s="25"/>
    </row>
    <row r="85" spans="2:15">
      <c r="B85" s="41"/>
      <c r="C85" s="22"/>
      <c r="D85" s="25"/>
      <c r="E85" s="24"/>
      <c r="F85" s="25"/>
      <c r="G85" s="24"/>
      <c r="H85" s="25"/>
      <c r="I85" s="24"/>
      <c r="J85" s="25"/>
      <c r="K85" s="24"/>
      <c r="L85" s="25"/>
      <c r="M85" s="24"/>
      <c r="N85" s="25"/>
      <c r="O85" s="25"/>
    </row>
    <row r="86" spans="2:15">
      <c r="B86" s="41"/>
      <c r="C86" s="22"/>
      <c r="D86" s="25"/>
      <c r="E86" s="24"/>
      <c r="F86" s="25"/>
      <c r="G86" s="24"/>
      <c r="H86" s="25"/>
      <c r="I86" s="24"/>
      <c r="J86" s="25"/>
      <c r="K86" s="24"/>
      <c r="L86" s="25"/>
      <c r="M86" s="24"/>
      <c r="N86" s="25"/>
      <c r="O86" s="25"/>
    </row>
    <row r="87" spans="2:15">
      <c r="B87" s="41"/>
      <c r="C87" s="22"/>
      <c r="D87" s="27"/>
      <c r="E87" s="26"/>
      <c r="F87" s="27"/>
      <c r="G87" s="26"/>
      <c r="H87" s="27"/>
      <c r="I87" s="26"/>
      <c r="J87" s="27"/>
      <c r="K87" s="26"/>
      <c r="L87" s="27"/>
      <c r="M87" s="26"/>
      <c r="N87" s="27"/>
      <c r="O87" s="23"/>
    </row>
    <row r="88" spans="2:15">
      <c r="B88" s="41"/>
      <c r="C88" s="22"/>
      <c r="D88" s="22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</row>
    <row r="89" spans="2:15">
      <c r="B89" s="41"/>
    </row>
    <row r="90" spans="2:15">
      <c r="B90" s="41"/>
    </row>
    <row r="91" spans="2:15">
      <c r="B91" s="41"/>
    </row>
    <row r="92" spans="2:15">
      <c r="B92" s="41"/>
    </row>
    <row r="93" spans="2:15">
      <c r="B93" s="41"/>
    </row>
    <row r="94" spans="2:15">
      <c r="B94" s="41"/>
    </row>
    <row r="95" spans="2:15">
      <c r="B95" s="41"/>
    </row>
    <row r="96" spans="2:15">
      <c r="B96" s="41"/>
    </row>
    <row r="97" spans="2:2">
      <c r="B97" s="41"/>
    </row>
    <row r="98" spans="2:2">
      <c r="B98" s="41"/>
    </row>
    <row r="99" spans="2:2">
      <c r="B99" s="41"/>
    </row>
    <row r="100" spans="2:2">
      <c r="B100" s="41"/>
    </row>
    <row r="101" spans="2:2">
      <c r="B101" s="41"/>
    </row>
    <row r="102" spans="2:2">
      <c r="B102" s="41"/>
    </row>
    <row r="103" spans="2:2">
      <c r="B103" s="41"/>
    </row>
    <row r="104" spans="2:2">
      <c r="B104" s="41"/>
    </row>
    <row r="105" spans="2:2">
      <c r="B105" s="41"/>
    </row>
    <row r="106" spans="2:2">
      <c r="B106" s="41"/>
    </row>
    <row r="107" spans="2:2">
      <c r="B107" s="41"/>
    </row>
    <row r="108" spans="2:2">
      <c r="B108" s="41"/>
    </row>
    <row r="109" spans="2:2">
      <c r="B109" s="41"/>
    </row>
    <row r="110" spans="2:2">
      <c r="B110" s="41"/>
    </row>
    <row r="111" spans="2:2">
      <c r="B111" s="41"/>
    </row>
    <row r="112" spans="2:2">
      <c r="B112" s="41"/>
    </row>
    <row r="113" spans="2:2">
      <c r="B113" s="41"/>
    </row>
    <row r="114" spans="2:2">
      <c r="B114" s="41"/>
    </row>
    <row r="115" spans="2:2">
      <c r="B115" s="41"/>
    </row>
    <row r="116" spans="2:2">
      <c r="B116" s="41"/>
    </row>
    <row r="117" spans="2:2">
      <c r="B117" s="41"/>
    </row>
    <row r="118" spans="2:2">
      <c r="B118" s="41"/>
    </row>
    <row r="119" spans="2:2">
      <c r="B119" s="41"/>
    </row>
    <row r="120" spans="2:2">
      <c r="B120" s="41"/>
    </row>
    <row r="121" spans="2:2">
      <c r="B121" s="41"/>
    </row>
    <row r="122" spans="2:2">
      <c r="B122" s="41"/>
    </row>
    <row r="123" spans="2:2">
      <c r="B123" s="41"/>
    </row>
    <row r="124" spans="2:2">
      <c r="B124" s="41"/>
    </row>
    <row r="125" spans="2:2">
      <c r="B125" s="41"/>
    </row>
    <row r="126" spans="2:2">
      <c r="B126" s="41"/>
    </row>
    <row r="127" spans="2:2">
      <c r="B127" s="41"/>
    </row>
    <row r="128" spans="2:2">
      <c r="B128" s="41"/>
    </row>
    <row r="129" spans="2:2">
      <c r="B129" s="41"/>
    </row>
    <row r="130" spans="2:2">
      <c r="B130" s="41"/>
    </row>
    <row r="131" spans="2:2">
      <c r="B131" s="41"/>
    </row>
    <row r="132" spans="2:2">
      <c r="B132" s="41"/>
    </row>
    <row r="133" spans="2:2">
      <c r="B133" s="41"/>
    </row>
    <row r="134" spans="2:2">
      <c r="B134" s="41"/>
    </row>
    <row r="135" spans="2:2">
      <c r="B135" s="41"/>
    </row>
    <row r="136" spans="2:2">
      <c r="B136" s="41"/>
    </row>
    <row r="137" spans="2:2">
      <c r="B137" s="41"/>
    </row>
    <row r="138" spans="2:2">
      <c r="B138" s="41"/>
    </row>
    <row r="139" spans="2:2">
      <c r="B139" s="41"/>
    </row>
    <row r="140" spans="2:2">
      <c r="B140" s="41"/>
    </row>
    <row r="141" spans="2:2">
      <c r="B141" s="41"/>
    </row>
    <row r="142" spans="2:2">
      <c r="B142" s="41"/>
    </row>
    <row r="143" spans="2:2">
      <c r="B143" s="41"/>
    </row>
    <row r="144" spans="2:2">
      <c r="B144" s="41"/>
    </row>
    <row r="145" spans="2:2">
      <c r="B145" s="41"/>
    </row>
    <row r="146" spans="2:2">
      <c r="B146" s="41"/>
    </row>
    <row r="147" spans="2:2">
      <c r="B147" s="41"/>
    </row>
    <row r="148" spans="2:2">
      <c r="B148" s="41"/>
    </row>
    <row r="149" spans="2:2">
      <c r="B149" s="41"/>
    </row>
    <row r="150" spans="2:2">
      <c r="B150" s="41"/>
    </row>
    <row r="151" spans="2:2">
      <c r="B151" s="41"/>
    </row>
    <row r="152" spans="2:2">
      <c r="B152" s="41"/>
    </row>
    <row r="153" spans="2:2">
      <c r="B153" s="41"/>
    </row>
    <row r="154" spans="2:2">
      <c r="B154" s="41"/>
    </row>
    <row r="155" spans="2:2">
      <c r="B155" s="41"/>
    </row>
    <row r="156" spans="2:2">
      <c r="B156" s="41"/>
    </row>
    <row r="157" spans="2:2">
      <c r="B157" s="41"/>
    </row>
    <row r="158" spans="2:2">
      <c r="B158" s="41"/>
    </row>
    <row r="159" spans="2:2">
      <c r="B159" s="41"/>
    </row>
    <row r="160" spans="2:2">
      <c r="B160" s="41"/>
    </row>
    <row r="161" spans="2:2">
      <c r="B161" s="41"/>
    </row>
    <row r="162" spans="2:2">
      <c r="B162" s="41"/>
    </row>
    <row r="163" spans="2:2">
      <c r="B163" s="41"/>
    </row>
    <row r="164" spans="2:2">
      <c r="B164" s="41"/>
    </row>
    <row r="165" spans="2:2">
      <c r="B165" s="41"/>
    </row>
    <row r="166" spans="2:2">
      <c r="B166" s="41"/>
    </row>
    <row r="167" spans="2:2">
      <c r="B167" s="41"/>
    </row>
    <row r="168" spans="2:2">
      <c r="B168" s="41"/>
    </row>
    <row r="169" spans="2:2">
      <c r="B169" s="41"/>
    </row>
    <row r="170" spans="2:2">
      <c r="B170" s="41"/>
    </row>
    <row r="171" spans="2:2">
      <c r="B171" s="41"/>
    </row>
    <row r="172" spans="2:2">
      <c r="B172" s="41"/>
    </row>
    <row r="173" spans="2:2">
      <c r="B173" s="41"/>
    </row>
    <row r="174" spans="2:2">
      <c r="B174" s="41"/>
    </row>
    <row r="175" spans="2:2">
      <c r="B175" s="41"/>
    </row>
    <row r="176" spans="2:2">
      <c r="B176" s="41"/>
    </row>
    <row r="177" spans="2:2">
      <c r="B177" s="41"/>
    </row>
    <row r="178" spans="2:2">
      <c r="B178" s="41"/>
    </row>
    <row r="179" spans="2:2">
      <c r="B179" s="41"/>
    </row>
    <row r="180" spans="2:2">
      <c r="B180" s="41"/>
    </row>
    <row r="181" spans="2:2">
      <c r="B181" s="41"/>
    </row>
    <row r="182" spans="2:2">
      <c r="B182" s="41"/>
    </row>
    <row r="183" spans="2:2">
      <c r="B183" s="41"/>
    </row>
    <row r="184" spans="2:2">
      <c r="B184" s="41"/>
    </row>
    <row r="185" spans="2:2">
      <c r="B185" s="41"/>
    </row>
    <row r="186" spans="2:2">
      <c r="B186" s="41"/>
    </row>
    <row r="187" spans="2:2">
      <c r="B187" s="41"/>
    </row>
    <row r="188" spans="2:2">
      <c r="B188" s="41"/>
    </row>
    <row r="189" spans="2:2">
      <c r="B189" s="41"/>
    </row>
    <row r="190" spans="2:2">
      <c r="B190" s="41"/>
    </row>
    <row r="191" spans="2:2">
      <c r="B191" s="41"/>
    </row>
    <row r="192" spans="2:2">
      <c r="B192" s="41"/>
    </row>
    <row r="193" spans="2:2">
      <c r="B193" s="41"/>
    </row>
    <row r="194" spans="2:2">
      <c r="B194" s="41"/>
    </row>
    <row r="195" spans="2:2">
      <c r="B195" s="41"/>
    </row>
    <row r="196" spans="2:2">
      <c r="B196" s="41"/>
    </row>
    <row r="197" spans="2:2">
      <c r="B197" s="41"/>
    </row>
    <row r="198" spans="2:2">
      <c r="B198" s="41"/>
    </row>
    <row r="199" spans="2:2">
      <c r="B199" s="41"/>
    </row>
    <row r="200" spans="2:2">
      <c r="B200" s="41"/>
    </row>
    <row r="201" spans="2:2">
      <c r="B201" s="41"/>
    </row>
    <row r="202" spans="2:2">
      <c r="B202" s="41"/>
    </row>
    <row r="203" spans="2:2">
      <c r="B203" s="41"/>
    </row>
    <row r="204" spans="2:2">
      <c r="B204" s="41"/>
    </row>
    <row r="205" spans="2:2">
      <c r="B205" s="41"/>
    </row>
    <row r="206" spans="2:2">
      <c r="B206" s="41"/>
    </row>
    <row r="207" spans="2:2">
      <c r="B207" s="41"/>
    </row>
    <row r="208" spans="2:2">
      <c r="B208" s="41"/>
    </row>
    <row r="209" spans="2:2">
      <c r="B209" s="41"/>
    </row>
    <row r="210" spans="2:2">
      <c r="B210" s="41"/>
    </row>
    <row r="211" spans="2:2">
      <c r="B211" s="41"/>
    </row>
    <row r="212" spans="2:2">
      <c r="B212" s="41"/>
    </row>
    <row r="213" spans="2:2">
      <c r="B213" s="41"/>
    </row>
    <row r="214" spans="2:2">
      <c r="B214" s="41"/>
    </row>
    <row r="215" spans="2:2">
      <c r="B215" s="41"/>
    </row>
    <row r="216" spans="2:2">
      <c r="B216" s="41"/>
    </row>
    <row r="217" spans="2:2">
      <c r="B217" s="41"/>
    </row>
    <row r="218" spans="2:2">
      <c r="B218" s="41"/>
    </row>
    <row r="219" spans="2:2">
      <c r="B219" s="41"/>
    </row>
    <row r="220" spans="2:2">
      <c r="B220" s="41"/>
    </row>
    <row r="221" spans="2:2">
      <c r="B221" s="41"/>
    </row>
    <row r="222" spans="2:2">
      <c r="B222" s="41"/>
    </row>
    <row r="223" spans="2:2">
      <c r="B223" s="41"/>
    </row>
    <row r="224" spans="2:2">
      <c r="B224" s="41"/>
    </row>
    <row r="225" spans="2:2">
      <c r="B225" s="41"/>
    </row>
    <row r="226" spans="2:2">
      <c r="B226" s="41"/>
    </row>
    <row r="227" spans="2:2">
      <c r="B227" s="41"/>
    </row>
    <row r="228" spans="2:2">
      <c r="B228" s="41"/>
    </row>
    <row r="229" spans="2:2">
      <c r="B229" s="41"/>
    </row>
    <row r="230" spans="2:2">
      <c r="B230" s="41"/>
    </row>
    <row r="231" spans="2:2">
      <c r="B231" s="41"/>
    </row>
    <row r="232" spans="2:2">
      <c r="B232" s="41"/>
    </row>
    <row r="233" spans="2:2">
      <c r="B233" s="41"/>
    </row>
    <row r="234" spans="2:2">
      <c r="B234" s="41"/>
    </row>
    <row r="235" spans="2:2">
      <c r="B235" s="41"/>
    </row>
    <row r="236" spans="2:2">
      <c r="B236" s="41"/>
    </row>
    <row r="237" spans="2:2">
      <c r="B237" s="41"/>
    </row>
    <row r="238" spans="2:2">
      <c r="B238" s="41"/>
    </row>
    <row r="239" spans="2:2">
      <c r="B239" s="41"/>
    </row>
    <row r="240" spans="2:2">
      <c r="B240" s="41"/>
    </row>
    <row r="241" spans="2:2">
      <c r="B241" s="41"/>
    </row>
    <row r="242" spans="2:2">
      <c r="B242" s="41"/>
    </row>
    <row r="243" spans="2:2">
      <c r="B243" s="41"/>
    </row>
    <row r="244" spans="2:2">
      <c r="B244" s="41"/>
    </row>
    <row r="245" spans="2:2">
      <c r="B245" s="41"/>
    </row>
    <row r="246" spans="2:2">
      <c r="B246" s="41"/>
    </row>
    <row r="247" spans="2:2">
      <c r="B247" s="41"/>
    </row>
    <row r="248" spans="2:2">
      <c r="B248" s="41"/>
    </row>
    <row r="249" spans="2:2">
      <c r="B249" s="41"/>
    </row>
    <row r="250" spans="2:2">
      <c r="B250" s="41"/>
    </row>
    <row r="251" spans="2:2">
      <c r="B251" s="41"/>
    </row>
    <row r="252" spans="2:2">
      <c r="B252" s="41"/>
    </row>
    <row r="253" spans="2:2">
      <c r="B253" s="41"/>
    </row>
    <row r="254" spans="2:2">
      <c r="B254" s="41"/>
    </row>
    <row r="255" spans="2:2">
      <c r="B255" s="41"/>
    </row>
    <row r="256" spans="2:2">
      <c r="B256" s="41"/>
    </row>
    <row r="257" spans="2:2">
      <c r="B257" s="41"/>
    </row>
    <row r="258" spans="2:2">
      <c r="B258" s="41"/>
    </row>
    <row r="259" spans="2:2">
      <c r="B259" s="41"/>
    </row>
    <row r="260" spans="2:2">
      <c r="B260" s="41"/>
    </row>
    <row r="261" spans="2:2">
      <c r="B261" s="41"/>
    </row>
    <row r="262" spans="2:2">
      <c r="B262" s="41"/>
    </row>
    <row r="263" spans="2:2">
      <c r="B263" s="41"/>
    </row>
    <row r="264" spans="2:2">
      <c r="B264" s="41"/>
    </row>
    <row r="265" spans="2:2">
      <c r="B265" s="41"/>
    </row>
    <row r="266" spans="2:2">
      <c r="B266" s="41"/>
    </row>
    <row r="267" spans="2:2">
      <c r="B267" s="41"/>
    </row>
    <row r="268" spans="2:2">
      <c r="B268" s="41"/>
    </row>
    <row r="269" spans="2:2">
      <c r="B269" s="41"/>
    </row>
    <row r="270" spans="2:2">
      <c r="B270" s="41"/>
    </row>
    <row r="271" spans="2:2">
      <c r="B271" s="41"/>
    </row>
    <row r="272" spans="2:2">
      <c r="B272" s="41"/>
    </row>
    <row r="273" spans="2:2">
      <c r="B273" s="41"/>
    </row>
    <row r="274" spans="2:2">
      <c r="B274" s="41"/>
    </row>
    <row r="275" spans="2:2">
      <c r="B275" s="41"/>
    </row>
    <row r="276" spans="2:2">
      <c r="B276" s="41"/>
    </row>
    <row r="277" spans="2:2">
      <c r="B277" s="41"/>
    </row>
    <row r="278" spans="2:2">
      <c r="B278" s="41"/>
    </row>
    <row r="279" spans="2:2">
      <c r="B279" s="41"/>
    </row>
    <row r="280" spans="2:2">
      <c r="B280" s="41"/>
    </row>
    <row r="281" spans="2:2">
      <c r="B281" s="41"/>
    </row>
    <row r="282" spans="2:2">
      <c r="B282" s="41"/>
    </row>
    <row r="283" spans="2:2">
      <c r="B283" s="41"/>
    </row>
    <row r="284" spans="2:2">
      <c r="B284" s="41"/>
    </row>
    <row r="285" spans="2:2">
      <c r="B285" s="41"/>
    </row>
    <row r="286" spans="2:2">
      <c r="B286" s="41"/>
    </row>
    <row r="287" spans="2:2">
      <c r="B287" s="41"/>
    </row>
    <row r="288" spans="2:2">
      <c r="B288" s="41"/>
    </row>
    <row r="289" spans="2:2">
      <c r="B289" s="41"/>
    </row>
    <row r="290" spans="2:2">
      <c r="B290" s="41"/>
    </row>
    <row r="291" spans="2:2">
      <c r="B291" s="41"/>
    </row>
    <row r="292" spans="2:2">
      <c r="B292" s="41"/>
    </row>
    <row r="293" spans="2:2">
      <c r="B293" s="41"/>
    </row>
    <row r="294" spans="2:2">
      <c r="B294" s="41"/>
    </row>
    <row r="295" spans="2:2">
      <c r="B295" s="41"/>
    </row>
    <row r="296" spans="2:2">
      <c r="B296" s="41"/>
    </row>
    <row r="297" spans="2:2">
      <c r="B297" s="41"/>
    </row>
    <row r="298" spans="2:2">
      <c r="B298" s="41"/>
    </row>
    <row r="299" spans="2:2">
      <c r="B299" s="41"/>
    </row>
    <row r="300" spans="2:2">
      <c r="B300" s="41"/>
    </row>
    <row r="301" spans="2:2">
      <c r="B301" s="41"/>
    </row>
    <row r="302" spans="2:2">
      <c r="B302" s="41"/>
    </row>
    <row r="303" spans="2:2">
      <c r="B303" s="41"/>
    </row>
    <row r="304" spans="2:2">
      <c r="B304" s="41"/>
    </row>
    <row r="305" spans="2:2">
      <c r="B305" s="41"/>
    </row>
    <row r="306" spans="2:2">
      <c r="B306" s="41"/>
    </row>
    <row r="307" spans="2:2">
      <c r="B307" s="41"/>
    </row>
    <row r="308" spans="2:2">
      <c r="B308" s="41"/>
    </row>
    <row r="309" spans="2:2">
      <c r="B309" s="41"/>
    </row>
    <row r="310" spans="2:2">
      <c r="B310" s="41"/>
    </row>
    <row r="311" spans="2:2">
      <c r="B311" s="41"/>
    </row>
    <row r="312" spans="2:2">
      <c r="B312" s="41"/>
    </row>
    <row r="313" spans="2:2">
      <c r="B313" s="41"/>
    </row>
    <row r="314" spans="2:2">
      <c r="B314" s="41"/>
    </row>
    <row r="315" spans="2:2">
      <c r="B315" s="41"/>
    </row>
    <row r="316" spans="2:2">
      <c r="B316" s="41"/>
    </row>
    <row r="317" spans="2:2">
      <c r="B317" s="41"/>
    </row>
    <row r="318" spans="2:2">
      <c r="B318" s="41"/>
    </row>
    <row r="319" spans="2:2">
      <c r="B319" s="41"/>
    </row>
    <row r="320" spans="2:2">
      <c r="B320" s="41"/>
    </row>
    <row r="321" spans="2:2">
      <c r="B321" s="41"/>
    </row>
    <row r="322" spans="2:2">
      <c r="B322" s="41"/>
    </row>
    <row r="323" spans="2:2">
      <c r="B323" s="41"/>
    </row>
    <row r="324" spans="2:2">
      <c r="B324" s="41"/>
    </row>
    <row r="325" spans="2:2">
      <c r="B325" s="41"/>
    </row>
    <row r="326" spans="2:2">
      <c r="B326" s="41"/>
    </row>
    <row r="327" spans="2:2">
      <c r="B327" s="41"/>
    </row>
    <row r="328" spans="2:2">
      <c r="B328" s="41"/>
    </row>
    <row r="329" spans="2:2">
      <c r="B329" s="41"/>
    </row>
    <row r="330" spans="2:2">
      <c r="B330" s="41"/>
    </row>
    <row r="331" spans="2:2">
      <c r="B331" s="41"/>
    </row>
    <row r="332" spans="2:2">
      <c r="B332" s="41"/>
    </row>
    <row r="333" spans="2:2">
      <c r="B333" s="41"/>
    </row>
    <row r="334" spans="2:2">
      <c r="B334" s="41"/>
    </row>
    <row r="335" spans="2:2">
      <c r="B335" s="41"/>
    </row>
    <row r="336" spans="2:2">
      <c r="B336" s="41"/>
    </row>
    <row r="337" spans="2:2">
      <c r="B337" s="41"/>
    </row>
    <row r="338" spans="2:2">
      <c r="B338" s="41"/>
    </row>
  </sheetData>
  <mergeCells count="2">
    <mergeCell ref="S21:T21"/>
    <mergeCell ref="U21:V21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66695B-8D68-4F91-A231-4F919982040C}">
  <dimension ref="A1:Q288"/>
  <sheetViews>
    <sheetView topLeftCell="A211" zoomScaleNormal="100" workbookViewId="0">
      <selection activeCell="C288" sqref="C288"/>
    </sheetView>
  </sheetViews>
  <sheetFormatPr defaultRowHeight="15"/>
  <cols>
    <col min="1" max="1" width="34.7109375" style="46" customWidth="1"/>
    <col min="2" max="2" width="17.85546875" style="39" bestFit="1" customWidth="1"/>
    <col min="3" max="3" width="17.85546875" style="50" customWidth="1"/>
    <col min="4" max="4" width="17.85546875" style="43" customWidth="1"/>
    <col min="5" max="5" width="17.85546875" style="38" bestFit="1" customWidth="1"/>
    <col min="6" max="6" width="23" style="40" bestFit="1" customWidth="1"/>
    <col min="7" max="7" width="17.85546875" style="40" bestFit="1" customWidth="1"/>
    <col min="8" max="8" width="9.140625" style="42"/>
    <col min="14" max="14" width="23" style="40" bestFit="1" customWidth="1"/>
    <col min="15" max="15" width="39.85546875" style="40" customWidth="1"/>
    <col min="16" max="16" width="20.85546875" style="40" bestFit="1" customWidth="1"/>
    <col min="17" max="17" width="19.85546875" style="40" bestFit="1" customWidth="1"/>
  </cols>
  <sheetData>
    <row r="1" spans="1:16">
      <c r="A1" s="46">
        <v>4.5106555351522816E+16</v>
      </c>
      <c r="B1" s="39">
        <f>A1/$A$54</f>
        <v>0.69470515816423517</v>
      </c>
      <c r="C1" s="50">
        <f>1-B1</f>
        <v>0.30529484183576483</v>
      </c>
      <c r="E1" s="40">
        <f>A1/$A$143</f>
        <v>1.271477927343897</v>
      </c>
      <c r="F1" s="41">
        <f>A1/E1</f>
        <v>3.5475688866852688E+16</v>
      </c>
      <c r="G1" s="38">
        <f t="shared" ref="G1:G17" si="0">$A$54/A1</f>
        <v>1.4394595869167133</v>
      </c>
      <c r="H1" s="42">
        <f>1/G1</f>
        <v>0.69470515816423528</v>
      </c>
      <c r="N1" s="40">
        <f>(A1-$A$288)/($A$54-$A$288)*1000</f>
        <v>656.67821626612704</v>
      </c>
      <c r="O1" s="40">
        <f>1/N1</f>
        <v>1.5228158559697639E-3</v>
      </c>
      <c r="P1" s="49">
        <f>1/A1</f>
        <v>2.2169726599755517E-17</v>
      </c>
    </row>
    <row r="2" spans="1:16">
      <c r="A2" s="46">
        <v>4.5106555351522816E+16</v>
      </c>
      <c r="B2" s="39">
        <f t="shared" ref="B2:B65" si="1">A2/$A$54</f>
        <v>0.69470515816423517</v>
      </c>
      <c r="C2" s="50">
        <f t="shared" ref="C2:C65" si="2">1-B2</f>
        <v>0.30529484183576483</v>
      </c>
      <c r="E2" s="40">
        <f t="shared" ref="E2:E65" si="3">A2/$A$143</f>
        <v>1.271477927343897</v>
      </c>
      <c r="F2" s="41">
        <f t="shared" ref="F2:F65" si="4">A2/E2</f>
        <v>3.5475688866852688E+16</v>
      </c>
      <c r="G2" s="38">
        <f t="shared" si="0"/>
        <v>1.4394595869167133</v>
      </c>
      <c r="H2" s="42">
        <f t="shared" ref="H2:H65" si="5">1/G2</f>
        <v>0.69470515816423528</v>
      </c>
      <c r="N2" s="40">
        <f t="shared" ref="N2:N65" si="6">(A2-$A$288)/($A$54-$A$288)*1000</f>
        <v>656.67821626612704</v>
      </c>
      <c r="O2" s="40">
        <f t="shared" ref="O2:O65" si="7">1/N2</f>
        <v>1.5228158559697639E-3</v>
      </c>
    </row>
    <row r="3" spans="1:16">
      <c r="A3" s="46">
        <v>4.5106555351522816E+16</v>
      </c>
      <c r="B3" s="39">
        <f t="shared" si="1"/>
        <v>0.69470515816423517</v>
      </c>
      <c r="C3" s="50">
        <f t="shared" si="2"/>
        <v>0.30529484183576483</v>
      </c>
      <c r="E3" s="40">
        <f t="shared" si="3"/>
        <v>1.271477927343897</v>
      </c>
      <c r="F3" s="41">
        <f t="shared" si="4"/>
        <v>3.5475688866852688E+16</v>
      </c>
      <c r="G3" s="38">
        <f t="shared" si="0"/>
        <v>1.4394595869167133</v>
      </c>
      <c r="H3" s="42">
        <f t="shared" si="5"/>
        <v>0.69470515816423528</v>
      </c>
      <c r="N3" s="40">
        <f t="shared" si="6"/>
        <v>656.67821626612704</v>
      </c>
      <c r="O3" s="40">
        <f t="shared" si="7"/>
        <v>1.5228158559697639E-3</v>
      </c>
    </row>
    <row r="4" spans="1:16">
      <c r="A4" s="46">
        <v>4.5106555351522816E+16</v>
      </c>
      <c r="B4" s="39">
        <f t="shared" si="1"/>
        <v>0.69470515816423517</v>
      </c>
      <c r="C4" s="50">
        <f t="shared" si="2"/>
        <v>0.30529484183576483</v>
      </c>
      <c r="E4" s="40">
        <f t="shared" si="3"/>
        <v>1.271477927343897</v>
      </c>
      <c r="F4" s="41">
        <f t="shared" si="4"/>
        <v>3.5475688866852688E+16</v>
      </c>
      <c r="G4" s="38">
        <f t="shared" si="0"/>
        <v>1.4394595869167133</v>
      </c>
      <c r="H4" s="42">
        <f t="shared" si="5"/>
        <v>0.69470515816423528</v>
      </c>
      <c r="N4" s="40">
        <f t="shared" si="6"/>
        <v>656.67821626612704</v>
      </c>
      <c r="O4" s="40">
        <f t="shared" si="7"/>
        <v>1.5228158559697639E-3</v>
      </c>
    </row>
    <row r="5" spans="1:16">
      <c r="A5" s="46">
        <v>4.5106555351522816E+16</v>
      </c>
      <c r="B5" s="39">
        <f t="shared" si="1"/>
        <v>0.69470515816423517</v>
      </c>
      <c r="C5" s="50">
        <f t="shared" si="2"/>
        <v>0.30529484183576483</v>
      </c>
      <c r="E5" s="40">
        <f t="shared" si="3"/>
        <v>1.271477927343897</v>
      </c>
      <c r="F5" s="41">
        <f t="shared" si="4"/>
        <v>3.5475688866852688E+16</v>
      </c>
      <c r="G5" s="38">
        <f t="shared" si="0"/>
        <v>1.4394595869167133</v>
      </c>
      <c r="H5" s="42">
        <f t="shared" si="5"/>
        <v>0.69470515816423528</v>
      </c>
      <c r="J5" t="s">
        <v>20</v>
      </c>
      <c r="N5" s="40">
        <f t="shared" si="6"/>
        <v>656.67821626612704</v>
      </c>
      <c r="O5" s="40">
        <f t="shared" si="7"/>
        <v>1.5228158559697639E-3</v>
      </c>
    </row>
    <row r="6" spans="1:16">
      <c r="A6" s="46">
        <v>4.5106555351522816E+16</v>
      </c>
      <c r="B6" s="39">
        <f t="shared" si="1"/>
        <v>0.69470515816423517</v>
      </c>
      <c r="C6" s="50">
        <f t="shared" si="2"/>
        <v>0.30529484183576483</v>
      </c>
      <c r="E6" s="40">
        <f t="shared" si="3"/>
        <v>1.271477927343897</v>
      </c>
      <c r="F6" s="41">
        <f t="shared" si="4"/>
        <v>3.5475688866852688E+16</v>
      </c>
      <c r="G6" s="38">
        <f t="shared" si="0"/>
        <v>1.4394595869167133</v>
      </c>
      <c r="H6" s="42">
        <f t="shared" si="5"/>
        <v>0.69470515816423528</v>
      </c>
      <c r="N6" s="40">
        <f t="shared" si="6"/>
        <v>656.67821626612704</v>
      </c>
      <c r="O6" s="40">
        <f t="shared" si="7"/>
        <v>1.5228158559697639E-3</v>
      </c>
    </row>
    <row r="7" spans="1:16">
      <c r="A7" s="46">
        <v>4.5106555351522816E+16</v>
      </c>
      <c r="B7" s="39">
        <f t="shared" si="1"/>
        <v>0.69470515816423517</v>
      </c>
      <c r="C7" s="50">
        <f t="shared" si="2"/>
        <v>0.30529484183576483</v>
      </c>
      <c r="E7" s="40">
        <f t="shared" si="3"/>
        <v>1.271477927343897</v>
      </c>
      <c r="F7" s="41">
        <f t="shared" si="4"/>
        <v>3.5475688866852688E+16</v>
      </c>
      <c r="G7" s="38">
        <f t="shared" si="0"/>
        <v>1.4394595869167133</v>
      </c>
      <c r="H7" s="42">
        <f t="shared" si="5"/>
        <v>0.69470515816423528</v>
      </c>
      <c r="N7" s="40">
        <f t="shared" si="6"/>
        <v>656.67821626612704</v>
      </c>
      <c r="O7" s="40">
        <f t="shared" si="7"/>
        <v>1.5228158559697639E-3</v>
      </c>
    </row>
    <row r="8" spans="1:16">
      <c r="A8" s="46">
        <v>4.5106555351522816E+16</v>
      </c>
      <c r="B8" s="39">
        <f t="shared" si="1"/>
        <v>0.69470515816423517</v>
      </c>
      <c r="C8" s="50">
        <f t="shared" si="2"/>
        <v>0.30529484183576483</v>
      </c>
      <c r="E8" s="40">
        <f t="shared" si="3"/>
        <v>1.271477927343897</v>
      </c>
      <c r="F8" s="41">
        <f t="shared" si="4"/>
        <v>3.5475688866852688E+16</v>
      </c>
      <c r="G8" s="38">
        <f t="shared" si="0"/>
        <v>1.4394595869167133</v>
      </c>
      <c r="H8" s="42">
        <f t="shared" si="5"/>
        <v>0.69470515816423528</v>
      </c>
      <c r="N8" s="40">
        <f t="shared" si="6"/>
        <v>656.67821626612704</v>
      </c>
      <c r="O8" s="40">
        <f t="shared" si="7"/>
        <v>1.5228158559697639E-3</v>
      </c>
    </row>
    <row r="9" spans="1:16">
      <c r="A9" s="46">
        <v>4.5106555351522816E+16</v>
      </c>
      <c r="B9" s="39">
        <f t="shared" si="1"/>
        <v>0.69470515816423517</v>
      </c>
      <c r="C9" s="50">
        <f t="shared" si="2"/>
        <v>0.30529484183576483</v>
      </c>
      <c r="E9" s="40">
        <f t="shared" si="3"/>
        <v>1.271477927343897</v>
      </c>
      <c r="F9" s="41">
        <f t="shared" si="4"/>
        <v>3.5475688866852688E+16</v>
      </c>
      <c r="G9" s="38">
        <f t="shared" si="0"/>
        <v>1.4394595869167133</v>
      </c>
      <c r="H9" s="42">
        <f t="shared" si="5"/>
        <v>0.69470515816423528</v>
      </c>
      <c r="N9" s="40">
        <f t="shared" si="6"/>
        <v>656.67821626612704</v>
      </c>
      <c r="O9" s="40">
        <f t="shared" si="7"/>
        <v>1.5228158559697639E-3</v>
      </c>
    </row>
    <row r="10" spans="1:16">
      <c r="A10" s="46">
        <v>4.5106555351522816E+16</v>
      </c>
      <c r="B10" s="39">
        <f t="shared" si="1"/>
        <v>0.69470515816423517</v>
      </c>
      <c r="C10" s="50">
        <f t="shared" si="2"/>
        <v>0.30529484183576483</v>
      </c>
      <c r="E10" s="40">
        <f t="shared" si="3"/>
        <v>1.271477927343897</v>
      </c>
      <c r="F10" s="41">
        <f>A10/E10</f>
        <v>3.5475688866852688E+16</v>
      </c>
      <c r="G10" s="38">
        <f t="shared" si="0"/>
        <v>1.4394595869167133</v>
      </c>
      <c r="H10" s="42">
        <f t="shared" si="5"/>
        <v>0.69470515816423528</v>
      </c>
      <c r="N10" s="40">
        <f t="shared" si="6"/>
        <v>656.67821626612704</v>
      </c>
      <c r="O10" s="40">
        <f t="shared" si="7"/>
        <v>1.5228158559697639E-3</v>
      </c>
    </row>
    <row r="11" spans="1:16">
      <c r="A11" s="46">
        <v>4.5106555351522816E+16</v>
      </c>
      <c r="B11" s="39">
        <f t="shared" si="1"/>
        <v>0.69470515816423517</v>
      </c>
      <c r="C11" s="50">
        <f t="shared" si="2"/>
        <v>0.30529484183576483</v>
      </c>
      <c r="E11" s="40">
        <f t="shared" si="3"/>
        <v>1.271477927343897</v>
      </c>
      <c r="F11" s="41">
        <f t="shared" si="4"/>
        <v>3.5475688866852688E+16</v>
      </c>
      <c r="G11" s="38">
        <f t="shared" si="0"/>
        <v>1.4394595869167133</v>
      </c>
      <c r="H11" s="42">
        <f t="shared" si="5"/>
        <v>0.69470515816423528</v>
      </c>
      <c r="N11" s="40">
        <f t="shared" si="6"/>
        <v>656.67821626612704</v>
      </c>
      <c r="O11" s="40">
        <f t="shared" si="7"/>
        <v>1.5228158559697639E-3</v>
      </c>
    </row>
    <row r="12" spans="1:16">
      <c r="A12" s="46">
        <v>4.5106555351522816E+16</v>
      </c>
      <c r="B12" s="39">
        <f t="shared" si="1"/>
        <v>0.69470515816423517</v>
      </c>
      <c r="C12" s="50">
        <f t="shared" si="2"/>
        <v>0.30529484183576483</v>
      </c>
      <c r="E12" s="40">
        <f t="shared" si="3"/>
        <v>1.271477927343897</v>
      </c>
      <c r="F12" s="41">
        <f t="shared" si="4"/>
        <v>3.5475688866852688E+16</v>
      </c>
      <c r="G12" s="38">
        <f t="shared" si="0"/>
        <v>1.4394595869167133</v>
      </c>
      <c r="H12" s="42">
        <f t="shared" si="5"/>
        <v>0.69470515816423528</v>
      </c>
      <c r="N12" s="40">
        <f t="shared" si="6"/>
        <v>656.67821626612704</v>
      </c>
      <c r="O12" s="40">
        <f t="shared" si="7"/>
        <v>1.5228158559697639E-3</v>
      </c>
    </row>
    <row r="13" spans="1:16">
      <c r="A13" s="46">
        <v>4.5106555351522816E+16</v>
      </c>
      <c r="B13" s="39">
        <f t="shared" si="1"/>
        <v>0.69470515816423517</v>
      </c>
      <c r="C13" s="50">
        <f t="shared" si="2"/>
        <v>0.30529484183576483</v>
      </c>
      <c r="E13" s="40">
        <f t="shared" si="3"/>
        <v>1.271477927343897</v>
      </c>
      <c r="F13" s="41">
        <f t="shared" si="4"/>
        <v>3.5475688866852688E+16</v>
      </c>
      <c r="G13" s="38">
        <f t="shared" si="0"/>
        <v>1.4394595869167133</v>
      </c>
      <c r="H13" s="42">
        <f t="shared" si="5"/>
        <v>0.69470515816423528</v>
      </c>
      <c r="N13" s="40">
        <f t="shared" si="6"/>
        <v>656.67821626612704</v>
      </c>
      <c r="O13" s="40">
        <f t="shared" si="7"/>
        <v>1.5228158559697639E-3</v>
      </c>
    </row>
    <row r="14" spans="1:16">
      <c r="A14" s="46">
        <v>4.5961044490775712E+16</v>
      </c>
      <c r="B14" s="39">
        <f t="shared" si="1"/>
        <v>0.70786550720902797</v>
      </c>
      <c r="C14" s="50">
        <f t="shared" si="2"/>
        <v>0.29213449279097203</v>
      </c>
      <c r="E14" s="40">
        <f t="shared" si="3"/>
        <v>1.2955645389516366</v>
      </c>
      <c r="F14" s="41">
        <f t="shared" si="4"/>
        <v>3.5475688866852688E+16</v>
      </c>
      <c r="G14" s="38">
        <f t="shared" si="0"/>
        <v>1.4126977368099201</v>
      </c>
      <c r="H14" s="42">
        <f t="shared" si="5"/>
        <v>0.70786550720902797</v>
      </c>
      <c r="N14" s="40">
        <f t="shared" si="6"/>
        <v>671.47779323064447</v>
      </c>
      <c r="O14" s="40">
        <f t="shared" si="7"/>
        <v>1.4892525264145438E-3</v>
      </c>
    </row>
    <row r="15" spans="1:16">
      <c r="A15" s="46">
        <v>4.6814636261898768E+16</v>
      </c>
      <c r="B15" s="39">
        <f t="shared" si="1"/>
        <v>0.72101203550728588</v>
      </c>
      <c r="C15" s="50">
        <f t="shared" si="2"/>
        <v>0.27898796449271412</v>
      </c>
      <c r="E15" s="40">
        <f t="shared" si="3"/>
        <v>1.3196258552611453</v>
      </c>
      <c r="F15" s="41">
        <f t="shared" si="4"/>
        <v>3.5475688866852688E+16</v>
      </c>
      <c r="G15" s="38">
        <f t="shared" si="0"/>
        <v>1.3869394001119901</v>
      </c>
      <c r="H15" s="42">
        <f t="shared" si="5"/>
        <v>0.72101203550728588</v>
      </c>
      <c r="N15" s="40">
        <f t="shared" si="6"/>
        <v>686.26182796285866</v>
      </c>
      <c r="O15" s="40">
        <f t="shared" si="7"/>
        <v>1.4571697845536023E-3</v>
      </c>
    </row>
    <row r="16" spans="1:16">
      <c r="A16" s="46">
        <v>4.7667315886371312E+16</v>
      </c>
      <c r="B16" s="39">
        <f t="shared" si="1"/>
        <v>0.73414451544875459</v>
      </c>
      <c r="C16" s="50">
        <f t="shared" si="2"/>
        <v>0.26585548455124541</v>
      </c>
      <c r="E16" s="40">
        <f t="shared" si="3"/>
        <v>1.3436614596907821</v>
      </c>
      <c r="F16" s="41">
        <f t="shared" si="4"/>
        <v>3.5475688866852688E+16</v>
      </c>
      <c r="G16" s="38">
        <f t="shared" si="0"/>
        <v>1.362129633821126</v>
      </c>
      <c r="H16" s="42">
        <f t="shared" si="5"/>
        <v>0.73414451544875459</v>
      </c>
      <c r="N16" s="40">
        <f t="shared" si="6"/>
        <v>701.03006450181658</v>
      </c>
      <c r="O16" s="40">
        <f t="shared" si="7"/>
        <v>1.4264723449637568E-3</v>
      </c>
    </row>
    <row r="17" spans="1:15">
      <c r="A17" s="46">
        <v>4.851906867708896E+16</v>
      </c>
      <c r="B17" s="39">
        <f t="shared" si="1"/>
        <v>0.74726272083112044</v>
      </c>
      <c r="C17" s="50">
        <f t="shared" si="2"/>
        <v>0.25273727916887956</v>
      </c>
      <c r="E17" s="40">
        <f t="shared" si="3"/>
        <v>1.3676709382357779</v>
      </c>
      <c r="F17" s="41">
        <f t="shared" si="4"/>
        <v>3.5475688866852692E+16</v>
      </c>
      <c r="G17" s="38">
        <f t="shared" si="0"/>
        <v>1.3382174329368126</v>
      </c>
      <c r="H17" s="42">
        <f t="shared" si="5"/>
        <v>0.74726272083112044</v>
      </c>
      <c r="N17" s="40">
        <f t="shared" si="6"/>
        <v>715.78224846987712</v>
      </c>
      <c r="O17" s="40">
        <f t="shared" si="7"/>
        <v>1.3970729256525896E-3</v>
      </c>
    </row>
    <row r="18" spans="1:15">
      <c r="A18" s="46">
        <v>4.9369880038433072E+16</v>
      </c>
      <c r="B18" s="39">
        <f t="shared" si="1"/>
        <v>0.7603664268610808</v>
      </c>
      <c r="C18" s="50">
        <f t="shared" si="2"/>
        <v>0.2396335731389192</v>
      </c>
      <c r="E18" s="40">
        <f t="shared" si="3"/>
        <v>1.3916538794701929</v>
      </c>
      <c r="F18" s="41">
        <f t="shared" si="4"/>
        <v>3.5475688866852684E+16</v>
      </c>
      <c r="G18" s="38">
        <f t="shared" ref="G18:G81" si="8">$A$54/A18</f>
        <v>1.3151553838695462</v>
      </c>
      <c r="H18" s="42">
        <f t="shared" si="5"/>
        <v>0.7603664268610808</v>
      </c>
      <c r="N18" s="40">
        <f t="shared" si="6"/>
        <v>730.51812707391343</v>
      </c>
      <c r="O18" s="40">
        <f t="shared" si="7"/>
        <v>1.3688914250567536E-3</v>
      </c>
    </row>
    <row r="19" spans="1:15">
      <c r="A19" s="46">
        <v>5.0219735466339664E+16</v>
      </c>
      <c r="B19" s="39">
        <f t="shared" si="1"/>
        <v>0.77345541015540475</v>
      </c>
      <c r="C19" s="50">
        <f t="shared" si="2"/>
        <v>0.22654458984459525</v>
      </c>
      <c r="E19" s="40">
        <f t="shared" si="3"/>
        <v>1.4156098745488583</v>
      </c>
      <c r="F19" s="41">
        <f t="shared" si="4"/>
        <v>3.5475688866852688E+16</v>
      </c>
      <c r="G19" s="38">
        <f t="shared" si="8"/>
        <v>1.2928993538219318</v>
      </c>
      <c r="H19" s="42">
        <f t="shared" si="5"/>
        <v>0.77345541015540475</v>
      </c>
      <c r="N19" s="40">
        <f t="shared" si="6"/>
        <v>745.23744910650646</v>
      </c>
      <c r="O19" s="40">
        <f t="shared" si="7"/>
        <v>1.3418541985496543E-3</v>
      </c>
    </row>
    <row r="20" spans="1:15">
      <c r="A20" s="46">
        <v>5.106862054836856E+16</v>
      </c>
      <c r="B20" s="39">
        <f t="shared" si="1"/>
        <v>0.7865294487419987</v>
      </c>
      <c r="C20" s="50">
        <f t="shared" si="2"/>
        <v>0.2134705512580013</v>
      </c>
      <c r="E20" s="40">
        <f t="shared" si="3"/>
        <v>1.4395385172093274</v>
      </c>
      <c r="F20" s="41">
        <f t="shared" si="4"/>
        <v>3.5475688866852688E+16</v>
      </c>
      <c r="G20" s="38">
        <f t="shared" si="8"/>
        <v>1.2714082118596235</v>
      </c>
      <c r="H20" s="42">
        <f t="shared" si="5"/>
        <v>0.7865294487419987</v>
      </c>
      <c r="N20" s="40">
        <f t="shared" si="6"/>
        <v>759.93996494714293</v>
      </c>
      <c r="O20" s="40">
        <f t="shared" si="7"/>
        <v>1.315893420698771E-3</v>
      </c>
    </row>
    <row r="21" spans="1:15">
      <c r="A21" s="46">
        <v>5.1916520963772608E+16</v>
      </c>
      <c r="B21" s="39">
        <f t="shared" si="1"/>
        <v>0.79958832206097197</v>
      </c>
      <c r="C21" s="50">
        <f t="shared" si="2"/>
        <v>0.20041167793902803</v>
      </c>
      <c r="E21" s="40">
        <f t="shared" si="3"/>
        <v>1.4634394037738248</v>
      </c>
      <c r="F21" s="41">
        <f t="shared" si="4"/>
        <v>3.5475688866852688E+16</v>
      </c>
      <c r="G21" s="38">
        <f t="shared" si="8"/>
        <v>1.2506435779632932</v>
      </c>
      <c r="H21" s="42">
        <f t="shared" si="5"/>
        <v>0.79958832206097197</v>
      </c>
      <c r="N21" s="40">
        <f t="shared" si="6"/>
        <v>774.62542656341361</v>
      </c>
      <c r="O21" s="40">
        <f t="shared" si="7"/>
        <v>1.2909465216452412E-3</v>
      </c>
    </row>
    <row r="22" spans="1:15">
      <c r="A22" s="46">
        <v>5.2763422483566656E+16</v>
      </c>
      <c r="B22" s="39">
        <f t="shared" si="1"/>
        <v>0.81263181096569925</v>
      </c>
      <c r="C22" s="50">
        <f t="shared" si="2"/>
        <v>0.18736818903430075</v>
      </c>
      <c r="E22" s="40">
        <f t="shared" si="3"/>
        <v>1.4873121331511918</v>
      </c>
      <c r="F22" s="41">
        <f t="shared" si="4"/>
        <v>3.5475688866852688E+16</v>
      </c>
      <c r="G22" s="38">
        <f t="shared" si="8"/>
        <v>1.2305695968407142</v>
      </c>
      <c r="H22" s="42">
        <f t="shared" si="5"/>
        <v>0.81263181096569925</v>
      </c>
      <c r="N22" s="40">
        <f t="shared" si="6"/>
        <v>789.29358751220866</v>
      </c>
      <c r="O22" s="40">
        <f t="shared" si="7"/>
        <v>1.2669556877459519E-3</v>
      </c>
    </row>
    <row r="23" spans="1:15">
      <c r="A23" s="46">
        <v>5.3609310970596736E+16</v>
      </c>
      <c r="B23" s="39">
        <f t="shared" si="1"/>
        <v>0.82565969772388637</v>
      </c>
      <c r="C23" s="50">
        <f t="shared" si="2"/>
        <v>0.17434030227611363</v>
      </c>
      <c r="E23" s="40">
        <f t="shared" si="3"/>
        <v>1.5111563068388365</v>
      </c>
      <c r="F23" s="41">
        <f t="shared" si="4"/>
        <v>3.5475688866852688E+16</v>
      </c>
      <c r="G23" s="38">
        <f t="shared" si="8"/>
        <v>1.2111527336949124</v>
      </c>
      <c r="H23" s="42">
        <f t="shared" si="5"/>
        <v>0.82565969772388637</v>
      </c>
      <c r="N23" s="40">
        <f t="shared" si="6"/>
        <v>803.9442029409156</v>
      </c>
      <c r="O23" s="40">
        <f t="shared" si="7"/>
        <v>1.2438674180893286E-3</v>
      </c>
    </row>
    <row r="24" spans="1:15">
      <c r="A24" s="46">
        <v>5.445417237960912E+16</v>
      </c>
      <c r="B24" s="39">
        <f t="shared" si="1"/>
        <v>0.83867176601863347</v>
      </c>
      <c r="C24" s="50">
        <f t="shared" si="2"/>
        <v>0.16132823398136653</v>
      </c>
      <c r="E24" s="40">
        <f t="shared" si="3"/>
        <v>1.5349715289246799</v>
      </c>
      <c r="F24" s="41">
        <f t="shared" si="4"/>
        <v>3.5475688866852692E+16</v>
      </c>
      <c r="G24" s="38">
        <f t="shared" si="8"/>
        <v>1.1923615895014905</v>
      </c>
      <c r="H24" s="42">
        <f t="shared" si="5"/>
        <v>0.83867176601863347</v>
      </c>
      <c r="N24" s="40">
        <f t="shared" si="6"/>
        <v>818.57702958861512</v>
      </c>
      <c r="O24" s="40">
        <f t="shared" si="7"/>
        <v>1.2216321297246284E-3</v>
      </c>
    </row>
    <row r="25" spans="1:15">
      <c r="A25" s="46">
        <v>5.5297992757319536E+16</v>
      </c>
      <c r="B25" s="39">
        <f t="shared" si="1"/>
        <v>0.85166780094950145</v>
      </c>
      <c r="C25" s="50">
        <f t="shared" si="2"/>
        <v>0.14833219905049855</v>
      </c>
      <c r="E25" s="40">
        <f t="shared" si="3"/>
        <v>1.5587574060891078</v>
      </c>
      <c r="F25" s="41">
        <f t="shared" si="4"/>
        <v>3.5475688866852688E+16</v>
      </c>
      <c r="G25" s="38">
        <f t="shared" si="8"/>
        <v>1.174166733654985</v>
      </c>
      <c r="H25" s="42">
        <f t="shared" si="5"/>
        <v>0.85166780094950134</v>
      </c>
      <c r="N25" s="40">
        <f t="shared" si="6"/>
        <v>833.19182578727987</v>
      </c>
      <c r="O25" s="40">
        <f t="shared" si="7"/>
        <v>1.2002038054743321E-3</v>
      </c>
    </row>
    <row r="26" spans="1:15">
      <c r="A26" s="46">
        <v>5.6140758242482176E+16</v>
      </c>
      <c r="B26" s="39">
        <f t="shared" si="1"/>
        <v>0.8646475890335743</v>
      </c>
      <c r="C26" s="50">
        <f t="shared" si="2"/>
        <v>0.1353524109664257</v>
      </c>
      <c r="E26" s="40">
        <f t="shared" si="3"/>
        <v>1.5825135476069148</v>
      </c>
      <c r="F26" s="41">
        <f t="shared" si="4"/>
        <v>3.5475688866852688E+16</v>
      </c>
      <c r="G26" s="38">
        <f t="shared" si="8"/>
        <v>1.1565405521082994</v>
      </c>
      <c r="H26" s="42">
        <f t="shared" si="5"/>
        <v>0.8646475890335743</v>
      </c>
      <c r="N26" s="40">
        <f t="shared" si="6"/>
        <v>847.78835146297024</v>
      </c>
      <c r="O26" s="40">
        <f t="shared" si="7"/>
        <v>1.1795396790653806E-3</v>
      </c>
    </row>
    <row r="27" spans="1:15">
      <c r="A27" s="46">
        <v>5.6982455065958864E+16</v>
      </c>
      <c r="B27" s="39">
        <f t="shared" si="1"/>
        <v>0.87761091820652493</v>
      </c>
      <c r="C27" s="50">
        <f t="shared" si="2"/>
        <v>0.12238908179347507</v>
      </c>
      <c r="E27" s="40">
        <f t="shared" si="3"/>
        <v>1.6062395653492549</v>
      </c>
      <c r="F27" s="41">
        <f t="shared" si="4"/>
        <v>3.5475688866852688E+16</v>
      </c>
      <c r="G27" s="38">
        <f t="shared" si="8"/>
        <v>1.1394571093572854</v>
      </c>
      <c r="H27" s="42">
        <f t="shared" si="5"/>
        <v>0.87761091820652504</v>
      </c>
      <c r="N27" s="40">
        <f t="shared" si="6"/>
        <v>862.36636813703183</v>
      </c>
      <c r="O27" s="40">
        <f t="shared" si="7"/>
        <v>1.1595999530458242E-3</v>
      </c>
    </row>
    <row r="28" spans="1:15">
      <c r="A28" s="46">
        <v>5.7823069550788192E+16</v>
      </c>
      <c r="B28" s="39">
        <f t="shared" si="1"/>
        <v>0.89055757782367939</v>
      </c>
      <c r="C28" s="50">
        <f t="shared" si="2"/>
        <v>0.10944242217632061</v>
      </c>
      <c r="E28" s="40">
        <f t="shared" si="3"/>
        <v>1.6299350737855907</v>
      </c>
      <c r="F28" s="41">
        <f t="shared" si="4"/>
        <v>3.5475688866852688E+16</v>
      </c>
      <c r="G28" s="38">
        <f t="shared" si="8"/>
        <v>1.1228920228198753</v>
      </c>
      <c r="H28" s="42">
        <f t="shared" si="5"/>
        <v>0.8905575778236795</v>
      </c>
      <c r="N28" s="40">
        <f t="shared" si="6"/>
        <v>876.92563892729277</v>
      </c>
      <c r="O28" s="40">
        <f t="shared" si="7"/>
        <v>1.1403475455721184E-3</v>
      </c>
    </row>
    <row r="29" spans="1:15">
      <c r="A29" s="46">
        <v>5.8662588112254496E+16</v>
      </c>
      <c r="B29" s="39">
        <f t="shared" si="1"/>
        <v>0.90348735866107988</v>
      </c>
      <c r="C29" s="50">
        <f t="shared" si="2"/>
        <v>9.6512641338920124E-2</v>
      </c>
      <c r="E29" s="40">
        <f t="shared" si="3"/>
        <v>1.6535996899856364</v>
      </c>
      <c r="F29" s="41">
        <f t="shared" si="4"/>
        <v>3.5475688866852688E+16</v>
      </c>
      <c r="G29" s="38">
        <f t="shared" si="8"/>
        <v>1.1068223483303039</v>
      </c>
      <c r="H29" s="42">
        <f t="shared" si="5"/>
        <v>0.90348735866107988</v>
      </c>
      <c r="N29" s="40">
        <f t="shared" si="6"/>
        <v>891.46592854925893</v>
      </c>
      <c r="O29" s="40">
        <f t="shared" si="7"/>
        <v>1.1217478626775626E-3</v>
      </c>
    </row>
    <row r="30" spans="1:15">
      <c r="A30" s="46">
        <v>5.9500997257957136E+16</v>
      </c>
      <c r="B30" s="39">
        <f t="shared" si="1"/>
        <v>0.9164000529165508</v>
      </c>
      <c r="C30" s="50">
        <f t="shared" si="2"/>
        <v>8.35999470834492E-2</v>
      </c>
      <c r="E30" s="40">
        <f t="shared" si="3"/>
        <v>1.6772330336213119</v>
      </c>
      <c r="F30" s="41">
        <f t="shared" si="4"/>
        <v>3.5475688866852688E+16</v>
      </c>
      <c r="G30" s="38">
        <f t="shared" si="8"/>
        <v>1.0912264756176984</v>
      </c>
      <c r="H30" s="42">
        <f t="shared" si="5"/>
        <v>0.9164000529165508</v>
      </c>
      <c r="N30" s="40">
        <f t="shared" si="6"/>
        <v>905.98700331731322</v>
      </c>
      <c r="O30" s="40">
        <f t="shared" si="7"/>
        <v>1.1037685930796511E-3</v>
      </c>
    </row>
    <row r="31" spans="1:15">
      <c r="A31" s="46">
        <v>6.0338283587879616E+16</v>
      </c>
      <c r="B31" s="39">
        <f t="shared" si="1"/>
        <v>0.92929545421076454</v>
      </c>
      <c r="C31" s="50">
        <f t="shared" si="2"/>
        <v>7.0704545789235462E-2</v>
      </c>
      <c r="E31" s="40">
        <f t="shared" si="3"/>
        <v>1.7008347269686908</v>
      </c>
      <c r="F31" s="41">
        <f t="shared" si="4"/>
        <v>3.5475688866852688E+16</v>
      </c>
      <c r="G31" s="38">
        <f t="shared" si="8"/>
        <v>1.0760840327679033</v>
      </c>
      <c r="H31" s="42">
        <f t="shared" si="5"/>
        <v>0.92929545421076454</v>
      </c>
      <c r="N31" s="40">
        <f t="shared" si="6"/>
        <v>920.48863114591302</v>
      </c>
      <c r="O31" s="40">
        <f t="shared" si="7"/>
        <v>1.0863795229660834E-3</v>
      </c>
    </row>
    <row r="32" spans="1:15">
      <c r="A32" s="46">
        <v>6.1174433794458512E+16</v>
      </c>
      <c r="B32" s="39">
        <f t="shared" si="1"/>
        <v>0.9421733575883019</v>
      </c>
      <c r="C32" s="50">
        <f t="shared" si="2"/>
        <v>5.7826642411698104E-2</v>
      </c>
      <c r="E32" s="40">
        <f t="shared" si="3"/>
        <v>1.724404394909943</v>
      </c>
      <c r="F32" s="41">
        <f t="shared" si="4"/>
        <v>3.5475688866852688E+16</v>
      </c>
      <c r="G32" s="38">
        <f t="shared" si="8"/>
        <v>1.061375798780511</v>
      </c>
      <c r="H32" s="42">
        <f t="shared" si="5"/>
        <v>0.9421733575883019</v>
      </c>
      <c r="N32" s="40">
        <f t="shared" si="6"/>
        <v>934.97058155078435</v>
      </c>
      <c r="O32" s="40">
        <f t="shared" si="7"/>
        <v>1.0695523685262428E-3</v>
      </c>
    </row>
    <row r="33" spans="1:15">
      <c r="A33" s="46">
        <v>6.200943466265264E+16</v>
      </c>
      <c r="B33" s="39">
        <f t="shared" si="1"/>
        <v>0.95503355951871793</v>
      </c>
      <c r="C33" s="50">
        <f t="shared" si="2"/>
        <v>4.4966440481282066E-2</v>
      </c>
      <c r="E33" s="40">
        <f t="shared" si="3"/>
        <v>1.747941664935285</v>
      </c>
      <c r="F33" s="41">
        <f t="shared" si="4"/>
        <v>3.5475688866852688E+16</v>
      </c>
      <c r="G33" s="38">
        <f t="shared" si="8"/>
        <v>1.0470836234319791</v>
      </c>
      <c r="H33" s="42">
        <f t="shared" si="5"/>
        <v>0.95503355951871804</v>
      </c>
      <c r="N33" s="40">
        <f t="shared" si="6"/>
        <v>949.43262565011912</v>
      </c>
      <c r="O33" s="40">
        <f t="shared" si="7"/>
        <v>1.0532606242757406E-3</v>
      </c>
    </row>
    <row r="34" spans="1:15">
      <c r="A34" s="46">
        <v>6.2843273070012416E+16</v>
      </c>
      <c r="B34" s="39">
        <f t="shared" si="1"/>
        <v>0.96787585789761055</v>
      </c>
      <c r="C34" s="50">
        <f t="shared" si="2"/>
        <v>3.2124142102389452E-2</v>
      </c>
      <c r="E34" s="40">
        <f t="shared" si="3"/>
        <v>1.7714461671449344</v>
      </c>
      <c r="F34" s="41">
        <f t="shared" si="4"/>
        <v>3.5475688866852688E+16</v>
      </c>
      <c r="G34" s="38">
        <f t="shared" si="8"/>
        <v>1.0331903537424403</v>
      </c>
      <c r="H34" s="42">
        <f t="shared" si="5"/>
        <v>0.96787585789761044</v>
      </c>
      <c r="N34" s="40">
        <f t="shared" si="6"/>
        <v>963.87453616577693</v>
      </c>
      <c r="O34" s="40">
        <f t="shared" si="7"/>
        <v>1.0374794254633258E-3</v>
      </c>
    </row>
    <row r="35" spans="1:15">
      <c r="A35" s="46">
        <v>6.3675935986748656E+16</v>
      </c>
      <c r="B35" s="39">
        <f t="shared" si="1"/>
        <v>0.98070005204767907</v>
      </c>
      <c r="C35" s="50">
        <f t="shared" si="2"/>
        <v>1.9299947952320928E-2</v>
      </c>
      <c r="E35" s="40">
        <f t="shared" si="3"/>
        <v>1.7949175342510502</v>
      </c>
      <c r="F35" s="41">
        <f t="shared" si="4"/>
        <v>3.5475688866852688E+16</v>
      </c>
      <c r="G35" s="38">
        <f t="shared" si="8"/>
        <v>1.0196797664199395</v>
      </c>
      <c r="H35" s="42">
        <f t="shared" si="5"/>
        <v>0.98070005204767918</v>
      </c>
      <c r="N35" s="40">
        <f t="shared" si="6"/>
        <v>978.29608742447635</v>
      </c>
      <c r="O35" s="40">
        <f>1/N35</f>
        <v>1.022185423058026E-3</v>
      </c>
    </row>
    <row r="36" spans="1:15">
      <c r="A36" s="46">
        <v>6.3815856910721744E+16</v>
      </c>
      <c r="B36" s="39">
        <f t="shared" si="1"/>
        <v>0.98285503344365766</v>
      </c>
      <c r="C36" s="50">
        <f t="shared" si="2"/>
        <v>1.7144966556342345E-2</v>
      </c>
      <c r="E36" s="40">
        <f t="shared" si="3"/>
        <v>1.7988616697546125</v>
      </c>
      <c r="F36" s="41">
        <f t="shared" si="4"/>
        <v>3.5475688866852688E+16</v>
      </c>
      <c r="G36" s="38">
        <f t="shared" si="8"/>
        <v>1.0174440441092021</v>
      </c>
      <c r="H36" s="42">
        <f t="shared" si="5"/>
        <v>0.98285503344365754</v>
      </c>
      <c r="N36" s="40">
        <f t="shared" si="6"/>
        <v>980.71948918368037</v>
      </c>
      <c r="O36" s="40">
        <f t="shared" si="7"/>
        <v>1.0196595571200162E-3</v>
      </c>
    </row>
    <row r="37" spans="1:15">
      <c r="A37" s="46">
        <v>6.3878522692030144E+16</v>
      </c>
      <c r="B37" s="39">
        <f t="shared" si="1"/>
        <v>0.9838201756757804</v>
      </c>
      <c r="C37" s="50">
        <f t="shared" si="2"/>
        <v>1.6179824324219605E-2</v>
      </c>
      <c r="E37" s="40">
        <f t="shared" si="3"/>
        <v>1.8006281127275339</v>
      </c>
      <c r="F37" s="41">
        <f t="shared" si="4"/>
        <v>3.5475688866852692E+16</v>
      </c>
      <c r="G37" s="38">
        <f t="shared" si="8"/>
        <v>1.0164459163618045</v>
      </c>
      <c r="H37" s="42">
        <f t="shared" si="5"/>
        <v>0.98382017567578028</v>
      </c>
      <c r="N37" s="40">
        <f t="shared" si="6"/>
        <v>981.80484768727251</v>
      </c>
      <c r="O37" s="40">
        <f t="shared" si="7"/>
        <v>1.0185323512667387E-3</v>
      </c>
    </row>
    <row r="38" spans="1:15">
      <c r="A38" s="46">
        <v>6.394109684359624E+16</v>
      </c>
      <c r="B38" s="39">
        <f t="shared" si="1"/>
        <v>0.98478390667944371</v>
      </c>
      <c r="C38" s="50">
        <f t="shared" si="2"/>
        <v>1.521609332055629E-2</v>
      </c>
      <c r="E38" s="40">
        <f t="shared" si="3"/>
        <v>1.8023919728121387</v>
      </c>
      <c r="F38" s="41">
        <f t="shared" si="4"/>
        <v>3.5475688866852688E+16</v>
      </c>
      <c r="G38" s="38">
        <f t="shared" si="8"/>
        <v>1.0154512002250959</v>
      </c>
      <c r="H38" s="42">
        <f t="shared" si="5"/>
        <v>0.98478390667944371</v>
      </c>
      <c r="N38" s="40">
        <f t="shared" si="6"/>
        <v>982.88861918248608</v>
      </c>
      <c r="O38" s="40">
        <f t="shared" si="7"/>
        <v>1.0174092775962207E-3</v>
      </c>
    </row>
    <row r="39" spans="1:15">
      <c r="A39" s="46">
        <v>6.4003578410009184E+16</v>
      </c>
      <c r="B39" s="39">
        <f t="shared" si="1"/>
        <v>0.98574621173996058</v>
      </c>
      <c r="C39" s="50">
        <f t="shared" si="2"/>
        <v>1.4253788260039424E-2</v>
      </c>
      <c r="E39" s="40">
        <f t="shared" si="3"/>
        <v>1.8041532230770017</v>
      </c>
      <c r="F39" s="41">
        <f t="shared" si="4"/>
        <v>3.5475688866852688E+16</v>
      </c>
      <c r="G39" s="38">
        <f t="shared" si="8"/>
        <v>1.0144598965639238</v>
      </c>
      <c r="H39" s="42">
        <f t="shared" si="5"/>
        <v>0.98574621173996047</v>
      </c>
      <c r="N39" s="40">
        <f t="shared" si="6"/>
        <v>983.97078712180064</v>
      </c>
      <c r="O39" s="40">
        <f t="shared" si="7"/>
        <v>1.0162903341115301E-3</v>
      </c>
    </row>
    <row r="40" spans="1:15">
      <c r="A40" s="46">
        <v>6.4065966442877872E+16</v>
      </c>
      <c r="B40" s="39">
        <f t="shared" si="1"/>
        <v>0.98670707625075793</v>
      </c>
      <c r="C40" s="50">
        <f t="shared" si="2"/>
        <v>1.3292923749242069E-2</v>
      </c>
      <c r="E40" s="40">
        <f t="shared" si="3"/>
        <v>1.8059118367885731</v>
      </c>
      <c r="F40" s="41">
        <f t="shared" si="4"/>
        <v>3.5475688866852688E+16</v>
      </c>
      <c r="G40" s="38">
        <f t="shared" si="8"/>
        <v>1.0134720060990663</v>
      </c>
      <c r="H40" s="42">
        <f t="shared" si="5"/>
        <v>0.98670707625075793</v>
      </c>
      <c r="N40" s="40">
        <f t="shared" si="6"/>
        <v>985.05133507927644</v>
      </c>
      <c r="O40" s="40">
        <f t="shared" si="7"/>
        <v>1.0151755186642334E-3</v>
      </c>
    </row>
    <row r="41" spans="1:15">
      <c r="A41" s="46">
        <v>6.4128260000836152E+16</v>
      </c>
      <c r="B41" s="39">
        <f t="shared" si="1"/>
        <v>0.98766648571345728</v>
      </c>
      <c r="C41" s="50">
        <f t="shared" si="2"/>
        <v>1.2333514286542724E-2</v>
      </c>
      <c r="E41" s="40">
        <f t="shared" si="3"/>
        <v>1.8076677874113243</v>
      </c>
      <c r="F41" s="41">
        <f t="shared" si="4"/>
        <v>3.5475688866852692E+16</v>
      </c>
      <c r="G41" s="38">
        <f t="shared" si="8"/>
        <v>1.0124875294089113</v>
      </c>
      <c r="H41" s="42">
        <f t="shared" si="5"/>
        <v>0.98766648571345717</v>
      </c>
      <c r="N41" s="40">
        <f t="shared" si="6"/>
        <v>986.13024675064457</v>
      </c>
      <c r="O41" s="40">
        <f t="shared" si="7"/>
        <v>1.0140648289564762E-3</v>
      </c>
    </row>
    <row r="42" spans="1:15">
      <c r="A42" s="46">
        <v>6.419045814954804E+16</v>
      </c>
      <c r="B42" s="39">
        <f t="shared" si="1"/>
        <v>0.98862442573795428</v>
      </c>
      <c r="C42" s="50">
        <f t="shared" si="2"/>
        <v>1.1375574262045718E-2</v>
      </c>
      <c r="E42" s="40">
        <f t="shared" si="3"/>
        <v>1.8094210486078957</v>
      </c>
      <c r="F42" s="41">
        <f t="shared" si="4"/>
        <v>3.5475688866852688E+16</v>
      </c>
      <c r="G42" s="38">
        <f t="shared" si="8"/>
        <v>1.0115064669311145</v>
      </c>
      <c r="H42" s="42">
        <f t="shared" si="5"/>
        <v>0.98862442573795417</v>
      </c>
      <c r="N42" s="40">
        <f t="shared" si="6"/>
        <v>987.20750595339689</v>
      </c>
      <c r="O42" s="40">
        <f t="shared" si="7"/>
        <v>1.0129582625430392E-3</v>
      </c>
    </row>
    <row r="43" spans="1:15">
      <c r="A43" s="46">
        <v>6.4252559961712928E+16</v>
      </c>
      <c r="B43" s="39">
        <f t="shared" si="1"/>
        <v>0.98958088204249983</v>
      </c>
      <c r="C43" s="50">
        <f t="shared" si="2"/>
        <v>1.0419117957500168E-2</v>
      </c>
      <c r="E43" s="40">
        <f t="shared" si="3"/>
        <v>1.8111715942392426</v>
      </c>
      <c r="F43" s="41">
        <f t="shared" si="4"/>
        <v>3.5475688866852688E+16</v>
      </c>
      <c r="G43" s="38">
        <f t="shared" si="8"/>
        <v>1.0105288189642418</v>
      </c>
      <c r="H43" s="42">
        <f t="shared" si="5"/>
        <v>0.98958088204249972</v>
      </c>
      <c r="N43" s="40">
        <f t="shared" si="6"/>
        <v>988.28309662687673</v>
      </c>
      <c r="O43" s="40">
        <f t="shared" si="7"/>
        <v>1.0118558168333693E-3</v>
      </c>
    </row>
    <row r="44" spans="1:15">
      <c r="A44" s="46">
        <v>6.4314564517070832E+16</v>
      </c>
      <c r="B44" s="39">
        <f t="shared" si="1"/>
        <v>0.99053584045378007</v>
      </c>
      <c r="C44" s="50">
        <f t="shared" si="2"/>
        <v>9.4641595462199302E-3</v>
      </c>
      <c r="E44" s="40">
        <f t="shared" si="3"/>
        <v>1.8129193983647838</v>
      </c>
      <c r="F44" s="41">
        <f t="shared" si="4"/>
        <v>3.5475688866852688E+16</v>
      </c>
      <c r="G44" s="38">
        <f t="shared" si="8"/>
        <v>1.009554585669393</v>
      </c>
      <c r="H44" s="42">
        <f t="shared" si="5"/>
        <v>0.99053584045378007</v>
      </c>
      <c r="N44" s="40">
        <f t="shared" si="6"/>
        <v>989.35700283236974</v>
      </c>
      <c r="O44" s="40">
        <f t="shared" si="7"/>
        <v>1.0107574890935841E-3</v>
      </c>
    </row>
    <row r="45" spans="1:15">
      <c r="A45" s="46">
        <v>6.437647090240756E+16</v>
      </c>
      <c r="B45" s="39">
        <f t="shared" si="1"/>
        <v>0.99148928690699667</v>
      </c>
      <c r="C45" s="50">
        <f t="shared" si="2"/>
        <v>8.5107130930033303E-3</v>
      </c>
      <c r="E45" s="40">
        <f t="shared" si="3"/>
        <v>1.8146644352425474</v>
      </c>
      <c r="F45" s="41">
        <f t="shared" si="4"/>
        <v>3.5475688866852688E+16</v>
      </c>
      <c r="G45" s="38">
        <f t="shared" si="8"/>
        <v>1.0085837670718087</v>
      </c>
      <c r="H45" s="42">
        <f t="shared" si="5"/>
        <v>0.99148928690699656</v>
      </c>
      <c r="N45" s="40">
        <f t="shared" si="6"/>
        <v>990.42920875319271</v>
      </c>
      <c r="O45" s="40">
        <f t="shared" si="7"/>
        <v>1.0096632764484555E-3</v>
      </c>
    </row>
    <row r="46" spans="1:15">
      <c r="A46" s="46">
        <v>6.4438278211559968E+16</v>
      </c>
      <c r="B46" s="39">
        <f t="shared" si="1"/>
        <v>0.99244120744594733</v>
      </c>
      <c r="C46" s="50">
        <f t="shared" si="2"/>
        <v>7.5587925540526735E-3</v>
      </c>
      <c r="E46" s="40">
        <f t="shared" si="3"/>
        <v>1.8164066793293185</v>
      </c>
      <c r="F46" s="41">
        <f t="shared" si="4"/>
        <v>3.5475688866852688E+16</v>
      </c>
      <c r="G46" s="38">
        <f t="shared" si="8"/>
        <v>1.0076163630624582</v>
      </c>
      <c r="H46" s="42">
        <f t="shared" si="5"/>
        <v>0.99244120744594733</v>
      </c>
      <c r="N46" s="40">
        <f t="shared" si="6"/>
        <v>991.49969869478593</v>
      </c>
      <c r="O46" s="40">
        <f t="shared" si="7"/>
        <v>1.0085731758833652E-3</v>
      </c>
    </row>
    <row r="47" spans="1:15">
      <c r="A47" s="46">
        <v>6.4499985545421168E+16</v>
      </c>
      <c r="B47" s="39">
        <f t="shared" si="1"/>
        <v>0.99339158822310614</v>
      </c>
      <c r="C47" s="50">
        <f t="shared" si="2"/>
        <v>6.6084117768938633E-3</v>
      </c>
      <c r="E47" s="40">
        <f t="shared" si="3"/>
        <v>1.8181461052807864</v>
      </c>
      <c r="F47" s="41">
        <f t="shared" si="4"/>
        <v>3.5475688866852688E+16</v>
      </c>
      <c r="G47" s="38">
        <f t="shared" si="8"/>
        <v>1.0066523733996122</v>
      </c>
      <c r="H47" s="42">
        <f t="shared" si="5"/>
        <v>0.99339158822310603</v>
      </c>
      <c r="N47" s="40">
        <f t="shared" si="6"/>
        <v>992.56845708480182</v>
      </c>
      <c r="O47" s="40">
        <f t="shared" si="7"/>
        <v>1.0074871842462381E-3</v>
      </c>
    </row>
    <row r="48" spans="1:15">
      <c r="A48" s="46">
        <v>6.4561592011945728E+16</v>
      </c>
      <c r="B48" s="39">
        <f t="shared" si="1"/>
        <v>0.99434041549970376</v>
      </c>
      <c r="C48" s="50">
        <f t="shared" si="2"/>
        <v>5.6595845002962442E-3</v>
      </c>
      <c r="E48" s="40">
        <f t="shared" si="3"/>
        <v>1.8198826879516905</v>
      </c>
      <c r="F48" s="41">
        <f t="shared" si="4"/>
        <v>3.5475688866852688E+16</v>
      </c>
      <c r="G48" s="38">
        <f t="shared" si="8"/>
        <v>1.0056917977103967</v>
      </c>
      <c r="H48" s="42">
        <f t="shared" si="5"/>
        <v>0.99434041549970387</v>
      </c>
      <c r="N48" s="40">
        <f t="shared" si="6"/>
        <v>993.63546847319628</v>
      </c>
      <c r="O48" s="40">
        <f t="shared" si="7"/>
        <v>1.0064052982494509E-3</v>
      </c>
    </row>
    <row r="49" spans="1:15">
      <c r="A49" s="46">
        <v>6.4623096726154896E+16</v>
      </c>
      <c r="B49" s="39">
        <f t="shared" si="1"/>
        <v>0.99528767564580767</v>
      </c>
      <c r="C49" s="50">
        <f t="shared" si="2"/>
        <v>4.7123243541923321E-3</v>
      </c>
      <c r="E49" s="40">
        <f t="shared" si="3"/>
        <v>1.8216164023959682</v>
      </c>
      <c r="F49" s="41">
        <f t="shared" si="4"/>
        <v>3.5475688866852688E+16</v>
      </c>
      <c r="G49" s="38">
        <f t="shared" si="8"/>
        <v>1.0047346354923312</v>
      </c>
      <c r="H49" s="42">
        <f t="shared" si="5"/>
        <v>0.99528767564580756</v>
      </c>
      <c r="N49" s="40">
        <f t="shared" si="6"/>
        <v>994.70071753231832</v>
      </c>
      <c r="O49" s="40">
        <f t="shared" si="7"/>
        <v>1.0053275144717179E-3</v>
      </c>
    </row>
    <row r="50" spans="1:15">
      <c r="A50" s="46">
        <v>6.4684498810141832E+16</v>
      </c>
      <c r="B50" s="39">
        <f t="shared" si="1"/>
        <v>0.99623335514040279</v>
      </c>
      <c r="C50" s="50">
        <f t="shared" si="2"/>
        <v>3.7666448595972124E-3</v>
      </c>
      <c r="E50" s="40">
        <f t="shared" si="3"/>
        <v>1.8233472238669026</v>
      </c>
      <c r="F50" s="41">
        <f t="shared" si="4"/>
        <v>3.5475688866852688E+16</v>
      </c>
      <c r="G50" s="38">
        <f t="shared" si="8"/>
        <v>1.0037808861148465</v>
      </c>
      <c r="H50" s="42">
        <f t="shared" si="5"/>
        <v>0.99623335514040268</v>
      </c>
      <c r="N50" s="40">
        <f t="shared" si="6"/>
        <v>995.76418905700143</v>
      </c>
      <c r="O50" s="40">
        <f t="shared" si="7"/>
        <v>1.004253829359951E-3</v>
      </c>
    </row>
    <row r="51" spans="1:15">
      <c r="A51" s="46">
        <v>6.4745797393076808E+16</v>
      </c>
      <c r="B51" s="39">
        <f t="shared" si="1"/>
        <v>0.99717744057147195</v>
      </c>
      <c r="C51" s="50">
        <f t="shared" si="2"/>
        <v>2.8225594285280486E-3</v>
      </c>
      <c r="E51" s="40">
        <f t="shared" si="3"/>
        <v>1.8250751278172681</v>
      </c>
      <c r="F51" s="41">
        <f t="shared" si="4"/>
        <v>3.5475688866852688E+16</v>
      </c>
      <c r="G51" s="38">
        <f t="shared" si="8"/>
        <v>1.00283054882079</v>
      </c>
      <c r="H51" s="42">
        <f t="shared" si="5"/>
        <v>0.99717744057147195</v>
      </c>
      <c r="N51" s="40">
        <f t="shared" si="6"/>
        <v>996.82586796465284</v>
      </c>
      <c r="O51" s="40">
        <f t="shared" si="7"/>
        <v>1.0031842392310988E-3</v>
      </c>
    </row>
    <row r="52" spans="1:15">
      <c r="A52" s="46">
        <v>6.4806991611212416E+16</v>
      </c>
      <c r="B52" s="39">
        <f t="shared" si="1"/>
        <v>0.99811991863607541</v>
      </c>
      <c r="C52" s="50">
        <f t="shared" si="2"/>
        <v>1.8800813639245906E-3</v>
      </c>
      <c r="E52" s="40">
        <f t="shared" si="3"/>
        <v>1.8268000898994785</v>
      </c>
      <c r="F52" s="41">
        <f t="shared" si="4"/>
        <v>3.5475688866852688E+16</v>
      </c>
      <c r="G52" s="38">
        <f t="shared" si="8"/>
        <v>1.001883622727912</v>
      </c>
      <c r="H52" s="42">
        <f t="shared" si="5"/>
        <v>0.99811991863607541</v>
      </c>
      <c r="N52" s="40">
        <f t="shared" si="6"/>
        <v>997.88573929534437</v>
      </c>
      <c r="O52" s="40">
        <f t="shared" si="7"/>
        <v>1.0021187402739602E-3</v>
      </c>
    </row>
    <row r="53" spans="1:15">
      <c r="A53" s="46">
        <v>6.4868080607888824E+16</v>
      </c>
      <c r="B53" s="39">
        <f t="shared" si="1"/>
        <v>0.99906077614043254</v>
      </c>
      <c r="C53" s="50">
        <f t="shared" si="2"/>
        <v>9.3922385956746179E-4</v>
      </c>
      <c r="E53" s="40">
        <f t="shared" si="3"/>
        <v>1.8285220859657334</v>
      </c>
      <c r="F53" s="41">
        <f t="shared" si="4"/>
        <v>3.5475688866852688E+16</v>
      </c>
      <c r="G53" s="38">
        <f t="shared" si="8"/>
        <v>1.000940106830333</v>
      </c>
      <c r="H53" s="42">
        <f t="shared" si="5"/>
        <v>0.99906077614043265</v>
      </c>
      <c r="N53" s="40">
        <f t="shared" si="6"/>
        <v>998.9437882119031</v>
      </c>
      <c r="O53" s="40">
        <f t="shared" si="7"/>
        <v>1.0010573285509764E-3</v>
      </c>
    </row>
    <row r="54" spans="1:15">
      <c r="A54" s="47">
        <v>6.4929063533538896E+16</v>
      </c>
      <c r="B54" s="39">
        <f>A54/$A$54</f>
        <v>1</v>
      </c>
      <c r="C54" s="50">
        <f t="shared" si="2"/>
        <v>0</v>
      </c>
      <c r="E54" s="40">
        <f t="shared" si="3"/>
        <v>1.8302410920681647</v>
      </c>
      <c r="F54" s="41">
        <f t="shared" si="4"/>
        <v>3.5475688866852688E+16</v>
      </c>
      <c r="G54" s="38">
        <f t="shared" si="8"/>
        <v>1</v>
      </c>
      <c r="H54" s="42">
        <f t="shared" si="5"/>
        <v>1</v>
      </c>
      <c r="N54" s="40">
        <f t="shared" si="6"/>
        <v>1000</v>
      </c>
      <c r="O54" s="40">
        <f t="shared" si="7"/>
        <v>1E-3</v>
      </c>
    </row>
    <row r="55" spans="1:15">
      <c r="A55" s="46">
        <v>6.4651665524502752E+16</v>
      </c>
      <c r="B55" s="39">
        <f t="shared" si="1"/>
        <v>0.99572767580587618</v>
      </c>
      <c r="C55" s="50">
        <f t="shared" si="2"/>
        <v>4.2723241941238221E-3</v>
      </c>
      <c r="E55" s="40">
        <f t="shared" si="3"/>
        <v>1.8224217087694421</v>
      </c>
      <c r="F55" s="41">
        <f t="shared" si="4"/>
        <v>3.5475688866852688E+16</v>
      </c>
      <c r="G55" s="38">
        <f t="shared" si="8"/>
        <v>1.0042906552644186</v>
      </c>
      <c r="H55" s="42">
        <f t="shared" si="5"/>
        <v>0.99572767580587618</v>
      </c>
      <c r="N55" s="40">
        <f t="shared" si="6"/>
        <v>995.19552327122176</v>
      </c>
      <c r="O55" s="40">
        <f t="shared" si="7"/>
        <v>1.0048276711625329E-3</v>
      </c>
    </row>
    <row r="56" spans="1:15">
      <c r="A56" s="46">
        <v>6.3766860909929856E+16</v>
      </c>
      <c r="B56" s="39">
        <f t="shared" si="1"/>
        <v>0.98210042528938202</v>
      </c>
      <c r="C56" s="50">
        <f t="shared" si="2"/>
        <v>1.7899574710617983E-2</v>
      </c>
      <c r="E56" s="40">
        <f t="shared" si="3"/>
        <v>1.7974805549022477</v>
      </c>
      <c r="F56" s="41">
        <f t="shared" si="4"/>
        <v>3.5475688866852684E+16</v>
      </c>
      <c r="G56" s="38">
        <f t="shared" si="8"/>
        <v>1.0182258089393901</v>
      </c>
      <c r="H56" s="42">
        <f t="shared" si="5"/>
        <v>0.98210042528938202</v>
      </c>
      <c r="N56" s="40">
        <f t="shared" si="6"/>
        <v>979.87088848021551</v>
      </c>
      <c r="O56" s="40">
        <f t="shared" si="7"/>
        <v>1.0205426161307893E-3</v>
      </c>
    </row>
    <row r="57" spans="1:15">
      <c r="A57" s="46">
        <v>6.2883637211620448E+16</v>
      </c>
      <c r="B57" s="39">
        <f t="shared" si="1"/>
        <v>0.96849752313365967</v>
      </c>
      <c r="C57" s="50">
        <f t="shared" si="2"/>
        <v>3.1502476866340334E-2</v>
      </c>
      <c r="E57" s="40">
        <f t="shared" si="3"/>
        <v>1.772583964405462</v>
      </c>
      <c r="F57" s="41">
        <f t="shared" si="4"/>
        <v>3.5475688866852688E+16</v>
      </c>
      <c r="G57" s="38">
        <f t="shared" si="8"/>
        <v>1.0325271630684312</v>
      </c>
      <c r="H57" s="42">
        <f t="shared" si="5"/>
        <v>0.96849752313365978</v>
      </c>
      <c r="N57" s="40">
        <f t="shared" si="6"/>
        <v>964.57363483525444</v>
      </c>
      <c r="O57" s="40">
        <f t="shared" si="7"/>
        <v>1.036727486513558E-3</v>
      </c>
    </row>
    <row r="58" spans="1:15">
      <c r="A58" s="46">
        <v>6.2002006385681792E+16</v>
      </c>
      <c r="B58" s="39">
        <f t="shared" si="1"/>
        <v>0.95491915347977963</v>
      </c>
      <c r="C58" s="50">
        <f t="shared" si="2"/>
        <v>4.5080846520220375E-2</v>
      </c>
      <c r="E58" s="40">
        <f t="shared" si="3"/>
        <v>1.7477322743016392</v>
      </c>
      <c r="F58" s="41">
        <f t="shared" si="4"/>
        <v>3.5475688866852688E+16</v>
      </c>
      <c r="G58" s="38">
        <f t="shared" si="8"/>
        <v>1.0472090714234217</v>
      </c>
      <c r="H58" s="42">
        <f t="shared" si="5"/>
        <v>0.95491915347977974</v>
      </c>
      <c r="N58" s="40">
        <f t="shared" si="6"/>
        <v>949.30396941366905</v>
      </c>
      <c r="O58" s="40">
        <f t="shared" si="7"/>
        <v>1.0534033694367074E-3</v>
      </c>
    </row>
    <row r="59" spans="1:15">
      <c r="A59" s="46">
        <v>6.1121980284568704E+16</v>
      </c>
      <c r="B59" s="39">
        <f t="shared" si="1"/>
        <v>0.94136549887241705</v>
      </c>
      <c r="C59" s="50">
        <f t="shared" si="2"/>
        <v>5.863450112758295E-2</v>
      </c>
      <c r="E59" s="40">
        <f t="shared" si="3"/>
        <v>1.7229258186915453</v>
      </c>
      <c r="F59" s="41">
        <f t="shared" si="4"/>
        <v>3.5475688866852688E+16</v>
      </c>
      <c r="G59" s="38">
        <f t="shared" si="8"/>
        <v>1.0622866476387931</v>
      </c>
      <c r="H59" s="42">
        <f t="shared" si="5"/>
        <v>0.94136549887241705</v>
      </c>
      <c r="N59" s="40">
        <f t="shared" si="6"/>
        <v>934.06209749754998</v>
      </c>
      <c r="O59" s="40">
        <f t="shared" si="7"/>
        <v>1.0705926326302123E-3</v>
      </c>
    </row>
    <row r="60" spans="1:15">
      <c r="A60" s="46">
        <v>6.0243570657007296E+16</v>
      </c>
      <c r="B60" s="39">
        <f t="shared" si="1"/>
        <v>0.92783674025867746</v>
      </c>
      <c r="C60" s="50">
        <f t="shared" si="2"/>
        <v>7.2163259741322539E-2</v>
      </c>
      <c r="E60" s="40">
        <f t="shared" si="3"/>
        <v>1.698164928752008</v>
      </c>
      <c r="F60" s="41">
        <f t="shared" si="4"/>
        <v>3.5475688866852688E+16</v>
      </c>
      <c r="G60" s="38">
        <f t="shared" si="8"/>
        <v>1.0777758161648177</v>
      </c>
      <c r="H60" s="42">
        <f t="shared" si="5"/>
        <v>0.92783674025867746</v>
      </c>
      <c r="N60" s="40">
        <f t="shared" si="6"/>
        <v>918.84822257242854</v>
      </c>
      <c r="O60" s="40">
        <f t="shared" si="7"/>
        <v>1.0883190231357003E-3</v>
      </c>
    </row>
    <row r="61" spans="1:15">
      <c r="A61" s="46">
        <v>5.93667891479192E+16</v>
      </c>
      <c r="B61" s="39">
        <f t="shared" si="1"/>
        <v>0.91433305698692968</v>
      </c>
      <c r="C61" s="50">
        <f t="shared" si="2"/>
        <v>8.5666943013070318E-2</v>
      </c>
      <c r="E61" s="40">
        <f t="shared" si="3"/>
        <v>1.6734499327337817</v>
      </c>
      <c r="F61" s="41">
        <f t="shared" si="4"/>
        <v>3.5475688866852688E+16</v>
      </c>
      <c r="G61" s="38">
        <f t="shared" si="8"/>
        <v>1.0936933673768452</v>
      </c>
      <c r="H61" s="42">
        <f t="shared" si="5"/>
        <v>0.91433305698692968</v>
      </c>
      <c r="N61" s="40">
        <f t="shared" si="6"/>
        <v>903.66254632596338</v>
      </c>
      <c r="O61" s="40">
        <f t="shared" si="7"/>
        <v>1.1066077752870443E-3</v>
      </c>
    </row>
    <row r="62" spans="1:15">
      <c r="A62" s="46">
        <v>5.8491647298345632E+16</v>
      </c>
      <c r="B62" s="39">
        <f t="shared" si="1"/>
        <v>0.90085462680563633</v>
      </c>
      <c r="C62" s="50">
        <f t="shared" si="2"/>
        <v>9.9145373194363673E-2</v>
      </c>
      <c r="E62" s="40">
        <f t="shared" si="3"/>
        <v>1.6487811559594068</v>
      </c>
      <c r="F62" s="41">
        <f t="shared" si="4"/>
        <v>3.5475688866852688E+16</v>
      </c>
      <c r="G62" s="38">
        <f t="shared" si="8"/>
        <v>1.110057017241423</v>
      </c>
      <c r="H62" s="42">
        <f t="shared" si="5"/>
        <v>0.90085462680563633</v>
      </c>
      <c r="N62" s="40">
        <f t="shared" si="6"/>
        <v>888.50526864662584</v>
      </c>
      <c r="O62" s="40">
        <f t="shared" si="7"/>
        <v>1.1254857289965238E-3</v>
      </c>
    </row>
    <row r="63" spans="1:15">
      <c r="A63" s="46">
        <v>5.7618156545371392E+16</v>
      </c>
      <c r="B63" s="39">
        <f t="shared" si="1"/>
        <v>0.88740162586218296</v>
      </c>
      <c r="C63" s="50">
        <f t="shared" si="2"/>
        <v>0.11259837413781704</v>
      </c>
      <c r="E63" s="40">
        <f t="shared" si="3"/>
        <v>1.6241589208210667</v>
      </c>
      <c r="F63" s="41">
        <f t="shared" si="4"/>
        <v>3.5475688866852688E+16</v>
      </c>
      <c r="G63" s="38">
        <f t="shared" si="8"/>
        <v>1.1268854719850423</v>
      </c>
      <c r="H63" s="42">
        <f t="shared" si="5"/>
        <v>0.88740162586218296</v>
      </c>
      <c r="N63" s="40">
        <f t="shared" si="6"/>
        <v>873.37658762238323</v>
      </c>
      <c r="O63" s="40">
        <f t="shared" si="7"/>
        <v>1.1449814595125879E-3</v>
      </c>
    </row>
    <row r="64" spans="1:15">
      <c r="A64" s="46">
        <v>5.6746328222048992E+16</v>
      </c>
      <c r="B64" s="39">
        <f t="shared" si="1"/>
        <v>0.87397422870171015</v>
      </c>
      <c r="C64" s="50">
        <f t="shared" si="2"/>
        <v>0.12602577129828985</v>
      </c>
      <c r="E64" s="40">
        <f t="shared" si="3"/>
        <v>1.5995835467784498</v>
      </c>
      <c r="F64" s="41">
        <f t="shared" si="4"/>
        <v>3.5475688866852692E+16</v>
      </c>
      <c r="G64" s="38">
        <f t="shared" si="8"/>
        <v>1.1441984982617865</v>
      </c>
      <c r="H64" s="42">
        <f t="shared" si="5"/>
        <v>0.87397422870171015</v>
      </c>
      <c r="N64" s="40">
        <f t="shared" si="6"/>
        <v>858.27669953938505</v>
      </c>
      <c r="O64" s="40">
        <f t="shared" si="7"/>
        <v>1.1651254199684952E-3</v>
      </c>
    </row>
    <row r="65" spans="1:15">
      <c r="A65" s="46">
        <v>5.5876173557322496E+16</v>
      </c>
      <c r="B65" s="39">
        <f t="shared" si="1"/>
        <v>0.86057260826593995</v>
      </c>
      <c r="C65" s="50">
        <f t="shared" si="2"/>
        <v>0.13942739173406005</v>
      </c>
      <c r="E65" s="40">
        <f t="shared" si="3"/>
        <v>1.5750553503566029</v>
      </c>
      <c r="F65" s="41">
        <f t="shared" si="4"/>
        <v>3.5475688866852688E+16</v>
      </c>
      <c r="G65" s="38">
        <f t="shared" si="8"/>
        <v>1.1620169993732512</v>
      </c>
      <c r="H65" s="42">
        <f t="shared" si="5"/>
        <v>0.86057260826594006</v>
      </c>
      <c r="N65" s="40">
        <f t="shared" si="6"/>
        <v>843.20579888064378</v>
      </c>
      <c r="O65" s="40">
        <f t="shared" si="7"/>
        <v>1.1859500982174228E-3</v>
      </c>
    </row>
    <row r="66" spans="1:15">
      <c r="A66" s="46">
        <v>5.5007703675951744E+16</v>
      </c>
      <c r="B66" s="39">
        <f t="shared" ref="B66:B129" si="9">A66/$A$54</f>
        <v>0.84719693589200917</v>
      </c>
      <c r="C66" s="50">
        <f t="shared" ref="C66:C129" si="10">1-B66</f>
        <v>0.15280306410799083</v>
      </c>
      <c r="E66" s="40">
        <f t="shared" ref="E66:E129" si="11">A66/$A$143</f>
        <v>1.5505746451437938</v>
      </c>
      <c r="F66" s="41">
        <f t="shared" ref="F66:F129" si="12">A66/E66</f>
        <v>3.5475688866852688E+16</v>
      </c>
      <c r="G66" s="38">
        <f t="shared" si="8"/>
        <v>1.1803630981586415</v>
      </c>
      <c r="H66" s="42">
        <f t="shared" ref="H66:H129" si="13">1/G66</f>
        <v>0.84719693589200928</v>
      </c>
      <c r="N66" s="40">
        <f t="shared" ref="N66:N129" si="14">(A66-$A$288)/($A$54-$A$288)*1000</f>
        <v>828.16407832472237</v>
      </c>
      <c r="O66" s="40">
        <f t="shared" ref="O66:O129" si="15">1/N66</f>
        <v>1.2074901896528541E-3</v>
      </c>
    </row>
    <row r="67" spans="1:15">
      <c r="A67" s="46">
        <v>5.4140929598436448E+16</v>
      </c>
      <c r="B67" s="39">
        <f t="shared" si="9"/>
        <v>0.83384738131130021</v>
      </c>
      <c r="C67" s="50">
        <f t="shared" si="10"/>
        <v>0.16615261868869979</v>
      </c>
      <c r="E67" s="40">
        <f t="shared" si="11"/>
        <v>1.5261417417893735</v>
      </c>
      <c r="F67" s="41">
        <f t="shared" si="12"/>
        <v>3.5475688866852688E+16</v>
      </c>
      <c r="G67" s="38">
        <f t="shared" si="8"/>
        <v>1.1992602272461537</v>
      </c>
      <c r="H67" s="42">
        <f t="shared" si="13"/>
        <v>0.83384738131130021</v>
      </c>
      <c r="N67" s="40">
        <f t="shared" si="14"/>
        <v>813.15172874441976</v>
      </c>
      <c r="O67" s="40">
        <f t="shared" si="15"/>
        <v>1.2297827879479404E-3</v>
      </c>
    </row>
    <row r="68" spans="1:15">
      <c r="A68" s="46">
        <v>5.327586224094016E+16</v>
      </c>
      <c r="B68" s="39">
        <f t="shared" si="9"/>
        <v>0.82052411264827019</v>
      </c>
      <c r="C68" s="50">
        <f t="shared" si="10"/>
        <v>0.17947588735172981</v>
      </c>
      <c r="E68" s="40">
        <f t="shared" si="11"/>
        <v>1.5017569480016317</v>
      </c>
      <c r="F68" s="41">
        <f t="shared" si="12"/>
        <v>3.5475688866852688E+16</v>
      </c>
      <c r="G68" s="38">
        <f t="shared" si="8"/>
        <v>1.2187332274397946</v>
      </c>
      <c r="H68" s="42">
        <f t="shared" si="13"/>
        <v>0.8205241126482703</v>
      </c>
      <c r="N68" s="40">
        <f t="shared" si="14"/>
        <v>798.16893920545397</v>
      </c>
      <c r="O68" s="40">
        <f t="shared" si="15"/>
        <v>1.2528675959195567E-3</v>
      </c>
    </row>
    <row r="69" spans="1:15">
      <c r="A69" s="46">
        <v>5.2412512415214144E+16</v>
      </c>
      <c r="B69" s="39">
        <f t="shared" si="9"/>
        <v>0.80722729641927815</v>
      </c>
      <c r="C69" s="50">
        <f t="shared" si="10"/>
        <v>0.19277270358072185</v>
      </c>
      <c r="E69" s="40">
        <f t="shared" si="11"/>
        <v>1.4774205685456516</v>
      </c>
      <c r="F69" s="41">
        <f t="shared" si="12"/>
        <v>3.5475688866852688E+16</v>
      </c>
      <c r="G69" s="38">
        <f t="shared" si="8"/>
        <v>1.2388084551102627</v>
      </c>
      <c r="H69" s="42">
        <f t="shared" si="13"/>
        <v>0.80722729641927804</v>
      </c>
      <c r="N69" s="40">
        <f t="shared" si="14"/>
        <v>783.21589696514354</v>
      </c>
      <c r="O69" s="40">
        <f t="shared" si="15"/>
        <v>1.2767871590386071E-3</v>
      </c>
    </row>
    <row r="70" spans="1:15">
      <c r="A70" s="46">
        <v>5.155089082852176E+16</v>
      </c>
      <c r="B70" s="39">
        <f t="shared" si="9"/>
        <v>0.79395709753142085</v>
      </c>
      <c r="C70" s="50">
        <f t="shared" si="10"/>
        <v>0.20604290246857915</v>
      </c>
      <c r="E70" s="40">
        <f t="shared" si="11"/>
        <v>1.4531329052411779</v>
      </c>
      <c r="F70" s="41">
        <f t="shared" si="12"/>
        <v>3.5475688866852692E+16</v>
      </c>
      <c r="G70" s="38">
        <f t="shared" si="8"/>
        <v>1.2595138995661224</v>
      </c>
      <c r="H70" s="42">
        <f t="shared" si="13"/>
        <v>0.79395709753142085</v>
      </c>
      <c r="N70" s="40">
        <f t="shared" si="14"/>
        <v>768.29278747109811</v>
      </c>
      <c r="O70" s="40">
        <f t="shared" si="15"/>
        <v>1.3015871244757954E-3</v>
      </c>
    </row>
    <row r="71" spans="1:15">
      <c r="A71" s="46">
        <v>5.0691008083562336E+16</v>
      </c>
      <c r="B71" s="39">
        <f t="shared" si="9"/>
        <v>0.78071367928136004</v>
      </c>
      <c r="C71" s="50">
        <f t="shared" si="10"/>
        <v>0.21928632071863996</v>
      </c>
      <c r="E71" s="40">
        <f t="shared" si="11"/>
        <v>1.4288942569604712</v>
      </c>
      <c r="F71" s="41">
        <f t="shared" si="12"/>
        <v>3.5475688866852688E+16</v>
      </c>
      <c r="G71" s="38">
        <f t="shared" si="8"/>
        <v>1.2808793115044315</v>
      </c>
      <c r="H71" s="42">
        <f t="shared" si="13"/>
        <v>0.78071367928136004</v>
      </c>
      <c r="N71" s="40">
        <f t="shared" si="14"/>
        <v>753.39979435989926</v>
      </c>
      <c r="O71" s="40">
        <f t="shared" si="15"/>
        <v>1.327316529001201E-3</v>
      </c>
    </row>
    <row r="72" spans="1:15">
      <c r="A72" s="46">
        <v>4.9832874678395104E+16</v>
      </c>
      <c r="B72" s="39">
        <f t="shared" si="9"/>
        <v>0.76749720335415117</v>
      </c>
      <c r="C72" s="50">
        <f t="shared" si="10"/>
        <v>0.23250279664584883</v>
      </c>
      <c r="E72" s="40">
        <f t="shared" si="11"/>
        <v>1.4047049196261638</v>
      </c>
      <c r="F72" s="41">
        <f t="shared" si="12"/>
        <v>3.5475688866852692E+16</v>
      </c>
      <c r="G72" s="38">
        <f t="shared" si="8"/>
        <v>1.3029363437804784</v>
      </c>
      <c r="H72" s="42">
        <f t="shared" si="13"/>
        <v>0.76749720335415117</v>
      </c>
      <c r="N72" s="40">
        <f t="shared" si="14"/>
        <v>738.53709945578385</v>
      </c>
      <c r="O72" s="40">
        <f t="shared" si="15"/>
        <v>1.3540281195580884E-3</v>
      </c>
    </row>
    <row r="73" spans="1:15">
      <c r="A73" s="46">
        <v>4.8976501006363584E+16</v>
      </c>
      <c r="B73" s="39">
        <f t="shared" si="9"/>
        <v>0.75430782982207856</v>
      </c>
      <c r="C73" s="50">
        <f t="shared" si="10"/>
        <v>0.24569217017792144</v>
      </c>
      <c r="E73" s="40">
        <f t="shared" si="11"/>
        <v>1.3805651862091284</v>
      </c>
      <c r="F73" s="41">
        <f t="shared" si="12"/>
        <v>3.5475688866852688E+16</v>
      </c>
      <c r="G73" s="38">
        <f t="shared" si="8"/>
        <v>1.3257187058973972</v>
      </c>
      <c r="H73" s="42">
        <f t="shared" si="13"/>
        <v>0.75430782982207856</v>
      </c>
      <c r="N73" s="40">
        <f t="shared" si="14"/>
        <v>723.70488276933395</v>
      </c>
      <c r="O73" s="40">
        <f t="shared" si="15"/>
        <v>1.3817787109206632E-3</v>
      </c>
    </row>
    <row r="74" spans="1:15">
      <c r="A74" s="46">
        <v>4.8121897356019232E+16</v>
      </c>
      <c r="B74" s="39">
        <f t="shared" si="9"/>
        <v>0.74114571714347954</v>
      </c>
      <c r="C74" s="50">
        <f t="shared" si="10"/>
        <v>0.25885428285652046</v>
      </c>
      <c r="E74" s="40">
        <f t="shared" si="11"/>
        <v>1.3564753467263251</v>
      </c>
      <c r="F74" s="41">
        <f t="shared" si="12"/>
        <v>3.5475688866852688E+16</v>
      </c>
      <c r="G74" s="38">
        <f t="shared" si="8"/>
        <v>1.3492623338015033</v>
      </c>
      <c r="H74" s="42">
        <f t="shared" si="13"/>
        <v>0.74114571714347954</v>
      </c>
      <c r="N74" s="40">
        <f t="shared" si="14"/>
        <v>708.9033224961546</v>
      </c>
      <c r="O74" s="40">
        <f t="shared" si="15"/>
        <v>1.4106295855390413E-3</v>
      </c>
    </row>
    <row r="75" spans="1:15">
      <c r="A75" s="46">
        <v>4.7345138241984224E+16</v>
      </c>
      <c r="B75" s="39">
        <f t="shared" si="9"/>
        <v>0.72918252112982107</v>
      </c>
      <c r="C75" s="50">
        <f t="shared" si="10"/>
        <v>0.27081747887017893</v>
      </c>
      <c r="E75" s="40">
        <f t="shared" si="11"/>
        <v>1.3345798137896614</v>
      </c>
      <c r="F75" s="41">
        <f t="shared" si="12"/>
        <v>3.5475688866852688E+16</v>
      </c>
      <c r="G75" s="38">
        <f t="shared" si="8"/>
        <v>1.3713987527437776</v>
      </c>
      <c r="H75" s="42">
        <f t="shared" si="13"/>
        <v>0.72918252112982118</v>
      </c>
      <c r="N75" s="40">
        <f t="shared" si="14"/>
        <v>695.45001365585438</v>
      </c>
      <c r="O75" s="40">
        <f t="shared" si="15"/>
        <v>1.4379178666532504E-3</v>
      </c>
    </row>
    <row r="76" spans="1:15">
      <c r="A76" s="46">
        <v>4.7150455430951496E+16</v>
      </c>
      <c r="B76" s="39">
        <f t="shared" si="9"/>
        <v>0.72618412872374294</v>
      </c>
      <c r="C76" s="50">
        <f t="shared" si="10"/>
        <v>0.27381587127625706</v>
      </c>
      <c r="E76" s="40">
        <f t="shared" si="11"/>
        <v>1.3290920327979121</v>
      </c>
      <c r="F76" s="41">
        <f t="shared" si="12"/>
        <v>3.5475688866852688E+16</v>
      </c>
      <c r="G76" s="38">
        <f t="shared" si="8"/>
        <v>1.3770612169085601</v>
      </c>
      <c r="H76" s="42">
        <f t="shared" si="13"/>
        <v>0.72618412872374305</v>
      </c>
      <c r="N76" s="40">
        <f t="shared" si="14"/>
        <v>692.07814722339549</v>
      </c>
      <c r="O76" s="40">
        <f t="shared" si="15"/>
        <v>1.4449235306908349E-3</v>
      </c>
    </row>
    <row r="77" spans="1:15">
      <c r="A77" s="46">
        <v>4.6956184447884176E+16</v>
      </c>
      <c r="B77" s="39">
        <f t="shared" si="9"/>
        <v>0.72319207905453786</v>
      </c>
      <c r="C77" s="50">
        <f t="shared" si="10"/>
        <v>0.27680792094546214</v>
      </c>
      <c r="E77" s="40">
        <f t="shared" si="11"/>
        <v>1.323615860543824</v>
      </c>
      <c r="F77" s="41">
        <f t="shared" si="12"/>
        <v>3.5475688866852688E+16</v>
      </c>
      <c r="G77" s="38">
        <f t="shared" si="8"/>
        <v>1.3827585076807614</v>
      </c>
      <c r="H77" s="42">
        <f t="shared" si="13"/>
        <v>0.72319207905453786</v>
      </c>
      <c r="N77" s="40">
        <f t="shared" si="14"/>
        <v>688.71341356698974</v>
      </c>
      <c r="O77" s="40">
        <f t="shared" si="15"/>
        <v>1.4519827555278652E-3</v>
      </c>
    </row>
    <row r="78" spans="1:15">
      <c r="A78" s="46">
        <v>4.6762327550334168E+16</v>
      </c>
      <c r="B78" s="39">
        <f t="shared" si="9"/>
        <v>0.72020640689171866</v>
      </c>
      <c r="C78" s="50">
        <f t="shared" si="10"/>
        <v>0.27979359310828134</v>
      </c>
      <c r="E78" s="40">
        <f t="shared" si="11"/>
        <v>1.3181513606639881</v>
      </c>
      <c r="F78" s="41">
        <f t="shared" si="12"/>
        <v>3.5475688866852692E+16</v>
      </c>
      <c r="G78" s="38">
        <f t="shared" si="8"/>
        <v>1.3884908415572421</v>
      </c>
      <c r="H78" s="42">
        <f t="shared" si="13"/>
        <v>0.72020640689171866</v>
      </c>
      <c r="N78" s="40">
        <f t="shared" si="14"/>
        <v>685.3558517869742</v>
      </c>
      <c r="O78" s="40">
        <f t="shared" si="15"/>
        <v>1.4590960263819635E-3</v>
      </c>
    </row>
    <row r="79" spans="1:15">
      <c r="A79" s="46">
        <v>4.656888697179432E+16</v>
      </c>
      <c r="B79" s="39">
        <f t="shared" si="9"/>
        <v>0.71722714663425435</v>
      </c>
      <c r="C79" s="50">
        <f t="shared" si="10"/>
        <v>0.28277285336574565</v>
      </c>
      <c r="E79" s="40">
        <f t="shared" si="11"/>
        <v>1.3126985961168114</v>
      </c>
      <c r="F79" s="41">
        <f t="shared" si="12"/>
        <v>3.5475688866852688E+16</v>
      </c>
      <c r="G79" s="38">
        <f t="shared" si="8"/>
        <v>1.3942584363861843</v>
      </c>
      <c r="H79" s="42">
        <f t="shared" si="13"/>
        <v>0.71722714663425435</v>
      </c>
      <c r="N79" s="40">
        <f t="shared" si="14"/>
        <v>682.00550056698762</v>
      </c>
      <c r="O79" s="40">
        <f t="shared" si="15"/>
        <v>1.4662638338967158E-3</v>
      </c>
    </row>
    <row r="80" spans="1:15">
      <c r="A80" s="46">
        <v>4.6375864921680928E+16</v>
      </c>
      <c r="B80" s="39">
        <f t="shared" si="9"/>
        <v>0.71425433231030089</v>
      </c>
      <c r="C80" s="50">
        <f t="shared" si="10"/>
        <v>0.28574566768969911</v>
      </c>
      <c r="E80" s="40">
        <f t="shared" si="11"/>
        <v>1.3072576291820228</v>
      </c>
      <c r="F80" s="41">
        <f t="shared" si="12"/>
        <v>3.5475688866852688E+16</v>
      </c>
      <c r="G80" s="38">
        <f t="shared" si="8"/>
        <v>1.400061511374298</v>
      </c>
      <c r="H80" s="42">
        <f t="shared" si="13"/>
        <v>0.71425433231030089</v>
      </c>
      <c r="N80" s="40">
        <f t="shared" si="14"/>
        <v>678.66239817366784</v>
      </c>
      <c r="O80" s="40">
        <f t="shared" si="15"/>
        <v>1.473486674215451E-3</v>
      </c>
    </row>
    <row r="81" spans="1:15">
      <c r="A81" s="46">
        <v>4.6183263585316472E+16</v>
      </c>
      <c r="B81" s="39">
        <f t="shared" si="9"/>
        <v>0.71128799757693495</v>
      </c>
      <c r="C81" s="50">
        <f t="shared" si="10"/>
        <v>0.28871200242306505</v>
      </c>
      <c r="E81" s="40">
        <f t="shared" si="11"/>
        <v>1.3018285214601877</v>
      </c>
      <c r="F81" s="41">
        <f t="shared" si="12"/>
        <v>3.5475688866852684E+16</v>
      </c>
      <c r="G81" s="38">
        <f t="shared" si="8"/>
        <v>1.4059002870940995</v>
      </c>
      <c r="H81" s="42">
        <f t="shared" si="13"/>
        <v>0.71128799757693495</v>
      </c>
      <c r="N81" s="40">
        <f t="shared" si="14"/>
        <v>675.32658245635287</v>
      </c>
      <c r="O81" s="40">
        <f t="shared" si="15"/>
        <v>1.4807650490562929E-3</v>
      </c>
    </row>
    <row r="82" spans="1:15">
      <c r="A82" s="46">
        <v>4.5991085123912152E+16</v>
      </c>
      <c r="B82" s="39">
        <f t="shared" si="9"/>
        <v>0.7083281757198856</v>
      </c>
      <c r="C82" s="50">
        <f t="shared" si="10"/>
        <v>0.2916718242801144</v>
      </c>
      <c r="E82" s="40">
        <f t="shared" si="11"/>
        <v>1.2964113338722143</v>
      </c>
      <c r="F82" s="41">
        <f t="shared" si="12"/>
        <v>3.5475688866852684E+16</v>
      </c>
      <c r="G82" s="38">
        <f t="shared" ref="G82:G145" si="16">$A$54/A82</f>
        <v>1.4117749854912711</v>
      </c>
      <c r="H82" s="42">
        <f t="shared" si="13"/>
        <v>0.7083281757198856</v>
      </c>
      <c r="N82" s="40">
        <f t="shared" si="14"/>
        <v>671.99809084677838</v>
      </c>
      <c r="O82" s="40">
        <f t="shared" si="15"/>
        <v>1.4880994657885257E-3</v>
      </c>
    </row>
    <row r="83" spans="1:15">
      <c r="A83" s="46">
        <v>4.5799331674550544E+16</v>
      </c>
      <c r="B83" s="39">
        <f t="shared" si="9"/>
        <v>0.70537489965326616</v>
      </c>
      <c r="C83" s="50">
        <f t="shared" si="10"/>
        <v>0.29462510034673384</v>
      </c>
      <c r="E83" s="40">
        <f t="shared" si="11"/>
        <v>1.2910061266588659</v>
      </c>
      <c r="F83" s="41">
        <f t="shared" si="12"/>
        <v>3.5475688866852688E+16</v>
      </c>
      <c r="G83" s="38">
        <f t="shared" si="16"/>
        <v>1.4176858298921036</v>
      </c>
      <c r="H83" s="42">
        <f t="shared" si="13"/>
        <v>0.70537489965326627</v>
      </c>
      <c r="N83" s="40">
        <f t="shared" si="14"/>
        <v>668.67696035877702</v>
      </c>
      <c r="O83" s="40">
        <f t="shared" si="15"/>
        <v>1.4954904375102925E-3</v>
      </c>
    </row>
    <row r="84" spans="1:15">
      <c r="A84" s="46">
        <v>4.5608005350168256E+16</v>
      </c>
      <c r="B84" s="39">
        <f t="shared" si="9"/>
        <v>0.70242820191930833</v>
      </c>
      <c r="C84" s="50">
        <f t="shared" si="10"/>
        <v>0.29757179808069167</v>
      </c>
      <c r="E84" s="40">
        <f t="shared" si="11"/>
        <v>1.2856129593802721</v>
      </c>
      <c r="F84" s="41">
        <f t="shared" si="12"/>
        <v>3.5475688866852688E+16</v>
      </c>
      <c r="G84" s="38">
        <f t="shared" si="16"/>
        <v>1.4236330450110193</v>
      </c>
      <c r="H84" s="42">
        <f t="shared" si="13"/>
        <v>0.70242820191930833</v>
      </c>
      <c r="N84" s="40">
        <f t="shared" si="14"/>
        <v>665.36322758797826</v>
      </c>
      <c r="O84" s="40">
        <f t="shared" si="15"/>
        <v>1.5029384831276599E-3</v>
      </c>
    </row>
    <row r="85" spans="1:15">
      <c r="A85" s="46">
        <v>4.5417108239538512E+16</v>
      </c>
      <c r="B85" s="39">
        <f t="shared" si="9"/>
        <v>0.69948811468809269</v>
      </c>
      <c r="C85" s="50">
        <f t="shared" si="10"/>
        <v>0.30051188531190731</v>
      </c>
      <c r="E85" s="40">
        <f t="shared" si="11"/>
        <v>1.2802318909154364</v>
      </c>
      <c r="F85" s="41">
        <f t="shared" si="12"/>
        <v>3.5475688866852688E+16</v>
      </c>
      <c r="G85" s="38">
        <f t="shared" si="16"/>
        <v>1.4296168569581886</v>
      </c>
      <c r="H85" s="42">
        <f t="shared" si="13"/>
        <v>0.69948811468809269</v>
      </c>
      <c r="N85" s="40">
        <f t="shared" si="14"/>
        <v>662.05692871150688</v>
      </c>
      <c r="O85" s="40">
        <f t="shared" si="15"/>
        <v>1.5104441274350784E-3</v>
      </c>
    </row>
    <row r="86" spans="1:15">
      <c r="A86" s="46">
        <v>4.5226642407253792E+16</v>
      </c>
      <c r="B86" s="39">
        <f t="shared" si="9"/>
        <v>0.69655466975728242</v>
      </c>
      <c r="C86" s="50">
        <f t="shared" si="10"/>
        <v>0.30344533024271758</v>
      </c>
      <c r="E86" s="40">
        <f t="shared" si="11"/>
        <v>1.2748629794617483</v>
      </c>
      <c r="F86" s="41">
        <f t="shared" si="12"/>
        <v>3.5475688866852688E+16</v>
      </c>
      <c r="G86" s="38">
        <f t="shared" si="16"/>
        <v>1.4356374932472342</v>
      </c>
      <c r="H86" s="42">
        <f t="shared" si="13"/>
        <v>0.69655466975728242</v>
      </c>
      <c r="N86" s="40">
        <f t="shared" si="14"/>
        <v>658.75809948768176</v>
      </c>
      <c r="O86" s="40">
        <f t="shared" si="15"/>
        <v>1.5180079011972729E-3</v>
      </c>
    </row>
    <row r="87" spans="1:15">
      <c r="A87" s="46">
        <v>4.5036609893708456E+16</v>
      </c>
      <c r="B87" s="39">
        <f t="shared" si="9"/>
        <v>0.6936278985518548</v>
      </c>
      <c r="C87" s="50">
        <f t="shared" si="10"/>
        <v>0.3063721014481452</v>
      </c>
      <c r="E87" s="40">
        <f t="shared" si="11"/>
        <v>1.2695062825344929</v>
      </c>
      <c r="F87" s="41">
        <f t="shared" si="12"/>
        <v>3.5475688866852688E+16</v>
      </c>
      <c r="G87" s="38">
        <f t="shared" si="16"/>
        <v>1.4416951828030329</v>
      </c>
      <c r="H87" s="42">
        <f t="shared" si="13"/>
        <v>0.69362789855185492</v>
      </c>
      <c r="N87" s="40">
        <f t="shared" si="14"/>
        <v>655.46677525571556</v>
      </c>
      <c r="O87" s="40">
        <f t="shared" si="15"/>
        <v>1.5256303412325858E-3</v>
      </c>
    </row>
    <row r="88" spans="1:15">
      <c r="A88" s="46">
        <v>4.4847012715081368E+16</v>
      </c>
      <c r="B88" s="39">
        <f t="shared" si="9"/>
        <v>0.69070783212383446</v>
      </c>
      <c r="C88" s="50">
        <f t="shared" si="10"/>
        <v>0.30929216787616554</v>
      </c>
      <c r="E88" s="40">
        <f t="shared" si="11"/>
        <v>1.2641618569663615</v>
      </c>
      <c r="F88" s="41">
        <f t="shared" si="12"/>
        <v>3.5475688866852684E+16</v>
      </c>
      <c r="G88" s="38">
        <f t="shared" si="16"/>
        <v>1.4477901559696136</v>
      </c>
      <c r="H88" s="42">
        <f t="shared" si="13"/>
        <v>0.69070783212383446</v>
      </c>
      <c r="N88" s="40">
        <f t="shared" si="14"/>
        <v>652.18299093541361</v>
      </c>
      <c r="O88" s="40">
        <f t="shared" si="15"/>
        <v>1.5333119904978188E-3</v>
      </c>
    </row>
    <row r="89" spans="1:15">
      <c r="A89" s="46">
        <v>4.4657852863318568E+16</v>
      </c>
      <c r="B89" s="39">
        <f t="shared" si="9"/>
        <v>0.68779450115202567</v>
      </c>
      <c r="C89" s="50">
        <f t="shared" si="10"/>
        <v>0.31220549884797433</v>
      </c>
      <c r="E89" s="40">
        <f t="shared" si="11"/>
        <v>1.2588297589069621</v>
      </c>
      <c r="F89" s="41">
        <f t="shared" si="12"/>
        <v>3.5475688866852688E+16</v>
      </c>
      <c r="G89" s="38">
        <f t="shared" si="16"/>
        <v>1.4539226445181572</v>
      </c>
      <c r="H89" s="42">
        <f t="shared" si="13"/>
        <v>0.68779450115202578</v>
      </c>
      <c r="N89" s="40">
        <f t="shared" si="14"/>
        <v>648.90678102687355</v>
      </c>
      <c r="O89" s="40">
        <f t="shared" si="15"/>
        <v>1.541053398174593E-3</v>
      </c>
    </row>
    <row r="90" spans="1:15">
      <c r="A90" s="46">
        <v>4.44691323061158E+16</v>
      </c>
      <c r="B90" s="39">
        <f t="shared" si="9"/>
        <v>0.6848879359417438</v>
      </c>
      <c r="C90" s="50">
        <f t="shared" si="10"/>
        <v>0.3151120640582562</v>
      </c>
      <c r="E90" s="40">
        <f t="shared" si="11"/>
        <v>1.2535100438223283</v>
      </c>
      <c r="F90" s="41">
        <f t="shared" si="12"/>
        <v>3.5475688866852688E+16</v>
      </c>
      <c r="G90" s="38">
        <f t="shared" si="16"/>
        <v>1.4600928816551084</v>
      </c>
      <c r="H90" s="42">
        <f t="shared" si="13"/>
        <v>0.6848879359417438</v>
      </c>
      <c r="N90" s="40">
        <f t="shared" si="14"/>
        <v>645.63817961018265</v>
      </c>
      <c r="O90" s="40">
        <f t="shared" si="15"/>
        <v>1.5488551197572775E-3</v>
      </c>
    </row>
    <row r="91" spans="1:15">
      <c r="A91" s="46">
        <v>4.4280852986901192E+16</v>
      </c>
      <c r="B91" s="39">
        <f t="shared" si="9"/>
        <v>0.68198816642454829</v>
      </c>
      <c r="C91" s="50">
        <f t="shared" si="10"/>
        <v>0.31801183357545171</v>
      </c>
      <c r="E91" s="40">
        <f t="shared" si="11"/>
        <v>1.2482027664944304</v>
      </c>
      <c r="F91" s="41">
        <f t="shared" si="12"/>
        <v>3.5475688866852688E+16</v>
      </c>
      <c r="G91" s="38">
        <f t="shared" si="16"/>
        <v>1.4663011020303898</v>
      </c>
      <c r="H91" s="42">
        <f t="shared" si="13"/>
        <v>0.68198816642454829</v>
      </c>
      <c r="N91" s="40">
        <f t="shared" si="14"/>
        <v>642.3772203451183</v>
      </c>
      <c r="O91" s="40">
        <f t="shared" si="15"/>
        <v>1.5567177171425042E-3</v>
      </c>
    </row>
    <row r="92" spans="1:15">
      <c r="A92" s="46">
        <v>4.4093016824817912E+16</v>
      </c>
      <c r="B92" s="39">
        <f t="shared" si="9"/>
        <v>0.67909522215797569</v>
      </c>
      <c r="C92" s="50">
        <f t="shared" si="10"/>
        <v>0.32090477784202431</v>
      </c>
      <c r="E92" s="40">
        <f t="shared" si="11"/>
        <v>1.2429079810206862</v>
      </c>
      <c r="F92" s="41">
        <f t="shared" si="12"/>
        <v>3.5475688866852688E+16</v>
      </c>
      <c r="G92" s="38">
        <f t="shared" si="16"/>
        <v>1.4725475417457339</v>
      </c>
      <c r="H92" s="42">
        <f t="shared" si="13"/>
        <v>0.67909522215797558</v>
      </c>
      <c r="N92" s="40">
        <f t="shared" si="14"/>
        <v>639.1239364708473</v>
      </c>
      <c r="O92" s="40">
        <f t="shared" si="15"/>
        <v>1.5646417587203191E-3</v>
      </c>
    </row>
    <row r="93" spans="1:15">
      <c r="A93" s="46">
        <v>4.3905625714706752E+16</v>
      </c>
      <c r="B93" s="39">
        <f t="shared" si="9"/>
        <v>0.67620913232527136</v>
      </c>
      <c r="C93" s="50">
        <f t="shared" si="10"/>
        <v>0.32379086767472864</v>
      </c>
      <c r="E93" s="40">
        <f t="shared" si="11"/>
        <v>1.2376257408134708</v>
      </c>
      <c r="F93" s="41">
        <f t="shared" si="12"/>
        <v>3.5475688866852684E+16</v>
      </c>
      <c r="G93" s="38">
        <f t="shared" si="16"/>
        <v>1.4788324383631337</v>
      </c>
      <c r="H93" s="42">
        <f t="shared" si="13"/>
        <v>0.67620913232527136</v>
      </c>
      <c r="N93" s="40">
        <f t="shared" si="14"/>
        <v>635.87836080562442</v>
      </c>
      <c r="O93" s="40">
        <f t="shared" si="15"/>
        <v>1.5726278194670008E-3</v>
      </c>
    </row>
    <row r="94" spans="1:15">
      <c r="A94" s="46">
        <v>4.371868152708876E+16</v>
      </c>
      <c r="B94" s="39">
        <f t="shared" si="9"/>
        <v>0.67332992573512196</v>
      </c>
      <c r="C94" s="50">
        <f t="shared" si="10"/>
        <v>0.32667007426487804</v>
      </c>
      <c r="E94" s="40">
        <f t="shared" si="11"/>
        <v>1.2323560985996258</v>
      </c>
      <c r="F94" s="41">
        <f t="shared" si="12"/>
        <v>3.5475688866852688E+16</v>
      </c>
      <c r="G94" s="38">
        <f t="shared" si="16"/>
        <v>1.4851560309134177</v>
      </c>
      <c r="H94" s="42">
        <f t="shared" si="13"/>
        <v>0.67332992573512196</v>
      </c>
      <c r="N94" s="40">
        <f t="shared" si="14"/>
        <v>632.64052574649111</v>
      </c>
      <c r="O94" s="40">
        <f t="shared" si="15"/>
        <v>1.5806764810395906E-3</v>
      </c>
    </row>
    <row r="95" spans="1:15">
      <c r="A95" s="46">
        <v>4.3532186108147848E+16</v>
      </c>
      <c r="B95" s="39">
        <f t="shared" si="9"/>
        <v>0.67045763082138765</v>
      </c>
      <c r="C95" s="50">
        <f t="shared" si="10"/>
        <v>0.32954236917861235</v>
      </c>
      <c r="E95" s="40">
        <f t="shared" si="11"/>
        <v>1.227099106419971</v>
      </c>
      <c r="F95" s="41">
        <f t="shared" si="12"/>
        <v>3.5475688866852688E+16</v>
      </c>
      <c r="G95" s="38">
        <f t="shared" si="16"/>
        <v>1.4915185599049487</v>
      </c>
      <c r="H95" s="42">
        <f t="shared" si="13"/>
        <v>0.67045763082138776</v>
      </c>
      <c r="N95" s="40">
        <f t="shared" si="14"/>
        <v>629.41046326897481</v>
      </c>
      <c r="O95" s="40">
        <f t="shared" si="15"/>
        <v>1.5887883318721633E-3</v>
      </c>
    </row>
    <row r="96" spans="1:15">
      <c r="A96" s="46">
        <v>4.3346141279713448E+16</v>
      </c>
      <c r="B96" s="39">
        <f t="shared" si="9"/>
        <v>0.66759227564283508</v>
      </c>
      <c r="C96" s="50">
        <f t="shared" si="10"/>
        <v>0.33240772435716492</v>
      </c>
      <c r="E96" s="40">
        <f t="shared" si="11"/>
        <v>1.2218548156288136</v>
      </c>
      <c r="F96" s="41">
        <f t="shared" si="12"/>
        <v>3.5475688866852688E+16</v>
      </c>
      <c r="G96" s="38">
        <f t="shared" si="16"/>
        <v>1.4979202673324588</v>
      </c>
      <c r="H96" s="42">
        <f t="shared" si="13"/>
        <v>0.66759227564283508</v>
      </c>
      <c r="N96" s="40">
        <f t="shared" si="14"/>
        <v>626.18820492678844</v>
      </c>
      <c r="O96" s="40">
        <f t="shared" si="15"/>
        <v>1.5969639672738904E-3</v>
      </c>
    </row>
    <row r="97" spans="1:15">
      <c r="A97" s="46">
        <v>4.329707096079504E+16</v>
      </c>
      <c r="B97" s="39">
        <f t="shared" si="9"/>
        <v>0.66683652288362483</v>
      </c>
      <c r="C97" s="50">
        <f t="shared" si="10"/>
        <v>0.33316347711637517</v>
      </c>
      <c r="E97" s="40">
        <f t="shared" si="11"/>
        <v>1.2204716058734633</v>
      </c>
      <c r="F97" s="41">
        <f t="shared" si="12"/>
        <v>3.5475688866852688E+16</v>
      </c>
      <c r="G97" s="38">
        <f t="shared" si="16"/>
        <v>1.4996179208596201</v>
      </c>
      <c r="H97" s="42">
        <f t="shared" si="13"/>
        <v>0.66683652288362483</v>
      </c>
      <c r="N97" s="40">
        <f t="shared" si="14"/>
        <v>625.33831704858619</v>
      </c>
      <c r="O97" s="40">
        <f t="shared" si="15"/>
        <v>1.5991343769236903E-3</v>
      </c>
    </row>
    <row r="98" spans="1:15">
      <c r="A98" s="46">
        <v>4.3251691091441736E+16</v>
      </c>
      <c r="B98" s="39">
        <f t="shared" si="9"/>
        <v>0.66613760830079149</v>
      </c>
      <c r="C98" s="50">
        <f t="shared" si="10"/>
        <v>0.33386239169920851</v>
      </c>
      <c r="E98" s="40">
        <f t="shared" si="11"/>
        <v>1.2191924236841158</v>
      </c>
      <c r="F98" s="41">
        <f t="shared" si="12"/>
        <v>3.5475688866852688E+16</v>
      </c>
      <c r="G98" s="38">
        <f t="shared" si="16"/>
        <v>1.5011913267452908</v>
      </c>
      <c r="H98" s="42">
        <f t="shared" si="13"/>
        <v>0.66613760830079149</v>
      </c>
      <c r="N98" s="40">
        <f t="shared" si="14"/>
        <v>624.55234700135873</v>
      </c>
      <c r="O98" s="40">
        <f t="shared" si="15"/>
        <v>1.6011468130754209E-3</v>
      </c>
    </row>
    <row r="99" spans="1:15">
      <c r="A99" s="46">
        <v>4.320642297165432E+16</v>
      </c>
      <c r="B99" s="39">
        <f t="shared" si="9"/>
        <v>0.66544041482033978</v>
      </c>
      <c r="C99" s="50">
        <f t="shared" si="10"/>
        <v>0.33455958517966022</v>
      </c>
      <c r="E99" s="40">
        <f t="shared" si="11"/>
        <v>1.2179163915270712</v>
      </c>
      <c r="F99" s="41">
        <f t="shared" si="12"/>
        <v>3.5475688866852688E+16</v>
      </c>
      <c r="G99" s="38">
        <f t="shared" si="16"/>
        <v>1.502764150972085</v>
      </c>
      <c r="H99" s="42">
        <f t="shared" si="13"/>
        <v>0.66544041482033978</v>
      </c>
      <c r="N99" s="40">
        <f t="shared" si="14"/>
        <v>623.76831243373556</v>
      </c>
      <c r="O99" s="40">
        <f t="shared" si="15"/>
        <v>1.6031593462937129E-3</v>
      </c>
    </row>
    <row r="100" spans="1:15">
      <c r="A100" s="46">
        <v>4.3161267024066536E+16</v>
      </c>
      <c r="B100" s="39">
        <f t="shared" si="9"/>
        <v>0.66474494895143099</v>
      </c>
      <c r="C100" s="50">
        <f t="shared" si="10"/>
        <v>0.33525505104856901</v>
      </c>
      <c r="E100" s="40">
        <f t="shared" si="11"/>
        <v>1.2166435213156634</v>
      </c>
      <c r="F100" s="41">
        <f t="shared" si="12"/>
        <v>3.5475688866852692E+16</v>
      </c>
      <c r="G100" s="38">
        <f t="shared" si="16"/>
        <v>1.5043363647627566</v>
      </c>
      <c r="H100" s="42">
        <f t="shared" si="13"/>
        <v>0.6647449489514311</v>
      </c>
      <c r="N100" s="40">
        <f t="shared" si="14"/>
        <v>622.98622066564656</v>
      </c>
      <c r="O100" s="40">
        <f t="shared" si="15"/>
        <v>1.6051719393272018E-3</v>
      </c>
    </row>
    <row r="101" spans="1:15">
      <c r="A101" s="46">
        <v>4.3116223665321216E+16</v>
      </c>
      <c r="B101" s="39">
        <f t="shared" si="9"/>
        <v>0.66405121711095794</v>
      </c>
      <c r="C101" s="50">
        <f t="shared" si="10"/>
        <v>0.33594878288904206</v>
      </c>
      <c r="E101" s="40">
        <f t="shared" si="11"/>
        <v>1.2153738247943535</v>
      </c>
      <c r="F101" s="41">
        <f t="shared" si="12"/>
        <v>3.5475688866852688E+16</v>
      </c>
      <c r="G101" s="38">
        <f t="shared" si="16"/>
        <v>1.5059079393764707</v>
      </c>
      <c r="H101" s="42">
        <f t="shared" si="13"/>
        <v>0.66405121711095794</v>
      </c>
      <c r="N101" s="40">
        <f t="shared" si="14"/>
        <v>622.20607891326028</v>
      </c>
      <c r="O101" s="40">
        <f t="shared" si="15"/>
        <v>1.6071845549091891E-3</v>
      </c>
    </row>
    <row r="102" spans="1:15">
      <c r="A102" s="46">
        <v>4.3071293306066016E+16</v>
      </c>
      <c r="B102" s="39">
        <f t="shared" si="9"/>
        <v>0.66335922562347882</v>
      </c>
      <c r="C102" s="50">
        <f t="shared" si="10"/>
        <v>0.33664077437652118</v>
      </c>
      <c r="E102" s="40">
        <f t="shared" si="11"/>
        <v>1.2141073135386078</v>
      </c>
      <c r="F102" s="41">
        <f t="shared" si="12"/>
        <v>3.5475688866852688E+16</v>
      </c>
      <c r="G102" s="38">
        <f t="shared" si="16"/>
        <v>1.5074788461110478</v>
      </c>
      <c r="H102" s="42">
        <f t="shared" si="13"/>
        <v>0.66335922562347882</v>
      </c>
      <c r="N102" s="40">
        <f t="shared" si="14"/>
        <v>621.42789428891024</v>
      </c>
      <c r="O102" s="40">
        <f t="shared" si="15"/>
        <v>1.6091971557605788E-3</v>
      </c>
    </row>
    <row r="103" spans="1:15">
      <c r="A103" s="46">
        <v>4.3026476350949192E+16</v>
      </c>
      <c r="B103" s="39">
        <f t="shared" si="9"/>
        <v>0.66266898072115277</v>
      </c>
      <c r="C103" s="50">
        <f t="shared" si="10"/>
        <v>0.33733101927884723</v>
      </c>
      <c r="E103" s="40">
        <f t="shared" si="11"/>
        <v>1.2128439989547803</v>
      </c>
      <c r="F103" s="41">
        <f t="shared" si="12"/>
        <v>3.5475688866852688E+16</v>
      </c>
      <c r="G103" s="38">
        <f t="shared" si="16"/>
        <v>1.5090490563052235</v>
      </c>
      <c r="H103" s="42">
        <f t="shared" si="13"/>
        <v>0.66266898072115288</v>
      </c>
      <c r="N103" s="40">
        <f t="shared" si="14"/>
        <v>620.65167380102127</v>
      </c>
      <c r="O103" s="40">
        <f t="shared" si="15"/>
        <v>1.6112097045928478E-3</v>
      </c>
    </row>
    <row r="104" spans="1:15">
      <c r="A104" s="46">
        <v>4.2981773198615304E+16</v>
      </c>
      <c r="B104" s="39">
        <f t="shared" si="9"/>
        <v>0.66198048854367364</v>
      </c>
      <c r="C104" s="50">
        <f t="shared" si="10"/>
        <v>0.33801951145632636</v>
      </c>
      <c r="E104" s="40">
        <f t="shared" si="11"/>
        <v>1.2115838922799904</v>
      </c>
      <c r="F104" s="41">
        <f t="shared" si="12"/>
        <v>3.5475688866852688E+16</v>
      </c>
      <c r="G104" s="38">
        <f t="shared" si="16"/>
        <v>1.5106185413409292</v>
      </c>
      <c r="H104" s="42">
        <f t="shared" si="13"/>
        <v>0.66198048854367364</v>
      </c>
      <c r="N104" s="40">
        <f t="shared" si="14"/>
        <v>619.87742435403538</v>
      </c>
      <c r="O104" s="40">
        <f t="shared" si="15"/>
        <v>1.6132221641110488E-3</v>
      </c>
    </row>
    <row r="105" spans="1:15">
      <c r="A105" s="46">
        <v>4.293718424170096E+16</v>
      </c>
      <c r="B105" s="39">
        <f t="shared" si="9"/>
        <v>0.66129375513820399</v>
      </c>
      <c r="C105" s="50">
        <f t="shared" si="10"/>
        <v>0.33870624486179601</v>
      </c>
      <c r="E105" s="40">
        <f t="shared" si="11"/>
        <v>1.210327004582004</v>
      </c>
      <c r="F105" s="41">
        <f t="shared" si="12"/>
        <v>3.5475688866852684E+16</v>
      </c>
      <c r="G105" s="38">
        <f t="shared" si="16"/>
        <v>1.5121872726455881</v>
      </c>
      <c r="H105" s="42">
        <f t="shared" si="13"/>
        <v>0.66129375513820399</v>
      </c>
      <c r="N105" s="40">
        <f t="shared" si="14"/>
        <v>619.10515274833858</v>
      </c>
      <c r="O105" s="40">
        <f t="shared" si="15"/>
        <v>1.6152344970168455E-3</v>
      </c>
    </row>
    <row r="106" spans="1:15">
      <c r="A106" s="46">
        <v>4.28927098668306E+16</v>
      </c>
      <c r="B106" s="39">
        <f t="shared" si="9"/>
        <v>0.66060878645931054</v>
      </c>
      <c r="C106" s="50">
        <f t="shared" si="10"/>
        <v>0.33939121354068946</v>
      </c>
      <c r="E106" s="40">
        <f t="shared" si="11"/>
        <v>1.2090733467591135</v>
      </c>
      <c r="F106" s="41">
        <f t="shared" si="12"/>
        <v>3.5475688866852688E+16</v>
      </c>
      <c r="G106" s="38">
        <f t="shared" si="16"/>
        <v>1.513755221694427</v>
      </c>
      <c r="H106" s="42">
        <f t="shared" si="13"/>
        <v>0.66060878645931054</v>
      </c>
      <c r="N106" s="40">
        <f t="shared" si="14"/>
        <v>618.33486568018668</v>
      </c>
      <c r="O106" s="40">
        <f t="shared" si="15"/>
        <v>1.61724666601158E-3</v>
      </c>
    </row>
    <row r="107" spans="1:15">
      <c r="A107" s="46">
        <v>4.2848350454612176E+16</v>
      </c>
      <c r="B107" s="39">
        <f t="shared" si="9"/>
        <v>0.65992558836889736</v>
      </c>
      <c r="C107" s="50">
        <f t="shared" si="10"/>
        <v>0.34007441163110264</v>
      </c>
      <c r="E107" s="40">
        <f t="shared" si="11"/>
        <v>1.2078229295400169</v>
      </c>
      <c r="F107" s="41">
        <f t="shared" si="12"/>
        <v>3.5475688866852688E+16</v>
      </c>
      <c r="G107" s="38">
        <f t="shared" si="16"/>
        <v>1.5153223600128103</v>
      </c>
      <c r="H107" s="42">
        <f t="shared" si="13"/>
        <v>0.65992558836889736</v>
      </c>
      <c r="N107" s="40">
        <f t="shared" si="14"/>
        <v>617.56656974163172</v>
      </c>
      <c r="O107" s="40">
        <f t="shared" si="15"/>
        <v>1.6192586337993734E-3</v>
      </c>
    </row>
    <row r="108" spans="1:15">
      <c r="A108" s="46">
        <v>4.2804106379632944E+16</v>
      </c>
      <c r="B108" s="39">
        <f t="shared" si="9"/>
        <v>0.6592441666361416</v>
      </c>
      <c r="C108" s="50">
        <f t="shared" si="10"/>
        <v>0.3407558333638584</v>
      </c>
      <c r="E108" s="40">
        <f t="shared" si="11"/>
        <v>1.2065757634836991</v>
      </c>
      <c r="F108" s="41">
        <f t="shared" si="12"/>
        <v>3.5475688866852688E+16</v>
      </c>
      <c r="G108" s="38">
        <f t="shared" si="16"/>
        <v>1.5168886591785842</v>
      </c>
      <c r="H108" s="42">
        <f t="shared" si="13"/>
        <v>0.6592441666361416</v>
      </c>
      <c r="N108" s="40">
        <f t="shared" si="14"/>
        <v>616.80027142044821</v>
      </c>
      <c r="O108" s="40">
        <f t="shared" si="15"/>
        <v>1.6212703630902583E-3</v>
      </c>
    </row>
    <row r="109" spans="1:15">
      <c r="A109" s="46">
        <v>4.2759978010455168E+16</v>
      </c>
      <c r="B109" s="39">
        <f t="shared" si="9"/>
        <v>0.65856452693742673</v>
      </c>
      <c r="C109" s="50">
        <f t="shared" si="10"/>
        <v>0.34143547306257327</v>
      </c>
      <c r="E109" s="40">
        <f t="shared" si="11"/>
        <v>1.2053318589793103</v>
      </c>
      <c r="F109" s="41">
        <f t="shared" si="12"/>
        <v>3.5475688866852684E+16</v>
      </c>
      <c r="G109" s="38">
        <f t="shared" si="16"/>
        <v>1.5184540908244435</v>
      </c>
      <c r="H109" s="42">
        <f t="shared" si="13"/>
        <v>0.65856452693742673</v>
      </c>
      <c r="N109" s="40">
        <f t="shared" si="14"/>
        <v>616.03597710005909</v>
      </c>
      <c r="O109" s="40">
        <f t="shared" si="15"/>
        <v>1.623281816603344E-3</v>
      </c>
    </row>
    <row r="110" spans="1:15">
      <c r="A110" s="46">
        <v>4.2715965709611888E+16</v>
      </c>
      <c r="B110" s="39">
        <f t="shared" si="9"/>
        <v>0.6578866748562775</v>
      </c>
      <c r="C110" s="50">
        <f t="shared" si="10"/>
        <v>0.3421133251437225</v>
      </c>
      <c r="E110" s="40">
        <f t="shared" si="11"/>
        <v>1.204091226246047</v>
      </c>
      <c r="F110" s="41">
        <f t="shared" si="12"/>
        <v>3.5475688866852684E+16</v>
      </c>
      <c r="G110" s="38">
        <f t="shared" si="16"/>
        <v>1.5200186266403113</v>
      </c>
      <c r="H110" s="42">
        <f t="shared" si="13"/>
        <v>0.6578866748562775</v>
      </c>
      <c r="N110" s="40">
        <f t="shared" si="14"/>
        <v>615.27369305946252</v>
      </c>
      <c r="O110" s="40">
        <f t="shared" si="15"/>
        <v>1.6252929570700109E-3</v>
      </c>
    </row>
    <row r="111" spans="1:15">
      <c r="A111" s="46">
        <v>4.267206983360264E+16</v>
      </c>
      <c r="B111" s="39">
        <f t="shared" si="9"/>
        <v>0.65721061588329421</v>
      </c>
      <c r="C111" s="50">
        <f t="shared" si="10"/>
        <v>0.34278938411670579</v>
      </c>
      <c r="E111" s="40">
        <f t="shared" si="11"/>
        <v>1.2028538753330316</v>
      </c>
      <c r="F111" s="41">
        <f t="shared" si="12"/>
        <v>3.5475688866852688E+16</v>
      </c>
      <c r="G111" s="38">
        <f t="shared" si="16"/>
        <v>1.5215822383757376</v>
      </c>
      <c r="H111" s="42">
        <f t="shared" si="13"/>
        <v>0.65721061588329432</v>
      </c>
      <c r="N111" s="40">
        <f t="shared" si="14"/>
        <v>614.51342547315733</v>
      </c>
      <c r="O111" s="40">
        <f t="shared" si="15"/>
        <v>1.6273037472371403E-3</v>
      </c>
    </row>
    <row r="112" spans="1:15">
      <c r="A112" s="46">
        <v>4.2628290732889232E+16</v>
      </c>
      <c r="B112" s="39">
        <f t="shared" si="9"/>
        <v>0.65653635541608768</v>
      </c>
      <c r="C112" s="50">
        <f t="shared" si="10"/>
        <v>0.34346364458391232</v>
      </c>
      <c r="E112" s="40">
        <f t="shared" si="11"/>
        <v>1.2016198161191931</v>
      </c>
      <c r="F112" s="41">
        <f t="shared" si="12"/>
        <v>3.5475688866852688E+16</v>
      </c>
      <c r="G112" s="38">
        <f t="shared" si="16"/>
        <v>1.5231448978423108</v>
      </c>
      <c r="H112" s="42">
        <f t="shared" si="13"/>
        <v>0.65653635541608779</v>
      </c>
      <c r="N112" s="40">
        <f t="shared" si="14"/>
        <v>613.75518041107034</v>
      </c>
      <c r="O112" s="40">
        <f t="shared" si="15"/>
        <v>1.6293141498703722E-3</v>
      </c>
    </row>
    <row r="113" spans="1:15">
      <c r="A113" s="46">
        <v>4.2584628751891424E+16</v>
      </c>
      <c r="B113" s="39">
        <f t="shared" si="9"/>
        <v>0.65586389875921236</v>
      </c>
      <c r="C113" s="50">
        <f t="shared" si="10"/>
        <v>0.34413610124078764</v>
      </c>
      <c r="E113" s="40">
        <f t="shared" si="11"/>
        <v>1.2003890583131451</v>
      </c>
      <c r="F113" s="41">
        <f t="shared" si="12"/>
        <v>3.5475688866852688E+16</v>
      </c>
      <c r="G113" s="38">
        <f t="shared" si="16"/>
        <v>1.5247065769160904</v>
      </c>
      <c r="H113" s="42">
        <f t="shared" si="13"/>
        <v>0.65586389875921247</v>
      </c>
      <c r="N113" s="40">
        <f t="shared" si="14"/>
        <v>612.99896383848136</v>
      </c>
      <c r="O113" s="40">
        <f t="shared" si="15"/>
        <v>1.631324127757399E-3</v>
      </c>
    </row>
    <row r="114" spans="1:15">
      <c r="A114" s="46">
        <v>4.2541084228982736E+16</v>
      </c>
      <c r="B114" s="39">
        <f t="shared" si="9"/>
        <v>0.65519325112410221</v>
      </c>
      <c r="C114" s="50">
        <f t="shared" si="10"/>
        <v>0.34480674887589779</v>
      </c>
      <c r="E114" s="40">
        <f t="shared" si="11"/>
        <v>1.1991616114530681</v>
      </c>
      <c r="F114" s="41">
        <f t="shared" si="12"/>
        <v>3.5475688866852688E+16</v>
      </c>
      <c r="G114" s="38">
        <f t="shared" si="16"/>
        <v>1.5262672475400496</v>
      </c>
      <c r="H114" s="42">
        <f t="shared" si="13"/>
        <v>0.65519325112410221</v>
      </c>
      <c r="N114" s="40">
        <f t="shared" si="14"/>
        <v>612.24478161595039</v>
      </c>
      <c r="O114" s="40">
        <f t="shared" si="15"/>
        <v>1.6333336437112846E-3</v>
      </c>
    </row>
    <row r="115" spans="1:15">
      <c r="A115" s="46">
        <v>4.249765749648616E+16</v>
      </c>
      <c r="B115" s="39">
        <f t="shared" si="9"/>
        <v>0.65452441762900426</v>
      </c>
      <c r="C115" s="50">
        <f t="shared" si="10"/>
        <v>0.34547558237099574</v>
      </c>
      <c r="E115" s="40">
        <f t="shared" si="11"/>
        <v>1.1979374849065882</v>
      </c>
      <c r="F115" s="41">
        <f t="shared" si="12"/>
        <v>3.5475688866852684E+16</v>
      </c>
      <c r="G115" s="38">
        <f t="shared" si="16"/>
        <v>1.5278268817265384</v>
      </c>
      <c r="H115" s="42">
        <f t="shared" si="13"/>
        <v>0.65452441762900415</v>
      </c>
      <c r="N115" s="40">
        <f t="shared" si="14"/>
        <v>611.49263949924375</v>
      </c>
      <c r="O115" s="40">
        <f t="shared" si="15"/>
        <v>1.6353426605738182E-3</v>
      </c>
    </row>
    <row r="116" spans="1:15">
      <c r="A116" s="46">
        <v>4.2454348880669872E+16</v>
      </c>
      <c r="B116" s="39">
        <f t="shared" si="9"/>
        <v>0.65385740329891273</v>
      </c>
      <c r="C116" s="50">
        <f t="shared" si="10"/>
        <v>0.34614259670108727</v>
      </c>
      <c r="E116" s="40">
        <f t="shared" si="11"/>
        <v>1.1967166878706565</v>
      </c>
      <c r="F116" s="41">
        <f t="shared" si="12"/>
        <v>3.5475688866852688E+16</v>
      </c>
      <c r="G116" s="38">
        <f t="shared" si="16"/>
        <v>1.5293854515597602</v>
      </c>
      <c r="H116" s="42">
        <f t="shared" si="13"/>
        <v>0.65385740329891273</v>
      </c>
      <c r="N116" s="40">
        <f t="shared" si="14"/>
        <v>610.74254313925917</v>
      </c>
      <c r="O116" s="40">
        <f t="shared" si="15"/>
        <v>1.6373511412189012E-3</v>
      </c>
    </row>
    <row r="117" spans="1:15">
      <c r="A117" s="46">
        <v>4.2411158701743032E+16</v>
      </c>
      <c r="B117" s="39">
        <f t="shared" si="9"/>
        <v>0.65319221306550468</v>
      </c>
      <c r="C117" s="50">
        <f t="shared" si="10"/>
        <v>0.34680778693449532</v>
      </c>
      <c r="E117" s="40">
        <f t="shared" si="11"/>
        <v>1.1954992293714306</v>
      </c>
      <c r="F117" s="41">
        <f t="shared" si="12"/>
        <v>3.5475688866852692E+16</v>
      </c>
      <c r="G117" s="38">
        <f t="shared" si="16"/>
        <v>1.5309429291982635</v>
      </c>
      <c r="H117" s="42">
        <f t="shared" si="13"/>
        <v>0.65319221306550468</v>
      </c>
      <c r="N117" s="40">
        <f t="shared" si="14"/>
        <v>609.99449808195402</v>
      </c>
      <c r="O117" s="40">
        <f t="shared" si="15"/>
        <v>1.6393590485559559E-3</v>
      </c>
    </row>
    <row r="118" spans="1:15">
      <c r="A118" s="46">
        <v>4.2368087273851488E+16</v>
      </c>
      <c r="B118" s="39">
        <f t="shared" si="9"/>
        <v>0.65252885176707331</v>
      </c>
      <c r="C118" s="50">
        <f t="shared" si="10"/>
        <v>0.34747114823292669</v>
      </c>
      <c r="E118" s="40">
        <f t="shared" si="11"/>
        <v>1.1942851182641538</v>
      </c>
      <c r="F118" s="41">
        <f t="shared" si="12"/>
        <v>3.5475688866852688E+16</v>
      </c>
      <c r="G118" s="38">
        <f t="shared" si="16"/>
        <v>1.5324992868774483</v>
      </c>
      <c r="H118" s="42">
        <f t="shared" si="13"/>
        <v>0.65252885176707331</v>
      </c>
      <c r="N118" s="40">
        <f t="shared" si="14"/>
        <v>609.24850976827008</v>
      </c>
      <c r="O118" s="40">
        <f t="shared" si="15"/>
        <v>1.6413663455333747E-3</v>
      </c>
    </row>
    <row r="119" spans="1:15">
      <c r="A119" s="46">
        <v>4.2157200774800512E+16</v>
      </c>
      <c r="B119" s="39">
        <f t="shared" si="9"/>
        <v>0.6492808995007967</v>
      </c>
      <c r="C119" s="50">
        <f t="shared" si="10"/>
        <v>0.3507191004992033</v>
      </c>
      <c r="E119" s="40">
        <f t="shared" si="11"/>
        <v>1.1883405825613385</v>
      </c>
      <c r="F119" s="41">
        <f t="shared" si="12"/>
        <v>3.5475688866852688E+16</v>
      </c>
      <c r="G119" s="38">
        <f t="shared" si="16"/>
        <v>1.5401654365142354</v>
      </c>
      <c r="H119" s="42">
        <f t="shared" si="13"/>
        <v>0.6492808995007967</v>
      </c>
      <c r="N119" s="40">
        <f t="shared" si="14"/>
        <v>605.59599877648441</v>
      </c>
      <c r="O119" s="40">
        <f t="shared" si="15"/>
        <v>1.6512658637447234E-3</v>
      </c>
    </row>
    <row r="120" spans="1:15">
      <c r="A120" s="46">
        <v>4.186941286725136E+16</v>
      </c>
      <c r="B120" s="39">
        <f t="shared" si="9"/>
        <v>0.64484855608034219</v>
      </c>
      <c r="C120" s="50">
        <f t="shared" si="10"/>
        <v>0.35515144391965781</v>
      </c>
      <c r="E120" s="40">
        <f t="shared" si="11"/>
        <v>1.1802283254990646</v>
      </c>
      <c r="F120" s="41">
        <f t="shared" si="12"/>
        <v>3.5475688866852688E+16</v>
      </c>
      <c r="G120" s="38">
        <f t="shared" si="16"/>
        <v>1.5507517083986604</v>
      </c>
      <c r="H120" s="42">
        <f t="shared" si="13"/>
        <v>0.64484855608034219</v>
      </c>
      <c r="N120" s="40">
        <f t="shared" si="14"/>
        <v>600.61157113243621</v>
      </c>
      <c r="O120" s="40">
        <f t="shared" si="15"/>
        <v>1.6649695877728899E-3</v>
      </c>
    </row>
    <row r="121" spans="1:15">
      <c r="A121" s="46">
        <v>4.1582428915670848E+16</v>
      </c>
      <c r="B121" s="39">
        <f t="shared" si="9"/>
        <v>0.64042859472617497</v>
      </c>
      <c r="C121" s="50">
        <f t="shared" si="10"/>
        <v>0.35957140527382503</v>
      </c>
      <c r="E121" s="40">
        <f t="shared" si="11"/>
        <v>1.1721387306033146</v>
      </c>
      <c r="F121" s="41">
        <f t="shared" si="12"/>
        <v>3.5475688866852684E+16</v>
      </c>
      <c r="G121" s="38">
        <f t="shared" si="16"/>
        <v>1.5614543264227065</v>
      </c>
      <c r="H121" s="42">
        <f t="shared" si="13"/>
        <v>0.64042859472617497</v>
      </c>
      <c r="N121" s="40">
        <f t="shared" si="14"/>
        <v>595.64106784118235</v>
      </c>
      <c r="O121" s="40">
        <f t="shared" si="15"/>
        <v>1.6788634195831391E-3</v>
      </c>
    </row>
    <row r="122" spans="1:15">
      <c r="A122" s="46">
        <v>4.1296250867513424E+16</v>
      </c>
      <c r="B122" s="39">
        <f t="shared" si="9"/>
        <v>0.63602104543186555</v>
      </c>
      <c r="C122" s="50">
        <f t="shared" si="10"/>
        <v>0.36397895456813445</v>
      </c>
      <c r="E122" s="40">
        <f t="shared" si="11"/>
        <v>1.1640718527695533</v>
      </c>
      <c r="F122" s="41">
        <f t="shared" si="12"/>
        <v>3.5475688866852688E+16</v>
      </c>
      <c r="G122" s="38">
        <f t="shared" si="16"/>
        <v>1.5722750169705291</v>
      </c>
      <c r="H122" s="42">
        <f t="shared" si="13"/>
        <v>0.63602104543186555</v>
      </c>
      <c r="N122" s="40">
        <f t="shared" si="14"/>
        <v>590.68452263223537</v>
      </c>
      <c r="O122" s="40">
        <f t="shared" si="15"/>
        <v>1.6929510791035363E-3</v>
      </c>
    </row>
    <row r="123" spans="1:15">
      <c r="A123" s="46">
        <v>4.1010880629352368E+16</v>
      </c>
      <c r="B123" s="39">
        <f t="shared" si="9"/>
        <v>0.63162593756135621</v>
      </c>
      <c r="C123" s="50">
        <f t="shared" si="10"/>
        <v>0.36837406243864379</v>
      </c>
      <c r="E123" s="40">
        <f t="shared" si="11"/>
        <v>1.156027745740875</v>
      </c>
      <c r="F123" s="41">
        <f t="shared" si="12"/>
        <v>3.5475688866852688E+16</v>
      </c>
      <c r="G123" s="38">
        <f t="shared" si="16"/>
        <v>1.5832155402941475</v>
      </c>
      <c r="H123" s="42">
        <f t="shared" si="13"/>
        <v>0.63162593756135621</v>
      </c>
      <c r="N123" s="40">
        <f t="shared" si="14"/>
        <v>585.74196852705404</v>
      </c>
      <c r="O123" s="40">
        <f t="shared" si="15"/>
        <v>1.7072363834790035E-3</v>
      </c>
    </row>
    <row r="124" spans="1:15">
      <c r="A124" s="46">
        <v>4.0726320066850672E+16</v>
      </c>
      <c r="B124" s="39">
        <f t="shared" si="9"/>
        <v>0.62724329984851279</v>
      </c>
      <c r="C124" s="50">
        <f t="shared" si="10"/>
        <v>0.37275670015148721</v>
      </c>
      <c r="E124" s="40">
        <f t="shared" si="11"/>
        <v>1.1480064621071813</v>
      </c>
      <c r="F124" s="41">
        <f t="shared" si="12"/>
        <v>3.5475688866852688E+16</v>
      </c>
      <c r="G124" s="38">
        <f t="shared" si="16"/>
        <v>1.5942776913543959</v>
      </c>
      <c r="H124" s="42">
        <f t="shared" si="13"/>
        <v>0.62724329984851279</v>
      </c>
      <c r="N124" s="40">
        <f t="shared" si="14"/>
        <v>580.81343783853947</v>
      </c>
      <c r="O124" s="40">
        <f t="shared" si="15"/>
        <v>1.7217232502771231E-3</v>
      </c>
    </row>
    <row r="125" spans="1:15">
      <c r="A125" s="46">
        <v>4.0442571004732896E+16</v>
      </c>
      <c r="B125" s="39">
        <f t="shared" si="9"/>
        <v>0.62287316039669072</v>
      </c>
      <c r="C125" s="50">
        <f t="shared" si="10"/>
        <v>0.37712683960330928</v>
      </c>
      <c r="E125" s="40">
        <f t="shared" si="11"/>
        <v>1.1400080533043884</v>
      </c>
      <c r="F125" s="41">
        <f t="shared" si="12"/>
        <v>3.5475688866852688E+16</v>
      </c>
      <c r="G125" s="38">
        <f t="shared" si="16"/>
        <v>1.6054633006872983</v>
      </c>
      <c r="H125" s="42">
        <f t="shared" si="13"/>
        <v>0.62287316039669072</v>
      </c>
      <c r="N125" s="40">
        <f t="shared" si="14"/>
        <v>575.89896217054763</v>
      </c>
      <c r="O125" s="40">
        <f t="shared" si="15"/>
        <v>1.7364157008219411E-3</v>
      </c>
    </row>
    <row r="126" spans="1:15">
      <c r="A126" s="46">
        <v>4.0159635226756192E+16</v>
      </c>
      <c r="B126" s="39">
        <f t="shared" si="9"/>
        <v>0.61851554667828934</v>
      </c>
      <c r="C126" s="50">
        <f t="shared" si="10"/>
        <v>0.38148445332171066</v>
      </c>
      <c r="E126" s="40">
        <f t="shared" si="11"/>
        <v>1.1320325696136102</v>
      </c>
      <c r="F126" s="41">
        <f t="shared" si="12"/>
        <v>3.5475688866852688E+16</v>
      </c>
      <c r="G126" s="38">
        <f t="shared" si="16"/>
        <v>1.6167742352968428</v>
      </c>
      <c r="H126" s="42">
        <f t="shared" si="13"/>
        <v>0.61851554667828934</v>
      </c>
      <c r="N126" s="40">
        <f t="shared" si="14"/>
        <v>570.99857241738709</v>
      </c>
      <c r="O126" s="40">
        <f t="shared" si="15"/>
        <v>1.7513178636618771E-3</v>
      </c>
    </row>
    <row r="127" spans="1:15">
      <c r="A127" s="46">
        <v>3.9877514475681936E+16</v>
      </c>
      <c r="B127" s="39">
        <f t="shared" si="9"/>
        <v>0.61417048553431453</v>
      </c>
      <c r="C127" s="50">
        <f t="shared" si="10"/>
        <v>0.38582951446568547</v>
      </c>
      <c r="E127" s="40">
        <f t="shared" si="11"/>
        <v>1.1240800601603587</v>
      </c>
      <c r="F127" s="41">
        <f t="shared" si="12"/>
        <v>3.5475688866852688E+16</v>
      </c>
      <c r="G127" s="38">
        <f t="shared" si="16"/>
        <v>1.6282123995750504</v>
      </c>
      <c r="H127" s="42">
        <f t="shared" si="13"/>
        <v>0.61417048553431453</v>
      </c>
      <c r="N127" s="40">
        <f t="shared" si="14"/>
        <v>566.112298763328</v>
      </c>
      <c r="O127" s="40">
        <f t="shared" si="15"/>
        <v>1.7664339781780036E-3</v>
      </c>
    </row>
    <row r="128" spans="1:15">
      <c r="A128" s="46">
        <v>3.959621045324696E+16</v>
      </c>
      <c r="B128" s="39">
        <f t="shared" si="9"/>
        <v>0.60983800317393566</v>
      </c>
      <c r="C128" s="50">
        <f t="shared" si="10"/>
        <v>0.39016199682606434</v>
      </c>
      <c r="E128" s="40">
        <f t="shared" si="11"/>
        <v>1.1161505729137329</v>
      </c>
      <c r="F128" s="41">
        <f t="shared" si="12"/>
        <v>3.5475688866852684E+16</v>
      </c>
      <c r="G128" s="38">
        <f t="shared" si="16"/>
        <v>1.6397797362503561</v>
      </c>
      <c r="H128" s="42">
        <f t="shared" si="13"/>
        <v>0.60983800317393566</v>
      </c>
      <c r="N128" s="40">
        <f t="shared" si="14"/>
        <v>561.24017068210424</v>
      </c>
      <c r="O128" s="40">
        <f t="shared" si="15"/>
        <v>1.7817683983394278E-3</v>
      </c>
    </row>
    <row r="129" spans="1:15">
      <c r="A129" s="46">
        <v>3.9315724820135008E+16</v>
      </c>
      <c r="B129" s="39">
        <f t="shared" si="9"/>
        <v>0.60551812517404624</v>
      </c>
      <c r="C129" s="50">
        <f t="shared" si="10"/>
        <v>0.39448187482595376</v>
      </c>
      <c r="E129" s="40">
        <f t="shared" si="11"/>
        <v>1.1082441546856141</v>
      </c>
      <c r="F129" s="41">
        <f t="shared" si="12"/>
        <v>3.5475688866852688E+16</v>
      </c>
      <c r="G129" s="38">
        <f t="shared" si="16"/>
        <v>1.6514782273653104</v>
      </c>
      <c r="H129" s="42">
        <f t="shared" si="13"/>
        <v>0.60551812517404624</v>
      </c>
      <c r="N129" s="40">
        <f t="shared" si="14"/>
        <v>556.3822169364181</v>
      </c>
      <c r="O129" s="40">
        <f t="shared" si="15"/>
        <v>1.7973255966128E-3</v>
      </c>
    </row>
    <row r="130" spans="1:15">
      <c r="A130" s="46">
        <v>3.9036059195948192E+16</v>
      </c>
      <c r="B130" s="39">
        <f t="shared" ref="B130:B193" si="17">A130/$A$54</f>
        <v>0.60121087647882432</v>
      </c>
      <c r="C130" s="50">
        <f t="shared" ref="C130:C193" si="18">1-B130</f>
        <v>0.39878912352117568</v>
      </c>
      <c r="E130" s="40">
        <f t="shared" ref="E130:E193" si="19">A130/$A$143</f>
        <v>1.1003608511298619</v>
      </c>
      <c r="F130" s="41">
        <f t="shared" ref="F130:F193" si="20">A130/E130</f>
        <v>3.5475688866852688E+16</v>
      </c>
      <c r="G130" s="38">
        <f t="shared" si="16"/>
        <v>1.6633098952846732</v>
      </c>
      <c r="H130" s="42">
        <f t="shared" ref="H130:H193" si="21">1/G130</f>
        <v>0.60121087647882443</v>
      </c>
      <c r="N130" s="40">
        <f t="shared" ref="N130:N193" si="22">(A130-$A$288)/($A$54-$A$288)*1000</f>
        <v>551.53846557744657</v>
      </c>
      <c r="O130" s="40">
        <f t="shared" ref="O130:O193" si="23">1/N130</f>
        <v>1.813110168033386E-3</v>
      </c>
    </row>
    <row r="131" spans="1:15">
      <c r="A131" s="46">
        <v>3.875721515917816E+16</v>
      </c>
      <c r="B131" s="39">
        <f t="shared" si="17"/>
        <v>0.5969162813992881</v>
      </c>
      <c r="C131" s="50">
        <f t="shared" si="18"/>
        <v>0.4030837186007119</v>
      </c>
      <c r="E131" s="40">
        <f t="shared" si="19"/>
        <v>1.0925007067415009</v>
      </c>
      <c r="F131" s="41">
        <f t="shared" si="20"/>
        <v>3.5475688866852692E+16</v>
      </c>
      <c r="G131" s="38">
        <f t="shared" si="16"/>
        <v>1.6752768037350314</v>
      </c>
      <c r="H131" s="42">
        <f t="shared" si="21"/>
        <v>0.5969162813992881</v>
      </c>
      <c r="N131" s="40">
        <f t="shared" si="22"/>
        <v>546.70894394434185</v>
      </c>
      <c r="O131" s="40">
        <f t="shared" si="23"/>
        <v>1.8291268344455798E-3</v>
      </c>
    </row>
    <row r="132" spans="1:15">
      <c r="A132" s="46">
        <v>3.8479194247177712E+16</v>
      </c>
      <c r="B132" s="39">
        <f t="shared" si="17"/>
        <v>0.59263436361285893</v>
      </c>
      <c r="C132" s="50">
        <f t="shared" si="18"/>
        <v>0.40736563638714107</v>
      </c>
      <c r="E132" s="40">
        <f t="shared" si="19"/>
        <v>1.0846637648559208</v>
      </c>
      <c r="F132" s="41">
        <f t="shared" si="20"/>
        <v>3.5475688866852692E+16</v>
      </c>
      <c r="G132" s="38">
        <f t="shared" si="16"/>
        <v>1.6873810588770624</v>
      </c>
      <c r="H132" s="42">
        <f t="shared" si="21"/>
        <v>0.59263436361285904</v>
      </c>
      <c r="N132" s="40">
        <f t="shared" si="22"/>
        <v>541.89367866373982</v>
      </c>
      <c r="O132" s="40">
        <f t="shared" si="23"/>
        <v>1.8453804489211027E-3</v>
      </c>
    </row>
    <row r="133" spans="1:15">
      <c r="A133" s="46">
        <v>3.820199795613208E+16</v>
      </c>
      <c r="B133" s="39">
        <f t="shared" si="17"/>
        <v>0.58836514616291924</v>
      </c>
      <c r="C133" s="50">
        <f t="shared" si="18"/>
        <v>0.41163485383708076</v>
      </c>
      <c r="E133" s="40">
        <f t="shared" si="19"/>
        <v>1.0768500676480666</v>
      </c>
      <c r="F133" s="41">
        <f t="shared" si="20"/>
        <v>3.5475688866852688E+16</v>
      </c>
      <c r="G133" s="38">
        <f t="shared" si="16"/>
        <v>1.6996248104116938</v>
      </c>
      <c r="H133" s="42">
        <f t="shared" si="21"/>
        <v>0.58836514616291913</v>
      </c>
      <c r="N133" s="40">
        <f t="shared" si="22"/>
        <v>537.09269564926228</v>
      </c>
      <c r="O133" s="40">
        <f t="shared" si="23"/>
        <v>1.861876000363688E-3</v>
      </c>
    </row>
    <row r="134" spans="1:15">
      <c r="A134" s="46">
        <v>3.7925627741030304E+16</v>
      </c>
      <c r="B134" s="39">
        <f t="shared" si="17"/>
        <v>0.5841086514583711</v>
      </c>
      <c r="C134" s="50">
        <f t="shared" si="18"/>
        <v>0.4158913485416289</v>
      </c>
      <c r="E134" s="40">
        <f t="shared" si="19"/>
        <v>1.0690596561316321</v>
      </c>
      <c r="F134" s="41">
        <f t="shared" si="20"/>
        <v>3.5475688866852688E+16</v>
      </c>
      <c r="G134" s="38">
        <f t="shared" si="16"/>
        <v>1.7120102527213965</v>
      </c>
      <c r="H134" s="42">
        <f t="shared" si="21"/>
        <v>0.5841086514583711</v>
      </c>
      <c r="N134" s="40">
        <f t="shared" si="22"/>
        <v>532.30602010102166</v>
      </c>
      <c r="O134" s="40">
        <f t="shared" si="23"/>
        <v>1.8786186183094807E-3</v>
      </c>
    </row>
    <row r="135" spans="1:15">
      <c r="A135" s="46">
        <v>3.7650085015636688E+16</v>
      </c>
      <c r="B135" s="39">
        <f t="shared" si="17"/>
        <v>0.57986490127319734</v>
      </c>
      <c r="C135" s="50">
        <f t="shared" si="18"/>
        <v>0.42013509872680266</v>
      </c>
      <c r="E135" s="40">
        <f t="shared" si="19"/>
        <v>1.0612925701582552</v>
      </c>
      <c r="F135" s="41">
        <f t="shared" si="20"/>
        <v>3.5475688866852688E+16</v>
      </c>
      <c r="G135" s="38">
        <f t="shared" si="16"/>
        <v>1.7245396260479309</v>
      </c>
      <c r="H135" s="42">
        <f t="shared" si="21"/>
        <v>0.57986490127319723</v>
      </c>
      <c r="N135" s="40">
        <f t="shared" si="22"/>
        <v>527.53367650512632</v>
      </c>
      <c r="O135" s="40">
        <f t="shared" si="23"/>
        <v>1.8956135779329387E-3</v>
      </c>
    </row>
    <row r="136" spans="1:15">
      <c r="A136" s="46">
        <v>3.7375371152462096E+16</v>
      </c>
      <c r="B136" s="39">
        <f t="shared" si="17"/>
        <v>0.57563391674601883</v>
      </c>
      <c r="C136" s="50">
        <f t="shared" si="18"/>
        <v>0.42436608325398117</v>
      </c>
      <c r="E136" s="40">
        <f t="shared" si="19"/>
        <v>1.0535488484167086</v>
      </c>
      <c r="F136" s="41">
        <f t="shared" si="20"/>
        <v>3.5475688866852684E+16</v>
      </c>
      <c r="G136" s="38">
        <f t="shared" si="16"/>
        <v>1.7372152177079239</v>
      </c>
      <c r="H136" s="42">
        <f t="shared" si="21"/>
        <v>0.57563391674601883</v>
      </c>
      <c r="N136" s="40">
        <f t="shared" si="22"/>
        <v>522.77568863318322</v>
      </c>
      <c r="O136" s="40">
        <f t="shared" si="23"/>
        <v>1.91286630526859E-3</v>
      </c>
    </row>
    <row r="137" spans="1:15">
      <c r="A137" s="46">
        <v>3.710148748273536E+16</v>
      </c>
      <c r="B137" s="39">
        <f t="shared" si="17"/>
        <v>0.57141571837965455</v>
      </c>
      <c r="C137" s="50">
        <f t="shared" si="18"/>
        <v>0.42858428162034545</v>
      </c>
      <c r="E137" s="40">
        <f t="shared" si="19"/>
        <v>1.0458285284320938</v>
      </c>
      <c r="F137" s="41">
        <f t="shared" si="20"/>
        <v>3.5475688866852688E+16</v>
      </c>
      <c r="G137" s="38">
        <f t="shared" si="16"/>
        <v>1.7500393633477012</v>
      </c>
      <c r="H137" s="42">
        <f t="shared" si="21"/>
        <v>0.57141571837965455</v>
      </c>
      <c r="N137" s="40">
        <f t="shared" si="22"/>
        <v>518.03207954180345</v>
      </c>
      <c r="O137" s="40">
        <f t="shared" si="23"/>
        <v>1.9303823826595731E-3</v>
      </c>
    </row>
    <row r="138" spans="1:15">
      <c r="A138" s="46">
        <v>3.6828435296374784E+16</v>
      </c>
      <c r="B138" s="39">
        <f t="shared" si="17"/>
        <v>0.56721032604068244</v>
      </c>
      <c r="C138" s="50">
        <f t="shared" si="18"/>
        <v>0.43278967395931756</v>
      </c>
      <c r="E138" s="40">
        <f t="shared" si="19"/>
        <v>1.0381316465650385</v>
      </c>
      <c r="F138" s="41">
        <f t="shared" si="20"/>
        <v>3.5475688866852684E+16</v>
      </c>
      <c r="G138" s="38">
        <f t="shared" si="16"/>
        <v>1.7630144482388641</v>
      </c>
      <c r="H138" s="42">
        <f t="shared" si="21"/>
        <v>0.56721032604068244</v>
      </c>
      <c r="N138" s="40">
        <f t="shared" si="22"/>
        <v>513.30287157210785</v>
      </c>
      <c r="O138" s="40">
        <f t="shared" si="23"/>
        <v>1.9481675544445534E-3</v>
      </c>
    </row>
    <row r="139" spans="1:15">
      <c r="A139" s="46">
        <v>3.6556215841959264E+16</v>
      </c>
      <c r="B139" s="39">
        <f t="shared" si="17"/>
        <v>0.56301775895899486</v>
      </c>
      <c r="C139" s="50">
        <f t="shared" si="18"/>
        <v>0.43698224104100514</v>
      </c>
      <c r="E139" s="40">
        <f t="shared" si="19"/>
        <v>1.0304582380108815</v>
      </c>
      <c r="F139" s="41">
        <f t="shared" si="20"/>
        <v>3.5475688866852684E+16</v>
      </c>
      <c r="G139" s="38">
        <f t="shared" si="16"/>
        <v>1.7761429086161935</v>
      </c>
      <c r="H139" s="42">
        <f t="shared" si="21"/>
        <v>0.56301775895899486</v>
      </c>
      <c r="N139" s="40">
        <f t="shared" si="22"/>
        <v>508.58808634922724</v>
      </c>
      <c r="O139" s="40">
        <f t="shared" si="23"/>
        <v>1.9662277328952996E-3</v>
      </c>
    </row>
    <row r="140" spans="1:15">
      <c r="A140" s="46">
        <v>3.6284830326700048E+16</v>
      </c>
      <c r="B140" s="39">
        <f t="shared" si="17"/>
        <v>0.55883803572736324</v>
      </c>
      <c r="C140" s="50">
        <f t="shared" si="18"/>
        <v>0.44116196427263676</v>
      </c>
      <c r="E140" s="40">
        <f t="shared" si="19"/>
        <v>1.0228083367988774</v>
      </c>
      <c r="F140" s="41">
        <f t="shared" si="20"/>
        <v>3.5475688866852688E+16</v>
      </c>
      <c r="G140" s="38">
        <f t="shared" si="16"/>
        <v>1.7894272330594614</v>
      </c>
      <c r="H140" s="42">
        <f t="shared" si="21"/>
        <v>0.55883803572736324</v>
      </c>
      <c r="N140" s="40">
        <f t="shared" si="22"/>
        <v>503.88774478181352</v>
      </c>
      <c r="O140" s="40">
        <f t="shared" si="23"/>
        <v>1.9845690044178513E-3</v>
      </c>
    </row>
    <row r="141" spans="1:15">
      <c r="A141" s="46">
        <v>3.6014279916411728E+16</v>
      </c>
      <c r="B141" s="39">
        <f t="shared" si="17"/>
        <v>0.55467117430099189</v>
      </c>
      <c r="C141" s="50">
        <f t="shared" si="18"/>
        <v>0.44532882569900811</v>
      </c>
      <c r="E141" s="40">
        <f t="shared" si="19"/>
        <v>1.0151819757913787</v>
      </c>
      <c r="F141" s="41">
        <f t="shared" si="20"/>
        <v>3.5475688866852688E+16</v>
      </c>
      <c r="G141" s="38">
        <f t="shared" si="16"/>
        <v>1.8028699639209136</v>
      </c>
      <c r="H141" s="42">
        <f t="shared" si="21"/>
        <v>0.55467117430099189</v>
      </c>
      <c r="N141" s="40">
        <f t="shared" si="22"/>
        <v>499.20186706153652</v>
      </c>
      <c r="O141" s="40">
        <f t="shared" si="23"/>
        <v>2.0031976360311374E-3</v>
      </c>
    </row>
    <row r="142" spans="1:15">
      <c r="A142" s="46">
        <v>3.5744565735483968E+16</v>
      </c>
      <c r="B142" s="39">
        <f t="shared" si="17"/>
        <v>0.55051719199708204</v>
      </c>
      <c r="C142" s="50">
        <f t="shared" si="18"/>
        <v>0.44948280800291796</v>
      </c>
      <c r="E142" s="40">
        <f t="shared" si="19"/>
        <v>1.0075791866830388</v>
      </c>
      <c r="F142" s="41">
        <f t="shared" si="20"/>
        <v>3.5475688866852692E+16</v>
      </c>
      <c r="G142" s="38">
        <f t="shared" si="16"/>
        <v>1.8164736988001284</v>
      </c>
      <c r="H142" s="42">
        <f t="shared" si="21"/>
        <v>0.55051719199708204</v>
      </c>
      <c r="N142" s="40">
        <f t="shared" si="22"/>
        <v>494.53047266259512</v>
      </c>
      <c r="O142" s="40">
        <f t="shared" si="23"/>
        <v>2.0221200821375334E-3</v>
      </c>
    </row>
    <row r="143" spans="1:15">
      <c r="A143" s="48">
        <v>3.5475688866852688E+16</v>
      </c>
      <c r="B143" s="39">
        <f t="shared" si="17"/>
        <v>0.54637610549438831</v>
      </c>
      <c r="C143" s="50">
        <f t="shared" si="18"/>
        <v>0.45362389450561169</v>
      </c>
      <c r="E143" s="40">
        <f t="shared" si="19"/>
        <v>1</v>
      </c>
      <c r="F143" s="41">
        <f t="shared" si="20"/>
        <v>3.5475688866852688E+16</v>
      </c>
      <c r="G143" s="38">
        <f t="shared" si="16"/>
        <v>1.8302410920681647</v>
      </c>
      <c r="H143" s="42">
        <f t="shared" si="21"/>
        <v>0.54637610549438831</v>
      </c>
      <c r="N143" s="40">
        <f t="shared" si="22"/>
        <v>489.87358034121786</v>
      </c>
      <c r="O143" s="40">
        <f t="shared" si="23"/>
        <v>2.0413429916009296E-3</v>
      </c>
    </row>
    <row r="144" spans="1:15">
      <c r="A144" s="46">
        <v>3.5207650351971408E+16</v>
      </c>
      <c r="B144" s="39">
        <f t="shared" si="17"/>
        <v>0.54224793083277734</v>
      </c>
      <c r="C144" s="50">
        <f t="shared" si="18"/>
        <v>0.45775206916722266</v>
      </c>
      <c r="E144" s="40">
        <f t="shared" si="19"/>
        <v>0.99244444509908514</v>
      </c>
      <c r="F144" s="41">
        <f t="shared" si="20"/>
        <v>3.5475688866852688E+16</v>
      </c>
      <c r="G144" s="38">
        <f t="shared" si="16"/>
        <v>1.8441748564429059</v>
      </c>
      <c r="H144" s="42">
        <f t="shared" si="21"/>
        <v>0.54224793083277734</v>
      </c>
      <c r="N144" s="40">
        <f t="shared" si="22"/>
        <v>485.23120813516641</v>
      </c>
      <c r="O144" s="40">
        <f t="shared" si="23"/>
        <v>2.0608732151486827E-3</v>
      </c>
    </row>
    <row r="145" spans="1:15">
      <c r="A145" s="46">
        <v>3.4908026710592112E+16</v>
      </c>
      <c r="B145" s="39">
        <f t="shared" si="17"/>
        <v>0.53763330026407175</v>
      </c>
      <c r="C145" s="50">
        <f t="shared" si="18"/>
        <v>0.46236669973592825</v>
      </c>
      <c r="E145" s="40">
        <f t="shared" si="19"/>
        <v>0.98399855860752627</v>
      </c>
      <c r="F145" s="41">
        <f t="shared" si="20"/>
        <v>3.5475688866852688E+16</v>
      </c>
      <c r="G145" s="38">
        <f t="shared" si="16"/>
        <v>1.8600038344143219</v>
      </c>
      <c r="H145" s="42">
        <f t="shared" si="21"/>
        <v>0.53763330026407175</v>
      </c>
      <c r="N145" s="40">
        <f t="shared" si="22"/>
        <v>480.04178800414059</v>
      </c>
      <c r="O145" s="40">
        <f t="shared" si="23"/>
        <v>2.0831519775761156E-3</v>
      </c>
    </row>
    <row r="146" spans="1:15">
      <c r="A146" s="46">
        <v>3.4569785773925664E+16</v>
      </c>
      <c r="B146" s="39">
        <f t="shared" si="17"/>
        <v>0.53242390837916143</v>
      </c>
      <c r="C146" s="50">
        <f t="shared" si="18"/>
        <v>0.46757609162083857</v>
      </c>
      <c r="E146" s="40">
        <f t="shared" si="19"/>
        <v>0.97446411551507683</v>
      </c>
      <c r="F146" s="41">
        <f t="shared" si="20"/>
        <v>3.5475688866852688E+16</v>
      </c>
      <c r="G146" s="38">
        <f t="shared" ref="G146:G209" si="24">$A$54/A146</f>
        <v>1.8782026581869009</v>
      </c>
      <c r="H146" s="42">
        <f t="shared" si="21"/>
        <v>0.53242390837916143</v>
      </c>
      <c r="N146" s="40">
        <f t="shared" si="22"/>
        <v>474.18352422430792</v>
      </c>
      <c r="O146" s="40">
        <f t="shared" si="23"/>
        <v>2.1088881180252894E-3</v>
      </c>
    </row>
    <row r="147" spans="1:15">
      <c r="A147" s="46">
        <v>3.42326130880888E+16</v>
      </c>
      <c r="B147" s="39">
        <f t="shared" si="17"/>
        <v>0.52723096907760048</v>
      </c>
      <c r="C147" s="50">
        <f t="shared" si="18"/>
        <v>0.47276903092239952</v>
      </c>
      <c r="E147" s="40">
        <f t="shared" si="19"/>
        <v>0.96495978461674425</v>
      </c>
      <c r="F147" s="41">
        <f t="shared" si="20"/>
        <v>3.5475688866852688E+16</v>
      </c>
      <c r="G147" s="38">
        <f t="shared" si="24"/>
        <v>1.8967019364388193</v>
      </c>
      <c r="H147" s="42">
        <f t="shared" si="21"/>
        <v>0.52723096907760036</v>
      </c>
      <c r="N147" s="40">
        <f t="shared" si="22"/>
        <v>468.34376233015598</v>
      </c>
      <c r="O147" s="40">
        <f t="shared" si="23"/>
        <v>2.1351837697692155E-3</v>
      </c>
    </row>
    <row r="148" spans="1:15">
      <c r="A148" s="46">
        <v>3.3896509764519712E+16</v>
      </c>
      <c r="B148" s="39">
        <f t="shared" si="17"/>
        <v>0.52205449947711902</v>
      </c>
      <c r="C148" s="50">
        <f t="shared" si="18"/>
        <v>0.47794550052288098</v>
      </c>
      <c r="E148" s="40">
        <f t="shared" si="19"/>
        <v>0.95548559724210147</v>
      </c>
      <c r="F148" s="41">
        <f t="shared" si="20"/>
        <v>3.5475688866852688E+16</v>
      </c>
      <c r="G148" s="38">
        <f t="shared" si="24"/>
        <v>1.9155088233155408</v>
      </c>
      <c r="H148" s="42">
        <f t="shared" si="21"/>
        <v>0.52205449947711913</v>
      </c>
      <c r="N148" s="40">
        <f t="shared" si="22"/>
        <v>462.52252157156664</v>
      </c>
      <c r="O148" s="40">
        <f t="shared" si="23"/>
        <v>2.1620568801756584E-3</v>
      </c>
    </row>
    <row r="149" spans="1:15">
      <c r="A149" s="46">
        <v>3.3561476861797744E+16</v>
      </c>
      <c r="B149" s="39">
        <f t="shared" si="17"/>
        <v>0.51689451588134605</v>
      </c>
      <c r="C149" s="50">
        <f t="shared" si="18"/>
        <v>0.48310548411865395</v>
      </c>
      <c r="E149" s="40">
        <f t="shared" si="19"/>
        <v>0.94604158323071996</v>
      </c>
      <c r="F149" s="41">
        <f t="shared" si="20"/>
        <v>3.5475688866852688E+16</v>
      </c>
      <c r="G149" s="38">
        <f t="shared" si="24"/>
        <v>1.9346307017688531</v>
      </c>
      <c r="H149" s="42">
        <f t="shared" si="21"/>
        <v>0.51689451588134605</v>
      </c>
      <c r="N149" s="40">
        <f t="shared" si="22"/>
        <v>456.71982028291751</v>
      </c>
      <c r="O149" s="40">
        <f t="shared" si="23"/>
        <v>2.1895261724804165E-3</v>
      </c>
    </row>
    <row r="150" spans="1:15">
      <c r="A150" s="46">
        <v>3.32275153856072E+16</v>
      </c>
      <c r="B150" s="39">
        <f t="shared" si="17"/>
        <v>0.51175103377925102</v>
      </c>
      <c r="C150" s="50">
        <f t="shared" si="18"/>
        <v>0.48824896622074898</v>
      </c>
      <c r="E150" s="40">
        <f t="shared" si="19"/>
        <v>0.93662777093114868</v>
      </c>
      <c r="F150" s="41">
        <f t="shared" si="20"/>
        <v>3.5475688866852688E+16</v>
      </c>
      <c r="G150" s="38">
        <f t="shared" si="24"/>
        <v>1.9540751928043198</v>
      </c>
      <c r="H150" s="42">
        <f t="shared" si="21"/>
        <v>0.51175103377925102</v>
      </c>
      <c r="N150" s="40">
        <f t="shared" si="22"/>
        <v>450.93567588245475</v>
      </c>
      <c r="O150" s="40">
        <f t="shared" si="23"/>
        <v>2.2176111882100669E-3</v>
      </c>
    </row>
    <row r="151" spans="1:15">
      <c r="A151" s="46">
        <v>3.2894626288700832E+16</v>
      </c>
      <c r="B151" s="39">
        <f t="shared" si="17"/>
        <v>0.50662406784458269</v>
      </c>
      <c r="C151" s="50">
        <f t="shared" si="18"/>
        <v>0.49337593215541731</v>
      </c>
      <c r="E151" s="40">
        <f t="shared" si="19"/>
        <v>0.92724418719988511</v>
      </c>
      <c r="F151" s="41">
        <f t="shared" si="20"/>
        <v>3.5475688866852688E+16</v>
      </c>
      <c r="G151" s="38">
        <f t="shared" si="24"/>
        <v>1.9738501651815925</v>
      </c>
      <c r="H151" s="42">
        <f t="shared" si="21"/>
        <v>0.5066240678445828</v>
      </c>
      <c r="N151" s="40">
        <f t="shared" si="22"/>
        <v>445.17010487166107</v>
      </c>
      <c r="O151" s="40">
        <f t="shared" si="23"/>
        <v>2.2463323324199676E-3</v>
      </c>
    </row>
    <row r="152" spans="1:15">
      <c r="A152" s="46">
        <v>3.2562810470863696E+16</v>
      </c>
      <c r="B152" s="39">
        <f t="shared" si="17"/>
        <v>0.50151363193531173</v>
      </c>
      <c r="C152" s="50">
        <f t="shared" si="18"/>
        <v>0.49848636806468827</v>
      </c>
      <c r="E152" s="40">
        <f t="shared" si="19"/>
        <v>0.91789085740035647</v>
      </c>
      <c r="F152" s="41">
        <f t="shared" si="20"/>
        <v>3.5475688866852688E+16</v>
      </c>
      <c r="G152" s="38">
        <f t="shared" si="24"/>
        <v>1.9939637455936314</v>
      </c>
      <c r="H152" s="42">
        <f t="shared" si="21"/>
        <v>0.50151363193531173</v>
      </c>
      <c r="N152" s="40">
        <f t="shared" si="22"/>
        <v>439.4231228346294</v>
      </c>
      <c r="O152" s="40">
        <f t="shared" si="23"/>
        <v>2.2757109219678812E-3</v>
      </c>
    </row>
    <row r="153" spans="1:15">
      <c r="A153" s="46">
        <v>3.2232068778876528E+16</v>
      </c>
      <c r="B153" s="39">
        <f t="shared" si="17"/>
        <v>0.49641973909306669</v>
      </c>
      <c r="C153" s="50">
        <f t="shared" si="18"/>
        <v>0.50358026090693331</v>
      </c>
      <c r="E153" s="40">
        <f t="shared" si="19"/>
        <v>0.90856780540188775</v>
      </c>
      <c r="F153" s="41">
        <f t="shared" si="20"/>
        <v>3.5475688866852688E+16</v>
      </c>
      <c r="G153" s="38">
        <f t="shared" si="24"/>
        <v>2.014424329352714</v>
      </c>
      <c r="H153" s="42">
        <f t="shared" si="21"/>
        <v>0.49641973909306664</v>
      </c>
      <c r="N153" s="40">
        <f t="shared" si="22"/>
        <v>433.69474443742877</v>
      </c>
      <c r="O153" s="40">
        <f t="shared" si="23"/>
        <v>2.3057692370636387E-3</v>
      </c>
    </row>
    <row r="154" spans="1:15">
      <c r="A154" s="46">
        <v>3.1902402006479808E+16</v>
      </c>
      <c r="B154" s="39">
        <f t="shared" si="17"/>
        <v>0.4913424015425808</v>
      </c>
      <c r="C154" s="50">
        <f t="shared" si="18"/>
        <v>0.5086575984574192</v>
      </c>
      <c r="E154" s="40">
        <f t="shared" si="19"/>
        <v>0.89927505357868776</v>
      </c>
      <c r="F154" s="41">
        <f t="shared" si="20"/>
        <v>3.5475688866852688E+16</v>
      </c>
      <c r="G154" s="38">
        <f t="shared" si="24"/>
        <v>2.0352405916128489</v>
      </c>
      <c r="H154" s="42">
        <f t="shared" si="21"/>
        <v>0.49134240154258074</v>
      </c>
      <c r="N154" s="40">
        <f t="shared" si="22"/>
        <v>427.98498342748184</v>
      </c>
      <c r="O154" s="40">
        <f t="shared" si="23"/>
        <v>2.3365305763571047E-3</v>
      </c>
    </row>
    <row r="155" spans="1:15">
      <c r="A155" s="46">
        <v>3.157381089433704E+16</v>
      </c>
      <c r="B155" s="39">
        <f t="shared" si="17"/>
        <v>0.48628163069112634</v>
      </c>
      <c r="C155" s="50">
        <f t="shared" si="18"/>
        <v>0.5137183693088736</v>
      </c>
      <c r="E155" s="40">
        <f t="shared" si="19"/>
        <v>0.89001262280881499</v>
      </c>
      <c r="F155" s="41">
        <f t="shared" si="20"/>
        <v>3.5475688866852688E+16</v>
      </c>
      <c r="G155" s="38">
        <f t="shared" si="24"/>
        <v>2.0564214991603795</v>
      </c>
      <c r="H155" s="42">
        <f t="shared" si="21"/>
        <v>0.48628163069112629</v>
      </c>
      <c r="N155" s="40">
        <f t="shared" si="22"/>
        <v>422.29385263292875</v>
      </c>
      <c r="O155" s="40">
        <f t="shared" si="23"/>
        <v>2.3680193158512109E-3</v>
      </c>
    </row>
    <row r="156" spans="1:15">
      <c r="A156" s="46">
        <v>3.1246296129998704E+16</v>
      </c>
      <c r="B156" s="39">
        <f t="shared" si="17"/>
        <v>0.48123743712795936</v>
      </c>
      <c r="C156" s="50">
        <f t="shared" si="18"/>
        <v>0.5187625628720407</v>
      </c>
      <c r="E156" s="40">
        <f t="shared" si="19"/>
        <v>0.88078053247316113</v>
      </c>
      <c r="F156" s="41">
        <f t="shared" si="20"/>
        <v>3.5475688866852688E+16</v>
      </c>
      <c r="G156" s="38">
        <f t="shared" si="24"/>
        <v>2.0779763228065389</v>
      </c>
      <c r="H156" s="42">
        <f t="shared" si="21"/>
        <v>0.48123743712795941</v>
      </c>
      <c r="N156" s="40">
        <f t="shared" si="22"/>
        <v>416.6213639620031</v>
      </c>
      <c r="O156" s="40">
        <f t="shared" si="23"/>
        <v>2.400260971953427E-3</v>
      </c>
    </row>
    <row r="157" spans="1:15">
      <c r="A157" s="46">
        <v>3.0919858347865632E+16</v>
      </c>
      <c r="B157" s="39">
        <f t="shared" si="17"/>
        <v>0.47620983062375571</v>
      </c>
      <c r="C157" s="50">
        <f t="shared" si="18"/>
        <v>0.52379016937624434</v>
      </c>
      <c r="E157" s="40">
        <f t="shared" si="19"/>
        <v>0.87157880045441838</v>
      </c>
      <c r="F157" s="41">
        <f t="shared" si="20"/>
        <v>3.5475688866852688E+16</v>
      </c>
      <c r="G157" s="38">
        <f t="shared" si="24"/>
        <v>2.0999146504182122</v>
      </c>
      <c r="H157" s="42">
        <f t="shared" si="21"/>
        <v>0.47620983062375571</v>
      </c>
      <c r="N157" s="40">
        <f t="shared" si="22"/>
        <v>410.96752840239748</v>
      </c>
      <c r="O157" s="40">
        <f t="shared" si="23"/>
        <v>2.4332822690089845E-3</v>
      </c>
    </row>
    <row r="158" spans="1:15">
      <c r="A158" s="46">
        <v>3.0594498129153024E+16</v>
      </c>
      <c r="B158" s="39">
        <f t="shared" si="17"/>
        <v>0.47119882013005682</v>
      </c>
      <c r="C158" s="50">
        <f t="shared" si="18"/>
        <v>0.52880117986994324</v>
      </c>
      <c r="E158" s="40">
        <f t="shared" si="19"/>
        <v>0.86240744313606588</v>
      </c>
      <c r="F158" s="41">
        <f t="shared" si="20"/>
        <v>3.5475688866852688E+16</v>
      </c>
      <c r="G158" s="38">
        <f t="shared" si="24"/>
        <v>2.1222464006255097</v>
      </c>
      <c r="H158" s="42">
        <f t="shared" si="21"/>
        <v>0.47119882013005676</v>
      </c>
      <c r="N158" s="40">
        <f t="shared" si="22"/>
        <v>405.33235602064013</v>
      </c>
      <c r="O158" s="40">
        <f t="shared" si="23"/>
        <v>2.4671112116918651E-3</v>
      </c>
    </row>
    <row r="159" spans="1:15">
      <c r="A159" s="46">
        <v>3.0270216001853824E+16</v>
      </c>
      <c r="B159" s="39">
        <f t="shared" si="17"/>
        <v>0.46620441377870547</v>
      </c>
      <c r="C159" s="50">
        <f t="shared" si="18"/>
        <v>0.53379558622129453</v>
      </c>
      <c r="E159" s="40">
        <f t="shared" si="19"/>
        <v>0.85326647540133649</v>
      </c>
      <c r="F159" s="41">
        <f t="shared" si="20"/>
        <v>3.5475688866852684E+16</v>
      </c>
      <c r="G159" s="38">
        <f t="shared" si="24"/>
        <v>2.1449818372476259</v>
      </c>
      <c r="H159" s="42">
        <f t="shared" si="21"/>
        <v>0.46620441377870542</v>
      </c>
      <c r="N159" s="40">
        <f t="shared" si="22"/>
        <v>399.71585596146082</v>
      </c>
      <c r="O159" s="40">
        <f t="shared" si="23"/>
        <v>2.5017771626663129E-3</v>
      </c>
    </row>
    <row r="160" spans="1:15">
      <c r="A160" s="46">
        <v>2.994701244070248E+16</v>
      </c>
      <c r="B160" s="39">
        <f t="shared" si="17"/>
        <v>0.46122661888128802</v>
      </c>
      <c r="C160" s="50">
        <f t="shared" si="18"/>
        <v>0.53877338111871198</v>
      </c>
      <c r="E160" s="40">
        <f t="shared" si="19"/>
        <v>0.84415591063219575</v>
      </c>
      <c r="F160" s="41">
        <f t="shared" si="20"/>
        <v>3.5475688866852688E+16</v>
      </c>
      <c r="G160" s="38">
        <f t="shared" si="24"/>
        <v>2.1681315844812139</v>
      </c>
      <c r="H160" s="42">
        <f t="shared" si="21"/>
        <v>0.46122661888128802</v>
      </c>
      <c r="N160" s="40">
        <f t="shared" si="22"/>
        <v>394.11803644716292</v>
      </c>
      <c r="O160" s="40">
        <f t="shared" si="23"/>
        <v>2.5373109259719559E-3</v>
      </c>
    </row>
    <row r="161" spans="1:15">
      <c r="A161" s="46">
        <v>2.9624887867138672E+16</v>
      </c>
      <c r="B161" s="39">
        <f t="shared" si="17"/>
        <v>0.45626544192857538</v>
      </c>
      <c r="C161" s="50">
        <f t="shared" si="18"/>
        <v>0.54373455807142457</v>
      </c>
      <c r="E161" s="40">
        <f t="shared" si="19"/>
        <v>0.83507576070831957</v>
      </c>
      <c r="F161" s="41">
        <f t="shared" si="20"/>
        <v>3.5475688866852688E+16</v>
      </c>
      <c r="G161" s="38">
        <f t="shared" si="24"/>
        <v>2.1917066428987666</v>
      </c>
      <c r="H161" s="42">
        <f t="shared" si="21"/>
        <v>0.45626544192857532</v>
      </c>
      <c r="N161" s="40">
        <f t="shared" si="22"/>
        <v>388.53890477699548</v>
      </c>
      <c r="O161" s="40">
        <f t="shared" si="23"/>
        <v>2.5737448366308559E-3</v>
      </c>
    </row>
    <row r="162" spans="1:15">
      <c r="A162" s="46">
        <v>2.9303842649270848E+16</v>
      </c>
      <c r="B162" s="39">
        <f t="shared" si="17"/>
        <v>0.45132088858996161</v>
      </c>
      <c r="C162" s="50">
        <f t="shared" si="18"/>
        <v>0.54867911141003844</v>
      </c>
      <c r="E162" s="40">
        <f t="shared" si="19"/>
        <v>0.82602603600606583</v>
      </c>
      <c r="F162" s="41">
        <f t="shared" si="20"/>
        <v>3.5475688866852688E+16</v>
      </c>
      <c r="G162" s="38">
        <f t="shared" si="24"/>
        <v>2.2157184063078668</v>
      </c>
      <c r="H162" s="42">
        <f t="shared" si="21"/>
        <v>0.45132088858996161</v>
      </c>
      <c r="N162" s="40">
        <f t="shared" si="22"/>
        <v>382.97846732652135</v>
      </c>
      <c r="O162" s="40">
        <f t="shared" si="23"/>
        <v>2.6111128570249771E-3</v>
      </c>
    </row>
    <row r="163" spans="1:15">
      <c r="A163" s="46">
        <v>2.8983877101840048E+16</v>
      </c>
      <c r="B163" s="39">
        <f t="shared" si="17"/>
        <v>0.44639296371290677</v>
      </c>
      <c r="C163" s="50">
        <f t="shared" si="18"/>
        <v>0.55360703628709329</v>
      </c>
      <c r="E163" s="40">
        <f t="shared" si="19"/>
        <v>0.8170067453974551</v>
      </c>
      <c r="F163" s="41">
        <f t="shared" si="20"/>
        <v>3.5475688866852688E+16</v>
      </c>
      <c r="G163" s="38">
        <f t="shared" si="24"/>
        <v>2.2401786795258269</v>
      </c>
      <c r="H163" s="42">
        <f t="shared" si="21"/>
        <v>0.44639296371290682</v>
      </c>
      <c r="N163" s="40">
        <f t="shared" si="22"/>
        <v>377.43672954699105</v>
      </c>
      <c r="O163" s="40">
        <f t="shared" si="23"/>
        <v>2.6494506806484489E-3</v>
      </c>
    </row>
    <row r="164" spans="1:15">
      <c r="A164" s="46">
        <v>2.8664991486183376E+16</v>
      </c>
      <c r="B164" s="39">
        <f t="shared" si="17"/>
        <v>0.44148167132237426</v>
      </c>
      <c r="C164" s="50">
        <f t="shared" si="18"/>
        <v>0.55851832867762574</v>
      </c>
      <c r="E164" s="40">
        <f t="shared" si="19"/>
        <v>0.80801789624914089</v>
      </c>
      <c r="F164" s="41">
        <f t="shared" si="20"/>
        <v>3.5475688866852684E+16</v>
      </c>
      <c r="G164" s="38">
        <f t="shared" si="24"/>
        <v>2.2650996971282873</v>
      </c>
      <c r="H164" s="42">
        <f t="shared" si="21"/>
        <v>0.44148167132237426</v>
      </c>
      <c r="N164" s="40">
        <f t="shared" si="22"/>
        <v>371.91369596470963</v>
      </c>
      <c r="O164" s="40">
        <f t="shared" si="23"/>
        <v>2.6887958439016147E-3</v>
      </c>
    </row>
    <row r="165" spans="1:15">
      <c r="A165" s="46">
        <v>2.8347186010197808E+16</v>
      </c>
      <c r="B165" s="39">
        <f t="shared" si="17"/>
        <v>0.43658701462027344</v>
      </c>
      <c r="C165" s="50">
        <f t="shared" si="18"/>
        <v>0.56341298537972651</v>
      </c>
      <c r="E165" s="40">
        <f t="shared" si="19"/>
        <v>0.79905949442138902</v>
      </c>
      <c r="F165" s="41">
        <f t="shared" si="20"/>
        <v>3.5475688866852688E+16</v>
      </c>
      <c r="G165" s="38">
        <f t="shared" si="24"/>
        <v>2.2904941432345658</v>
      </c>
      <c r="H165" s="42">
        <f t="shared" si="21"/>
        <v>0.43658701462027344</v>
      </c>
      <c r="N165" s="40">
        <f t="shared" si="22"/>
        <v>366.40937018041018</v>
      </c>
      <c r="O165" s="40">
        <f t="shared" si="23"/>
        <v>2.729187846663492E-3</v>
      </c>
    </row>
    <row r="166" spans="1:15">
      <c r="A166" s="46">
        <v>2.8030460828303792E+16</v>
      </c>
      <c r="B166" s="39">
        <f t="shared" si="17"/>
        <v>0.43170899598489892</v>
      </c>
      <c r="C166" s="50">
        <f t="shared" si="18"/>
        <v>0.56829100401510102</v>
      </c>
      <c r="E166" s="40">
        <f t="shared" si="19"/>
        <v>0.79013154426705234</v>
      </c>
      <c r="F166" s="41">
        <f t="shared" si="20"/>
        <v>3.5475688866852688E+16</v>
      </c>
      <c r="G166" s="38">
        <f t="shared" si="24"/>
        <v>2.3163751723973331</v>
      </c>
      <c r="H166" s="42">
        <f t="shared" si="21"/>
        <v>0.43170899598489898</v>
      </c>
      <c r="N166" s="40">
        <f t="shared" si="22"/>
        <v>360.92375486862329</v>
      </c>
      <c r="O166" s="40">
        <f t="shared" si="23"/>
        <v>2.7706682824576103E-3</v>
      </c>
    </row>
    <row r="167" spans="1:15">
      <c r="A167" s="46">
        <v>2.7714816041408976E+16</v>
      </c>
      <c r="B167" s="39">
        <f t="shared" si="17"/>
        <v>0.42684761697037227</v>
      </c>
      <c r="C167" s="50">
        <f t="shared" si="18"/>
        <v>0.57315238302962768</v>
      </c>
      <c r="E167" s="40">
        <f t="shared" si="19"/>
        <v>0.78123404863054779</v>
      </c>
      <c r="F167" s="41">
        <f t="shared" si="20"/>
        <v>3.5475688866852688E+16</v>
      </c>
      <c r="G167" s="38">
        <f t="shared" si="24"/>
        <v>2.3427564316691747</v>
      </c>
      <c r="H167" s="42">
        <f t="shared" si="21"/>
        <v>0.42684761697037227</v>
      </c>
      <c r="N167" s="40">
        <f t="shared" si="22"/>
        <v>355.45685177704866</v>
      </c>
      <c r="O167" s="40">
        <f t="shared" si="23"/>
        <v>2.8132809791136752E-3</v>
      </c>
    </row>
    <row r="168" spans="1:15">
      <c r="A168" s="46">
        <v>2.7400251696871824E+16</v>
      </c>
      <c r="B168" s="39">
        <f t="shared" si="17"/>
        <v>0.42200287830608113</v>
      </c>
      <c r="C168" s="50">
        <f t="shared" si="18"/>
        <v>0.57799712169391881</v>
      </c>
      <c r="E168" s="40">
        <f t="shared" si="19"/>
        <v>0.77236700884683074</v>
      </c>
      <c r="F168" s="41">
        <f t="shared" si="20"/>
        <v>3.5475688866852688E+16</v>
      </c>
      <c r="G168" s="38">
        <f t="shared" si="24"/>
        <v>2.3696520839241626</v>
      </c>
      <c r="H168" s="42">
        <f t="shared" si="21"/>
        <v>0.42200287830608113</v>
      </c>
      <c r="N168" s="40">
        <f t="shared" si="22"/>
        <v>350.00866172592532</v>
      </c>
      <c r="O168" s="40">
        <f t="shared" si="23"/>
        <v>2.8570721509259423E-3</v>
      </c>
    </row>
    <row r="169" spans="1:15">
      <c r="A169" s="46">
        <v>2.7086767788465232E+16</v>
      </c>
      <c r="B169" s="39">
        <f t="shared" si="17"/>
        <v>0.41717477989611923</v>
      </c>
      <c r="C169" s="50">
        <f t="shared" si="18"/>
        <v>0.58282522010388083</v>
      </c>
      <c r="E169" s="40">
        <f t="shared" si="19"/>
        <v>0.76353042474036958</v>
      </c>
      <c r="F169" s="41">
        <f t="shared" si="20"/>
        <v>3.5475688866852688E+16</v>
      </c>
      <c r="G169" s="38">
        <f t="shared" si="24"/>
        <v>2.3970768325185192</v>
      </c>
      <c r="H169" s="42">
        <f t="shared" si="21"/>
        <v>0.41717477989611929</v>
      </c>
      <c r="N169" s="40">
        <f t="shared" si="22"/>
        <v>344.57918460740098</v>
      </c>
      <c r="O169" s="40">
        <f t="shared" si="23"/>
        <v>2.9020905634197201E-3</v>
      </c>
    </row>
    <row r="170" spans="1:15">
      <c r="A170" s="46">
        <v>2.6774364256340304E+16</v>
      </c>
      <c r="B170" s="39">
        <f t="shared" si="17"/>
        <v>0.41236332081872851</v>
      </c>
      <c r="C170" s="50">
        <f t="shared" si="18"/>
        <v>0.58763667918127149</v>
      </c>
      <c r="E170" s="40">
        <f t="shared" si="19"/>
        <v>0.7547242946241246</v>
      </c>
      <c r="F170" s="41">
        <f t="shared" si="20"/>
        <v>3.5475688866852688E+16</v>
      </c>
      <c r="G170" s="38">
        <f t="shared" si="24"/>
        <v>2.4250459473809305</v>
      </c>
      <c r="H170" s="42">
        <f t="shared" si="21"/>
        <v>0.41236332081872851</v>
      </c>
      <c r="N170" s="40">
        <f t="shared" si="22"/>
        <v>339.16841938490512</v>
      </c>
      <c r="O170" s="40">
        <f t="shared" si="23"/>
        <v>2.9483877119619163E-3</v>
      </c>
    </row>
    <row r="171" spans="1:15">
      <c r="A171" s="46">
        <v>2.646304098698992E+16</v>
      </c>
      <c r="B171" s="39">
        <f t="shared" si="17"/>
        <v>0.40756849932573758</v>
      </c>
      <c r="C171" s="50">
        <f t="shared" si="18"/>
        <v>0.59243150067426242</v>
      </c>
      <c r="E171" s="40">
        <f t="shared" si="19"/>
        <v>0.74594861529852097</v>
      </c>
      <c r="F171" s="41">
        <f t="shared" si="20"/>
        <v>3.5475688866852688E+16</v>
      </c>
      <c r="G171" s="38">
        <f t="shared" si="24"/>
        <v>2.4535752926302048</v>
      </c>
      <c r="H171" s="42">
        <f t="shared" si="21"/>
        <v>0.40756849932573758</v>
      </c>
      <c r="N171" s="40">
        <f t="shared" si="22"/>
        <v>333.77636409251761</v>
      </c>
      <c r="O171" s="40">
        <f t="shared" si="23"/>
        <v>2.9960180155920676E-3</v>
      </c>
    </row>
    <row r="172" spans="1:15">
      <c r="A172" s="46">
        <v>2.6152797813212464E+16</v>
      </c>
      <c r="B172" s="39">
        <f t="shared" si="17"/>
        <v>0.40279031284200367</v>
      </c>
      <c r="C172" s="50">
        <f t="shared" si="18"/>
        <v>0.59720968715799638</v>
      </c>
      <c r="E172" s="40">
        <f t="shared" si="19"/>
        <v>0.73720338205042646</v>
      </c>
      <c r="F172" s="41">
        <f t="shared" si="20"/>
        <v>3.5475688866852688E+16</v>
      </c>
      <c r="G172" s="38">
        <f t="shared" si="24"/>
        <v>2.482681355825592</v>
      </c>
      <c r="H172" s="42">
        <f t="shared" si="21"/>
        <v>0.40279031284200367</v>
      </c>
      <c r="N172" s="40">
        <f t="shared" si="22"/>
        <v>328.40301583434069</v>
      </c>
      <c r="O172" s="40">
        <f t="shared" si="23"/>
        <v>3.0450390276088057E-3</v>
      </c>
    </row>
    <row r="173" spans="1:15">
      <c r="A173" s="46">
        <v>2.5843634514075408E+16</v>
      </c>
      <c r="B173" s="39">
        <f t="shared" si="17"/>
        <v>0.39802875796485132</v>
      </c>
      <c r="C173" s="50">
        <f t="shared" si="18"/>
        <v>0.60197124203514862</v>
      </c>
      <c r="E173" s="40">
        <f t="shared" si="19"/>
        <v>0.72848858865212474</v>
      </c>
      <c r="F173" s="41">
        <f t="shared" si="20"/>
        <v>3.5475688866852688E+16</v>
      </c>
      <c r="G173" s="38">
        <f t="shared" si="24"/>
        <v>2.5123812789635336</v>
      </c>
      <c r="H173" s="42">
        <f t="shared" si="21"/>
        <v>0.39802875796485138</v>
      </c>
      <c r="N173" s="40">
        <f t="shared" si="22"/>
        <v>323.04837078386817</v>
      </c>
      <c r="O173" s="40">
        <f t="shared" si="23"/>
        <v>3.0955116646263436E-3</v>
      </c>
    </row>
    <row r="174" spans="1:15">
      <c r="A174" s="46">
        <v>2.5602196226716752E+16</v>
      </c>
      <c r="B174" s="39">
        <f t="shared" si="17"/>
        <v>0.39431026467048952</v>
      </c>
      <c r="C174" s="50">
        <f t="shared" si="18"/>
        <v>0.60568973532951054</v>
      </c>
      <c r="E174" s="40">
        <f t="shared" si="19"/>
        <v>0.7216828494242038</v>
      </c>
      <c r="F174" s="41">
        <f t="shared" si="20"/>
        <v>3.5475688866852688E+16</v>
      </c>
      <c r="G174" s="38">
        <f t="shared" si="24"/>
        <v>2.5360739742234784</v>
      </c>
      <c r="H174" s="42">
        <f t="shared" si="21"/>
        <v>0.39431026467048952</v>
      </c>
      <c r="N174" s="40">
        <f t="shared" si="22"/>
        <v>318.86670907302431</v>
      </c>
      <c r="O174" s="40">
        <f t="shared" si="23"/>
        <v>3.1361066287135921E-3</v>
      </c>
    </row>
    <row r="175" spans="1:15">
      <c r="A175" s="46">
        <v>2.537306239830744E+16</v>
      </c>
      <c r="B175" s="39">
        <f t="shared" si="17"/>
        <v>0.39078127755840908</v>
      </c>
      <c r="C175" s="50">
        <f t="shared" si="18"/>
        <v>0.60921872244159092</v>
      </c>
      <c r="E175" s="40">
        <f t="shared" si="19"/>
        <v>0.71522395219829515</v>
      </c>
      <c r="F175" s="41">
        <f t="shared" si="20"/>
        <v>3.5475688866852692E+16</v>
      </c>
      <c r="G175" s="38">
        <f t="shared" si="24"/>
        <v>2.5589762289738474</v>
      </c>
      <c r="H175" s="42">
        <f t="shared" si="21"/>
        <v>0.39078127755840908</v>
      </c>
      <c r="N175" s="40">
        <f t="shared" si="22"/>
        <v>314.89815807226722</v>
      </c>
      <c r="O175" s="40">
        <f t="shared" si="23"/>
        <v>3.1756298802183085E-3</v>
      </c>
    </row>
    <row r="176" spans="1:15">
      <c r="A176" s="46">
        <v>2.5144733802547168E+16</v>
      </c>
      <c r="B176" s="39">
        <f t="shared" si="17"/>
        <v>0.38726469217531123</v>
      </c>
      <c r="C176" s="50">
        <f t="shared" si="18"/>
        <v>0.61273530782468877</v>
      </c>
      <c r="E176" s="40">
        <f t="shared" si="19"/>
        <v>0.70878775312638331</v>
      </c>
      <c r="F176" s="41">
        <f t="shared" si="20"/>
        <v>3.5475688866852688E+16</v>
      </c>
      <c r="G176" s="38">
        <f t="shared" si="24"/>
        <v>2.5822131999250502</v>
      </c>
      <c r="H176" s="42">
        <f t="shared" si="21"/>
        <v>0.38726469217531123</v>
      </c>
      <c r="N176" s="40">
        <f t="shared" si="22"/>
        <v>310.9435535361477</v>
      </c>
      <c r="O176" s="40">
        <f t="shared" si="23"/>
        <v>3.2160177904564545E-3</v>
      </c>
    </row>
    <row r="177" spans="1:15">
      <c r="A177" s="46">
        <v>2.491721011386216E+16</v>
      </c>
      <c r="B177" s="39">
        <f t="shared" si="17"/>
        <v>0.3837605035068965</v>
      </c>
      <c r="C177" s="50">
        <f t="shared" si="18"/>
        <v>0.6162394964931035</v>
      </c>
      <c r="E177" s="40">
        <f t="shared" si="19"/>
        <v>0.70237424303109097</v>
      </c>
      <c r="F177" s="41">
        <f t="shared" si="20"/>
        <v>3.5475688866852692E+16</v>
      </c>
      <c r="G177" s="38">
        <f t="shared" si="24"/>
        <v>2.6057918698296398</v>
      </c>
      <c r="H177" s="42">
        <f t="shared" si="21"/>
        <v>0.38376050350689656</v>
      </c>
      <c r="N177" s="40">
        <f t="shared" si="22"/>
        <v>307.00288982579468</v>
      </c>
      <c r="O177" s="40">
        <f t="shared" si="23"/>
        <v>3.2572983289096682E-3</v>
      </c>
    </row>
    <row r="178" spans="1:15">
      <c r="A178" s="46">
        <v>2.4690490966440768E+16</v>
      </c>
      <c r="B178" s="39">
        <f t="shared" si="17"/>
        <v>0.38026870591914474</v>
      </c>
      <c r="C178" s="50">
        <f t="shared" si="18"/>
        <v>0.61973129408085526</v>
      </c>
      <c r="E178" s="40">
        <f t="shared" si="19"/>
        <v>0.69598341160080324</v>
      </c>
      <c r="F178" s="41">
        <f t="shared" si="20"/>
        <v>3.5475688866852688E+16</v>
      </c>
      <c r="G178" s="38">
        <f t="shared" si="24"/>
        <v>2.6297194179650076</v>
      </c>
      <c r="H178" s="42">
        <f t="shared" si="21"/>
        <v>0.38026870591914474</v>
      </c>
      <c r="N178" s="40">
        <f t="shared" si="22"/>
        <v>303.07616060542517</v>
      </c>
      <c r="O178" s="40">
        <f t="shared" si="23"/>
        <v>3.2995006865680207E-3</v>
      </c>
    </row>
    <row r="179" spans="1:15">
      <c r="A179" s="46">
        <v>2.4464575954206448E+16</v>
      </c>
      <c r="B179" s="39">
        <f t="shared" si="17"/>
        <v>0.37678929315789916</v>
      </c>
      <c r="C179" s="50">
        <f t="shared" si="18"/>
        <v>0.62321070684210089</v>
      </c>
      <c r="E179" s="40">
        <f t="shared" si="19"/>
        <v>0.68961524738890523</v>
      </c>
      <c r="F179" s="41">
        <f t="shared" si="20"/>
        <v>3.5475688866852688E+16</v>
      </c>
      <c r="G179" s="38">
        <f t="shared" si="24"/>
        <v>2.6540032271589391</v>
      </c>
      <c r="H179" s="42">
        <f t="shared" si="21"/>
        <v>0.37678929315789916</v>
      </c>
      <c r="N179" s="40">
        <f t="shared" si="22"/>
        <v>299.16335884187674</v>
      </c>
      <c r="O179" s="40">
        <f t="shared" si="23"/>
        <v>3.3426553434591955E-3</v>
      </c>
    </row>
    <row r="180" spans="1:15">
      <c r="A180" s="46">
        <v>2.4239464630790624E+16</v>
      </c>
      <c r="B180" s="39">
        <f t="shared" si="17"/>
        <v>0.37332225834844834</v>
      </c>
      <c r="C180" s="50">
        <f t="shared" si="18"/>
        <v>0.62667774165155166</v>
      </c>
      <c r="E180" s="40">
        <f t="shared" si="19"/>
        <v>0.68326973781301759</v>
      </c>
      <c r="F180" s="41">
        <f t="shared" si="20"/>
        <v>3.5475688866852688E+16</v>
      </c>
      <c r="G180" s="38">
        <f t="shared" si="24"/>
        <v>2.6786508911199944</v>
      </c>
      <c r="H180" s="42">
        <f t="shared" si="21"/>
        <v>0.37332225834844834</v>
      </c>
      <c r="N180" s="40">
        <f t="shared" si="22"/>
        <v>295.2644768041369</v>
      </c>
      <c r="O180" s="40">
        <f t="shared" si="23"/>
        <v>3.3867941407098152E-3</v>
      </c>
    </row>
    <row r="181" spans="1:15">
      <c r="A181" s="46">
        <v>2.401515650950552E+16</v>
      </c>
      <c r="B181" s="39">
        <f t="shared" si="17"/>
        <v>0.36986759399510777</v>
      </c>
      <c r="C181" s="50">
        <f t="shared" si="18"/>
        <v>0.63013240600489229</v>
      </c>
      <c r="E181" s="40">
        <f t="shared" si="19"/>
        <v>0.67694686915423052</v>
      </c>
      <c r="F181" s="41">
        <f t="shared" si="20"/>
        <v>3.5475688866852688E+16</v>
      </c>
      <c r="G181" s="38">
        <f t="shared" si="24"/>
        <v>2.7036702220882511</v>
      </c>
      <c r="H181" s="42">
        <f t="shared" si="21"/>
        <v>0.36986759399510771</v>
      </c>
      <c r="N181" s="40">
        <f t="shared" si="22"/>
        <v>291.37950606287308</v>
      </c>
      <c r="O181" s="40">
        <f t="shared" si="23"/>
        <v>3.4319503574977671E-3</v>
      </c>
    </row>
    <row r="182" spans="1:15">
      <c r="A182" s="46">
        <v>2.3791651063317072E+16</v>
      </c>
      <c r="B182" s="39">
        <f t="shared" si="17"/>
        <v>0.36642529198080259</v>
      </c>
      <c r="C182" s="50">
        <f t="shared" si="18"/>
        <v>0.63357470801919735</v>
      </c>
      <c r="E182" s="40">
        <f t="shared" si="19"/>
        <v>0.67064662655634022</v>
      </c>
      <c r="F182" s="41">
        <f t="shared" si="20"/>
        <v>3.5475688866852688E+16</v>
      </c>
      <c r="G182" s="38">
        <f t="shared" si="24"/>
        <v>2.7290692588228627</v>
      </c>
      <c r="H182" s="42">
        <f t="shared" si="21"/>
        <v>0.36642529198080259</v>
      </c>
      <c r="N182" s="40">
        <f t="shared" si="22"/>
        <v>287.50843748996306</v>
      </c>
      <c r="O182" s="40">
        <f t="shared" si="23"/>
        <v>3.4781587932872756E-3</v>
      </c>
    </row>
    <row r="183" spans="1:15">
      <c r="A183" s="46">
        <v>2.3568947724817808E+16</v>
      </c>
      <c r="B183" s="39">
        <f t="shared" si="17"/>
        <v>0.36299534356665014</v>
      </c>
      <c r="C183" s="50">
        <f t="shared" si="18"/>
        <v>0.6370046564333498</v>
      </c>
      <c r="E183" s="40">
        <f t="shared" si="19"/>
        <v>0.66436899402508443</v>
      </c>
      <c r="F183" s="41">
        <f t="shared" si="20"/>
        <v>3.5475688866852688E+16</v>
      </c>
      <c r="G183" s="38">
        <f t="shared" si="24"/>
        <v>2.7548562749438914</v>
      </c>
      <c r="H183" s="42">
        <f t="shared" si="21"/>
        <v>0.3629953435666502</v>
      </c>
      <c r="N183" s="40">
        <f t="shared" si="22"/>
        <v>283.65126125802578</v>
      </c>
      <c r="O183" s="40">
        <f t="shared" si="23"/>
        <v>3.5254558557747482E-3</v>
      </c>
    </row>
    <row r="184" spans="1:15">
      <c r="A184" s="46">
        <v>2.3347045886199696E+16</v>
      </c>
      <c r="B184" s="39">
        <f t="shared" si="17"/>
        <v>0.35957773939154158</v>
      </c>
      <c r="C184" s="50">
        <f t="shared" si="18"/>
        <v>0.64042226060845842</v>
      </c>
      <c r="E184" s="40">
        <f t="shared" si="19"/>
        <v>0.65811395442737697</v>
      </c>
      <c r="F184" s="41">
        <f t="shared" si="20"/>
        <v>3.5475688866852692E+16</v>
      </c>
      <c r="G184" s="38">
        <f t="shared" si="24"/>
        <v>2.7810397876468858</v>
      </c>
      <c r="H184" s="42">
        <f t="shared" si="21"/>
        <v>0.35957773939154158</v>
      </c>
      <c r="N184" s="40">
        <f t="shared" si="22"/>
        <v>279.80796683995032</v>
      </c>
      <c r="O184" s="40">
        <f t="shared" si="23"/>
        <v>3.5738796550135337E-3</v>
      </c>
    </row>
    <row r="185" spans="1:15">
      <c r="A185" s="46">
        <v>2.3125944899227152E+16</v>
      </c>
      <c r="B185" s="39">
        <f t="shared" si="17"/>
        <v>0.35617246947172621</v>
      </c>
      <c r="C185" s="50">
        <f t="shared" si="18"/>
        <v>0.64382753052827379</v>
      </c>
      <c r="E185" s="40">
        <f t="shared" si="19"/>
        <v>0.65188148949054714</v>
      </c>
      <c r="F185" s="41">
        <f t="shared" si="20"/>
        <v>3.5475688866852692E+16</v>
      </c>
      <c r="G185" s="38">
        <f t="shared" si="24"/>
        <v>2.8076285668097722</v>
      </c>
      <c r="H185" s="42">
        <f t="shared" si="21"/>
        <v>0.35617246947172621</v>
      </c>
      <c r="N185" s="40">
        <f t="shared" si="22"/>
        <v>275.97854300842926</v>
      </c>
      <c r="O185" s="40">
        <f t="shared" si="23"/>
        <v>3.6234701042300119E-3</v>
      </c>
    </row>
    <row r="186" spans="1:15">
      <c r="A186" s="46">
        <v>2.2905644075209664E+16</v>
      </c>
      <c r="B186" s="39">
        <f t="shared" si="17"/>
        <v>0.35277952320038974</v>
      </c>
      <c r="C186" s="50">
        <f t="shared" si="18"/>
        <v>0.64722047679961026</v>
      </c>
      <c r="E186" s="40">
        <f t="shared" si="19"/>
        <v>0.64567157980156775</v>
      </c>
      <c r="F186" s="41">
        <f t="shared" si="20"/>
        <v>3.5475688866852688E+16</v>
      </c>
      <c r="G186" s="38">
        <f t="shared" si="24"/>
        <v>2.8346316445129069</v>
      </c>
      <c r="H186" s="42">
        <f t="shared" si="21"/>
        <v>0.35277952320038974</v>
      </c>
      <c r="N186" s="40">
        <f t="shared" si="22"/>
        <v>272.1629778354839</v>
      </c>
      <c r="O186" s="40">
        <f t="shared" si="23"/>
        <v>3.6742690278928252E-3</v>
      </c>
    </row>
    <row r="187" spans="1:15">
      <c r="A187" s="46">
        <v>2.2686142684974976E+16</v>
      </c>
      <c r="B187" s="39">
        <f t="shared" si="17"/>
        <v>0.34939888934724161</v>
      </c>
      <c r="C187" s="50">
        <f t="shared" si="18"/>
        <v>0.65060111065275839</v>
      </c>
      <c r="E187" s="40">
        <f t="shared" si="19"/>
        <v>0.63948420480629931</v>
      </c>
      <c r="F187" s="41">
        <f t="shared" si="20"/>
        <v>3.5475688866852688E+16</v>
      </c>
      <c r="G187" s="38">
        <f t="shared" si="24"/>
        <v>2.8620583249941998</v>
      </c>
      <c r="H187" s="42">
        <f t="shared" si="21"/>
        <v>0.34939888934724156</v>
      </c>
      <c r="N187" s="40">
        <f t="shared" si="22"/>
        <v>268.36125869199986</v>
      </c>
      <c r="O187" s="40">
        <f t="shared" si="23"/>
        <v>3.7263202776512058E-3</v>
      </c>
    </row>
    <row r="188" spans="1:15">
      <c r="A188" s="46">
        <v>2.246743995884176E+16</v>
      </c>
      <c r="B188" s="39">
        <f t="shared" si="17"/>
        <v>0.34603055605809374</v>
      </c>
      <c r="C188" s="50">
        <f t="shared" si="18"/>
        <v>0.65396944394190626</v>
      </c>
      <c r="E188" s="40">
        <f t="shared" si="19"/>
        <v>0.63331934280871971</v>
      </c>
      <c r="F188" s="41">
        <f t="shared" si="20"/>
        <v>3.5475688866852688E+16</v>
      </c>
      <c r="G188" s="38">
        <f t="shared" si="24"/>
        <v>2.8899181950628483</v>
      </c>
      <c r="H188" s="42">
        <f t="shared" si="21"/>
        <v>0.34603055605809374</v>
      </c>
      <c r="N188" s="40">
        <f t="shared" si="22"/>
        <v>264.57337224725438</v>
      </c>
      <c r="O188" s="40">
        <f t="shared" si="23"/>
        <v>3.7796698568193783E-3</v>
      </c>
    </row>
    <row r="189" spans="1:15">
      <c r="A189" s="46">
        <v>2.224953508659256E+16</v>
      </c>
      <c r="B189" s="39">
        <f t="shared" si="17"/>
        <v>0.342674510854444</v>
      </c>
      <c r="C189" s="50">
        <f t="shared" si="18"/>
        <v>0.657325489145556</v>
      </c>
      <c r="E189" s="40">
        <f t="shared" si="19"/>
        <v>0.62717697097016178</v>
      </c>
      <c r="F189" s="41">
        <f t="shared" si="20"/>
        <v>3.5475688866852688E+16</v>
      </c>
      <c r="G189" s="38">
        <f t="shared" si="24"/>
        <v>2.9182211349964238</v>
      </c>
      <c r="H189" s="42">
        <f t="shared" si="21"/>
        <v>0.34267451085444406</v>
      </c>
      <c r="N189" s="40">
        <f t="shared" si="22"/>
        <v>260.79930446844673</v>
      </c>
      <c r="O189" s="40">
        <f t="shared" si="23"/>
        <v>3.8343660541509872E-3</v>
      </c>
    </row>
    <row r="190" spans="1:15">
      <c r="A190" s="46">
        <v>2.2032427217446672E+16</v>
      </c>
      <c r="B190" s="39">
        <f t="shared" si="17"/>
        <v>0.33933074063305863</v>
      </c>
      <c r="C190" s="50">
        <f t="shared" si="18"/>
        <v>0.66066925936694143</v>
      </c>
      <c r="E190" s="40">
        <f t="shared" si="19"/>
        <v>0.62105706530854832</v>
      </c>
      <c r="F190" s="41">
        <f t="shared" si="20"/>
        <v>3.5475688866852692E+16</v>
      </c>
      <c r="G190" s="38">
        <f t="shared" si="24"/>
        <v>2.9469773299477393</v>
      </c>
      <c r="H190" s="42">
        <f t="shared" si="21"/>
        <v>0.33933074063305863</v>
      </c>
      <c r="N190" s="40">
        <f t="shared" si="22"/>
        <v>257.03904062022946</v>
      </c>
      <c r="O190" s="40">
        <f t="shared" si="23"/>
        <v>3.8904595877226368E-3</v>
      </c>
    </row>
    <row r="191" spans="1:15">
      <c r="A191" s="46">
        <v>2.1816115460033024E+16</v>
      </c>
      <c r="B191" s="39">
        <f t="shared" si="17"/>
        <v>0.33599923166555423</v>
      </c>
      <c r="C191" s="50">
        <f t="shared" si="18"/>
        <v>0.66400076833444577</v>
      </c>
      <c r="E191" s="40">
        <f t="shared" si="19"/>
        <v>0.61495960069762823</v>
      </c>
      <c r="F191" s="41">
        <f t="shared" si="20"/>
        <v>3.5475688866852688E+16</v>
      </c>
      <c r="G191" s="38">
        <f t="shared" si="24"/>
        <v>2.9761972818895508</v>
      </c>
      <c r="H191" s="42">
        <f t="shared" si="21"/>
        <v>0.33599923166555423</v>
      </c>
      <c r="N191" s="40">
        <f t="shared" si="22"/>
        <v>253.29256526423799</v>
      </c>
      <c r="O191" s="40">
        <f t="shared" si="23"/>
        <v>3.9480037598292215E-3</v>
      </c>
    </row>
    <row r="192" spans="1:15">
      <c r="A192" s="46">
        <v>2.1600598882363072E+16</v>
      </c>
      <c r="B192" s="39">
        <f t="shared" si="17"/>
        <v>0.33267996959798063</v>
      </c>
      <c r="C192" s="50">
        <f t="shared" si="18"/>
        <v>0.66732003040201937</v>
      </c>
      <c r="E192" s="40">
        <f t="shared" si="19"/>
        <v>0.60888455086621185</v>
      </c>
      <c r="F192" s="41">
        <f t="shared" si="20"/>
        <v>3.5475688866852688E+16</v>
      </c>
      <c r="G192" s="38">
        <f t="shared" si="24"/>
        <v>3.0058918221269129</v>
      </c>
      <c r="H192" s="42">
        <f t="shared" si="21"/>
        <v>0.33267996959798063</v>
      </c>
      <c r="N192" s="40">
        <f t="shared" si="22"/>
        <v>249.55986225862156</v>
      </c>
      <c r="O192" s="40">
        <f t="shared" si="23"/>
        <v>4.0070546238869503E-3</v>
      </c>
    </row>
    <row r="193" spans="1:15">
      <c r="A193" s="46">
        <v>2.1385876511803616E+16</v>
      </c>
      <c r="B193" s="39">
        <f t="shared" si="17"/>
        <v>0.32937293945040208</v>
      </c>
      <c r="C193" s="50">
        <f t="shared" si="18"/>
        <v>0.67062706054959786</v>
      </c>
      <c r="E193" s="40">
        <f t="shared" si="19"/>
        <v>0.60283188839740542</v>
      </c>
      <c r="F193" s="41">
        <f t="shared" si="20"/>
        <v>3.5475688866852684E+16</v>
      </c>
      <c r="G193" s="38">
        <f t="shared" si="24"/>
        <v>3.0360721244089417</v>
      </c>
      <c r="H193" s="42">
        <f t="shared" si="21"/>
        <v>0.32937293945040208</v>
      </c>
      <c r="N193" s="40">
        <f t="shared" si="22"/>
        <v>245.84091475757225</v>
      </c>
      <c r="O193" s="40">
        <f t="shared" si="23"/>
        <v>4.0676711644443576E-3</v>
      </c>
    </row>
    <row r="194" spans="1:15">
      <c r="A194" s="46">
        <v>2.1171947335049808E+16</v>
      </c>
      <c r="B194" s="39">
        <f t="shared" ref="B194:B257" si="25">A194/$A$54</f>
        <v>0.32607812561648158</v>
      </c>
      <c r="C194" s="50">
        <f t="shared" ref="C194:C257" si="26">1-B194</f>
        <v>0.67392187438351847</v>
      </c>
      <c r="E194" s="40">
        <f t="shared" ref="E194:E257" si="27">A194/$A$143</f>
        <v>0.59680158472784939</v>
      </c>
      <c r="F194" s="41">
        <f t="shared" ref="F194:F257" si="28">A194/E194</f>
        <v>3.5475688866852688E+16</v>
      </c>
      <c r="G194" s="38">
        <f t="shared" si="24"/>
        <v>3.0667497186737238</v>
      </c>
      <c r="H194" s="42">
        <f t="shared" ref="H194:H257" si="29">1/G194</f>
        <v>0.32607812561648158</v>
      </c>
      <c r="N194" s="40">
        <f t="shared" ref="N194:N257" si="30">(A194-$A$288)/($A$54-$A$288)*1000</f>
        <v>242.13570521085754</v>
      </c>
      <c r="O194" s="40">
        <f t="shared" ref="O194:O257" si="31">1/N194</f>
        <v>4.1299154915181808E-3</v>
      </c>
    </row>
    <row r="195" spans="1:15">
      <c r="A195" s="46">
        <v>2.0958810298097888E+16</v>
      </c>
      <c r="B195" s="39">
        <f t="shared" si="25"/>
        <v>0.32279551186306088</v>
      </c>
      <c r="C195" s="50">
        <f t="shared" si="26"/>
        <v>0.67720448813693912</v>
      </c>
      <c r="E195" s="40">
        <f t="shared" si="27"/>
        <v>0.59079361014695075</v>
      </c>
      <c r="F195" s="41">
        <f t="shared" si="28"/>
        <v>3.5475688866852688E+16</v>
      </c>
      <c r="G195" s="38">
        <f t="shared" si="24"/>
        <v>3.0979365054624077</v>
      </c>
      <c r="H195" s="42">
        <f t="shared" si="29"/>
        <v>0.32279551186306088</v>
      </c>
      <c r="N195" s="40">
        <f t="shared" si="30"/>
        <v>238.44421536334809</v>
      </c>
      <c r="O195" s="40">
        <f t="shared" si="31"/>
        <v>4.1938530506020937E-3</v>
      </c>
    </row>
    <row r="196" spans="1:15">
      <c r="A196" s="46">
        <v>2.074646430621816E+16</v>
      </c>
      <c r="B196" s="39">
        <f t="shared" si="25"/>
        <v>0.31952508132974444</v>
      </c>
      <c r="C196" s="50">
        <f t="shared" si="26"/>
        <v>0.68047491867025556</v>
      </c>
      <c r="E196" s="40">
        <f t="shared" si="27"/>
        <v>0.58480793379612062</v>
      </c>
      <c r="F196" s="41">
        <f t="shared" si="28"/>
        <v>3.5475688866852688E+16</v>
      </c>
      <c r="G196" s="38">
        <f t="shared" si="24"/>
        <v>3.1296447710407342</v>
      </c>
      <c r="H196" s="42">
        <f t="shared" si="29"/>
        <v>0.31952508132974444</v>
      </c>
      <c r="N196" s="40">
        <f t="shared" si="30"/>
        <v>234.76642625454963</v>
      </c>
      <c r="O196" s="40">
        <f t="shared" si="31"/>
        <v>4.2595528498429007E-3</v>
      </c>
    </row>
    <row r="197" spans="1:15">
      <c r="A197" s="46">
        <v>2.0534908223927872E+16</v>
      </c>
      <c r="B197" s="39">
        <f t="shared" si="25"/>
        <v>0.3162668165284816</v>
      </c>
      <c r="C197" s="50">
        <f t="shared" si="26"/>
        <v>0.68373318347151835</v>
      </c>
      <c r="E197" s="40">
        <f t="shared" si="27"/>
        <v>0.57884452366801009</v>
      </c>
      <c r="F197" s="41">
        <f t="shared" si="28"/>
        <v>3.5475688866852688E+16</v>
      </c>
      <c r="G197" s="38">
        <f t="shared" si="24"/>
        <v>3.1618872032689032</v>
      </c>
      <c r="H197" s="42">
        <f t="shared" si="29"/>
        <v>0.3162668165284816</v>
      </c>
      <c r="N197" s="40">
        <f t="shared" si="30"/>
        <v>231.10231821813341</v>
      </c>
      <c r="O197" s="40">
        <f t="shared" si="31"/>
        <v>4.3270877060442017E-3</v>
      </c>
    </row>
    <row r="198" spans="1:15">
      <c r="A198" s="46">
        <v>2.0324140874963936E+16</v>
      </c>
      <c r="B198" s="39">
        <f t="shared" si="25"/>
        <v>0.31302069934314652</v>
      </c>
      <c r="C198" s="50">
        <f t="shared" si="26"/>
        <v>0.68697930065685342</v>
      </c>
      <c r="E198" s="40">
        <f t="shared" si="27"/>
        <v>0.57290334660574105</v>
      </c>
      <c r="F198" s="41">
        <f t="shared" si="28"/>
        <v>3.5475688866852692E+16</v>
      </c>
      <c r="G198" s="38">
        <f t="shared" si="24"/>
        <v>3.1946769082633661</v>
      </c>
      <c r="H198" s="42">
        <f t="shared" si="29"/>
        <v>0.31302069934314652</v>
      </c>
      <c r="N198" s="40">
        <f t="shared" si="30"/>
        <v>227.45187088146349</v>
      </c>
      <c r="O198" s="40">
        <f t="shared" si="31"/>
        <v>4.3965345113435002E-3</v>
      </c>
    </row>
    <row r="199" spans="1:15">
      <c r="A199" s="46">
        <v>2.0114161042256128E+16</v>
      </c>
      <c r="B199" s="39">
        <f t="shared" si="25"/>
        <v>0.30978671102912525</v>
      </c>
      <c r="C199" s="50">
        <f t="shared" si="26"/>
        <v>0.69021328897087475</v>
      </c>
      <c r="E199" s="40">
        <f t="shared" si="27"/>
        <v>0.56698436830215115</v>
      </c>
      <c r="F199" s="41">
        <f t="shared" si="28"/>
        <v>3.5475688866852688E+16</v>
      </c>
      <c r="G199" s="38">
        <f t="shared" si="24"/>
        <v>3.2280274278969405</v>
      </c>
      <c r="H199" s="42">
        <f t="shared" si="29"/>
        <v>0.30978671102912525</v>
      </c>
      <c r="N199" s="40">
        <f t="shared" si="30"/>
        <v>223.81506316513278</v>
      </c>
      <c r="O199" s="40">
        <f t="shared" si="31"/>
        <v>4.4679745226182156E-3</v>
      </c>
    </row>
    <row r="200" spans="1:15">
      <c r="A200" s="46">
        <v>1.9904967467899648E+16</v>
      </c>
      <c r="B200" s="39">
        <f t="shared" si="25"/>
        <v>0.30656483221289343</v>
      </c>
      <c r="C200" s="50">
        <f t="shared" si="26"/>
        <v>0.69343516778710657</v>
      </c>
      <c r="E200" s="40">
        <f t="shared" si="27"/>
        <v>0.56108755329901971</v>
      </c>
      <c r="F200" s="41">
        <f t="shared" si="28"/>
        <v>3.5475688866852688E+16</v>
      </c>
      <c r="G200" s="38">
        <f t="shared" si="24"/>
        <v>3.2619527581870571</v>
      </c>
      <c r="H200" s="42">
        <f t="shared" si="29"/>
        <v>0.30656483221289338</v>
      </c>
      <c r="N200" s="40">
        <f t="shared" si="30"/>
        <v>220.19187328248762</v>
      </c>
      <c r="O200" s="40">
        <f t="shared" si="31"/>
        <v>4.5414936759136625E-3</v>
      </c>
    </row>
    <row r="201" spans="1:15">
      <c r="A201" s="46">
        <v>1.9696558853128176E+16</v>
      </c>
      <c r="B201" s="39">
        <f t="shared" si="25"/>
        <v>0.30335504289160098</v>
      </c>
      <c r="C201" s="50">
        <f t="shared" si="26"/>
        <v>0.69664495710839902</v>
      </c>
      <c r="E201" s="40">
        <f t="shared" si="27"/>
        <v>0.55521286498630873</v>
      </c>
      <c r="F201" s="41">
        <f t="shared" si="28"/>
        <v>3.5475688866852684E+16</v>
      </c>
      <c r="G201" s="38">
        <f t="shared" si="24"/>
        <v>3.2964673686250006</v>
      </c>
      <c r="H201" s="42">
        <f t="shared" si="29"/>
        <v>0.30335504289160098</v>
      </c>
      <c r="N201" s="40">
        <f t="shared" si="30"/>
        <v>216.58227873916124</v>
      </c>
      <c r="O201" s="40">
        <f t="shared" si="31"/>
        <v>4.6171829284534409E-3</v>
      </c>
    </row>
    <row r="202" spans="1:15">
      <c r="A202" s="46">
        <v>1.9482692889979824E+16</v>
      </c>
      <c r="B202" s="39">
        <f t="shared" si="25"/>
        <v>0.30006120263718422</v>
      </c>
      <c r="C202" s="50">
        <f t="shared" si="26"/>
        <v>0.69993879736281572</v>
      </c>
      <c r="E202" s="40">
        <f t="shared" si="27"/>
        <v>0.54918434320196696</v>
      </c>
      <c r="F202" s="41">
        <f t="shared" si="28"/>
        <v>3.5475688866852688E+16</v>
      </c>
      <c r="G202" s="38">
        <f t="shared" si="24"/>
        <v>3.3326534427349452</v>
      </c>
      <c r="H202" s="42">
        <f t="shared" si="29"/>
        <v>0.30006120263718422</v>
      </c>
      <c r="N202" s="40">
        <f t="shared" si="30"/>
        <v>212.87816403915224</v>
      </c>
      <c r="O202" s="40">
        <f t="shared" si="31"/>
        <v>4.6975226628508575E-3</v>
      </c>
    </row>
    <row r="203" spans="1:15">
      <c r="A203" s="46">
        <v>1.9223936206862512E+16</v>
      </c>
      <c r="B203" s="39">
        <f t="shared" si="25"/>
        <v>0.29607598139671998</v>
      </c>
      <c r="C203" s="50">
        <f t="shared" si="26"/>
        <v>0.70392401860328002</v>
      </c>
      <c r="E203" s="40">
        <f t="shared" si="27"/>
        <v>0.54189042752668637</v>
      </c>
      <c r="F203" s="41">
        <f t="shared" si="28"/>
        <v>3.5475688866852688E+16</v>
      </c>
      <c r="G203" s="38">
        <f t="shared" si="24"/>
        <v>3.3775113917804558</v>
      </c>
      <c r="H203" s="42">
        <f t="shared" si="29"/>
        <v>0.29607598139671998</v>
      </c>
      <c r="N203" s="40">
        <f t="shared" si="30"/>
        <v>208.39655125911599</v>
      </c>
      <c r="O203" s="40">
        <f t="shared" si="31"/>
        <v>4.7985439008374981E-3</v>
      </c>
    </row>
    <row r="204" spans="1:15">
      <c r="A204" s="46">
        <v>1.8966156313265024E+16</v>
      </c>
      <c r="B204" s="39">
        <f t="shared" si="25"/>
        <v>0.29210580410524661</v>
      </c>
      <c r="C204" s="50">
        <f t="shared" si="26"/>
        <v>0.70789419589475333</v>
      </c>
      <c r="E204" s="40">
        <f t="shared" si="27"/>
        <v>0.53462404590503598</v>
      </c>
      <c r="F204" s="41">
        <f t="shared" si="28"/>
        <v>3.5475688866852684E+16</v>
      </c>
      <c r="G204" s="38">
        <f t="shared" si="24"/>
        <v>3.4234170836252775</v>
      </c>
      <c r="H204" s="42">
        <f t="shared" si="29"/>
        <v>0.29210580410524661</v>
      </c>
      <c r="N204" s="40">
        <f t="shared" si="30"/>
        <v>203.93185627359898</v>
      </c>
      <c r="O204" s="40">
        <f t="shared" si="31"/>
        <v>4.9035987720250059E-3</v>
      </c>
    </row>
    <row r="205" spans="1:15">
      <c r="A205" s="46">
        <v>1.8709351379645616E+16</v>
      </c>
      <c r="B205" s="39">
        <f t="shared" si="25"/>
        <v>0.28815064258521705</v>
      </c>
      <c r="C205" s="50">
        <f t="shared" si="26"/>
        <v>0.71184935741478295</v>
      </c>
      <c r="E205" s="40">
        <f t="shared" si="27"/>
        <v>0.52738514676531101</v>
      </c>
      <c r="F205" s="41">
        <f t="shared" si="28"/>
        <v>3.5475688866852692E+16</v>
      </c>
      <c r="G205" s="38">
        <f t="shared" si="24"/>
        <v>3.4704069754217612</v>
      </c>
      <c r="H205" s="42">
        <f t="shared" si="29"/>
        <v>0.28815064258521705</v>
      </c>
      <c r="N205" s="40">
        <f t="shared" si="30"/>
        <v>199.48404739531267</v>
      </c>
      <c r="O205" s="40">
        <f t="shared" si="31"/>
        <v>5.0129321770693994E-3</v>
      </c>
    </row>
    <row r="206" spans="1:15">
      <c r="A206" s="46">
        <v>1.8453519525175856E+16</v>
      </c>
      <c r="B206" s="39">
        <f t="shared" si="25"/>
        <v>0.28421046786919624</v>
      </c>
      <c r="C206" s="50">
        <f t="shared" si="26"/>
        <v>0.71578953213080376</v>
      </c>
      <c r="E206" s="40">
        <f t="shared" si="27"/>
        <v>0.52017367709012174</v>
      </c>
      <c r="F206" s="41">
        <f t="shared" si="28"/>
        <v>3.5475688866852684E+16</v>
      </c>
      <c r="G206" s="38">
        <f t="shared" si="24"/>
        <v>3.5185192420858882</v>
      </c>
      <c r="H206" s="42">
        <f t="shared" si="29"/>
        <v>0.28421046786919624</v>
      </c>
      <c r="N206" s="40">
        <f t="shared" si="30"/>
        <v>195.05309204869369</v>
      </c>
      <c r="O206" s="40">
        <f t="shared" si="31"/>
        <v>5.1268092676549663E-3</v>
      </c>
    </row>
    <row r="207" spans="1:15">
      <c r="A207" s="46">
        <v>1.8198658817706608E+16</v>
      </c>
      <c r="B207" s="39">
        <f t="shared" si="25"/>
        <v>0.28028525019933714</v>
      </c>
      <c r="C207" s="50">
        <f t="shared" si="26"/>
        <v>0.71971474980066286</v>
      </c>
      <c r="E207" s="40">
        <f t="shared" si="27"/>
        <v>0.51298958241543358</v>
      </c>
      <c r="F207" s="41">
        <f t="shared" si="28"/>
        <v>3.5475688866852692E+16</v>
      </c>
      <c r="G207" s="38">
        <f t="shared" si="24"/>
        <v>3.5677938788744896</v>
      </c>
      <c r="H207" s="42">
        <f t="shared" si="29"/>
        <v>0.2802852501993372</v>
      </c>
      <c r="N207" s="40">
        <f t="shared" si="30"/>
        <v>190.63895676931452</v>
      </c>
      <c r="O207" s="40">
        <f t="shared" si="31"/>
        <v>5.2455175843731912E-3</v>
      </c>
    </row>
    <row r="208" spans="1:15">
      <c r="A208" s="46">
        <v>1.7944767273734176E+16</v>
      </c>
      <c r="B208" s="39">
        <f t="shared" si="25"/>
        <v>0.2763749590268596</v>
      </c>
      <c r="C208" s="50">
        <f t="shared" si="26"/>
        <v>0.7236250409731404</v>
      </c>
      <c r="E208" s="40">
        <f t="shared" si="27"/>
        <v>0.50583280682961373</v>
      </c>
      <c r="F208" s="41">
        <f t="shared" si="28"/>
        <v>3.5475688866852692E+16</v>
      </c>
      <c r="G208" s="38">
        <f t="shared" si="24"/>
        <v>3.6182728114047937</v>
      </c>
      <c r="H208" s="42">
        <f t="shared" si="29"/>
        <v>0.2763749590268596</v>
      </c>
      <c r="N208" s="40">
        <f t="shared" si="30"/>
        <v>186.24160720329724</v>
      </c>
      <c r="O208" s="40">
        <f t="shared" si="31"/>
        <v>5.369369471282655E-3</v>
      </c>
    </row>
    <row r="209" spans="1:15">
      <c r="A209" s="46">
        <v>1.7691842858366336E+16</v>
      </c>
      <c r="B209" s="39">
        <f t="shared" si="25"/>
        <v>0.27247956301152676</v>
      </c>
      <c r="C209" s="50">
        <f t="shared" si="26"/>
        <v>0.72752043698847324</v>
      </c>
      <c r="E209" s="40">
        <f t="shared" si="27"/>
        <v>0.49870329297247301</v>
      </c>
      <c r="F209" s="41">
        <f t="shared" si="28"/>
        <v>3.5475688866852688E+16</v>
      </c>
      <c r="G209" s="38">
        <f t="shared" si="24"/>
        <v>3.6700000137540472</v>
      </c>
      <c r="H209" s="42">
        <f t="shared" si="29"/>
        <v>0.27247956301152676</v>
      </c>
      <c r="N209" s="40">
        <f t="shared" si="30"/>
        <v>181.86100810672508</v>
      </c>
      <c r="O209" s="40">
        <f t="shared" si="31"/>
        <v>5.4987048098465961E-3</v>
      </c>
    </row>
    <row r="210" spans="1:15">
      <c r="A210" s="46">
        <v>1.7439883485288432E+16</v>
      </c>
      <c r="B210" s="39">
        <f t="shared" si="25"/>
        <v>0.26859903002112323</v>
      </c>
      <c r="C210" s="50">
        <f t="shared" si="26"/>
        <v>0.73140096997887682</v>
      </c>
      <c r="E210" s="40">
        <f t="shared" si="27"/>
        <v>0.49160098203431035</v>
      </c>
      <c r="F210" s="41">
        <f t="shared" si="28"/>
        <v>3.5475688866852688E+16</v>
      </c>
      <c r="G210" s="38">
        <f t="shared" ref="G210:G273" si="32">$A$54/A210</f>
        <v>3.7230216353400745</v>
      </c>
      <c r="H210" s="42">
        <f t="shared" si="29"/>
        <v>0.26859903002112323</v>
      </c>
      <c r="N210" s="40">
        <f t="shared" si="30"/>
        <v>177.49712334505531</v>
      </c>
      <c r="O210" s="40">
        <f t="shared" si="31"/>
        <v>5.6338941226444271E-3</v>
      </c>
    </row>
    <row r="211" spans="1:15">
      <c r="A211" s="46">
        <v>1.7188887016729392E+16</v>
      </c>
      <c r="B211" s="39">
        <f t="shared" si="25"/>
        <v>0.26473332713093156</v>
      </c>
      <c r="C211" s="50">
        <f t="shared" si="26"/>
        <v>0.73526667286906844</v>
      </c>
      <c r="E211" s="40">
        <f t="shared" si="27"/>
        <v>0.4845258137549549</v>
      </c>
      <c r="F211" s="41">
        <f t="shared" si="28"/>
        <v>3.5475688866852688E+16</v>
      </c>
      <c r="G211" s="38">
        <f t="shared" si="32"/>
        <v>3.7773861373540663</v>
      </c>
      <c r="H211" s="42">
        <f t="shared" si="29"/>
        <v>0.26473332713093156</v>
      </c>
      <c r="N211" s="40">
        <f t="shared" si="30"/>
        <v>173.1499158925306</v>
      </c>
      <c r="O211" s="40">
        <f t="shared" si="31"/>
        <v>5.7753421065516002E-3</v>
      </c>
    </row>
    <row r="212" spans="1:15">
      <c r="A212" s="46">
        <v>1.6938851263427952E+16</v>
      </c>
      <c r="B212" s="39">
        <f t="shared" si="25"/>
        <v>0.26088242062321204</v>
      </c>
      <c r="C212" s="50">
        <f t="shared" si="26"/>
        <v>0.7391175793767879</v>
      </c>
      <c r="E212" s="40">
        <f t="shared" si="27"/>
        <v>0.47747772642281389</v>
      </c>
      <c r="F212" s="41">
        <f t="shared" si="28"/>
        <v>3.5475688866852688E+16</v>
      </c>
      <c r="G212" s="38">
        <f t="shared" si="32"/>
        <v>3.8331444395951948</v>
      </c>
      <c r="H212" s="42">
        <f t="shared" si="29"/>
        <v>0.26088242062321204</v>
      </c>
      <c r="N212" s="40">
        <f t="shared" si="30"/>
        <v>168.819347831594</v>
      </c>
      <c r="O212" s="40">
        <f t="shared" si="31"/>
        <v>5.9234916663553966E-3</v>
      </c>
    </row>
    <row r="213" spans="1:15">
      <c r="A213" s="46">
        <v>1.668977398459856E+16</v>
      </c>
      <c r="B213" s="39">
        <f t="shared" si="25"/>
        <v>0.25704627598667756</v>
      </c>
      <c r="C213" s="50">
        <f t="shared" si="26"/>
        <v>0.74295372401332238</v>
      </c>
      <c r="E213" s="40">
        <f t="shared" si="27"/>
        <v>0.47045665687391158</v>
      </c>
      <c r="F213" s="41">
        <f t="shared" si="28"/>
        <v>3.5475688866852688E+16</v>
      </c>
      <c r="G213" s="38">
        <f t="shared" si="32"/>
        <v>3.8903500786443179</v>
      </c>
      <c r="H213" s="42">
        <f t="shared" si="29"/>
        <v>0.25704627598667751</v>
      </c>
      <c r="N213" s="40">
        <f t="shared" si="30"/>
        <v>164.50538035229852</v>
      </c>
      <c r="O213" s="40">
        <f t="shared" si="31"/>
        <v>6.0788285335010789E-3</v>
      </c>
    </row>
    <row r="214" spans="1:15">
      <c r="A214" s="46">
        <v>1.6441652887897536E+16</v>
      </c>
      <c r="B214" s="39">
        <f t="shared" si="25"/>
        <v>0.25322485791597249</v>
      </c>
      <c r="C214" s="50">
        <f t="shared" si="26"/>
        <v>0.74677514208402751</v>
      </c>
      <c r="E214" s="40">
        <f t="shared" si="27"/>
        <v>0.46346254049093527</v>
      </c>
      <c r="F214" s="41">
        <f t="shared" si="28"/>
        <v>3.5475688866852688E+16</v>
      </c>
      <c r="G214" s="38">
        <f t="shared" si="32"/>
        <v>3.9490593784115369</v>
      </c>
      <c r="H214" s="42">
        <f t="shared" si="29"/>
        <v>0.25322485791597249</v>
      </c>
      <c r="N214" s="40">
        <f t="shared" si="30"/>
        <v>160.20797375172089</v>
      </c>
      <c r="O214" s="40">
        <f t="shared" si="31"/>
        <v>6.2418865714494965E-3</v>
      </c>
    </row>
    <row r="215" spans="1:15">
      <c r="A215" s="46">
        <v>1.6194485629389104E+16</v>
      </c>
      <c r="B215" s="39">
        <f t="shared" si="25"/>
        <v>0.24941813031114943</v>
      </c>
      <c r="C215" s="50">
        <f t="shared" si="26"/>
        <v>0.75058186968885054</v>
      </c>
      <c r="E215" s="40">
        <f t="shared" si="27"/>
        <v>0.45649531120227793</v>
      </c>
      <c r="F215" s="41">
        <f t="shared" si="28"/>
        <v>3.5475688866852688E+16</v>
      </c>
      <c r="G215" s="38">
        <f t="shared" si="32"/>
        <v>4.0093316342019678</v>
      </c>
      <c r="H215" s="42">
        <f t="shared" si="29"/>
        <v>0.2494181303111494</v>
      </c>
      <c r="N215" s="40">
        <f t="shared" si="30"/>
        <v>155.92708743337329</v>
      </c>
      <c r="O215" s="40">
        <f t="shared" si="31"/>
        <v>6.4132538897534019E-3</v>
      </c>
    </row>
    <row r="216" spans="1:15">
      <c r="A216" s="46">
        <v>1.5948269813511552E+16</v>
      </c>
      <c r="B216" s="39">
        <f t="shared" si="25"/>
        <v>0.24562605627714815</v>
      </c>
      <c r="C216" s="50">
        <f t="shared" si="26"/>
        <v>0.75437394372285183</v>
      </c>
      <c r="E216" s="40">
        <f t="shared" si="27"/>
        <v>0.44955490148108407</v>
      </c>
      <c r="F216" s="41">
        <f t="shared" si="28"/>
        <v>3.5475688866852692E+16</v>
      </c>
      <c r="G216" s="38">
        <f t="shared" si="32"/>
        <v>4.0712293115664666</v>
      </c>
      <c r="H216" s="42">
        <f t="shared" si="29"/>
        <v>0.24562605627714815</v>
      </c>
      <c r="N216" s="40">
        <f t="shared" si="30"/>
        <v>151.66267990661726</v>
      </c>
      <c r="O216" s="40">
        <f t="shared" si="31"/>
        <v>6.5935799144240794E-3</v>
      </c>
    </row>
    <row r="217" spans="1:15">
      <c r="A217" s="46">
        <v>1.5703002993043168E+16</v>
      </c>
      <c r="B217" s="39">
        <f t="shared" si="25"/>
        <v>0.24184859812327084</v>
      </c>
      <c r="C217" s="50">
        <f t="shared" si="26"/>
        <v>0.75815140187672914</v>
      </c>
      <c r="E217" s="40">
        <f t="shared" si="27"/>
        <v>0.44264124234428992</v>
      </c>
      <c r="F217" s="41">
        <f t="shared" si="28"/>
        <v>3.5475688866852688E+16</v>
      </c>
      <c r="G217" s="38">
        <f t="shared" si="32"/>
        <v>4.1348182613417404</v>
      </c>
      <c r="H217" s="42">
        <f t="shared" si="29"/>
        <v>0.24184859812327084</v>
      </c>
      <c r="N217" s="40">
        <f t="shared" si="30"/>
        <v>147.41470878607376</v>
      </c>
      <c r="O217" s="40">
        <f t="shared" si="31"/>
        <v>6.7835835937591991E-3</v>
      </c>
    </row>
    <row r="218" spans="1:15">
      <c r="A218" s="46">
        <v>1.5458682669068464E+16</v>
      </c>
      <c r="B218" s="39">
        <f t="shared" si="25"/>
        <v>0.23808571736266199</v>
      </c>
      <c r="C218" s="50">
        <f t="shared" si="26"/>
        <v>0.76191428263733796</v>
      </c>
      <c r="E218" s="40">
        <f t="shared" si="27"/>
        <v>0.43575426335167083</v>
      </c>
      <c r="F218" s="41">
        <f t="shared" si="28"/>
        <v>3.5475688866852688E+16</v>
      </c>
      <c r="G218" s="38">
        <f t="shared" si="32"/>
        <v>4.2001679524385702</v>
      </c>
      <c r="H218" s="42">
        <f t="shared" si="29"/>
        <v>0.23808571736266196</v>
      </c>
      <c r="N218" s="40">
        <f t="shared" si="30"/>
        <v>143.18313079103811</v>
      </c>
      <c r="O218" s="40">
        <f t="shared" si="31"/>
        <v>6.9840629582223826E-3</v>
      </c>
    </row>
    <row r="219" spans="1:15">
      <c r="A219" s="46">
        <v>1.5215306290944144E+16</v>
      </c>
      <c r="B219" s="39">
        <f t="shared" si="25"/>
        <v>0.23433737471178415</v>
      </c>
      <c r="C219" s="50">
        <f t="shared" si="26"/>
        <v>0.76566262528821583</v>
      </c>
      <c r="E219" s="40">
        <f t="shared" si="27"/>
        <v>0.42889389260488253</v>
      </c>
      <c r="F219" s="41">
        <f t="shared" si="28"/>
        <v>3.5475688866852688E+16</v>
      </c>
      <c r="G219" s="38">
        <f t="shared" si="32"/>
        <v>4.2673517241110961</v>
      </c>
      <c r="H219" s="42">
        <f t="shared" si="29"/>
        <v>0.23433737471178415</v>
      </c>
      <c r="N219" s="40">
        <f t="shared" si="30"/>
        <v>138.96790174489061</v>
      </c>
      <c r="O219" s="40">
        <f t="shared" si="31"/>
        <v>7.1959063024189807E-3</v>
      </c>
    </row>
    <row r="220" spans="1:15">
      <c r="A220" s="46">
        <v>1.4972871256265216E+16</v>
      </c>
      <c r="B220" s="39">
        <f t="shared" si="25"/>
        <v>0.23060353008989615</v>
      </c>
      <c r="C220" s="50">
        <f t="shared" si="26"/>
        <v>0.76939646991010391</v>
      </c>
      <c r="E220" s="40">
        <f t="shared" si="27"/>
        <v>0.42206005674650543</v>
      </c>
      <c r="F220" s="41">
        <f t="shared" si="28"/>
        <v>3.5475688866852688E+16</v>
      </c>
      <c r="G220" s="38">
        <f t="shared" si="32"/>
        <v>4.3364470596359475</v>
      </c>
      <c r="H220" s="42">
        <f t="shared" si="29"/>
        <v>0.23060353008989617</v>
      </c>
      <c r="N220" s="40">
        <f t="shared" si="30"/>
        <v>134.76897657450948</v>
      </c>
      <c r="O220" s="40">
        <f t="shared" si="31"/>
        <v>7.4201053196180635E-3</v>
      </c>
    </row>
    <row r="221" spans="1:15">
      <c r="A221" s="46">
        <v>1.4731374910831024E+16</v>
      </c>
      <c r="B221" s="39">
        <f t="shared" si="25"/>
        <v>0.22688414261852985</v>
      </c>
      <c r="C221" s="50">
        <f t="shared" si="26"/>
        <v>0.77311585738147015</v>
      </c>
      <c r="E221" s="40">
        <f t="shared" si="27"/>
        <v>0.41525268095908729</v>
      </c>
      <c r="F221" s="41">
        <f t="shared" si="28"/>
        <v>3.5475688866852688E+16</v>
      </c>
      <c r="G221" s="38">
        <f t="shared" si="32"/>
        <v>4.4075358835515601</v>
      </c>
      <c r="H221" s="42">
        <f t="shared" si="29"/>
        <v>0.22688414261852982</v>
      </c>
      <c r="N221" s="40">
        <f t="shared" si="30"/>
        <v>130.58630930968278</v>
      </c>
      <c r="O221" s="40">
        <f t="shared" si="31"/>
        <v>7.6577705985128985E-3</v>
      </c>
    </row>
    <row r="222" spans="1:15">
      <c r="A222" s="46">
        <v>1.4490814548611408E+16</v>
      </c>
      <c r="B222" s="39">
        <f t="shared" si="25"/>
        <v>0.22317917062096893</v>
      </c>
      <c r="C222" s="50">
        <f t="shared" si="26"/>
        <v>0.77682082937903107</v>
      </c>
      <c r="E222" s="40">
        <f t="shared" si="27"/>
        <v>0.40847168896418939</v>
      </c>
      <c r="F222" s="41">
        <f t="shared" si="28"/>
        <v>3.5475688866852688E+16</v>
      </c>
      <c r="G222" s="38">
        <f t="shared" si="32"/>
        <v>4.4807048848583024</v>
      </c>
      <c r="H222" s="42">
        <f t="shared" si="29"/>
        <v>0.22317917062096893</v>
      </c>
      <c r="N222" s="40">
        <f t="shared" si="30"/>
        <v>126.41985308252207</v>
      </c>
      <c r="O222" s="40">
        <f t="shared" si="31"/>
        <v>7.91014999319164E-3</v>
      </c>
    </row>
    <row r="223" spans="1:15">
      <c r="A223" s="46">
        <v>1.4251187411712752E+16</v>
      </c>
      <c r="B223" s="39">
        <f t="shared" si="25"/>
        <v>0.21948857162172603</v>
      </c>
      <c r="C223" s="50">
        <f t="shared" si="26"/>
        <v>0.78051142837827392</v>
      </c>
      <c r="E223" s="40">
        <f t="shared" si="27"/>
        <v>0.40171700302142943</v>
      </c>
      <c r="F223" s="41">
        <f t="shared" si="28"/>
        <v>3.5475688866852688E+16</v>
      </c>
      <c r="G223" s="38">
        <f t="shared" si="32"/>
        <v>4.5560458688638859</v>
      </c>
      <c r="H223" s="42">
        <f t="shared" si="29"/>
        <v>0.21948857162172603</v>
      </c>
      <c r="N223" s="40">
        <f t="shared" si="30"/>
        <v>122.2695601268745</v>
      </c>
      <c r="O223" s="40">
        <f t="shared" si="31"/>
        <v>8.1786505076352437E-3</v>
      </c>
    </row>
    <row r="224" spans="1:15">
      <c r="A224" s="46">
        <v>1.4012490690343952E+16</v>
      </c>
      <c r="B224" s="39">
        <f t="shared" si="25"/>
        <v>0.21581230234601867</v>
      </c>
      <c r="C224" s="50">
        <f t="shared" si="26"/>
        <v>0.78418769765398133</v>
      </c>
      <c r="E224" s="40">
        <f t="shared" si="27"/>
        <v>0.39498854392752214</v>
      </c>
      <c r="F224" s="41">
        <f t="shared" si="28"/>
        <v>3.5475688866852692E+16</v>
      </c>
      <c r="G224" s="38">
        <f t="shared" si="32"/>
        <v>4.6336561406803787</v>
      </c>
      <c r="H224" s="42">
        <f t="shared" si="29"/>
        <v>0.2158123023460187</v>
      </c>
      <c r="N224" s="40">
        <f t="shared" si="30"/>
        <v>118.13538177773336</v>
      </c>
      <c r="O224" s="40">
        <f t="shared" si="31"/>
        <v>8.4648645050426716E-3</v>
      </c>
    </row>
    <row r="225" spans="1:15">
      <c r="A225" s="46">
        <v>1.377472152278264E+16</v>
      </c>
      <c r="B225" s="39">
        <f t="shared" si="25"/>
        <v>0.21215031871924894</v>
      </c>
      <c r="C225" s="50">
        <f t="shared" si="26"/>
        <v>0.78784968128075106</v>
      </c>
      <c r="E225" s="40">
        <f t="shared" si="27"/>
        <v>0.38828623101532739</v>
      </c>
      <c r="F225" s="41">
        <f t="shared" si="28"/>
        <v>3.5475688866852688E+16</v>
      </c>
      <c r="G225" s="38">
        <f t="shared" si="32"/>
        <v>4.7136389237451919</v>
      </c>
      <c r="H225" s="42">
        <f t="shared" si="29"/>
        <v>0.21215031871924894</v>
      </c>
      <c r="N225" s="40">
        <f t="shared" si="30"/>
        <v>114.01726847065311</v>
      </c>
      <c r="O225" s="40">
        <f t="shared" si="31"/>
        <v>8.7706012730640881E-3</v>
      </c>
    </row>
    <row r="226" spans="1:15">
      <c r="A226" s="46">
        <v>1.3537876995341104E+16</v>
      </c>
      <c r="B226" s="39">
        <f t="shared" si="25"/>
        <v>0.20850257586647861</v>
      </c>
      <c r="C226" s="50">
        <f t="shared" si="26"/>
        <v>0.79149742413352142</v>
      </c>
      <c r="E226" s="40">
        <f t="shared" si="27"/>
        <v>0.38160998215288922</v>
      </c>
      <c r="F226" s="41">
        <f t="shared" si="28"/>
        <v>3.5475688866852684E+16</v>
      </c>
      <c r="G226" s="38">
        <f t="shared" si="32"/>
        <v>4.7961038171556325</v>
      </c>
      <c r="H226" s="42">
        <f t="shared" si="29"/>
        <v>0.20850257586647863</v>
      </c>
      <c r="N226" s="40">
        <f t="shared" si="30"/>
        <v>109.91516974115902</v>
      </c>
      <c r="O226" s="40">
        <f t="shared" si="31"/>
        <v>9.097925266866402E-3</v>
      </c>
    </row>
    <row r="227" spans="1:15">
      <c r="A227" s="46">
        <v>1.3301954142332592E+16</v>
      </c>
      <c r="B227" s="39">
        <f t="shared" si="25"/>
        <v>0.20486902811191032</v>
      </c>
      <c r="C227" s="50">
        <f t="shared" si="26"/>
        <v>0.79513097188808968</v>
      </c>
      <c r="E227" s="40">
        <f t="shared" si="27"/>
        <v>0.37495971374248632</v>
      </c>
      <c r="F227" s="41">
        <f t="shared" si="28"/>
        <v>3.5475688866852684E+16</v>
      </c>
      <c r="G227" s="38">
        <f t="shared" si="32"/>
        <v>4.8811672960821921</v>
      </c>
      <c r="H227" s="42">
        <f t="shared" si="29"/>
        <v>0.20486902811191035</v>
      </c>
      <c r="N227" s="40">
        <f t="shared" si="30"/>
        <v>105.82903422416368</v>
      </c>
      <c r="O227" s="40">
        <f t="shared" si="31"/>
        <v>9.4492027384643039E-3</v>
      </c>
    </row>
    <row r="228" spans="1:15">
      <c r="A228" s="46">
        <v>1.3066949946037152E+16</v>
      </c>
      <c r="B228" s="39">
        <f t="shared" si="25"/>
        <v>0.20124962897836132</v>
      </c>
      <c r="C228" s="50">
        <f t="shared" si="26"/>
        <v>0.79875037102163871</v>
      </c>
      <c r="E228" s="40">
        <f t="shared" si="27"/>
        <v>0.36833534071966895</v>
      </c>
      <c r="F228" s="41">
        <f t="shared" si="28"/>
        <v>3.5475688866852692E+16</v>
      </c>
      <c r="G228" s="38">
        <f t="shared" si="32"/>
        <v>4.9689532600704656</v>
      </c>
      <c r="H228" s="42">
        <f t="shared" si="29"/>
        <v>0.20124962897836129</v>
      </c>
      <c r="N228" s="40">
        <f t="shared" si="30"/>
        <v>101.75880965337529</v>
      </c>
      <c r="O228" s="40">
        <f t="shared" si="31"/>
        <v>9.8271589792209256E-3</v>
      </c>
    </row>
    <row r="229" spans="1:15">
      <c r="A229" s="46">
        <v>1.2832861336667744E+16</v>
      </c>
      <c r="B229" s="39">
        <f t="shared" si="25"/>
        <v>0.19764433118674155</v>
      </c>
      <c r="C229" s="50">
        <f t="shared" si="26"/>
        <v>0.80235566881325848</v>
      </c>
      <c r="E229" s="40">
        <f t="shared" si="27"/>
        <v>0.36173677655230385</v>
      </c>
      <c r="F229" s="41">
        <f t="shared" si="28"/>
        <v>3.5475688866852688E+16</v>
      </c>
      <c r="G229" s="38">
        <f t="shared" si="32"/>
        <v>5.0595936346647035</v>
      </c>
      <c r="H229" s="42">
        <f t="shared" si="29"/>
        <v>0.19764433118674155</v>
      </c>
      <c r="N229" s="40">
        <f t="shared" si="30"/>
        <v>97.704442860710756</v>
      </c>
      <c r="O229" s="40">
        <f t="shared" si="31"/>
        <v>1.0234949104879687E-2</v>
      </c>
    </row>
    <row r="230" spans="1:15">
      <c r="A230" s="46">
        <v>1.259968519233648E+16</v>
      </c>
      <c r="B230" s="39">
        <f t="shared" si="25"/>
        <v>0.19405308665553375</v>
      </c>
      <c r="C230" s="50">
        <f t="shared" si="26"/>
        <v>0.80594691334446622</v>
      </c>
      <c r="E230" s="40">
        <f t="shared" si="27"/>
        <v>0.35516393323962231</v>
      </c>
      <c r="F230" s="41">
        <f t="shared" si="28"/>
        <v>3.5475688866852688E+16</v>
      </c>
      <c r="G230" s="38">
        <f t="shared" si="32"/>
        <v>5.1532290325023968</v>
      </c>
      <c r="H230" s="42">
        <f t="shared" si="29"/>
        <v>0.19405308665553375</v>
      </c>
      <c r="N230" s="40">
        <f t="shared" si="30"/>
        <v>93.665879775710962</v>
      </c>
      <c r="O230" s="40">
        <f t="shared" si="31"/>
        <v>1.0676246274465846E-2</v>
      </c>
    </row>
    <row r="231" spans="1:15">
      <c r="A231" s="46">
        <v>1.2367418339020512E+16</v>
      </c>
      <c r="B231" s="39">
        <f t="shared" si="25"/>
        <v>0.19047584650026814</v>
      </c>
      <c r="C231" s="50">
        <f t="shared" si="26"/>
        <v>0.80952415349973184</v>
      </c>
      <c r="E231" s="40">
        <f t="shared" si="27"/>
        <v>0.34861672131125887</v>
      </c>
      <c r="F231" s="41">
        <f t="shared" si="28"/>
        <v>3.5475688866852688E+16</v>
      </c>
      <c r="G231" s="38">
        <f t="shared" si="32"/>
        <v>5.250009480853481</v>
      </c>
      <c r="H231" s="42">
        <f t="shared" si="29"/>
        <v>0.19047584650026814</v>
      </c>
      <c r="N231" s="40">
        <f t="shared" si="30"/>
        <v>89.643065424949938</v>
      </c>
      <c r="O231" s="40">
        <f t="shared" si="31"/>
        <v>1.1155352566978088E-2</v>
      </c>
    </row>
    <row r="232" spans="1:15">
      <c r="A232" s="46">
        <v>1.2136057550528176E+16</v>
      </c>
      <c r="B232" s="39">
        <f t="shared" si="25"/>
        <v>0.1869125610330008</v>
      </c>
      <c r="C232" s="50">
        <f t="shared" si="26"/>
        <v>0.8130874389669992</v>
      </c>
      <c r="E232" s="40">
        <f t="shared" si="27"/>
        <v>0.3420950498262969</v>
      </c>
      <c r="F232" s="41">
        <f t="shared" si="28"/>
        <v>3.5475688866852688E+16</v>
      </c>
      <c r="G232" s="38">
        <f t="shared" si="32"/>
        <v>5.3500952235277675</v>
      </c>
      <c r="H232" s="42">
        <f t="shared" si="29"/>
        <v>0.18691256103300083</v>
      </c>
      <c r="N232" s="40">
        <f t="shared" si="30"/>
        <v>85.635943931448537</v>
      </c>
      <c r="O232" s="40">
        <f t="shared" si="31"/>
        <v>1.1677339608710318E-2</v>
      </c>
    </row>
    <row r="233" spans="1:15">
      <c r="A233" s="46">
        <v>1.1905599548465104E+16</v>
      </c>
      <c r="B233" s="39">
        <f t="shared" si="25"/>
        <v>0.18336317976179198</v>
      </c>
      <c r="C233" s="50">
        <f t="shared" si="26"/>
        <v>0.81663682023820805</v>
      </c>
      <c r="E233" s="40">
        <f t="shared" si="27"/>
        <v>0.33559882637231331</v>
      </c>
      <c r="F233" s="41">
        <f t="shared" si="28"/>
        <v>3.5475688866852688E+16</v>
      </c>
      <c r="G233" s="38">
        <f t="shared" si="32"/>
        <v>5.4536576061731967</v>
      </c>
      <c r="H233" s="42">
        <f t="shared" si="29"/>
        <v>0.18336317976179198</v>
      </c>
      <c r="N233" s="40">
        <f t="shared" si="30"/>
        <v>81.644458514087432</v>
      </c>
      <c r="O233" s="40">
        <f t="shared" si="31"/>
        <v>1.2248228700389432E-2</v>
      </c>
    </row>
    <row r="234" spans="1:15">
      <c r="A234" s="46">
        <v>1.1676041002200272E+16</v>
      </c>
      <c r="B234" s="39">
        <f t="shared" si="25"/>
        <v>0.17982765139018295</v>
      </c>
      <c r="C234" s="50">
        <f t="shared" si="26"/>
        <v>0.82017234860981703</v>
      </c>
      <c r="E234" s="40">
        <f t="shared" si="27"/>
        <v>0.32912795706442161</v>
      </c>
      <c r="F234" s="41">
        <f t="shared" si="28"/>
        <v>3.5475688866852692E+16</v>
      </c>
      <c r="G234" s="38">
        <f t="shared" si="32"/>
        <v>5.5608800552604647</v>
      </c>
      <c r="H234" s="42">
        <f t="shared" si="29"/>
        <v>0.17982765139018292</v>
      </c>
      <c r="N234" s="40">
        <f t="shared" si="30"/>
        <v>77.668551487019101</v>
      </c>
      <c r="O234" s="40">
        <f t="shared" si="31"/>
        <v>1.2875224023807525E-2</v>
      </c>
    </row>
    <row r="235" spans="1:15">
      <c r="A235" s="46">
        <v>1.1506175188206896E+16</v>
      </c>
      <c r="B235" s="39">
        <f t="shared" si="25"/>
        <v>0.17721147606361856</v>
      </c>
      <c r="C235" s="50">
        <f t="shared" si="26"/>
        <v>0.82278852393638147</v>
      </c>
      <c r="E235" s="40">
        <f t="shared" si="27"/>
        <v>0.32433972547768863</v>
      </c>
      <c r="F235" s="41">
        <f t="shared" si="28"/>
        <v>3.5475688866852688E+16</v>
      </c>
      <c r="G235" s="38">
        <f t="shared" si="32"/>
        <v>5.6429753998606849</v>
      </c>
      <c r="H235" s="42">
        <f t="shared" si="29"/>
        <v>0.17721147606361853</v>
      </c>
      <c r="N235" s="40">
        <f t="shared" si="30"/>
        <v>74.726510362852906</v>
      </c>
      <c r="O235" s="40">
        <f t="shared" si="31"/>
        <v>1.3382131657751107E-2</v>
      </c>
    </row>
    <row r="236" spans="1:15">
      <c r="A236" s="46">
        <v>1.1343853545075872E+16</v>
      </c>
      <c r="B236" s="39">
        <f t="shared" si="25"/>
        <v>0.17471149170688779</v>
      </c>
      <c r="C236" s="50">
        <f t="shared" si="26"/>
        <v>0.82528850829311218</v>
      </c>
      <c r="E236" s="40">
        <f t="shared" si="27"/>
        <v>0.31976415137847242</v>
      </c>
      <c r="F236" s="41">
        <f t="shared" si="28"/>
        <v>3.5475688866852688E+16</v>
      </c>
      <c r="G236" s="38">
        <f t="shared" si="32"/>
        <v>5.7237219500002476</v>
      </c>
      <c r="H236" s="42">
        <f t="shared" si="29"/>
        <v>0.17471149170688782</v>
      </c>
      <c r="N236" s="40">
        <f t="shared" si="30"/>
        <v>71.915132733612438</v>
      </c>
      <c r="O236" s="40">
        <f t="shared" si="31"/>
        <v>1.3905279208816779E-2</v>
      </c>
    </row>
    <row r="237" spans="1:15">
      <c r="A237" s="46">
        <v>1.1182165560533728E+16</v>
      </c>
      <c r="B237" s="39">
        <f t="shared" si="25"/>
        <v>0.1722212665943906</v>
      </c>
      <c r="C237" s="50">
        <f t="shared" si="26"/>
        <v>0.82777873340560937</v>
      </c>
      <c r="E237" s="40">
        <f t="shared" si="27"/>
        <v>0.31520643904908002</v>
      </c>
      <c r="F237" s="41">
        <f t="shared" si="28"/>
        <v>3.5475688866852688E+16</v>
      </c>
      <c r="G237" s="38">
        <f t="shared" si="32"/>
        <v>5.806483831959989</v>
      </c>
      <c r="H237" s="42">
        <f t="shared" si="29"/>
        <v>0.1722212665943906</v>
      </c>
      <c r="N237" s="40">
        <f t="shared" si="30"/>
        <v>69.114729941411497</v>
      </c>
      <c r="O237" s="40">
        <f t="shared" si="31"/>
        <v>1.4468695759177518E-2</v>
      </c>
    </row>
    <row r="238" spans="1:15">
      <c r="A238" s="46">
        <v>1.1021108711835744E+16</v>
      </c>
      <c r="B238" s="39">
        <f t="shared" si="25"/>
        <v>0.16974076187226736</v>
      </c>
      <c r="C238" s="50">
        <f t="shared" si="26"/>
        <v>0.83025923812773261</v>
      </c>
      <c r="E238" s="40">
        <f t="shared" si="27"/>
        <v>0.31066651737758089</v>
      </c>
      <c r="F238" s="41">
        <f t="shared" si="28"/>
        <v>3.5475688866852688E+16</v>
      </c>
      <c r="G238" s="38">
        <f t="shared" si="32"/>
        <v>5.8913368183920136</v>
      </c>
      <c r="H238" s="42">
        <f t="shared" si="29"/>
        <v>0.16974076187226736</v>
      </c>
      <c r="N238" s="40">
        <f t="shared" si="30"/>
        <v>66.325258292827996</v>
      </c>
      <c r="O238" s="40">
        <f t="shared" si="31"/>
        <v>1.5077212297990158E-2</v>
      </c>
    </row>
    <row r="239" spans="1:15">
      <c r="A239" s="46">
        <v>1.086068043888952E+16</v>
      </c>
      <c r="B239" s="39">
        <f t="shared" si="25"/>
        <v>0.16726993811145099</v>
      </c>
      <c r="C239" s="50">
        <f t="shared" si="26"/>
        <v>0.83273006188854903</v>
      </c>
      <c r="E239" s="40">
        <f t="shared" si="27"/>
        <v>0.30614431419927635</v>
      </c>
      <c r="F239" s="41">
        <f t="shared" si="28"/>
        <v>3.5475688866852692E+16</v>
      </c>
      <c r="G239" s="38">
        <f t="shared" si="32"/>
        <v>5.9783605547441878</v>
      </c>
      <c r="H239" s="42">
        <f t="shared" si="29"/>
        <v>0.16726993811145097</v>
      </c>
      <c r="N239" s="40">
        <f t="shared" si="30"/>
        <v>63.546673447585647</v>
      </c>
      <c r="O239" s="40">
        <f t="shared" si="31"/>
        <v>1.5736464959488661E-2</v>
      </c>
    </row>
    <row r="240" spans="1:15">
      <c r="A240" s="46">
        <v>1.0700878144230864E+16</v>
      </c>
      <c r="B240" s="39">
        <f t="shared" si="25"/>
        <v>0.16480875530729563</v>
      </c>
      <c r="C240" s="50">
        <f t="shared" si="26"/>
        <v>0.83519124469270434</v>
      </c>
      <c r="E240" s="40">
        <f t="shared" si="27"/>
        <v>0.30163975629601969</v>
      </c>
      <c r="F240" s="41">
        <f t="shared" si="28"/>
        <v>3.5475688866852688E+16</v>
      </c>
      <c r="G240" s="38">
        <f t="shared" si="32"/>
        <v>6.0676388104226691</v>
      </c>
      <c r="H240" s="42">
        <f t="shared" si="29"/>
        <v>0.16480875530729563</v>
      </c>
      <c r="N240" s="40">
        <f t="shared" si="30"/>
        <v>60.778930418136397</v>
      </c>
      <c r="O240" s="40">
        <f t="shared" si="31"/>
        <v>1.6453070054381881E-2</v>
      </c>
    </row>
    <row r="241" spans="1:15">
      <c r="A241" s="46">
        <v>1.0541699192999536E+16</v>
      </c>
      <c r="B241" s="39">
        <f t="shared" si="25"/>
        <v>0.16235717287920309</v>
      </c>
      <c r="C241" s="50">
        <f t="shared" si="26"/>
        <v>0.83764282712079696</v>
      </c>
      <c r="E241" s="40">
        <f t="shared" si="27"/>
        <v>0.29715276939553248</v>
      </c>
      <c r="F241" s="41">
        <f t="shared" si="28"/>
        <v>3.5475688866852688E+16</v>
      </c>
      <c r="G241" s="38">
        <f t="shared" si="32"/>
        <v>6.159259749761838</v>
      </c>
      <c r="H241" s="42">
        <f t="shared" si="29"/>
        <v>0.16235717287920312</v>
      </c>
      <c r="N241" s="40">
        <f t="shared" si="30"/>
        <v>58.021983569240277</v>
      </c>
      <c r="O241" s="40">
        <f t="shared" si="31"/>
        <v>1.723484683708985E-2</v>
      </c>
    </row>
    <row r="242" spans="1:15">
      <c r="A242" s="46">
        <v>1.038314091291496E+16</v>
      </c>
      <c r="B242" s="39">
        <f t="shared" si="25"/>
        <v>0.1599151496702487</v>
      </c>
      <c r="C242" s="50">
        <f t="shared" si="26"/>
        <v>0.84008485032975133</v>
      </c>
      <c r="E242" s="40">
        <f t="shared" si="27"/>
        <v>0.29268327817071998</v>
      </c>
      <c r="F242" s="41">
        <f t="shared" si="28"/>
        <v>3.5475688866852692E+16</v>
      </c>
      <c r="G242" s="38">
        <f t="shared" si="32"/>
        <v>6.2533162246481284</v>
      </c>
      <c r="H242" s="42">
        <f t="shared" si="29"/>
        <v>0.1599151496702487</v>
      </c>
      <c r="N242" s="40">
        <f t="shared" si="30"/>
        <v>55.275786617544782</v>
      </c>
      <c r="O242" s="40">
        <f t="shared" si="31"/>
        <v>1.8091103920764386E-2</v>
      </c>
    </row>
    <row r="243" spans="1:15">
      <c r="A243" s="46">
        <v>1.022520059425232E+16</v>
      </c>
      <c r="B243" s="39">
        <f t="shared" si="25"/>
        <v>0.15748264394681322</v>
      </c>
      <c r="C243" s="50">
        <f t="shared" si="26"/>
        <v>0.84251735605318678</v>
      </c>
      <c r="E243" s="40">
        <f t="shared" si="27"/>
        <v>0.2882312062389974</v>
      </c>
      <c r="F243" s="41">
        <f t="shared" si="28"/>
        <v>3.5475688866852684E+16</v>
      </c>
      <c r="G243" s="38">
        <f t="shared" si="32"/>
        <v>6.3499060908434526</v>
      </c>
      <c r="H243" s="42">
        <f t="shared" si="29"/>
        <v>0.15748264394681322</v>
      </c>
      <c r="N243" s="40">
        <f t="shared" si="30"/>
        <v>52.540292631170807</v>
      </c>
      <c r="O243" s="40">
        <f t="shared" si="31"/>
        <v>1.9033011616816264E-2</v>
      </c>
    </row>
    <row r="244" spans="1:15">
      <c r="A244" s="46">
        <v>1.0067875489818128E+16</v>
      </c>
      <c r="B244" s="39">
        <f t="shared" si="25"/>
        <v>0.15505961339820648</v>
      </c>
      <c r="C244" s="50">
        <f t="shared" si="26"/>
        <v>0.84494038660179349</v>
      </c>
      <c r="E244" s="40">
        <f t="shared" si="27"/>
        <v>0.28379647616160086</v>
      </c>
      <c r="F244" s="41">
        <f t="shared" si="28"/>
        <v>3.5475688866852688E+16</v>
      </c>
      <c r="G244" s="38">
        <f t="shared" si="32"/>
        <v>6.4491325502786694</v>
      </c>
      <c r="H244" s="42">
        <f t="shared" si="29"/>
        <v>0.15505961339820651</v>
      </c>
      <c r="N244" s="40">
        <f t="shared" si="30"/>
        <v>49.81545402928954</v>
      </c>
      <c r="O244" s="40">
        <f t="shared" si="31"/>
        <v>2.0074091855351535E-2</v>
      </c>
    </row>
    <row r="245" spans="1:15">
      <c r="A245" s="46">
        <v>9911162814926240</v>
      </c>
      <c r="B245" s="39">
        <f t="shared" si="25"/>
        <v>0.15264601513629811</v>
      </c>
      <c r="C245" s="50">
        <f t="shared" si="26"/>
        <v>0.84735398486370195</v>
      </c>
      <c r="E245" s="40">
        <f t="shared" si="27"/>
        <v>0.27937900944291183</v>
      </c>
      <c r="F245" s="41">
        <f t="shared" si="28"/>
        <v>3.5475688866852692E+16</v>
      </c>
      <c r="G245" s="38">
        <f t="shared" si="32"/>
        <v>6.5511045218382993</v>
      </c>
      <c r="H245" s="42">
        <f t="shared" si="29"/>
        <v>0.15264601513629811</v>
      </c>
      <c r="N245" s="40">
        <f t="shared" si="30"/>
        <v>47.101222581707034</v>
      </c>
      <c r="O245" s="40">
        <f t="shared" si="31"/>
        <v>2.12308714124201E-2</v>
      </c>
    </row>
    <row r="246" spans="1:15">
      <c r="A246" s="46">
        <v>9755059747373376</v>
      </c>
      <c r="B246" s="39">
        <f t="shared" si="25"/>
        <v>0.1502418056951404</v>
      </c>
      <c r="C246" s="50">
        <f t="shared" si="26"/>
        <v>0.84975819430485955</v>
      </c>
      <c r="E246" s="40">
        <f t="shared" si="27"/>
        <v>0.27497872652976674</v>
      </c>
      <c r="F246" s="41">
        <f t="shared" si="28"/>
        <v>3.5475688866852688E+16</v>
      </c>
      <c r="G246" s="38">
        <f t="shared" si="32"/>
        <v>6.6559370434426643</v>
      </c>
      <c r="H246" s="42">
        <f t="shared" si="29"/>
        <v>0.1502418056951404</v>
      </c>
      <c r="N246" s="40">
        <f t="shared" si="30"/>
        <v>44.397549408440234</v>
      </c>
      <c r="O246" s="40">
        <f t="shared" si="31"/>
        <v>2.2523765688065075E-2</v>
      </c>
    </row>
    <row r="247" spans="1:15">
      <c r="A247" s="46">
        <v>9599563427415392</v>
      </c>
      <c r="B247" s="39">
        <f t="shared" si="25"/>
        <v>0.14784694103060286</v>
      </c>
      <c r="C247" s="50">
        <f t="shared" si="26"/>
        <v>0.85215305896939708</v>
      </c>
      <c r="E247" s="40">
        <f t="shared" si="27"/>
        <v>0.27059554681078812</v>
      </c>
      <c r="F247" s="41">
        <f t="shared" si="28"/>
        <v>3.5475688866852688E+16</v>
      </c>
      <c r="G247" s="38">
        <f t="shared" si="32"/>
        <v>6.7637517085524941</v>
      </c>
      <c r="H247" s="42">
        <f t="shared" si="29"/>
        <v>0.14784694103060286</v>
      </c>
      <c r="N247" s="40">
        <f t="shared" si="30"/>
        <v>41.704384979305992</v>
      </c>
      <c r="O247" s="40">
        <f t="shared" si="31"/>
        <v>2.3978293901137902E-2</v>
      </c>
    </row>
    <row r="248" spans="1:15">
      <c r="A248" s="46">
        <v>9444670957742736</v>
      </c>
      <c r="B248" s="39">
        <f t="shared" si="25"/>
        <v>0.14546137651999436</v>
      </c>
      <c r="C248" s="50">
        <f t="shared" si="26"/>
        <v>0.85453862348000564</v>
      </c>
      <c r="E248" s="40">
        <f t="shared" si="27"/>
        <v>0.26622938861569295</v>
      </c>
      <c r="F248" s="41">
        <f t="shared" si="28"/>
        <v>3.5475688866852688E+16</v>
      </c>
      <c r="G248" s="38">
        <f t="shared" si="32"/>
        <v>6.8746771405847742</v>
      </c>
      <c r="H248" s="42">
        <f t="shared" si="29"/>
        <v>0.14546137651999436</v>
      </c>
      <c r="N248" s="40">
        <f t="shared" si="30"/>
        <v>39.021679113496006</v>
      </c>
      <c r="O248" s="40">
        <f t="shared" si="31"/>
        <v>2.5626780362051124E-2</v>
      </c>
    </row>
    <row r="249" spans="1:15">
      <c r="A249" s="46">
        <v>9290379403456384</v>
      </c>
      <c r="B249" s="39">
        <f t="shared" si="25"/>
        <v>0.14308506696169226</v>
      </c>
      <c r="C249" s="50">
        <f t="shared" si="26"/>
        <v>0.85691493303830768</v>
      </c>
      <c r="E249" s="40">
        <f t="shared" si="27"/>
        <v>0.2618801692146141</v>
      </c>
      <c r="F249" s="41">
        <f t="shared" si="28"/>
        <v>3.5475688866852688E+16</v>
      </c>
      <c r="G249" s="38">
        <f t="shared" si="32"/>
        <v>6.988849509136597</v>
      </c>
      <c r="H249" s="42">
        <f t="shared" si="29"/>
        <v>0.14308506696169226</v>
      </c>
      <c r="N249" s="40">
        <f t="shared" si="30"/>
        <v>36.349380979159982</v>
      </c>
      <c r="O249" s="40">
        <f t="shared" si="31"/>
        <v>2.7510784862425176E-2</v>
      </c>
    </row>
    <row r="250" spans="1:15">
      <c r="A250" s="46">
        <v>9136685792043744</v>
      </c>
      <c r="B250" s="39">
        <f t="shared" si="25"/>
        <v>0.14071796657477154</v>
      </c>
      <c r="C250" s="50">
        <f t="shared" si="26"/>
        <v>0.85928203342522846</v>
      </c>
      <c r="E250" s="40">
        <f t="shared" si="27"/>
        <v>0.25754780481742134</v>
      </c>
      <c r="F250" s="41">
        <f t="shared" si="28"/>
        <v>3.5475688866852692E+16</v>
      </c>
      <c r="G250" s="38">
        <f t="shared" si="32"/>
        <v>7.1064130923796611</v>
      </c>
      <c r="H250" s="42">
        <f t="shared" si="29"/>
        <v>0.14071796657477154</v>
      </c>
      <c r="N250" s="40">
        <f t="shared" si="30"/>
        <v>33.687439092988363</v>
      </c>
      <c r="O250" s="40">
        <f t="shared" si="31"/>
        <v>2.9684654783038642E-2</v>
      </c>
    </row>
    <row r="251" spans="1:15">
      <c r="A251" s="46">
        <v>8983587113354304</v>
      </c>
      <c r="B251" s="39">
        <f t="shared" si="25"/>
        <v>0.13836002899862959</v>
      </c>
      <c r="C251" s="50">
        <f t="shared" si="26"/>
        <v>0.86163997100137046</v>
      </c>
      <c r="E251" s="40">
        <f t="shared" si="27"/>
        <v>0.25323221057303474</v>
      </c>
      <c r="F251" s="41">
        <f t="shared" si="28"/>
        <v>3.5475688866852688E+16</v>
      </c>
      <c r="G251" s="38">
        <f t="shared" si="32"/>
        <v>7.2275208905160371</v>
      </c>
      <c r="H251" s="42">
        <f t="shared" si="29"/>
        <v>0.13836002899862959</v>
      </c>
      <c r="N251" s="40">
        <f t="shared" si="30"/>
        <v>31.035801319790494</v>
      </c>
      <c r="O251" s="40">
        <f t="shared" si="31"/>
        <v>3.2220853255763481E-2</v>
      </c>
    </row>
    <row r="252" spans="1:15">
      <c r="A252" s="46">
        <v>8831080319575648</v>
      </c>
      <c r="B252" s="39">
        <f t="shared" si="25"/>
        <v>0.13601120729261684</v>
      </c>
      <c r="C252" s="50">
        <f t="shared" si="26"/>
        <v>0.86398879270738316</v>
      </c>
      <c r="E252" s="40">
        <f t="shared" si="27"/>
        <v>0.24893330056874857</v>
      </c>
      <c r="F252" s="41">
        <f t="shared" si="28"/>
        <v>3.5475688866852688E+16</v>
      </c>
      <c r="G252" s="38">
        <f t="shared" si="32"/>
        <v>7.3523352957861983</v>
      </c>
      <c r="H252" s="42">
        <f t="shared" si="29"/>
        <v>0.13601120729261684</v>
      </c>
      <c r="N252" s="40">
        <f t="shared" si="30"/>
        <v>28.39441487207927</v>
      </c>
      <c r="O252" s="40">
        <f t="shared" si="31"/>
        <v>3.5218193595646784E-2</v>
      </c>
    </row>
    <row r="253" spans="1:15">
      <c r="A253" s="46">
        <v>8679162325209120</v>
      </c>
      <c r="B253" s="39">
        <f t="shared" si="25"/>
        <v>0.13367145393566207</v>
      </c>
      <c r="C253" s="50">
        <f t="shared" si="26"/>
        <v>0.86632854606433796</v>
      </c>
      <c r="E253" s="40">
        <f t="shared" si="27"/>
        <v>0.2446509878295455</v>
      </c>
      <c r="F253" s="41">
        <f t="shared" si="28"/>
        <v>3.5475688866852688E+16</v>
      </c>
      <c r="G253" s="38">
        <f t="shared" si="32"/>
        <v>7.4810288252068684</v>
      </c>
      <c r="H253" s="42">
        <f t="shared" si="29"/>
        <v>0.13367145393566207</v>
      </c>
      <c r="N253" s="40">
        <f t="shared" si="30"/>
        <v>25.763226309649621</v>
      </c>
      <c r="O253" s="40">
        <f t="shared" si="31"/>
        <v>3.8815014392256056E-2</v>
      </c>
    </row>
    <row r="254" spans="1:15">
      <c r="A254" s="46">
        <v>8527830007045792</v>
      </c>
      <c r="B254" s="39">
        <f t="shared" si="25"/>
        <v>0.13134072082590209</v>
      </c>
      <c r="C254" s="50">
        <f t="shared" si="26"/>
        <v>0.86865927917409791</v>
      </c>
      <c r="E254" s="40">
        <f t="shared" si="27"/>
        <v>0.24038518431741898</v>
      </c>
      <c r="F254" s="41">
        <f t="shared" si="28"/>
        <v>3.5475688866852688E+16</v>
      </c>
      <c r="G254" s="38">
        <f t="shared" si="32"/>
        <v>7.6137849229984358</v>
      </c>
      <c r="H254" s="42">
        <f t="shared" si="29"/>
        <v>0.13134072082590209</v>
      </c>
      <c r="N254" s="40">
        <f t="shared" si="30"/>
        <v>23.142181539162284</v>
      </c>
      <c r="O254" s="40">
        <f t="shared" si="31"/>
        <v>4.321113799525568E-2</v>
      </c>
    </row>
    <row r="255" spans="1:15">
      <c r="A255" s="46">
        <v>8377080204142128</v>
      </c>
      <c r="B255" s="39">
        <f t="shared" si="25"/>
        <v>0.1290189592803071</v>
      </c>
      <c r="C255" s="50">
        <f t="shared" si="26"/>
        <v>0.87098104071969296</v>
      </c>
      <c r="E255" s="40">
        <f t="shared" si="27"/>
        <v>0.23613580093068737</v>
      </c>
      <c r="F255" s="41">
        <f t="shared" si="28"/>
        <v>3.5475688866852688E+16</v>
      </c>
      <c r="G255" s="38">
        <f t="shared" si="32"/>
        <v>7.7507988405595176</v>
      </c>
      <c r="H255" s="42">
        <f t="shared" si="29"/>
        <v>0.12901895928030713</v>
      </c>
      <c r="N255" s="40">
        <f t="shared" si="30"/>
        <v>20.531225813722301</v>
      </c>
      <c r="O255" s="40">
        <f t="shared" si="31"/>
        <v>4.8706297864184879E-2</v>
      </c>
    </row>
    <row r="256" spans="1:15">
      <c r="A256" s="46">
        <v>8226909717795888</v>
      </c>
      <c r="B256" s="39">
        <f t="shared" si="25"/>
        <v>0.12670612003430951</v>
      </c>
      <c r="C256" s="50">
        <f t="shared" si="26"/>
        <v>0.87329387996569052</v>
      </c>
      <c r="E256" s="40">
        <f t="shared" si="27"/>
        <v>0.2319027475033146</v>
      </c>
      <c r="F256" s="41">
        <f t="shared" si="28"/>
        <v>3.5475688866852688E+16</v>
      </c>
      <c r="G256" s="38">
        <f t="shared" si="32"/>
        <v>7.8922786028742715</v>
      </c>
      <c r="H256" s="42">
        <f t="shared" si="29"/>
        <v>0.12670612003430951</v>
      </c>
      <c r="N256" s="40">
        <f t="shared" si="30"/>
        <v>17.930303732461709</v>
      </c>
      <c r="O256" s="40">
        <f t="shared" si="31"/>
        <v>5.5771503646620424E-2</v>
      </c>
    </row>
    <row r="257" spans="1:15">
      <c r="A257" s="46">
        <v>8077315311522016</v>
      </c>
      <c r="B257" s="39">
        <f t="shared" si="25"/>
        <v>0.12440215324143256</v>
      </c>
      <c r="C257" s="50">
        <f t="shared" si="26"/>
        <v>0.87559784675856744</v>
      </c>
      <c r="E257" s="40">
        <f t="shared" si="27"/>
        <v>0.22768593280423069</v>
      </c>
      <c r="F257" s="41">
        <f t="shared" si="28"/>
        <v>3.5475688866852688E+16</v>
      </c>
      <c r="G257" s="38">
        <f t="shared" si="32"/>
        <v>8.0384460714217489</v>
      </c>
      <c r="H257" s="42">
        <f t="shared" si="29"/>
        <v>0.12440215324143257</v>
      </c>
      <c r="N257" s="40">
        <f t="shared" si="30"/>
        <v>15.339359240121899</v>
      </c>
      <c r="O257" s="40">
        <f t="shared" si="31"/>
        <v>6.5191771334514564E-2</v>
      </c>
    </row>
    <row r="258" spans="1:15">
      <c r="A258" s="46">
        <v>7928293711028352</v>
      </c>
      <c r="B258" s="39">
        <f t="shared" ref="B258:B288" si="33">A258/$A$54</f>
        <v>0.12210700847291626</v>
      </c>
      <c r="C258" s="50">
        <f t="shared" ref="C258:C287" si="34">1-B258</f>
        <v>0.87789299152708378</v>
      </c>
      <c r="E258" s="40">
        <f t="shared" ref="E258:E288" si="35">A258/$A$143</f>
        <v>0.22348526453664688</v>
      </c>
      <c r="F258" s="41">
        <f t="shared" ref="F258:F288" si="36">A258/E258</f>
        <v>3.5475688866852688E+16</v>
      </c>
      <c r="G258" s="38">
        <f t="shared" si="32"/>
        <v>8.1895381150198538</v>
      </c>
      <c r="H258" s="42">
        <f t="shared" ref="H258:H288" si="37">1/G258</f>
        <v>0.12210700847291626</v>
      </c>
      <c r="N258" s="40">
        <f t="shared" ref="N258:N288" si="38">(A258-$A$288)/($A$54-$A$288)*1000</f>
        <v>12.758335626632952</v>
      </c>
      <c r="O258" s="40">
        <f t="shared" ref="O258:O288" si="39">1/N258</f>
        <v>7.8380129608168148E-2</v>
      </c>
    </row>
    <row r="259" spans="1:15">
      <c r="A259" s="46">
        <v>7779841604191488</v>
      </c>
      <c r="B259" s="39">
        <f t="shared" si="33"/>
        <v>0.11982063471734558</v>
      </c>
      <c r="C259" s="50">
        <f t="shared" si="34"/>
        <v>0.88017936528265439</v>
      </c>
      <c r="E259" s="40">
        <f t="shared" si="35"/>
        <v>0.21930064933737523</v>
      </c>
      <c r="F259" s="41">
        <f t="shared" si="36"/>
        <v>3.5475688866852688E+16</v>
      </c>
      <c r="G259" s="38">
        <f t="shared" si="32"/>
        <v>8.3458079016104314</v>
      </c>
      <c r="H259" s="42">
        <f t="shared" si="37"/>
        <v>0.11982063471734559</v>
      </c>
      <c r="N259" s="40">
        <f t="shared" si="38"/>
        <v>10.187175526695491</v>
      </c>
      <c r="O259" s="40">
        <f t="shared" si="39"/>
        <v>9.8162635696175088E-2</v>
      </c>
    </row>
    <row r="260" spans="1:15">
      <c r="A260" s="46">
        <v>7631955641032624</v>
      </c>
      <c r="B260" s="39">
        <f t="shared" si="33"/>
        <v>0.11754298038027858</v>
      </c>
      <c r="C260" s="50">
        <f t="shared" si="34"/>
        <v>0.88245701961972145</v>
      </c>
      <c r="E260" s="40">
        <f t="shared" si="35"/>
        <v>0.21513199277614792</v>
      </c>
      <c r="F260" s="41">
        <f t="shared" si="36"/>
        <v>3.5475688866852688E+16</v>
      </c>
      <c r="G260" s="38">
        <f t="shared" si="32"/>
        <v>8.5075263258152027</v>
      </c>
      <c r="H260" s="42">
        <f t="shared" si="37"/>
        <v>0.11754298038027859</v>
      </c>
      <c r="N260" s="40">
        <f t="shared" si="38"/>
        <v>7.6258209193624884</v>
      </c>
      <c r="O260" s="40">
        <f t="shared" si="39"/>
        <v>0.13113342295528219</v>
      </c>
    </row>
    <row r="261" spans="1:15">
      <c r="A261" s="46">
        <v>7484632433693312</v>
      </c>
      <c r="B261" s="39">
        <f t="shared" si="33"/>
        <v>0.11527399328387278</v>
      </c>
      <c r="C261" s="50">
        <f t="shared" si="34"/>
        <v>0.88472600671612722</v>
      </c>
      <c r="E261" s="40">
        <f t="shared" si="35"/>
        <v>0.21097919935493362</v>
      </c>
      <c r="F261" s="41">
        <f t="shared" si="36"/>
        <v>3.5475688866852688E+16</v>
      </c>
      <c r="G261" s="38">
        <f t="shared" si="32"/>
        <v>8.6749835892073968</v>
      </c>
      <c r="H261" s="42">
        <f t="shared" si="37"/>
        <v>0.11527399328387278</v>
      </c>
      <c r="N261" s="40">
        <f t="shared" si="38"/>
        <v>5.0742131276191751</v>
      </c>
      <c r="O261" s="40">
        <f t="shared" si="39"/>
        <v>0.19707489118991753</v>
      </c>
    </row>
    <row r="262" spans="1:15">
      <c r="A262" s="46">
        <v>7337868556411392</v>
      </c>
      <c r="B262" s="39">
        <f t="shared" si="33"/>
        <v>0.11301362066651462</v>
      </c>
      <c r="C262" s="50">
        <f t="shared" si="34"/>
        <v>0.88698637933348534</v>
      </c>
      <c r="E262" s="40">
        <f t="shared" si="35"/>
        <v>0.20684217250725903</v>
      </c>
      <c r="F262" s="41">
        <f t="shared" si="36"/>
        <v>3.5475688866852688E+16</v>
      </c>
      <c r="G262" s="38">
        <f t="shared" si="32"/>
        <v>8.8484909527042088</v>
      </c>
      <c r="H262" s="42">
        <f t="shared" si="37"/>
        <v>0.11301362066651462</v>
      </c>
      <c r="N262" s="40">
        <f t="shared" si="38"/>
        <v>2.5322928179662463</v>
      </c>
      <c r="O262" s="40">
        <f t="shared" si="39"/>
        <v>0.39489903888884675</v>
      </c>
    </row>
    <row r="263" spans="1:15">
      <c r="A263" s="46">
        <v>7191660545496752</v>
      </c>
      <c r="B263" s="39">
        <f t="shared" si="33"/>
        <v>0.11076180918244606</v>
      </c>
      <c r="C263" s="50">
        <f t="shared" si="34"/>
        <v>0.88923819081755395</v>
      </c>
      <c r="E263" s="40">
        <f t="shared" si="35"/>
        <v>0.20272081459752575</v>
      </c>
      <c r="F263" s="41">
        <f t="shared" si="36"/>
        <v>3.5475688866852688E+16</v>
      </c>
      <c r="G263" s="38">
        <f t="shared" si="32"/>
        <v>9.0283826833562024</v>
      </c>
      <c r="H263" s="42">
        <f t="shared" si="37"/>
        <v>0.11076180918244606</v>
      </c>
      <c r="N263" s="40">
        <f t="shared" si="38"/>
        <v>3.4639590568599268E-14</v>
      </c>
      <c r="O263" s="40">
        <f t="shared" si="39"/>
        <v>28868701494021.074</v>
      </c>
    </row>
    <row r="264" spans="1:15">
      <c r="A264" s="46">
        <v>7191660545496752</v>
      </c>
      <c r="B264" s="39">
        <f t="shared" si="33"/>
        <v>0.11076180918244606</v>
      </c>
      <c r="C264" s="50">
        <f t="shared" si="34"/>
        <v>0.88923819081755395</v>
      </c>
      <c r="E264" s="40">
        <f t="shared" si="35"/>
        <v>0.20272081459752575</v>
      </c>
      <c r="F264" s="41">
        <f t="shared" si="36"/>
        <v>3.5475688866852688E+16</v>
      </c>
      <c r="G264" s="38">
        <f t="shared" si="32"/>
        <v>9.0283826833562024</v>
      </c>
      <c r="H264" s="42">
        <f t="shared" si="37"/>
        <v>0.11076180918244606</v>
      </c>
      <c r="N264" s="40">
        <f t="shared" si="38"/>
        <v>3.4639590568599268E-14</v>
      </c>
      <c r="O264" s="40">
        <f t="shared" si="39"/>
        <v>28868701494021.074</v>
      </c>
    </row>
    <row r="265" spans="1:15">
      <c r="A265" s="46">
        <v>7191660545496752</v>
      </c>
      <c r="B265" s="39">
        <f t="shared" si="33"/>
        <v>0.11076180918244606</v>
      </c>
      <c r="C265" s="50">
        <f t="shared" si="34"/>
        <v>0.88923819081755395</v>
      </c>
      <c r="E265" s="40">
        <f t="shared" si="35"/>
        <v>0.20272081459752575</v>
      </c>
      <c r="F265" s="41">
        <f t="shared" si="36"/>
        <v>3.5475688866852688E+16</v>
      </c>
      <c r="G265" s="38">
        <f t="shared" si="32"/>
        <v>9.0283826833562024</v>
      </c>
      <c r="H265" s="42">
        <f t="shared" si="37"/>
        <v>0.11076180918244606</v>
      </c>
      <c r="N265" s="40">
        <f t="shared" si="38"/>
        <v>3.4639590568599268E-14</v>
      </c>
      <c r="O265" s="40">
        <f t="shared" si="39"/>
        <v>28868701494021.074</v>
      </c>
    </row>
    <row r="266" spans="1:15">
      <c r="A266" s="46">
        <v>7191660545496752</v>
      </c>
      <c r="B266" s="39">
        <f t="shared" si="33"/>
        <v>0.11076180918244606</v>
      </c>
      <c r="C266" s="50">
        <f t="shared" si="34"/>
        <v>0.88923819081755395</v>
      </c>
      <c r="E266" s="40">
        <f t="shared" si="35"/>
        <v>0.20272081459752575</v>
      </c>
      <c r="F266" s="41">
        <f t="shared" si="36"/>
        <v>3.5475688866852688E+16</v>
      </c>
      <c r="G266" s="38">
        <f t="shared" si="32"/>
        <v>9.0283826833562024</v>
      </c>
      <c r="H266" s="42">
        <f t="shared" si="37"/>
        <v>0.11076180918244606</v>
      </c>
      <c r="N266" s="40">
        <f t="shared" si="38"/>
        <v>3.4639590568599268E-14</v>
      </c>
      <c r="O266" s="40">
        <f t="shared" si="39"/>
        <v>28868701494021.074</v>
      </c>
    </row>
    <row r="267" spans="1:15">
      <c r="A267" s="46">
        <v>7191660545496752</v>
      </c>
      <c r="B267" s="39">
        <f t="shared" si="33"/>
        <v>0.11076180918244606</v>
      </c>
      <c r="C267" s="50">
        <f t="shared" si="34"/>
        <v>0.88923819081755395</v>
      </c>
      <c r="E267" s="40">
        <f t="shared" si="35"/>
        <v>0.20272081459752575</v>
      </c>
      <c r="F267" s="41">
        <f t="shared" si="36"/>
        <v>3.5475688866852688E+16</v>
      </c>
      <c r="G267" s="38">
        <f t="shared" si="32"/>
        <v>9.0283826833562024</v>
      </c>
      <c r="H267" s="42">
        <f t="shared" si="37"/>
        <v>0.11076180918244606</v>
      </c>
      <c r="N267" s="40">
        <f t="shared" si="38"/>
        <v>3.4639590568599268E-14</v>
      </c>
      <c r="O267" s="40">
        <f t="shared" si="39"/>
        <v>28868701494021.074</v>
      </c>
    </row>
    <row r="268" spans="1:15">
      <c r="A268" s="46">
        <v>7191660545496752</v>
      </c>
      <c r="B268" s="39">
        <f t="shared" si="33"/>
        <v>0.11076180918244606</v>
      </c>
      <c r="C268" s="50">
        <f t="shared" si="34"/>
        <v>0.88923819081755395</v>
      </c>
      <c r="E268" s="40">
        <f t="shared" si="35"/>
        <v>0.20272081459752575</v>
      </c>
      <c r="F268" s="41">
        <f t="shared" si="36"/>
        <v>3.5475688866852688E+16</v>
      </c>
      <c r="G268" s="38">
        <f t="shared" si="32"/>
        <v>9.0283826833562024</v>
      </c>
      <c r="H268" s="42">
        <f t="shared" si="37"/>
        <v>0.11076180918244606</v>
      </c>
      <c r="N268" s="40">
        <f t="shared" si="38"/>
        <v>3.4639590568599268E-14</v>
      </c>
      <c r="O268" s="40">
        <f t="shared" si="39"/>
        <v>28868701494021.074</v>
      </c>
    </row>
    <row r="269" spans="1:15">
      <c r="A269" s="46">
        <v>7191660545496752</v>
      </c>
      <c r="B269" s="39">
        <f t="shared" si="33"/>
        <v>0.11076180918244606</v>
      </c>
      <c r="C269" s="50">
        <f t="shared" si="34"/>
        <v>0.88923819081755395</v>
      </c>
      <c r="E269" s="40">
        <f t="shared" si="35"/>
        <v>0.20272081459752575</v>
      </c>
      <c r="F269" s="41">
        <f t="shared" si="36"/>
        <v>3.5475688866852688E+16</v>
      </c>
      <c r="G269" s="38">
        <f t="shared" si="32"/>
        <v>9.0283826833562024</v>
      </c>
      <c r="H269" s="42">
        <f t="shared" si="37"/>
        <v>0.11076180918244606</v>
      </c>
      <c r="N269" s="40">
        <f t="shared" si="38"/>
        <v>3.4639590568599268E-14</v>
      </c>
      <c r="O269" s="40">
        <f t="shared" si="39"/>
        <v>28868701494021.074</v>
      </c>
    </row>
    <row r="270" spans="1:15">
      <c r="A270" s="46">
        <v>7191660545496752</v>
      </c>
      <c r="B270" s="39">
        <f t="shared" si="33"/>
        <v>0.11076180918244606</v>
      </c>
      <c r="C270" s="50">
        <f t="shared" si="34"/>
        <v>0.88923819081755395</v>
      </c>
      <c r="E270" s="40">
        <f t="shared" si="35"/>
        <v>0.20272081459752575</v>
      </c>
      <c r="F270" s="41">
        <f t="shared" si="36"/>
        <v>3.5475688866852688E+16</v>
      </c>
      <c r="G270" s="38">
        <f t="shared" si="32"/>
        <v>9.0283826833562024</v>
      </c>
      <c r="H270" s="42">
        <f t="shared" si="37"/>
        <v>0.11076180918244606</v>
      </c>
      <c r="N270" s="40">
        <f t="shared" si="38"/>
        <v>3.4639590568599268E-14</v>
      </c>
      <c r="O270" s="40">
        <f t="shared" si="39"/>
        <v>28868701494021.074</v>
      </c>
    </row>
    <row r="271" spans="1:15">
      <c r="A271" s="46">
        <v>7191660545496752</v>
      </c>
      <c r="B271" s="39">
        <f t="shared" si="33"/>
        <v>0.11076180918244606</v>
      </c>
      <c r="C271" s="50">
        <f t="shared" si="34"/>
        <v>0.88923819081755395</v>
      </c>
      <c r="E271" s="40">
        <f t="shared" si="35"/>
        <v>0.20272081459752575</v>
      </c>
      <c r="F271" s="41">
        <f t="shared" si="36"/>
        <v>3.5475688866852688E+16</v>
      </c>
      <c r="G271" s="38">
        <f t="shared" si="32"/>
        <v>9.0283826833562024</v>
      </c>
      <c r="H271" s="42">
        <f t="shared" si="37"/>
        <v>0.11076180918244606</v>
      </c>
      <c r="N271" s="40">
        <f t="shared" si="38"/>
        <v>3.4639590568599268E-14</v>
      </c>
      <c r="O271" s="40">
        <f t="shared" si="39"/>
        <v>28868701494021.074</v>
      </c>
    </row>
    <row r="272" spans="1:15">
      <c r="A272" s="46">
        <v>7191660545496752</v>
      </c>
      <c r="B272" s="39">
        <f t="shared" si="33"/>
        <v>0.11076180918244606</v>
      </c>
      <c r="C272" s="50">
        <f t="shared" si="34"/>
        <v>0.88923819081755395</v>
      </c>
      <c r="E272" s="40">
        <f t="shared" si="35"/>
        <v>0.20272081459752575</v>
      </c>
      <c r="F272" s="41">
        <f t="shared" si="36"/>
        <v>3.5475688866852688E+16</v>
      </c>
      <c r="G272" s="38">
        <f t="shared" si="32"/>
        <v>9.0283826833562024</v>
      </c>
      <c r="H272" s="42">
        <f t="shared" si="37"/>
        <v>0.11076180918244606</v>
      </c>
      <c r="N272" s="40">
        <f t="shared" si="38"/>
        <v>3.4639590568599268E-14</v>
      </c>
      <c r="O272" s="40">
        <f t="shared" si="39"/>
        <v>28868701494021.074</v>
      </c>
    </row>
    <row r="273" spans="1:17">
      <c r="A273" s="46">
        <v>7191660545496752</v>
      </c>
      <c r="B273" s="39">
        <f t="shared" si="33"/>
        <v>0.11076180918244606</v>
      </c>
      <c r="C273" s="50">
        <f t="shared" si="34"/>
        <v>0.88923819081755395</v>
      </c>
      <c r="E273" s="40">
        <f t="shared" si="35"/>
        <v>0.20272081459752575</v>
      </c>
      <c r="F273" s="41">
        <f t="shared" si="36"/>
        <v>3.5475688866852688E+16</v>
      </c>
      <c r="G273" s="38">
        <f t="shared" si="32"/>
        <v>9.0283826833562024</v>
      </c>
      <c r="H273" s="42">
        <f t="shared" si="37"/>
        <v>0.11076180918244606</v>
      </c>
      <c r="N273" s="40">
        <f t="shared" si="38"/>
        <v>3.4639590568599268E-14</v>
      </c>
      <c r="O273" s="40">
        <f t="shared" si="39"/>
        <v>28868701494021.074</v>
      </c>
    </row>
    <row r="274" spans="1:17">
      <c r="A274" s="46">
        <v>7191660545496752</v>
      </c>
      <c r="B274" s="39">
        <f t="shared" si="33"/>
        <v>0.11076180918244606</v>
      </c>
      <c r="C274" s="50">
        <f t="shared" si="34"/>
        <v>0.88923819081755395</v>
      </c>
      <c r="E274" s="40">
        <f t="shared" si="35"/>
        <v>0.20272081459752575</v>
      </c>
      <c r="F274" s="41">
        <f t="shared" si="36"/>
        <v>3.5475688866852688E+16</v>
      </c>
      <c r="G274" s="38">
        <f t="shared" ref="G274:G288" si="40">$A$54/A274</f>
        <v>9.0283826833562024</v>
      </c>
      <c r="H274" s="42">
        <f t="shared" si="37"/>
        <v>0.11076180918244606</v>
      </c>
      <c r="N274" s="40">
        <f t="shared" si="38"/>
        <v>3.4639590568599268E-14</v>
      </c>
      <c r="O274" s="40">
        <f t="shared" si="39"/>
        <v>28868701494021.074</v>
      </c>
    </row>
    <row r="275" spans="1:17">
      <c r="A275" s="46">
        <v>7191660545496752</v>
      </c>
      <c r="B275" s="39">
        <f t="shared" si="33"/>
        <v>0.11076180918244606</v>
      </c>
      <c r="C275" s="50">
        <f t="shared" si="34"/>
        <v>0.88923819081755395</v>
      </c>
      <c r="E275" s="40">
        <f t="shared" si="35"/>
        <v>0.20272081459752575</v>
      </c>
      <c r="F275" s="41">
        <f t="shared" si="36"/>
        <v>3.5475688866852688E+16</v>
      </c>
      <c r="G275" s="38">
        <f t="shared" si="40"/>
        <v>9.0283826833562024</v>
      </c>
      <c r="H275" s="42">
        <f t="shared" si="37"/>
        <v>0.11076180918244606</v>
      </c>
      <c r="N275" s="40">
        <f t="shared" si="38"/>
        <v>3.4639590568599268E-14</v>
      </c>
      <c r="O275" s="40">
        <f t="shared" si="39"/>
        <v>28868701494021.074</v>
      </c>
    </row>
    <row r="276" spans="1:17">
      <c r="A276" s="46">
        <v>7191660545496752</v>
      </c>
      <c r="B276" s="39">
        <f t="shared" si="33"/>
        <v>0.11076180918244606</v>
      </c>
      <c r="C276" s="50">
        <f t="shared" si="34"/>
        <v>0.88923819081755395</v>
      </c>
      <c r="E276" s="40">
        <f t="shared" si="35"/>
        <v>0.20272081459752575</v>
      </c>
      <c r="F276" s="41">
        <f t="shared" si="36"/>
        <v>3.5475688866852688E+16</v>
      </c>
      <c r="G276" s="38">
        <f t="shared" si="40"/>
        <v>9.0283826833562024</v>
      </c>
      <c r="H276" s="42">
        <f t="shared" si="37"/>
        <v>0.11076180918244606</v>
      </c>
      <c r="N276" s="40">
        <f t="shared" si="38"/>
        <v>3.4639590568599268E-14</v>
      </c>
      <c r="O276" s="40">
        <f t="shared" si="39"/>
        <v>28868701494021.074</v>
      </c>
    </row>
    <row r="277" spans="1:17">
      <c r="A277" s="46">
        <v>7191660545496752</v>
      </c>
      <c r="B277" s="39">
        <f t="shared" si="33"/>
        <v>0.11076180918244606</v>
      </c>
      <c r="C277" s="50">
        <f t="shared" si="34"/>
        <v>0.88923819081755395</v>
      </c>
      <c r="E277" s="40">
        <f t="shared" si="35"/>
        <v>0.20272081459752575</v>
      </c>
      <c r="F277" s="41">
        <f t="shared" si="36"/>
        <v>3.5475688866852688E+16</v>
      </c>
      <c r="G277" s="38">
        <f t="shared" si="40"/>
        <v>9.0283826833562024</v>
      </c>
      <c r="H277" s="42">
        <f t="shared" si="37"/>
        <v>0.11076180918244606</v>
      </c>
      <c r="N277" s="40">
        <f t="shared" si="38"/>
        <v>3.4639590568599268E-14</v>
      </c>
      <c r="O277" s="40">
        <f t="shared" si="39"/>
        <v>28868701494021.074</v>
      </c>
    </row>
    <row r="278" spans="1:17">
      <c r="A278" s="46">
        <v>7191660545496752</v>
      </c>
      <c r="B278" s="39">
        <f t="shared" si="33"/>
        <v>0.11076180918244606</v>
      </c>
      <c r="C278" s="50">
        <f t="shared" si="34"/>
        <v>0.88923819081755395</v>
      </c>
      <c r="E278" s="40">
        <f t="shared" si="35"/>
        <v>0.20272081459752575</v>
      </c>
      <c r="F278" s="41">
        <f t="shared" si="36"/>
        <v>3.5475688866852688E+16</v>
      </c>
      <c r="G278" s="38">
        <f t="shared" si="40"/>
        <v>9.0283826833562024</v>
      </c>
      <c r="H278" s="42">
        <f t="shared" si="37"/>
        <v>0.11076180918244606</v>
      </c>
      <c r="N278" s="40">
        <f t="shared" si="38"/>
        <v>3.4639590568599268E-14</v>
      </c>
      <c r="O278" s="40">
        <f t="shared" si="39"/>
        <v>28868701494021.074</v>
      </c>
    </row>
    <row r="279" spans="1:17">
      <c r="A279" s="46">
        <v>7191660545496752</v>
      </c>
      <c r="B279" s="39">
        <f t="shared" si="33"/>
        <v>0.11076180918244606</v>
      </c>
      <c r="C279" s="50">
        <f t="shared" si="34"/>
        <v>0.88923819081755395</v>
      </c>
      <c r="E279" s="40">
        <f t="shared" si="35"/>
        <v>0.20272081459752575</v>
      </c>
      <c r="F279" s="41">
        <f t="shared" si="36"/>
        <v>3.5475688866852688E+16</v>
      </c>
      <c r="G279" s="38">
        <f t="shared" si="40"/>
        <v>9.0283826833562024</v>
      </c>
      <c r="H279" s="42">
        <f t="shared" si="37"/>
        <v>0.11076180918244606</v>
      </c>
      <c r="N279" s="40">
        <f t="shared" si="38"/>
        <v>3.4639590568599268E-14</v>
      </c>
      <c r="O279" s="40">
        <f t="shared" si="39"/>
        <v>28868701494021.074</v>
      </c>
    </row>
    <row r="280" spans="1:17">
      <c r="A280" s="46">
        <v>7191660545496752</v>
      </c>
      <c r="B280" s="39">
        <f t="shared" si="33"/>
        <v>0.11076180918244606</v>
      </c>
      <c r="C280" s="50">
        <f t="shared" si="34"/>
        <v>0.88923819081755395</v>
      </c>
      <c r="E280" s="40">
        <f t="shared" si="35"/>
        <v>0.20272081459752575</v>
      </c>
      <c r="F280" s="41">
        <f t="shared" si="36"/>
        <v>3.5475688866852688E+16</v>
      </c>
      <c r="G280" s="38">
        <f t="shared" si="40"/>
        <v>9.0283826833562024</v>
      </c>
      <c r="H280" s="42">
        <f t="shared" si="37"/>
        <v>0.11076180918244606</v>
      </c>
      <c r="N280" s="40">
        <f t="shared" si="38"/>
        <v>3.4639590568599268E-14</v>
      </c>
      <c r="O280" s="40">
        <f t="shared" si="39"/>
        <v>28868701494021.074</v>
      </c>
    </row>
    <row r="281" spans="1:17">
      <c r="A281" s="46">
        <v>7191660545496752</v>
      </c>
      <c r="B281" s="39">
        <f t="shared" si="33"/>
        <v>0.11076180918244606</v>
      </c>
      <c r="C281" s="50">
        <f t="shared" si="34"/>
        <v>0.88923819081755395</v>
      </c>
      <c r="E281" s="40">
        <f t="shared" si="35"/>
        <v>0.20272081459752575</v>
      </c>
      <c r="F281" s="41">
        <f t="shared" si="36"/>
        <v>3.5475688866852688E+16</v>
      </c>
      <c r="G281" s="38">
        <f t="shared" si="40"/>
        <v>9.0283826833562024</v>
      </c>
      <c r="H281" s="42">
        <f t="shared" si="37"/>
        <v>0.11076180918244606</v>
      </c>
      <c r="N281" s="40">
        <f t="shared" si="38"/>
        <v>3.4639590568599268E-14</v>
      </c>
      <c r="O281" s="40">
        <f t="shared" si="39"/>
        <v>28868701494021.074</v>
      </c>
    </row>
    <row r="282" spans="1:17">
      <c r="A282" s="46">
        <v>7191660545496752</v>
      </c>
      <c r="B282" s="39">
        <f t="shared" si="33"/>
        <v>0.11076180918244606</v>
      </c>
      <c r="C282" s="50">
        <f t="shared" si="34"/>
        <v>0.88923819081755395</v>
      </c>
      <c r="E282" s="40">
        <f t="shared" si="35"/>
        <v>0.20272081459752575</v>
      </c>
      <c r="F282" s="41">
        <f t="shared" si="36"/>
        <v>3.5475688866852688E+16</v>
      </c>
      <c r="G282" s="38">
        <f t="shared" si="40"/>
        <v>9.0283826833562024</v>
      </c>
      <c r="H282" s="42">
        <f t="shared" si="37"/>
        <v>0.11076180918244606</v>
      </c>
      <c r="N282" s="40">
        <f t="shared" si="38"/>
        <v>3.4639590568599268E-14</v>
      </c>
      <c r="O282" s="40">
        <f t="shared" si="39"/>
        <v>28868701494021.074</v>
      </c>
    </row>
    <row r="283" spans="1:17">
      <c r="A283" s="46">
        <v>7191660545496752</v>
      </c>
      <c r="B283" s="39">
        <f t="shared" si="33"/>
        <v>0.11076180918244606</v>
      </c>
      <c r="C283" s="50">
        <f t="shared" si="34"/>
        <v>0.88923819081755395</v>
      </c>
      <c r="E283" s="40">
        <f t="shared" si="35"/>
        <v>0.20272081459752575</v>
      </c>
      <c r="F283" s="41">
        <f t="shared" si="36"/>
        <v>3.5475688866852688E+16</v>
      </c>
      <c r="G283" s="38">
        <f t="shared" si="40"/>
        <v>9.0283826833562024</v>
      </c>
      <c r="H283" s="42">
        <f t="shared" si="37"/>
        <v>0.11076180918244606</v>
      </c>
      <c r="N283" s="40">
        <f t="shared" si="38"/>
        <v>3.4639590568599268E-14</v>
      </c>
      <c r="O283" s="40">
        <f t="shared" si="39"/>
        <v>28868701494021.074</v>
      </c>
    </row>
    <row r="284" spans="1:17">
      <c r="A284" s="46">
        <v>7191660545496752</v>
      </c>
      <c r="B284" s="39">
        <f t="shared" si="33"/>
        <v>0.11076180918244606</v>
      </c>
      <c r="C284" s="50">
        <f t="shared" si="34"/>
        <v>0.88923819081755395</v>
      </c>
      <c r="E284" s="40">
        <f t="shared" si="35"/>
        <v>0.20272081459752575</v>
      </c>
      <c r="F284" s="41">
        <f t="shared" si="36"/>
        <v>3.5475688866852688E+16</v>
      </c>
      <c r="G284" s="38">
        <f t="shared" si="40"/>
        <v>9.0283826833562024</v>
      </c>
      <c r="H284" s="42">
        <f t="shared" si="37"/>
        <v>0.11076180918244606</v>
      </c>
      <c r="N284" s="40">
        <f t="shared" si="38"/>
        <v>3.4639590568599268E-14</v>
      </c>
      <c r="O284" s="40">
        <f t="shared" si="39"/>
        <v>28868701494021.074</v>
      </c>
    </row>
    <row r="285" spans="1:17">
      <c r="A285" s="46">
        <v>7191660545496752</v>
      </c>
      <c r="B285" s="39">
        <f t="shared" si="33"/>
        <v>0.11076180918244606</v>
      </c>
      <c r="C285" s="50">
        <f t="shared" si="34"/>
        <v>0.88923819081755395</v>
      </c>
      <c r="E285" s="40">
        <f t="shared" si="35"/>
        <v>0.20272081459752575</v>
      </c>
      <c r="F285" s="41">
        <f t="shared" si="36"/>
        <v>3.5475688866852688E+16</v>
      </c>
      <c r="G285" s="38">
        <f t="shared" si="40"/>
        <v>9.0283826833562024</v>
      </c>
      <c r="H285" s="42">
        <f t="shared" si="37"/>
        <v>0.11076180918244606</v>
      </c>
      <c r="N285" s="40">
        <f t="shared" si="38"/>
        <v>3.4639590568599268E-14</v>
      </c>
      <c r="O285" s="40">
        <f t="shared" si="39"/>
        <v>28868701494021.074</v>
      </c>
      <c r="Q285" s="44"/>
    </row>
    <row r="286" spans="1:17">
      <c r="A286" s="46">
        <v>7191660545496752</v>
      </c>
      <c r="B286" s="39">
        <f t="shared" si="33"/>
        <v>0.11076180918244606</v>
      </c>
      <c r="C286" s="50">
        <f t="shared" si="34"/>
        <v>0.88923819081755395</v>
      </c>
      <c r="E286" s="40">
        <f t="shared" si="35"/>
        <v>0.20272081459752575</v>
      </c>
      <c r="F286" s="41">
        <f t="shared" si="36"/>
        <v>3.5475688866852688E+16</v>
      </c>
      <c r="G286" s="38">
        <f t="shared" si="40"/>
        <v>9.0283826833562024</v>
      </c>
      <c r="H286" s="42">
        <f t="shared" si="37"/>
        <v>0.11076180918244606</v>
      </c>
      <c r="N286" s="40">
        <f t="shared" si="38"/>
        <v>3.4639590568599268E-14</v>
      </c>
      <c r="O286" s="40">
        <f t="shared" si="39"/>
        <v>28868701494021.074</v>
      </c>
    </row>
    <row r="287" spans="1:17">
      <c r="A287" s="46">
        <v>7191660545496752</v>
      </c>
      <c r="B287" s="39">
        <f t="shared" si="33"/>
        <v>0.11076180918244606</v>
      </c>
      <c r="C287" s="50">
        <f t="shared" si="34"/>
        <v>0.88923819081755395</v>
      </c>
      <c r="E287" s="40">
        <f t="shared" si="35"/>
        <v>0.20272081459752575</v>
      </c>
      <c r="F287" s="41">
        <f t="shared" si="36"/>
        <v>3.5475688866852688E+16</v>
      </c>
      <c r="G287" s="38">
        <f t="shared" si="40"/>
        <v>9.0283826833562024</v>
      </c>
      <c r="H287" s="42">
        <f t="shared" si="37"/>
        <v>0.11076180918244606</v>
      </c>
      <c r="N287" s="40">
        <f t="shared" si="38"/>
        <v>3.4639590568599268E-14</v>
      </c>
      <c r="O287" s="40">
        <f t="shared" si="39"/>
        <v>28868701494021.074</v>
      </c>
    </row>
    <row r="288" spans="1:17">
      <c r="A288" s="46">
        <v>7191660545496750</v>
      </c>
      <c r="B288" s="39">
        <f t="shared" si="33"/>
        <v>0.11076180918244603</v>
      </c>
      <c r="C288" s="50">
        <f>1-B288</f>
        <v>0.88923819081755395</v>
      </c>
      <c r="E288" s="40">
        <f t="shared" si="35"/>
        <v>0.20272081459752569</v>
      </c>
      <c r="F288" s="41">
        <f t="shared" si="36"/>
        <v>3.5475688866852688E+16</v>
      </c>
      <c r="G288" s="38">
        <f t="shared" si="40"/>
        <v>9.0283826833562042</v>
      </c>
      <c r="H288" s="42">
        <f t="shared" si="37"/>
        <v>0.11076180918244603</v>
      </c>
      <c r="N288" s="40">
        <f t="shared" si="38"/>
        <v>0</v>
      </c>
      <c r="O288" s="40" t="e">
        <f t="shared" si="39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Spectral response1</vt:lpstr>
      <vt:lpstr>A0</vt:lpstr>
      <vt:lpstr>A0_</vt:lpstr>
      <vt:lpstr>B1_</vt:lpstr>
      <vt:lpstr>B2_</vt:lpstr>
      <vt:lpstr>B3_</vt:lpstr>
      <vt:lpstr>B4_</vt:lpstr>
      <vt:lpstr>B5_</vt:lpstr>
      <vt:lpstr>pix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Wiejak</dc:creator>
  <cp:lastModifiedBy>Daniel Wiejak</cp:lastModifiedBy>
  <dcterms:created xsi:type="dcterms:W3CDTF">2022-02-09T20:10:49Z</dcterms:created>
  <dcterms:modified xsi:type="dcterms:W3CDTF">2022-11-14T22:09:40Z</dcterms:modified>
</cp:coreProperties>
</file>