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Order HCM" sheetId="5" r:id="rId1"/>
    <sheet name="Order HN" sheetId="1" r:id="rId2"/>
    <sheet name="data" sheetId="4" r:id="rId3"/>
  </sheets>
  <definedNames>
    <definedName name="_xlnm._FilterDatabase" localSheetId="2" hidden="1">data!#REF!</definedName>
    <definedName name="_xlnm._FilterDatabase" localSheetId="0" hidden="1">'Order HCM'!$A$1:$L$5</definedName>
    <definedName name="_xlnm._FilterDatabase" localSheetId="1" hidden="1">'Order HN'!$A$1:$L$1</definedName>
    <definedName name="hanoi">data!$C$2:$C$31</definedName>
    <definedName name="hcm">data!$E$2:$E$25</definedName>
    <definedName name="loaidon">data!$M$2:$M$3</definedName>
    <definedName name="sdt" localSheetId="2">#REF!</definedName>
    <definedName name="sdt" localSheetId="0">#REF!</definedName>
    <definedName name="sdt">#REF!</definedName>
    <definedName name="thanhpho">data!$A$2:$A$3</definedName>
  </definedNames>
  <calcPr calcId="124519"/>
</workbook>
</file>

<file path=xl/calcChain.xml><?xml version="1.0" encoding="utf-8"?>
<calcChain xmlns="http://schemas.openxmlformats.org/spreadsheetml/2006/main">
  <c r="H11" i="5"/>
  <c r="F11"/>
  <c r="H10"/>
  <c r="F10"/>
  <c r="H9"/>
  <c r="F9"/>
  <c r="F2" i="4"/>
  <c r="D31"/>
  <c r="D3"/>
  <c r="H8" i="1"/>
  <c r="F8"/>
  <c r="F7"/>
  <c r="H6"/>
  <c r="F6"/>
  <c r="H5"/>
  <c r="F5"/>
  <c r="F4"/>
  <c r="F3"/>
  <c r="F2"/>
  <c r="H8" i="5"/>
  <c r="F8"/>
  <c r="H7"/>
  <c r="F7"/>
  <c r="H6"/>
  <c r="F6"/>
  <c r="H5"/>
  <c r="F5"/>
  <c r="H4"/>
  <c r="F4"/>
  <c r="H3"/>
  <c r="F3"/>
  <c r="F2"/>
  <c r="I3" i="4"/>
  <c r="D4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F3" l="1"/>
  <c r="F4" s="1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H4" i="1"/>
  <c r="H2"/>
  <c r="H3"/>
  <c r="H7"/>
  <c r="H2" i="5" l="1"/>
  <c r="K3" i="4"/>
</calcChain>
</file>

<file path=xl/sharedStrings.xml><?xml version="1.0" encoding="utf-8"?>
<sst xmlns="http://schemas.openxmlformats.org/spreadsheetml/2006/main" count="227" uniqueCount="84">
  <si>
    <t>STT</t>
  </si>
  <si>
    <t>Tiền hàng</t>
  </si>
  <si>
    <t>Mô tả đơn hàng</t>
  </si>
  <si>
    <t>Đống Đa</t>
  </si>
  <si>
    <t>Hà Nội</t>
  </si>
  <si>
    <t>Ba Đình</t>
  </si>
  <si>
    <t>Cầu Giấy</t>
  </si>
  <si>
    <t>Quận 1</t>
  </si>
  <si>
    <t>Hồ Chí Minh</t>
  </si>
  <si>
    <t>Thanh Xuân</t>
  </si>
  <si>
    <t>Hoàng Mai</t>
  </si>
  <si>
    <t>Mã Quận/Huyện</t>
  </si>
  <si>
    <t>Sơn Tây</t>
  </si>
  <si>
    <t>Hà Đông</t>
  </si>
  <si>
    <t>Mê Linh</t>
  </si>
  <si>
    <t>Thạch Thất</t>
  </si>
  <si>
    <t>Phúc Thọ</t>
  </si>
  <si>
    <t>Ba Vì</t>
  </si>
  <si>
    <t>Thanh Oai</t>
  </si>
  <si>
    <t>Hoài Đức</t>
  </si>
  <si>
    <t>Đan Phượng</t>
  </si>
  <si>
    <t>Chương Mỹ</t>
  </si>
  <si>
    <t>Mỹ Đức</t>
  </si>
  <si>
    <t>Ứng Hòa</t>
  </si>
  <si>
    <t>Phú Xuyên</t>
  </si>
  <si>
    <t>Thường Tín</t>
  </si>
  <si>
    <t>Quốc Oai</t>
  </si>
  <si>
    <t>Thanh Trì</t>
  </si>
  <si>
    <t>Sóc Sơn</t>
  </si>
  <si>
    <t>Đông Anh</t>
  </si>
  <si>
    <t>Gia Lâm</t>
  </si>
  <si>
    <t>Long Biên</t>
  </si>
  <si>
    <t>Tây Hồ</t>
  </si>
  <si>
    <t>Hai Bà Trưng</t>
  </si>
  <si>
    <t>Hoàn Kiếm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</si>
  <si>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</si>
  <si>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</si>
  <si>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</si>
  <si>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</si>
  <si>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</si>
  <si>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</si>
  <si>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</si>
  <si>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</si>
  <si>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</si>
  <si>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</si>
  <si>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</si>
  <si>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Gò Vấp</t>
  </si>
  <si>
    <t>Bình Thạnh</t>
  </si>
  <si>
    <t>Tân Bình</t>
  </si>
  <si>
    <t>Tân Phú</t>
  </si>
  <si>
    <t>Phú Nhuận</t>
  </si>
  <si>
    <t>Bình Tân</t>
  </si>
  <si>
    <t>Củ Chi</t>
  </si>
  <si>
    <t>Hóc Môn</t>
  </si>
  <si>
    <t>Bình Chánh</t>
  </si>
  <si>
    <t>Nhà Bè</t>
  </si>
  <si>
    <t>Cần Giờ</t>
  </si>
  <si>
    <t>Thủ Đức</t>
  </si>
  <si>
    <t>Mã Tỉnh/TP</t>
  </si>
  <si>
    <t>Thành Phố</t>
  </si>
  <si>
    <t>Mã TP</t>
  </si>
  <si>
    <t>TP. Hà Nội</t>
  </si>
  <si>
    <t>TP.HCM</t>
  </si>
  <si>
    <t>Tên Tỉnh/TP</t>
  </si>
  <si>
    <t>Tên Quận/Huyện</t>
  </si>
  <si>
    <t>Loại đơn</t>
  </si>
  <si>
    <t>COD</t>
  </si>
  <si>
    <t>Tiền ứng</t>
  </si>
  <si>
    <t>Địa chỉ giao hàng</t>
  </si>
  <si>
    <t>01678762088</t>
  </si>
  <si>
    <t>Tên khách nhận hàng</t>
  </si>
  <si>
    <t>Vân Anh</t>
  </si>
  <si>
    <t>Thị Huệ</t>
  </si>
  <si>
    <t>Thị Loan</t>
  </si>
  <si>
    <t>Thị Hương</t>
  </si>
  <si>
    <t>Điện thoại khách nhận hàng</t>
  </si>
  <si>
    <t>19 Trúc Khê</t>
  </si>
  <si>
    <t>số 1 Quận 3</t>
  </si>
  <si>
    <t>Mô tả địa chỉ giao hàng chi tiết</t>
  </si>
  <si>
    <t>giao khác khu vực của tổ 1- tổ 2 nhận</t>
  </si>
  <si>
    <t>giao cùng khu vực của tổ 2</t>
  </si>
  <si>
    <t>giao khác khu vực của tổ 2- tổ 1 nhận</t>
  </si>
  <si>
    <t>Bắc Từ Liêm</t>
  </si>
  <si>
    <t>Nam Từ Liêm</t>
  </si>
</sst>
</file>

<file path=xl/styles.xml><?xml version="1.0" encoding="utf-8"?>
<styleSheet xmlns="http://schemas.openxmlformats.org/spreadsheetml/2006/main">
  <numFmts count="3">
    <numFmt numFmtId="43" formatCode="_-* #,##0.00\ _₫_-;\-* #,##0.00\ _₫_-;_-* &quot;-&quot;??\ _₫_-;_-@_-"/>
    <numFmt numFmtId="164" formatCode="#,##0&quot; 000&quot;"/>
    <numFmt numFmtId="165" formatCode="_-* #,##0\ _₫_-;\-* #,##0\ _₫_-;_-* &quot;-&quot;??\ _₫_-;_-@_-"/>
  </numFmts>
  <fonts count="6">
    <font>
      <sz val="11"/>
      <color rgb="FF000000"/>
      <name val="Calibri"/>
      <family val="2"/>
      <charset val="1"/>
    </font>
    <font>
      <sz val="10"/>
      <name val="Arial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left" vertical="top" wrapText="1"/>
    </xf>
    <xf numFmtId="165" fontId="1" fillId="0" borderId="1" xfId="1" applyNumberFormat="1" applyBorder="1" applyAlignment="1">
      <alignment horizontal="center" vertical="center" wrapText="1"/>
    </xf>
    <xf numFmtId="165" fontId="1" fillId="0" borderId="0" xfId="1" applyNumberFormat="1"/>
    <xf numFmtId="49" fontId="3" fillId="3" borderId="1" xfId="0" quotePrefix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4" fillId="4" borderId="0" xfId="0" applyFont="1" applyFill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G4" sqref="G4"/>
    </sheetView>
  </sheetViews>
  <sheetFormatPr defaultRowHeight="15"/>
  <cols>
    <col min="2" max="2" width="9.140625" style="18"/>
    <col min="3" max="11" width="20.42578125" style="9" customWidth="1"/>
    <col min="12" max="12" width="25.140625" customWidth="1"/>
  </cols>
  <sheetData>
    <row r="1" spans="1:12" ht="38.25" customHeight="1">
      <c r="A1" s="1" t="s">
        <v>0</v>
      </c>
      <c r="B1" s="1" t="s">
        <v>65</v>
      </c>
      <c r="C1" s="1" t="s">
        <v>1</v>
      </c>
      <c r="D1" s="1" t="s">
        <v>68</v>
      </c>
      <c r="E1" s="1" t="s">
        <v>63</v>
      </c>
      <c r="F1" s="1" t="s">
        <v>58</v>
      </c>
      <c r="G1" s="1" t="s">
        <v>64</v>
      </c>
      <c r="H1" s="1" t="s">
        <v>11</v>
      </c>
      <c r="I1" s="1" t="s">
        <v>78</v>
      </c>
      <c r="J1" s="1" t="s">
        <v>70</v>
      </c>
      <c r="K1" s="1" t="s">
        <v>75</v>
      </c>
      <c r="L1" s="2" t="s">
        <v>2</v>
      </c>
    </row>
    <row r="2" spans="1:12" s="16" customFormat="1" ht="61.5" customHeight="1">
      <c r="A2" s="3">
        <v>1</v>
      </c>
      <c r="B2" s="3" t="s">
        <v>66</v>
      </c>
      <c r="C2" s="8">
        <v>100000</v>
      </c>
      <c r="D2" s="4" t="s">
        <v>36</v>
      </c>
      <c r="E2" s="5" t="s">
        <v>8</v>
      </c>
      <c r="F2" s="17">
        <f>VLOOKUP(E2,data!$A$2:$B$3,2,0)</f>
        <v>2</v>
      </c>
      <c r="G2" s="5" t="s">
        <v>36</v>
      </c>
      <c r="H2" s="5">
        <f>IF(E2="Hà Nội",VLOOKUP(G2,data!$C$2:$D$31,2,0),VLOOKUP(G2,data!$E$2:$F$25,2,0))</f>
        <v>33</v>
      </c>
      <c r="I2" s="6" t="s">
        <v>80</v>
      </c>
      <c r="J2" s="5" t="s">
        <v>71</v>
      </c>
      <c r="K2" s="10" t="s">
        <v>69</v>
      </c>
      <c r="L2" s="6" t="s">
        <v>80</v>
      </c>
    </row>
    <row r="3" spans="1:12" ht="61.5" customHeight="1">
      <c r="A3" s="7">
        <v>2</v>
      </c>
      <c r="B3" s="3" t="s">
        <v>67</v>
      </c>
      <c r="C3" s="8">
        <v>200000</v>
      </c>
      <c r="D3" s="4" t="s">
        <v>38</v>
      </c>
      <c r="E3" s="5" t="s">
        <v>8</v>
      </c>
      <c r="F3" s="17">
        <f>VLOOKUP(E3,data!$A$2:$B$3,2,0)</f>
        <v>2</v>
      </c>
      <c r="G3" s="5" t="s">
        <v>38</v>
      </c>
      <c r="H3" s="5">
        <f>IF(E3="Hà Nội",VLOOKUP(G3,data!$C$2:$D$31,2,0),VLOOKUP(G3,data!$E$2:$F$25,2,0))</f>
        <v>35</v>
      </c>
      <c r="I3" s="6" t="s">
        <v>80</v>
      </c>
      <c r="J3" s="5" t="s">
        <v>72</v>
      </c>
      <c r="K3" s="10" t="s">
        <v>69</v>
      </c>
      <c r="L3" s="6" t="s">
        <v>80</v>
      </c>
    </row>
    <row r="4" spans="1:12" ht="61.5" customHeight="1">
      <c r="A4" s="3">
        <v>3</v>
      </c>
      <c r="B4" s="3" t="s">
        <v>67</v>
      </c>
      <c r="C4" s="8">
        <v>300000</v>
      </c>
      <c r="D4" s="4" t="s">
        <v>50</v>
      </c>
      <c r="E4" s="5" t="s">
        <v>8</v>
      </c>
      <c r="F4" s="17">
        <f>VLOOKUP(E4,data!$A$2:$B$3,2,0)</f>
        <v>2</v>
      </c>
      <c r="G4" s="5" t="s">
        <v>50</v>
      </c>
      <c r="H4" s="5">
        <f>IF(E4="Hà Nội",VLOOKUP(G4,data!$C$2:$D$31,2,0),VLOOKUP(G4,data!$E$2:$F$25,2,0))</f>
        <v>47</v>
      </c>
      <c r="I4" s="6" t="s">
        <v>80</v>
      </c>
      <c r="J4" s="5" t="s">
        <v>73</v>
      </c>
      <c r="K4" s="10" t="s">
        <v>69</v>
      </c>
      <c r="L4" s="6" t="s">
        <v>80</v>
      </c>
    </row>
    <row r="5" spans="1:12" ht="61.5" customHeight="1">
      <c r="A5" s="7">
        <v>4</v>
      </c>
      <c r="B5" s="3" t="s">
        <v>66</v>
      </c>
      <c r="C5" s="8">
        <v>400000</v>
      </c>
      <c r="D5" s="4" t="s">
        <v>40</v>
      </c>
      <c r="E5" s="5" t="s">
        <v>8</v>
      </c>
      <c r="F5" s="17">
        <f>VLOOKUP(E5,data!$A$2:$B$3,2,0)</f>
        <v>2</v>
      </c>
      <c r="G5" s="5" t="s">
        <v>40</v>
      </c>
      <c r="H5" s="5">
        <f>IF(E5="Hà Nội",VLOOKUP(G5,data!$C$2:$D$31,2,0),VLOOKUP(G5,data!$E$2:$F$25,2,0))</f>
        <v>37</v>
      </c>
      <c r="I5" s="6" t="s">
        <v>81</v>
      </c>
      <c r="J5" s="5" t="s">
        <v>74</v>
      </c>
      <c r="K5" s="10" t="s">
        <v>69</v>
      </c>
      <c r="L5" s="6" t="s">
        <v>81</v>
      </c>
    </row>
    <row r="6" spans="1:12" ht="61.5" customHeight="1">
      <c r="A6" s="7">
        <v>5</v>
      </c>
      <c r="B6" s="3" t="s">
        <v>67</v>
      </c>
      <c r="C6" s="8">
        <v>200000</v>
      </c>
      <c r="D6" s="4" t="s">
        <v>41</v>
      </c>
      <c r="E6" s="5" t="s">
        <v>8</v>
      </c>
      <c r="F6" s="17">
        <f>VLOOKUP(E6,data!$A$2:$B$3,2,0)</f>
        <v>2</v>
      </c>
      <c r="G6" s="5" t="s">
        <v>41</v>
      </c>
      <c r="H6" s="5">
        <f>IF(E6="Hà Nội",VLOOKUP(G6,data!$C$2:$D$31,2,0),VLOOKUP(G6,data!$E$2:$F$25,2,0))</f>
        <v>38</v>
      </c>
      <c r="I6" s="6" t="s">
        <v>81</v>
      </c>
      <c r="J6" s="5" t="s">
        <v>72</v>
      </c>
      <c r="K6" s="10" t="s">
        <v>69</v>
      </c>
      <c r="L6" s="6" t="s">
        <v>81</v>
      </c>
    </row>
    <row r="7" spans="1:12" ht="61.5" customHeight="1">
      <c r="A7" s="3">
        <v>6</v>
      </c>
      <c r="B7" s="3" t="s">
        <v>67</v>
      </c>
      <c r="C7" s="8">
        <v>300000</v>
      </c>
      <c r="D7" s="4" t="s">
        <v>48</v>
      </c>
      <c r="E7" s="5" t="s">
        <v>8</v>
      </c>
      <c r="F7" s="17">
        <f>VLOOKUP(E7,data!$A$2:$B$3,2,0)</f>
        <v>2</v>
      </c>
      <c r="G7" s="5" t="s">
        <v>48</v>
      </c>
      <c r="H7" s="5">
        <f>IF(E7="Hà Nội",VLOOKUP(G7,data!$C$2:$D$31,2,0),VLOOKUP(G7,data!$E$2:$F$25,2,0))</f>
        <v>45</v>
      </c>
      <c r="I7" s="6" t="s">
        <v>79</v>
      </c>
      <c r="J7" s="5" t="s">
        <v>73</v>
      </c>
      <c r="K7" s="10" t="s">
        <v>69</v>
      </c>
      <c r="L7" s="6" t="s">
        <v>79</v>
      </c>
    </row>
    <row r="8" spans="1:12" ht="61.5" customHeight="1">
      <c r="A8" s="7">
        <v>7</v>
      </c>
      <c r="B8" s="3" t="s">
        <v>66</v>
      </c>
      <c r="C8" s="8">
        <v>400000</v>
      </c>
      <c r="D8" s="4" t="s">
        <v>46</v>
      </c>
      <c r="E8" s="5" t="s">
        <v>8</v>
      </c>
      <c r="F8" s="17">
        <f>VLOOKUP(E8,data!$A$2:$B$3,2,0)</f>
        <v>2</v>
      </c>
      <c r="G8" s="5" t="s">
        <v>46</v>
      </c>
      <c r="H8" s="5">
        <f>IF(E8="Hà Nội",VLOOKUP(G8,data!$C$2:$D$31,2,0),VLOOKUP(G8,data!$E$2:$F$25,2,0))</f>
        <v>43</v>
      </c>
      <c r="I8" s="6" t="s">
        <v>79</v>
      </c>
      <c r="J8" s="5" t="s">
        <v>74</v>
      </c>
      <c r="K8" s="10" t="s">
        <v>69</v>
      </c>
      <c r="L8" s="6" t="s">
        <v>79</v>
      </c>
    </row>
    <row r="9" spans="1:12" ht="61.5" customHeight="1">
      <c r="A9" s="7">
        <v>8</v>
      </c>
      <c r="B9" s="3" t="s">
        <v>67</v>
      </c>
      <c r="C9" s="8">
        <v>200000</v>
      </c>
      <c r="D9" s="4" t="s">
        <v>47</v>
      </c>
      <c r="E9" s="5" t="s">
        <v>8</v>
      </c>
      <c r="F9" s="17">
        <f>VLOOKUP(E9,data!$A$2:$B$3,2,0)</f>
        <v>2</v>
      </c>
      <c r="G9" s="5" t="s">
        <v>47</v>
      </c>
      <c r="H9" s="5">
        <f>IF(E9="Hà Nội",VLOOKUP(G9,data!$C$2:$D$31,2,0),VLOOKUP(G9,data!$E$2:$F$25,2,0))</f>
        <v>44</v>
      </c>
      <c r="I9" s="6" t="s">
        <v>81</v>
      </c>
      <c r="J9" s="5" t="s">
        <v>72</v>
      </c>
      <c r="K9" s="10" t="s">
        <v>69</v>
      </c>
      <c r="L9" s="6" t="s">
        <v>81</v>
      </c>
    </row>
    <row r="10" spans="1:12" ht="61.5" customHeight="1">
      <c r="A10" s="7">
        <v>9</v>
      </c>
      <c r="B10" s="3" t="s">
        <v>67</v>
      </c>
      <c r="C10" s="8">
        <v>300000</v>
      </c>
      <c r="D10" s="4" t="s">
        <v>42</v>
      </c>
      <c r="E10" s="5" t="s">
        <v>8</v>
      </c>
      <c r="F10" s="17">
        <f>VLOOKUP(E10,data!$A$2:$B$3,2,0)</f>
        <v>2</v>
      </c>
      <c r="G10" s="5" t="s">
        <v>42</v>
      </c>
      <c r="H10" s="5">
        <f>IF(E10="Hà Nội",VLOOKUP(G10,data!$C$2:$D$31,2,0),VLOOKUP(G10,data!$E$2:$F$25,2,0))</f>
        <v>39</v>
      </c>
      <c r="I10" s="6" t="s">
        <v>79</v>
      </c>
      <c r="J10" s="5" t="s">
        <v>73</v>
      </c>
      <c r="K10" s="10" t="s">
        <v>69</v>
      </c>
      <c r="L10" s="6" t="s">
        <v>79</v>
      </c>
    </row>
    <row r="11" spans="1:12" ht="61.5" customHeight="1">
      <c r="A11" s="7">
        <v>10</v>
      </c>
      <c r="B11" s="3" t="s">
        <v>66</v>
      </c>
      <c r="C11" s="8">
        <v>400000</v>
      </c>
      <c r="D11" s="4" t="s">
        <v>45</v>
      </c>
      <c r="E11" s="5" t="s">
        <v>8</v>
      </c>
      <c r="F11" s="17">
        <f>VLOOKUP(E11,data!$A$2:$B$3,2,0)</f>
        <v>2</v>
      </c>
      <c r="G11" s="5" t="s">
        <v>45</v>
      </c>
      <c r="H11" s="5">
        <f>IF(E11="Hà Nội",VLOOKUP(G11,data!$C$2:$D$31,2,0),VLOOKUP(G11,data!$E$2:$F$25,2,0))</f>
        <v>42</v>
      </c>
      <c r="I11" s="6" t="s">
        <v>79</v>
      </c>
      <c r="J11" s="5" t="s">
        <v>74</v>
      </c>
      <c r="K11" s="10" t="s">
        <v>69</v>
      </c>
      <c r="L11" s="6" t="s">
        <v>79</v>
      </c>
    </row>
  </sheetData>
  <dataValidations count="3">
    <dataValidation type="list" allowBlank="1" showInputMessage="1" showErrorMessage="1" sqref="B2:B1048576">
      <formula1>loaidon</formula1>
    </dataValidation>
    <dataValidation type="list" allowBlank="1" showInputMessage="1" showErrorMessage="1" sqref="E2:E11">
      <formula1>thanhpho</formula1>
    </dataValidation>
    <dataValidation type="list" allowBlank="1" showInputMessage="1" showErrorMessage="1" sqref="G2:G11">
      <formula1>IF(E2="Hà Nội",hanoi,hcm)</formula1>
    </dataValidation>
  </dataValidations>
  <pageMargins left="0.78749999999999998" right="0.78749999999999998" top="1.05277777777778" bottom="1.05277777777778" header="0.78749999999999998" footer="0.78749999999999998"/>
  <pageSetup firstPageNumber="0" orientation="portrait" horizontalDpi="200" verticalDpi="2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opLeftCell="D1" workbookViewId="0">
      <selection activeCell="G3" sqref="G3"/>
    </sheetView>
  </sheetViews>
  <sheetFormatPr defaultRowHeight="15"/>
  <cols>
    <col min="2" max="2" width="9.140625" style="18"/>
    <col min="3" max="8" width="20.42578125" style="9" customWidth="1"/>
    <col min="9" max="9" width="20.42578125" style="9" hidden="1" customWidth="1"/>
    <col min="10" max="11" width="20.42578125" style="9" customWidth="1"/>
    <col min="12" max="12" width="25.140625" customWidth="1"/>
  </cols>
  <sheetData>
    <row r="1" spans="1:12" ht="38.25" customHeight="1">
      <c r="A1" s="1" t="s">
        <v>0</v>
      </c>
      <c r="B1" s="1" t="s">
        <v>65</v>
      </c>
      <c r="C1" s="1" t="s">
        <v>1</v>
      </c>
      <c r="D1" s="1" t="s">
        <v>68</v>
      </c>
      <c r="E1" s="1" t="s">
        <v>63</v>
      </c>
      <c r="F1" s="1" t="s">
        <v>58</v>
      </c>
      <c r="G1" s="1" t="s">
        <v>64</v>
      </c>
      <c r="H1" s="1" t="s">
        <v>11</v>
      </c>
      <c r="I1" s="1" t="s">
        <v>78</v>
      </c>
      <c r="J1" s="1" t="s">
        <v>70</v>
      </c>
      <c r="K1" s="1" t="s">
        <v>75</v>
      </c>
      <c r="L1" s="2" t="s">
        <v>2</v>
      </c>
    </row>
    <row r="2" spans="1:12" s="16" customFormat="1" ht="61.5" customHeight="1">
      <c r="A2" s="3">
        <v>1</v>
      </c>
      <c r="B2" s="3" t="s">
        <v>66</v>
      </c>
      <c r="C2" s="8">
        <v>100000</v>
      </c>
      <c r="D2" s="4" t="s">
        <v>76</v>
      </c>
      <c r="E2" s="5" t="s">
        <v>4</v>
      </c>
      <c r="F2" s="17">
        <f>VLOOKUP(E2,data!$A$2:$B$3,2,0)</f>
        <v>1</v>
      </c>
      <c r="G2" s="5" t="s">
        <v>27</v>
      </c>
      <c r="H2" s="5">
        <f>IF(E2="Hà Nội",VLOOKUP(G2,data!$C$2:$D$31,2,0),VLOOKUP(G2,data!$E$2:$F$25,2,0))</f>
        <v>15</v>
      </c>
      <c r="I2" s="6" t="s">
        <v>80</v>
      </c>
      <c r="J2" s="5" t="s">
        <v>71</v>
      </c>
      <c r="K2" s="10" t="s">
        <v>69</v>
      </c>
      <c r="L2" s="6" t="s">
        <v>80</v>
      </c>
    </row>
    <row r="3" spans="1:12" ht="61.5" customHeight="1">
      <c r="A3" s="7">
        <v>2</v>
      </c>
      <c r="B3" s="3" t="s">
        <v>67</v>
      </c>
      <c r="C3" s="8">
        <v>200000</v>
      </c>
      <c r="D3" s="4" t="s">
        <v>76</v>
      </c>
      <c r="E3" s="5" t="s">
        <v>4</v>
      </c>
      <c r="F3" s="17">
        <f>VLOOKUP(E3,data!$A$2:$B$3,2,0)</f>
        <v>1</v>
      </c>
      <c r="G3" s="5" t="s">
        <v>31</v>
      </c>
      <c r="H3" s="5">
        <f>IF(E3="Hà Nội",VLOOKUP(G3,data!$C$2:$D$31,2,0),VLOOKUP(G3,data!$E$2:$F$25,2,0))</f>
        <v>8</v>
      </c>
      <c r="I3" s="6" t="s">
        <v>80</v>
      </c>
      <c r="J3" s="5" t="s">
        <v>72</v>
      </c>
      <c r="K3" s="10" t="s">
        <v>69</v>
      </c>
      <c r="L3" s="6" t="s">
        <v>80</v>
      </c>
    </row>
    <row r="4" spans="1:12" ht="61.5" customHeight="1">
      <c r="A4" s="3">
        <v>3</v>
      </c>
      <c r="B4" s="3" t="s">
        <v>67</v>
      </c>
      <c r="C4" s="8">
        <v>300000</v>
      </c>
      <c r="D4" s="4" t="s">
        <v>77</v>
      </c>
      <c r="E4" s="5" t="s">
        <v>4</v>
      </c>
      <c r="F4" s="17">
        <f>VLOOKUP(E4,data!$A$2:$B$3,2,0)</f>
        <v>1</v>
      </c>
      <c r="G4" s="5" t="s">
        <v>10</v>
      </c>
      <c r="H4" s="5">
        <f>IF(E4="Hà Nội",VLOOKUP(G4,data!$C$2:$D$31,2,0),VLOOKUP(G4,data!$E$2:$F$25,2,0))</f>
        <v>9</v>
      </c>
      <c r="I4" s="6" t="s">
        <v>80</v>
      </c>
      <c r="J4" s="5" t="s">
        <v>73</v>
      </c>
      <c r="K4" s="10" t="s">
        <v>69</v>
      </c>
      <c r="L4" s="6" t="s">
        <v>80</v>
      </c>
    </row>
    <row r="5" spans="1:12" ht="61.5" customHeight="1">
      <c r="A5" s="7">
        <v>4</v>
      </c>
      <c r="B5" s="3" t="s">
        <v>66</v>
      </c>
      <c r="C5" s="8">
        <v>400000</v>
      </c>
      <c r="D5" s="4" t="s">
        <v>77</v>
      </c>
      <c r="E5" s="5" t="s">
        <v>4</v>
      </c>
      <c r="F5" s="17">
        <f>VLOOKUP(E5,data!$A$2:$B$3,2,0)</f>
        <v>1</v>
      </c>
      <c r="G5" s="5" t="s">
        <v>34</v>
      </c>
      <c r="H5" s="5">
        <f>IF(E5="Hà Nội",VLOOKUP(G5,data!$C$2:$D$31,2,0),VLOOKUP(G5,data!$E$2:$F$25,2,0))</f>
        <v>1</v>
      </c>
      <c r="I5" s="6" t="s">
        <v>81</v>
      </c>
      <c r="J5" s="5" t="s">
        <v>74</v>
      </c>
      <c r="K5" s="10" t="s">
        <v>69</v>
      </c>
      <c r="L5" s="6" t="s">
        <v>81</v>
      </c>
    </row>
    <row r="6" spans="1:12" ht="61.5" customHeight="1">
      <c r="A6" s="7">
        <v>5</v>
      </c>
      <c r="B6" s="3" t="s">
        <v>67</v>
      </c>
      <c r="C6" s="8">
        <v>200000</v>
      </c>
      <c r="D6" s="4" t="s">
        <v>76</v>
      </c>
      <c r="E6" s="5" t="s">
        <v>4</v>
      </c>
      <c r="F6" s="17">
        <f>VLOOKUP(E6,data!$A$2:$B$3,2,0)</f>
        <v>1</v>
      </c>
      <c r="G6" s="5" t="s">
        <v>33</v>
      </c>
      <c r="H6" s="5">
        <f>IF(E6="Hà Nội",VLOOKUP(G6,data!$C$2:$D$31,2,0),VLOOKUP(G6,data!$E$2:$F$25,2,0))</f>
        <v>2</v>
      </c>
      <c r="I6" s="6" t="s">
        <v>81</v>
      </c>
      <c r="J6" s="5" t="s">
        <v>72</v>
      </c>
      <c r="K6" s="10" t="s">
        <v>69</v>
      </c>
      <c r="L6" s="6" t="s">
        <v>81</v>
      </c>
    </row>
    <row r="7" spans="1:12" ht="61.5" customHeight="1">
      <c r="A7" s="3">
        <v>6</v>
      </c>
      <c r="B7" s="3" t="s">
        <v>67</v>
      </c>
      <c r="C7" s="8">
        <v>300000</v>
      </c>
      <c r="D7" s="4" t="s">
        <v>77</v>
      </c>
      <c r="E7" s="5" t="s">
        <v>4</v>
      </c>
      <c r="F7" s="17">
        <f>VLOOKUP(E7,data!$A$2:$B$3,2,0)</f>
        <v>1</v>
      </c>
      <c r="G7" s="5" t="s">
        <v>5</v>
      </c>
      <c r="H7" s="5">
        <f>IF(E7="Hà Nội",VLOOKUP(G7,data!$C$2:$D$31,2,0),VLOOKUP(G7,data!$E$2:$F$25,2,0))</f>
        <v>3</v>
      </c>
      <c r="I7" s="6" t="s">
        <v>79</v>
      </c>
      <c r="J7" s="5" t="s">
        <v>73</v>
      </c>
      <c r="K7" s="10" t="s">
        <v>69</v>
      </c>
      <c r="L7" s="6" t="s">
        <v>79</v>
      </c>
    </row>
    <row r="8" spans="1:12" ht="61.5" customHeight="1">
      <c r="A8" s="7">
        <v>7</v>
      </c>
      <c r="B8" s="3" t="s">
        <v>66</v>
      </c>
      <c r="C8" s="8">
        <v>400000</v>
      </c>
      <c r="D8" s="4" t="s">
        <v>77</v>
      </c>
      <c r="E8" s="5" t="s">
        <v>4</v>
      </c>
      <c r="F8" s="17">
        <f>VLOOKUP(E8,data!$A$2:$B$3,2,0)</f>
        <v>1</v>
      </c>
      <c r="G8" s="5" t="s">
        <v>3</v>
      </c>
      <c r="H8" s="5">
        <f>IF(E8="Hà Nội",VLOOKUP(G8,data!$C$2:$D$31,2,0),VLOOKUP(G8,data!$E$2:$F$25,2,0))</f>
        <v>4</v>
      </c>
      <c r="I8" s="6" t="s">
        <v>79</v>
      </c>
      <c r="J8" s="5" t="s">
        <v>74</v>
      </c>
      <c r="K8" s="10" t="s">
        <v>69</v>
      </c>
      <c r="L8" s="6" t="s">
        <v>79</v>
      </c>
    </row>
  </sheetData>
  <dataValidations count="3">
    <dataValidation type="list" allowBlank="1" showInputMessage="1" showErrorMessage="1" sqref="G2:G8">
      <formula1>IF(E2="Hà Nội",hanoi,hcm)</formula1>
    </dataValidation>
    <dataValidation type="list" allowBlank="1" showInputMessage="1" showErrorMessage="1" sqref="E2:E8">
      <formula1>thanhpho</formula1>
    </dataValidation>
    <dataValidation type="list" allowBlank="1" showInputMessage="1" showErrorMessage="1" sqref="B2:B1048576">
      <formula1>loaidon</formula1>
    </dataValidation>
  </dataValidations>
  <pageMargins left="0.78749999999999998" right="0.78749999999999998" top="1.05277777777778" bottom="1.05277777777778" header="0.78749999999999998" footer="0.78749999999999998"/>
  <pageSetup firstPageNumber="0" orientation="portrait" horizontalDpi="200" verticalDpi="2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I15" sqref="I15"/>
    </sheetView>
  </sheetViews>
  <sheetFormatPr defaultRowHeight="12.75"/>
  <cols>
    <col min="1" max="1" width="10.85546875" style="11" bestFit="1" customWidth="1"/>
    <col min="2" max="2" width="6.140625" style="11" bestFit="1" customWidth="1"/>
    <col min="3" max="3" width="18.85546875" style="11" customWidth="1"/>
    <col min="4" max="4" width="14" style="11" bestFit="1" customWidth="1"/>
    <col min="5" max="5" width="9.140625" style="11"/>
    <col min="6" max="6" width="14" style="11" bestFit="1" customWidth="1"/>
    <col min="7" max="7" width="9.140625" style="11"/>
    <col min="8" max="8" width="10.85546875" style="11" bestFit="1" customWidth="1"/>
    <col min="9" max="9" width="10.85546875" style="11" customWidth="1"/>
    <col min="10" max="16384" width="9.140625" style="11"/>
  </cols>
  <sheetData>
    <row r="1" spans="1:13">
      <c r="A1" s="14" t="s">
        <v>59</v>
      </c>
      <c r="B1" s="14" t="s">
        <v>60</v>
      </c>
      <c r="C1" s="14" t="s">
        <v>61</v>
      </c>
      <c r="D1" s="14" t="s">
        <v>11</v>
      </c>
      <c r="E1" s="14" t="s">
        <v>62</v>
      </c>
      <c r="F1" s="14" t="s">
        <v>11</v>
      </c>
      <c r="M1" s="14" t="s">
        <v>65</v>
      </c>
    </row>
    <row r="2" spans="1:13">
      <c r="A2" s="11" t="s">
        <v>4</v>
      </c>
      <c r="B2" s="11">
        <v>1</v>
      </c>
      <c r="C2" s="11" t="s">
        <v>34</v>
      </c>
      <c r="D2" s="11">
        <v>1</v>
      </c>
      <c r="E2" s="11" t="s">
        <v>7</v>
      </c>
      <c r="F2" s="11">
        <f>D31+1</f>
        <v>31</v>
      </c>
      <c r="M2" s="11" t="s">
        <v>66</v>
      </c>
    </row>
    <row r="3" spans="1:13">
      <c r="A3" s="11" t="s">
        <v>8</v>
      </c>
      <c r="B3" s="11">
        <v>2</v>
      </c>
      <c r="C3" s="11" t="s">
        <v>33</v>
      </c>
      <c r="D3" s="11">
        <f>D2+1</f>
        <v>2</v>
      </c>
      <c r="E3" s="11" t="s">
        <v>35</v>
      </c>
      <c r="F3" s="11">
        <f>F2+1</f>
        <v>32</v>
      </c>
      <c r="H3" s="12" t="s">
        <v>8</v>
      </c>
      <c r="I3" s="11">
        <f>VLOOKUP(H3,$A$2:$B$3,2,0)</f>
        <v>2</v>
      </c>
      <c r="J3" s="13" t="s">
        <v>36</v>
      </c>
      <c r="K3" s="11">
        <f>IF(H3="Hà Nội",VLOOKUP(J3,$C$2:$D$31,2,0),VLOOKUP(J3,$E$2:$F$25,2,0))</f>
        <v>33</v>
      </c>
      <c r="M3" s="11" t="s">
        <v>67</v>
      </c>
    </row>
    <row r="4" spans="1:13">
      <c r="C4" s="11" t="s">
        <v>5</v>
      </c>
      <c r="D4" s="11">
        <f t="shared" ref="D4:D11" si="0">D3+1</f>
        <v>3</v>
      </c>
      <c r="E4" s="11" t="s">
        <v>36</v>
      </c>
      <c r="F4" s="11">
        <f t="shared" ref="F4:F11" si="1">F3+1</f>
        <v>33</v>
      </c>
      <c r="K4" s="15"/>
    </row>
    <row r="5" spans="1:13">
      <c r="C5" s="11" t="s">
        <v>3</v>
      </c>
      <c r="D5" s="11">
        <f t="shared" si="0"/>
        <v>4</v>
      </c>
      <c r="E5" s="11" t="s">
        <v>37</v>
      </c>
      <c r="F5" s="11">
        <f t="shared" si="1"/>
        <v>34</v>
      </c>
      <c r="K5" s="15"/>
    </row>
    <row r="6" spans="1:13">
      <c r="C6" s="11" t="s">
        <v>9</v>
      </c>
      <c r="D6" s="11">
        <f t="shared" si="0"/>
        <v>5</v>
      </c>
      <c r="E6" s="11" t="s">
        <v>38</v>
      </c>
      <c r="F6" s="11">
        <f t="shared" si="1"/>
        <v>35</v>
      </c>
    </row>
    <row r="7" spans="1:13">
      <c r="C7" s="11" t="s">
        <v>6</v>
      </c>
      <c r="D7" s="11">
        <f t="shared" si="0"/>
        <v>6</v>
      </c>
      <c r="E7" s="11" t="s">
        <v>39</v>
      </c>
      <c r="F7" s="11">
        <f t="shared" si="1"/>
        <v>36</v>
      </c>
    </row>
    <row r="8" spans="1:13">
      <c r="C8" s="11" t="s">
        <v>32</v>
      </c>
      <c r="D8" s="11">
        <f t="shared" si="0"/>
        <v>7</v>
      </c>
      <c r="E8" s="11" t="s">
        <v>40</v>
      </c>
      <c r="F8" s="11">
        <f t="shared" si="1"/>
        <v>37</v>
      </c>
    </row>
    <row r="9" spans="1:13">
      <c r="C9" s="11" t="s">
        <v>31</v>
      </c>
      <c r="D9" s="11">
        <f t="shared" si="0"/>
        <v>8</v>
      </c>
      <c r="E9" s="11" t="s">
        <v>41</v>
      </c>
      <c r="F9" s="11">
        <f t="shared" si="1"/>
        <v>38</v>
      </c>
    </row>
    <row r="10" spans="1:13">
      <c r="C10" s="11" t="s">
        <v>10</v>
      </c>
      <c r="D10" s="11">
        <f t="shared" si="0"/>
        <v>9</v>
      </c>
      <c r="E10" s="11" t="s">
        <v>42</v>
      </c>
      <c r="F10" s="11">
        <f t="shared" si="1"/>
        <v>39</v>
      </c>
    </row>
    <row r="11" spans="1:13">
      <c r="C11" s="11" t="s">
        <v>82</v>
      </c>
      <c r="D11" s="11">
        <f t="shared" si="0"/>
        <v>10</v>
      </c>
      <c r="E11" s="11" t="s">
        <v>43</v>
      </c>
      <c r="F11" s="11">
        <f t="shared" si="1"/>
        <v>40</v>
      </c>
    </row>
    <row r="12" spans="1:13">
      <c r="C12" s="11" t="s">
        <v>83</v>
      </c>
      <c r="D12" s="11">
        <f t="shared" ref="D12:D31" si="2">D11+1</f>
        <v>11</v>
      </c>
      <c r="E12" s="11" t="s">
        <v>44</v>
      </c>
      <c r="F12" s="11">
        <f t="shared" ref="F12:F25" si="3">F11+1</f>
        <v>41</v>
      </c>
    </row>
    <row r="13" spans="1:13">
      <c r="C13" s="11" t="s">
        <v>30</v>
      </c>
      <c r="D13" s="11">
        <f t="shared" si="2"/>
        <v>12</v>
      </c>
      <c r="E13" s="11" t="s">
        <v>45</v>
      </c>
      <c r="F13" s="11">
        <f t="shared" si="3"/>
        <v>42</v>
      </c>
    </row>
    <row r="14" spans="1:13">
      <c r="C14" s="11" t="s">
        <v>29</v>
      </c>
      <c r="D14" s="11">
        <f t="shared" si="2"/>
        <v>13</v>
      </c>
      <c r="E14" s="11" t="s">
        <v>46</v>
      </c>
      <c r="F14" s="11">
        <f t="shared" si="3"/>
        <v>43</v>
      </c>
    </row>
    <row r="15" spans="1:13">
      <c r="C15" s="11" t="s">
        <v>28</v>
      </c>
      <c r="D15" s="11">
        <f t="shared" si="2"/>
        <v>14</v>
      </c>
      <c r="E15" s="11" t="s">
        <v>47</v>
      </c>
      <c r="F15" s="11">
        <f t="shared" si="3"/>
        <v>44</v>
      </c>
    </row>
    <row r="16" spans="1:13">
      <c r="C16" s="11" t="s">
        <v>27</v>
      </c>
      <c r="D16" s="11">
        <f t="shared" si="2"/>
        <v>15</v>
      </c>
      <c r="E16" s="11" t="s">
        <v>48</v>
      </c>
      <c r="F16" s="11">
        <f t="shared" si="3"/>
        <v>45</v>
      </c>
    </row>
    <row r="17" spans="3:6">
      <c r="C17" s="11" t="s">
        <v>26</v>
      </c>
      <c r="D17" s="11">
        <f t="shared" si="2"/>
        <v>16</v>
      </c>
      <c r="E17" s="11" t="s">
        <v>49</v>
      </c>
      <c r="F17" s="11">
        <f t="shared" si="3"/>
        <v>46</v>
      </c>
    </row>
    <row r="18" spans="3:6">
      <c r="C18" s="11" t="s">
        <v>25</v>
      </c>
      <c r="D18" s="11">
        <f t="shared" si="2"/>
        <v>17</v>
      </c>
      <c r="E18" s="11" t="s">
        <v>50</v>
      </c>
      <c r="F18" s="11">
        <f t="shared" si="3"/>
        <v>47</v>
      </c>
    </row>
    <row r="19" spans="3:6">
      <c r="C19" s="11" t="s">
        <v>24</v>
      </c>
      <c r="D19" s="11">
        <f t="shared" si="2"/>
        <v>18</v>
      </c>
      <c r="E19" s="11" t="s">
        <v>51</v>
      </c>
      <c r="F19" s="11">
        <f t="shared" si="3"/>
        <v>48</v>
      </c>
    </row>
    <row r="20" spans="3:6">
      <c r="C20" s="11" t="s">
        <v>23</v>
      </c>
      <c r="D20" s="11">
        <f t="shared" si="2"/>
        <v>19</v>
      </c>
      <c r="E20" s="11" t="s">
        <v>52</v>
      </c>
      <c r="F20" s="11">
        <f t="shared" si="3"/>
        <v>49</v>
      </c>
    </row>
    <row r="21" spans="3:6">
      <c r="C21" s="11" t="s">
        <v>22</v>
      </c>
      <c r="D21" s="11">
        <f t="shared" si="2"/>
        <v>20</v>
      </c>
      <c r="E21" s="11" t="s">
        <v>53</v>
      </c>
      <c r="F21" s="11">
        <f t="shared" si="3"/>
        <v>50</v>
      </c>
    </row>
    <row r="22" spans="3:6">
      <c r="C22" s="11" t="s">
        <v>21</v>
      </c>
      <c r="D22" s="11">
        <f t="shared" si="2"/>
        <v>21</v>
      </c>
      <c r="E22" s="11" t="s">
        <v>54</v>
      </c>
      <c r="F22" s="11">
        <f t="shared" si="3"/>
        <v>51</v>
      </c>
    </row>
    <row r="23" spans="3:6">
      <c r="C23" s="11" t="s">
        <v>20</v>
      </c>
      <c r="D23" s="11">
        <f t="shared" si="2"/>
        <v>22</v>
      </c>
      <c r="E23" s="11" t="s">
        <v>55</v>
      </c>
      <c r="F23" s="11">
        <f t="shared" si="3"/>
        <v>52</v>
      </c>
    </row>
    <row r="24" spans="3:6">
      <c r="C24" s="11" t="s">
        <v>19</v>
      </c>
      <c r="D24" s="11">
        <f t="shared" si="2"/>
        <v>23</v>
      </c>
      <c r="E24" s="11" t="s">
        <v>56</v>
      </c>
      <c r="F24" s="11">
        <f t="shared" si="3"/>
        <v>53</v>
      </c>
    </row>
    <row r="25" spans="3:6">
      <c r="C25" s="11" t="s">
        <v>18</v>
      </c>
      <c r="D25" s="11">
        <f t="shared" si="2"/>
        <v>24</v>
      </c>
      <c r="E25" s="11" t="s">
        <v>57</v>
      </c>
      <c r="F25" s="11">
        <f t="shared" si="3"/>
        <v>54</v>
      </c>
    </row>
    <row r="26" spans="3:6">
      <c r="C26" s="11" t="s">
        <v>17</v>
      </c>
      <c r="D26" s="11">
        <f t="shared" si="2"/>
        <v>25</v>
      </c>
    </row>
    <row r="27" spans="3:6">
      <c r="C27" s="11" t="s">
        <v>16</v>
      </c>
      <c r="D27" s="11">
        <f t="shared" si="2"/>
        <v>26</v>
      </c>
    </row>
    <row r="28" spans="3:6">
      <c r="C28" s="11" t="s">
        <v>15</v>
      </c>
      <c r="D28" s="11">
        <f t="shared" si="2"/>
        <v>27</v>
      </c>
    </row>
    <row r="29" spans="3:6">
      <c r="C29" s="11" t="s">
        <v>14</v>
      </c>
      <c r="D29" s="11">
        <f t="shared" si="2"/>
        <v>28</v>
      </c>
    </row>
    <row r="30" spans="3:6">
      <c r="C30" s="11" t="s">
        <v>13</v>
      </c>
      <c r="D30" s="11">
        <f t="shared" si="2"/>
        <v>29</v>
      </c>
    </row>
    <row r="31" spans="3:6">
      <c r="C31" s="11" t="s">
        <v>12</v>
      </c>
      <c r="D31" s="11">
        <f t="shared" si="2"/>
        <v>30</v>
      </c>
    </row>
  </sheetData>
  <dataValidations count="2">
    <dataValidation type="list" allowBlank="1" showInputMessage="1" showErrorMessage="1" sqref="J3">
      <formula1>IF(H3="Hà Nội",hanoi,hcm)</formula1>
    </dataValidation>
    <dataValidation type="list" allowBlank="1" showInputMessage="1" showErrorMessage="1" sqref="H3">
      <formula1>thanhpho</formula1>
    </dataValidation>
  </dataValidations>
  <pageMargins left="0.78749999999999998" right="0.78749999999999998" top="1.05277777777778" bottom="1.05277777777778" header="0.78749999999999998" footer="0.78749999999999998"/>
  <pageSetup firstPageNumber="0" orientation="portrait" horizontalDpi="200" verticalDpi="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LibreOffice_project/430m0$Build-2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Order HCM</vt:lpstr>
      <vt:lpstr>Order HN</vt:lpstr>
      <vt:lpstr>data</vt:lpstr>
      <vt:lpstr>hanoi</vt:lpstr>
      <vt:lpstr>hcm</vt:lpstr>
      <vt:lpstr>loaidon</vt:lpstr>
      <vt:lpstr>thanhpho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anhdtv</dc:creator>
  <cp:lastModifiedBy>anhdtv</cp:lastModifiedBy>
  <cp:revision>4</cp:revision>
  <dcterms:created xsi:type="dcterms:W3CDTF">2017-03-06T04:52:14Z</dcterms:created>
  <dcterms:modified xsi:type="dcterms:W3CDTF">2017-04-21T09:12:24Z</dcterms:modified>
  <dc:language>en-US</dc:language>
</cp:coreProperties>
</file>