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80" windowHeight="11730" activeTab="1"/>
  </bookViews>
  <sheets>
    <sheet name="买房" sheetId="1" r:id="rId1"/>
    <sheet name="装修-绿通及齐家" sheetId="4" r:id="rId2"/>
    <sheet name="装修-自购" sheetId="5" r:id="rId3"/>
  </sheets>
  <definedNames>
    <definedName name="_xlnm._FilterDatabase" localSheetId="0" hidden="1">买房!$A$1:$C$1</definedName>
    <definedName name="_xlnm._FilterDatabase" localSheetId="1" hidden="1">'装修-绿通及齐家'!$A$1:$H$1</definedName>
    <definedName name="_xlnm._FilterDatabase" localSheetId="2" hidden="1">'装修-自购'!$A$1:$G$1</definedName>
  </definedNames>
  <calcPr calcId="125725"/>
</workbook>
</file>

<file path=xl/calcChain.xml><?xml version="1.0" encoding="utf-8"?>
<calcChain xmlns="http://schemas.openxmlformats.org/spreadsheetml/2006/main">
  <c r="G34" i="4"/>
  <c r="F3" i="5"/>
  <c r="F18"/>
  <c r="F10"/>
  <c r="F19"/>
  <c r="G4" i="4"/>
  <c r="F9" i="5"/>
  <c r="F5"/>
  <c r="F2"/>
  <c r="F17"/>
  <c r="F7"/>
  <c r="F8"/>
  <c r="F6"/>
  <c r="F13"/>
  <c r="F12"/>
  <c r="G29" i="4"/>
  <c r="G5"/>
  <c r="G3"/>
  <c r="B21" i="1"/>
  <c r="F25" i="5"/>
  <c r="F26"/>
  <c r="F27"/>
  <c r="F28"/>
  <c r="F4"/>
  <c r="F14"/>
  <c r="F15"/>
  <c r="F16"/>
  <c r="F20"/>
  <c r="F21"/>
  <c r="F22"/>
  <c r="F11"/>
  <c r="F29"/>
  <c r="F23"/>
  <c r="F24"/>
  <c r="F30"/>
  <c r="F31"/>
  <c r="F32"/>
  <c r="F33"/>
  <c r="F34"/>
  <c r="F35"/>
  <c r="F36"/>
  <c r="F37"/>
  <c r="F38"/>
  <c r="F39"/>
  <c r="F40"/>
  <c r="F41"/>
  <c r="F42"/>
  <c r="G2" i="4"/>
</calcChain>
</file>

<file path=xl/sharedStrings.xml><?xml version="1.0" encoding="utf-8"?>
<sst xmlns="http://schemas.openxmlformats.org/spreadsheetml/2006/main" count="135" uniqueCount="78">
  <si>
    <t>付定金４万，张浦发银行转帐。</t>
  </si>
  <si>
    <t>公积金担保费</t>
    <phoneticPr fontId="3" type="noConversion"/>
  </si>
  <si>
    <t>中介费 13000，现金</t>
    <phoneticPr fontId="3" type="noConversion"/>
  </si>
  <si>
    <t>尾款</t>
    <phoneticPr fontId="3" type="noConversion"/>
  </si>
  <si>
    <t>日期</t>
    <phoneticPr fontId="3" type="noConversion"/>
  </si>
  <si>
    <t>金额</t>
    <phoneticPr fontId="3" type="noConversion"/>
  </si>
  <si>
    <t>商品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</si>
  <si>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</rPr>
      <t>浦东苏宁电器老板烟机</t>
    </r>
    <r>
      <rPr>
        <sz val="11"/>
        <color theme="1"/>
        <rFont val="Tahoma"/>
        <family val="2"/>
        <charset val="134"/>
      </rPr>
      <t>8212+</t>
    </r>
    <r>
      <rPr>
        <sz val="11"/>
        <color theme="1"/>
        <rFont val="宋体"/>
        <family val="3"/>
        <charset val="134"/>
      </rPr>
      <t>灶</t>
    </r>
    <r>
      <rPr>
        <sz val="11"/>
        <color theme="1"/>
        <rFont val="Tahoma"/>
        <family val="2"/>
        <charset val="134"/>
      </rPr>
      <t>9B28=7400</t>
    </r>
    <r>
      <rPr>
        <sz val="11"/>
        <color theme="1"/>
        <rFont val="宋体"/>
        <family val="3"/>
        <charset val="134"/>
      </rPr>
      <t>；
能率热水器</t>
    </r>
    <r>
      <rPr>
        <sz val="11"/>
        <color theme="1"/>
        <rFont val="Tahoma"/>
        <family val="2"/>
        <charset val="134"/>
      </rPr>
      <t>GQ-11A1FE 2000-1050</t>
    </r>
    <r>
      <rPr>
        <sz val="11"/>
        <color theme="1"/>
        <rFont val="宋体"/>
        <family val="3"/>
        <charset val="134"/>
      </rPr>
      <t>（老板返券）</t>
    </r>
    <r>
      <rPr>
        <sz val="11"/>
        <color theme="1"/>
        <rFont val="Tahoma"/>
        <family val="2"/>
        <charset val="134"/>
      </rPr>
      <t>=950</t>
    </r>
    <r>
      <rPr>
        <sz val="11"/>
        <color theme="1"/>
        <rFont val="宋体"/>
        <family val="3"/>
        <charset val="134"/>
      </rPr>
      <t>。
张浦发银行刷卡</t>
    </r>
    <r>
      <rPr>
        <sz val="11"/>
        <color theme="1"/>
        <rFont val="Tahoma"/>
        <family val="2"/>
        <charset val="134"/>
      </rPr>
      <t>8350</t>
    </r>
    <r>
      <rPr>
        <sz val="11"/>
        <color theme="1"/>
        <rFont val="宋体"/>
        <family val="3"/>
        <charset val="134"/>
      </rPr>
      <t>。</t>
    </r>
    <phoneticPr fontId="3" type="noConversion"/>
  </si>
  <si>
    <t>空间</t>
    <phoneticPr fontId="3" type="noConversion"/>
  </si>
  <si>
    <t>购买处</t>
    <phoneticPr fontId="3" type="noConversion"/>
  </si>
  <si>
    <t>油烟机、热水器</t>
    <phoneticPr fontId="3" type="noConversion"/>
  </si>
  <si>
    <t>厨房</t>
    <phoneticPr fontId="3" type="noConversion"/>
  </si>
  <si>
    <t>苏宁电器川沙店</t>
    <phoneticPr fontId="3" type="noConversion"/>
  </si>
  <si>
    <t>备注</t>
    <phoneticPr fontId="3" type="noConversion"/>
  </si>
  <si>
    <t>橱柜</t>
    <phoneticPr fontId="3" type="noConversion"/>
  </si>
  <si>
    <t>丽居园建材市场</t>
    <phoneticPr fontId="3" type="noConversion"/>
  </si>
  <si>
    <t>窗户</t>
    <phoneticPr fontId="3" type="noConversion"/>
  </si>
  <si>
    <t>客厅</t>
    <phoneticPr fontId="3" type="noConversion"/>
  </si>
  <si>
    <t>装修</t>
    <phoneticPr fontId="3" type="noConversion"/>
  </si>
  <si>
    <t>整体</t>
    <phoneticPr fontId="3" type="noConversion"/>
  </si>
  <si>
    <t>绿通</t>
    <phoneticPr fontId="3" type="noConversion"/>
  </si>
  <si>
    <t>淘宝</t>
    <phoneticPr fontId="3" type="noConversion"/>
  </si>
  <si>
    <t>单价</t>
    <phoneticPr fontId="3" type="noConversion"/>
  </si>
  <si>
    <t>量</t>
    <phoneticPr fontId="3" type="noConversion"/>
  </si>
  <si>
    <t>齐家监理</t>
    <phoneticPr fontId="3" type="noConversion"/>
  </si>
  <si>
    <t>橱柜定金200，现金：
左下柜750/m,右下柜850/m,上柜350/m,洗手间750；卫生间450</t>
    <phoneticPr fontId="3" type="noConversion"/>
  </si>
  <si>
    <t>绿通装修公司定金100，现金：
总款26200，分阶段分别付清20%，40%，20%，押齐家20%</t>
    <phoneticPr fontId="3" type="noConversion"/>
  </si>
  <si>
    <t>电线1.5</t>
    <phoneticPr fontId="3" type="noConversion"/>
  </si>
  <si>
    <t>电线2.5</t>
    <phoneticPr fontId="3" type="noConversion"/>
  </si>
  <si>
    <t>电线4</t>
    <phoneticPr fontId="3" type="noConversion"/>
  </si>
  <si>
    <t>弱电箱</t>
    <phoneticPr fontId="3" type="noConversion"/>
  </si>
  <si>
    <t>总款26200，分阶段分别付清20%，40%，20%，押齐家20%</t>
    <phoneticPr fontId="3" type="noConversion"/>
  </si>
  <si>
    <t>首付装修总款的20%压于齐家，信用卡</t>
    <phoneticPr fontId="3" type="noConversion"/>
  </si>
  <si>
    <t>监理员交通补贴，现金</t>
    <phoneticPr fontId="3" type="noConversion"/>
  </si>
  <si>
    <t>水管</t>
    <phoneticPr fontId="3" type="noConversion"/>
  </si>
  <si>
    <t>配件</t>
    <phoneticPr fontId="3" type="noConversion"/>
  </si>
  <si>
    <t>墙面漆</t>
    <phoneticPr fontId="3" type="noConversion"/>
  </si>
  <si>
    <t>大门</t>
    <phoneticPr fontId="3" type="noConversion"/>
  </si>
  <si>
    <t>厨卫吊顶</t>
    <phoneticPr fontId="3" type="noConversion"/>
  </si>
  <si>
    <t>地砖</t>
    <phoneticPr fontId="3" type="noConversion"/>
  </si>
  <si>
    <t>墙砖</t>
    <phoneticPr fontId="3" type="noConversion"/>
  </si>
  <si>
    <t>厨卫</t>
    <phoneticPr fontId="3" type="noConversion"/>
  </si>
  <si>
    <r>
      <rPr>
        <sz val="11"/>
        <color theme="1"/>
        <rFont val="宋体"/>
        <family val="3"/>
        <charset val="134"/>
      </rPr>
      <t>厨卫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阳台</t>
    </r>
    <phoneticPr fontId="3" type="noConversion"/>
  </si>
  <si>
    <t>地板</t>
    <phoneticPr fontId="3" type="noConversion"/>
  </si>
  <si>
    <t>风暖</t>
    <phoneticPr fontId="3" type="noConversion"/>
  </si>
  <si>
    <t>卫生间</t>
    <phoneticPr fontId="3" type="noConversion"/>
  </si>
  <si>
    <t>主灯</t>
    <phoneticPr fontId="3" type="noConversion"/>
  </si>
  <si>
    <t>卧室</t>
    <phoneticPr fontId="3" type="noConversion"/>
  </si>
  <si>
    <t>筒灯</t>
    <phoneticPr fontId="3" type="noConversion"/>
  </si>
  <si>
    <t>替房东付1.3万个税，张信用卡9000，杨工商4000。</t>
  </si>
  <si>
    <t>过户付契税1.3万，张信用卡9000，杨浦发4000，
同日交易税费572。</t>
  </si>
  <si>
    <t>银行贷款评估费1300，贷款中介代理手续费300，张农行</t>
    <phoneticPr fontId="3" type="noConversion"/>
  </si>
  <si>
    <r>
      <t>张农行转帐付上家庄凤群首付款</t>
    </r>
    <r>
      <rPr>
        <sz val="11"/>
        <color theme="1"/>
        <rFont val="Tahoma"/>
        <family val="2"/>
        <charset val="134"/>
      </rPr>
      <t>35</t>
    </r>
    <r>
      <rPr>
        <sz val="11"/>
        <color theme="1"/>
        <rFont val="宋体"/>
        <family val="3"/>
        <charset val="134"/>
      </rPr>
      <t>万：
阿妈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＋阿妹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＋大伯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＋建分舅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＋连保舅</t>
    </r>
    <r>
      <rPr>
        <sz val="11"/>
        <color theme="1"/>
        <rFont val="Tahoma"/>
        <family val="2"/>
        <charset val="134"/>
      </rPr>
      <t>2</t>
    </r>
    <phoneticPr fontId="3" type="noConversion"/>
  </si>
  <si>
    <t>整体</t>
    <phoneticPr fontId="3" type="noConversion"/>
  </si>
  <si>
    <t>断路器</t>
    <phoneticPr fontId="3" type="noConversion"/>
  </si>
  <si>
    <t>起凡</t>
    <phoneticPr fontId="3" type="noConversion"/>
  </si>
  <si>
    <t>C16两个（灯回路）10
C20四个（插座：2个房间+卫生间+厨房间+客餐厅）10*4
C25两个（2个房间空调）12*2
C32一个（客厅空调）12*2
总开关一个 30</t>
    <phoneticPr fontId="3" type="noConversion"/>
  </si>
  <si>
    <t>有线电视线</t>
    <phoneticPr fontId="3" type="noConversion"/>
  </si>
  <si>
    <t>电话线</t>
    <phoneticPr fontId="3" type="noConversion"/>
  </si>
  <si>
    <t>网线</t>
    <phoneticPr fontId="3" type="noConversion"/>
  </si>
  <si>
    <t>支付宝</t>
    <phoneticPr fontId="3" type="noConversion"/>
  </si>
  <si>
    <r>
      <t>2012-12-24</t>
    </r>
    <r>
      <rPr>
        <sz val="11"/>
        <color theme="1"/>
        <rFont val="宋体"/>
        <family val="3"/>
        <charset val="134"/>
      </rPr>
      <t>支付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定金，现金</t>
    </r>
    <phoneticPr fontId="3" type="noConversion"/>
  </si>
  <si>
    <t>防盗门-星月神</t>
    <phoneticPr fontId="3" type="noConversion"/>
  </si>
  <si>
    <t>强电箱-欧贝尔</t>
    <phoneticPr fontId="3" type="noConversion"/>
  </si>
  <si>
    <r>
      <rPr>
        <sz val="11"/>
        <color theme="1"/>
        <rFont val="宋体"/>
        <family val="3"/>
        <charset val="134"/>
      </rPr>
      <t>卧室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客餐厅</t>
    </r>
    <phoneticPr fontId="3" type="noConversion"/>
  </si>
  <si>
    <t>总款</t>
    <phoneticPr fontId="3" type="noConversion"/>
  </si>
  <si>
    <t xml:space="preserve"> </t>
    <phoneticPr fontId="3" type="noConversion"/>
  </si>
  <si>
    <t>燃气管</t>
    <phoneticPr fontId="3" type="noConversion"/>
  </si>
  <si>
    <t>厨房</t>
    <phoneticPr fontId="3" type="noConversion"/>
  </si>
  <si>
    <t>丽居园建材市场</t>
    <phoneticPr fontId="3" type="noConversion"/>
  </si>
  <si>
    <t>第一家</t>
    <phoneticPr fontId="3" type="noConversion"/>
  </si>
  <si>
    <t>电线pvc穿线管</t>
    <phoneticPr fontId="3" type="noConversion"/>
  </si>
  <si>
    <t>整体</t>
    <phoneticPr fontId="3" type="noConversion"/>
  </si>
  <si>
    <t>2012-11-17：凤铝铝合金窗定金100，现金
2012-11-25：窗户测量，总款5500，未支付</t>
    <phoneticPr fontId="3" type="noConversion"/>
  </si>
  <si>
    <r>
      <rPr>
        <sz val="11"/>
        <color theme="1"/>
        <rFont val="宋体"/>
        <family val="3"/>
        <charset val="134"/>
      </rPr>
      <t>骏仕陶瓷</t>
    </r>
    <r>
      <rPr>
        <sz val="11"/>
        <color theme="1"/>
        <rFont val="Tahoma"/>
        <family val="2"/>
        <charset val="134"/>
      </rPr>
      <t>-862</t>
    </r>
    <phoneticPr fontId="3" type="noConversion"/>
  </si>
  <si>
    <r>
      <rPr>
        <sz val="11"/>
        <color theme="1"/>
        <rFont val="宋体"/>
        <family val="3"/>
        <charset val="134"/>
      </rPr>
      <t>骏仕陶瓷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简典</t>
    </r>
    <r>
      <rPr>
        <sz val="11"/>
        <color theme="1"/>
        <rFont val="Tahoma"/>
        <family val="2"/>
        <charset val="134"/>
      </rPr>
      <t>030</t>
    </r>
    <r>
      <rPr>
        <sz val="11"/>
        <color theme="1"/>
        <rFont val="宋体"/>
        <family val="3"/>
        <charset val="134"/>
      </rPr>
      <t>，交定金</t>
    </r>
    <r>
      <rPr>
        <sz val="11"/>
        <color theme="1"/>
        <rFont val="Tahoma"/>
        <family val="2"/>
        <charset val="134"/>
      </rPr>
      <t>50</t>
    </r>
    <phoneticPr fontId="3" type="noConversion"/>
  </si>
  <si>
    <t>联系人</t>
    <phoneticPr fontId="3" type="noConversion"/>
  </si>
  <si>
    <r>
      <rPr>
        <sz val="11"/>
        <color theme="1"/>
        <rFont val="宋体"/>
        <family val="3"/>
        <charset val="134"/>
      </rPr>
      <t>王新星：</t>
    </r>
    <r>
      <rPr>
        <sz val="11"/>
        <color theme="1"/>
        <rFont val="Tahoma"/>
        <family val="2"/>
        <charset val="134"/>
      </rPr>
      <t>13817967481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
60470690</t>
    </r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</si>
</sst>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10.5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workbookViewId="0">
      <selection activeCell="C4" sqref="C4"/>
    </sheetView>
  </sheetViews>
  <sheetFormatPr defaultRowHeight="14.25"/>
  <cols>
    <col min="1" max="1" width="10.25" bestFit="1" customWidth="1"/>
    <col min="3" max="3" width="62.25" customWidth="1"/>
  </cols>
  <sheetData>
    <row r="1" spans="1:28" ht="18.75">
      <c r="A1" s="13" t="s">
        <v>4</v>
      </c>
      <c r="B1" s="13" t="s">
        <v>5</v>
      </c>
      <c r="C1" s="13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>
        <v>41112</v>
      </c>
      <c r="B2" s="1">
        <v>40000</v>
      </c>
      <c r="C2" s="4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3">
        <v>41093</v>
      </c>
      <c r="B3" s="1">
        <v>13000</v>
      </c>
      <c r="C3" s="4" t="s">
        <v>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8.5">
      <c r="A4" s="3">
        <v>41125</v>
      </c>
      <c r="B4" s="1">
        <v>350000</v>
      </c>
      <c r="C4" s="4" t="s">
        <v>52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3">
        <v>41128</v>
      </c>
      <c r="B5" s="1">
        <v>1600</v>
      </c>
      <c r="C5" s="4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7">
      <c r="A6" s="3">
        <v>41155</v>
      </c>
      <c r="B6" s="1">
        <v>13000</v>
      </c>
      <c r="C6" s="4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">
        <v>41195</v>
      </c>
      <c r="B7" s="1">
        <v>10000</v>
      </c>
      <c r="C7" s="4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3">
        <v>41217</v>
      </c>
      <c r="B8" s="1">
        <v>13000</v>
      </c>
      <c r="C8" s="4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0"/>
      <c r="B9" s="7"/>
      <c r="C9" s="6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3"/>
      <c r="B10" s="1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3"/>
      <c r="B11" s="1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"/>
      <c r="B12" s="1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3"/>
      <c r="B13" s="1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1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5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5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5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5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5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5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5"/>
      <c r="B21" s="1">
        <f>SUM(B2:B20)</f>
        <v>440600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5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5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5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5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5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5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5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5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5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5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5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5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5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</sheetData>
  <autoFilter ref="A1:C1"/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3"/>
  <sheetViews>
    <sheetView tabSelected="1" workbookViewId="0">
      <selection activeCell="H34" sqref="H34"/>
    </sheetView>
  </sheetViews>
  <sheetFormatPr defaultRowHeight="14.25"/>
  <cols>
    <col min="1" max="1" width="10.25" bestFit="1" customWidth="1"/>
    <col min="2" max="2" width="8.125" customWidth="1"/>
    <col min="3" max="3" width="10.125" customWidth="1"/>
    <col min="4" max="4" width="14.25" customWidth="1"/>
    <col min="5" max="5" width="8.625" customWidth="1"/>
    <col min="6" max="6" width="8" bestFit="1" customWidth="1"/>
    <col min="8" max="8" width="55" customWidth="1"/>
  </cols>
  <sheetData>
    <row r="1" spans="1:31" ht="18.75">
      <c r="A1" s="8" t="s">
        <v>4</v>
      </c>
      <c r="B1" s="13" t="s">
        <v>6</v>
      </c>
      <c r="C1" s="13" t="s">
        <v>8</v>
      </c>
      <c r="D1" s="13" t="s">
        <v>9</v>
      </c>
      <c r="E1" s="13" t="s">
        <v>22</v>
      </c>
      <c r="F1" s="13" t="s">
        <v>23</v>
      </c>
      <c r="G1" s="13" t="s">
        <v>5</v>
      </c>
      <c r="H1" s="13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>
        <v>41231</v>
      </c>
      <c r="B2" s="11" t="s">
        <v>18</v>
      </c>
      <c r="C2" s="11" t="s">
        <v>19</v>
      </c>
      <c r="D2" s="11" t="s">
        <v>20</v>
      </c>
      <c r="E2" s="11">
        <v>26200</v>
      </c>
      <c r="F2" s="11">
        <v>1</v>
      </c>
      <c r="G2" s="12">
        <f t="shared" ref="G2" si="0">E2*F2</f>
        <v>26200</v>
      </c>
      <c r="H2" s="11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7">
      <c r="A3" s="3">
        <v>41231</v>
      </c>
      <c r="B3" s="4" t="s">
        <v>18</v>
      </c>
      <c r="C3" s="4" t="s">
        <v>19</v>
      </c>
      <c r="D3" s="4" t="s">
        <v>20</v>
      </c>
      <c r="E3" s="4">
        <v>100</v>
      </c>
      <c r="F3" s="4">
        <v>1</v>
      </c>
      <c r="G3" s="1">
        <f>E3*F3</f>
        <v>100</v>
      </c>
      <c r="H3" s="4" t="s">
        <v>26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>
        <v>41232</v>
      </c>
      <c r="B4" s="4" t="s">
        <v>18</v>
      </c>
      <c r="C4" s="4" t="s">
        <v>19</v>
      </c>
      <c r="D4" s="4" t="s">
        <v>24</v>
      </c>
      <c r="E4" s="4">
        <v>26200</v>
      </c>
      <c r="F4" s="9">
        <v>0.2</v>
      </c>
      <c r="G4" s="1">
        <f>E4*F4</f>
        <v>5240</v>
      </c>
      <c r="H4" s="4" t="s">
        <v>32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>
        <v>41233</v>
      </c>
      <c r="B5" s="4" t="s">
        <v>18</v>
      </c>
      <c r="C5" s="4" t="s">
        <v>19</v>
      </c>
      <c r="D5" s="4" t="s">
        <v>24</v>
      </c>
      <c r="E5" s="4">
        <v>100</v>
      </c>
      <c r="F5" s="4">
        <v>1</v>
      </c>
      <c r="G5" s="1">
        <f>E5*F5</f>
        <v>100</v>
      </c>
      <c r="H5" s="4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/>
      <c r="B6" s="4"/>
      <c r="C6" s="4"/>
      <c r="D6" s="4"/>
      <c r="E6" s="4"/>
      <c r="F6" s="4" t="s">
        <v>66</v>
      </c>
      <c r="G6" s="1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/>
      <c r="B7" s="4"/>
      <c r="C7" s="4"/>
      <c r="D7" s="4"/>
      <c r="E7" s="4"/>
      <c r="F7" s="4"/>
      <c r="G7" s="1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/>
      <c r="B8" s="4"/>
      <c r="C8" s="4"/>
      <c r="D8" s="4"/>
      <c r="E8" s="4"/>
      <c r="F8" s="4"/>
      <c r="G8" s="1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5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5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5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5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5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5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5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5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5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5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5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5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"/>
      <c r="B29" s="1"/>
      <c r="C29" s="1"/>
      <c r="D29" s="1"/>
      <c r="E29" s="1"/>
      <c r="F29" s="1"/>
      <c r="G29" s="1">
        <f>SUM(G3:G28)</f>
        <v>5440</v>
      </c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15" t="s">
        <v>65</v>
      </c>
      <c r="G34" s="16">
        <f>SUM(G29+'装修-自购'!F42)</f>
        <v>19279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</sheetData>
  <autoFilter ref="A1:H1">
    <filterColumn colId="4"/>
    <filterColumn colId="5"/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96"/>
  <sheetViews>
    <sheetView zoomScale="115" zoomScaleNormal="115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42" sqref="F42"/>
    </sheetView>
  </sheetViews>
  <sheetFormatPr defaultRowHeight="14.25"/>
  <cols>
    <col min="1" max="1" width="8.125" customWidth="1"/>
    <col min="2" max="2" width="11.625" customWidth="1"/>
    <col min="3" max="3" width="14.25" customWidth="1"/>
    <col min="4" max="4" width="8.625" customWidth="1"/>
    <col min="5" max="5" width="7" customWidth="1"/>
    <col min="7" max="7" width="22.375" customWidth="1"/>
    <col min="8" max="8" width="14.5" customWidth="1"/>
    <col min="9" max="9" width="10.25" bestFit="1" customWidth="1"/>
  </cols>
  <sheetData>
    <row r="1" spans="1:31" ht="18.75">
      <c r="A1" s="13" t="s">
        <v>6</v>
      </c>
      <c r="B1" s="13" t="s">
        <v>8</v>
      </c>
      <c r="C1" s="13" t="s">
        <v>9</v>
      </c>
      <c r="D1" s="13" t="s">
        <v>22</v>
      </c>
      <c r="E1" s="13" t="s">
        <v>23</v>
      </c>
      <c r="F1" s="13" t="s">
        <v>5</v>
      </c>
      <c r="G1" s="13" t="s">
        <v>13</v>
      </c>
      <c r="H1" s="13" t="s">
        <v>76</v>
      </c>
      <c r="I1" s="8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57">
      <c r="A2" s="4" t="s">
        <v>10</v>
      </c>
      <c r="B2" s="4" t="s">
        <v>11</v>
      </c>
      <c r="C2" s="4" t="s">
        <v>12</v>
      </c>
      <c r="D2" s="4">
        <v>8350</v>
      </c>
      <c r="E2" s="4">
        <v>1</v>
      </c>
      <c r="F2" s="1">
        <f>D2*E2</f>
        <v>8350</v>
      </c>
      <c r="G2" s="1" t="s">
        <v>7</v>
      </c>
      <c r="H2" s="1"/>
      <c r="I2" s="3">
        <v>41173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54">
      <c r="A3" s="4" t="s">
        <v>14</v>
      </c>
      <c r="B3" s="4" t="s">
        <v>11</v>
      </c>
      <c r="C3" s="4" t="s">
        <v>15</v>
      </c>
      <c r="D3" s="4">
        <v>200</v>
      </c>
      <c r="E3" s="4">
        <v>1</v>
      </c>
      <c r="F3" s="1">
        <f>D3*E3</f>
        <v>200</v>
      </c>
      <c r="G3" s="4" t="s">
        <v>25</v>
      </c>
      <c r="H3" s="4"/>
      <c r="I3" s="3">
        <v>41216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54">
      <c r="A4" s="4" t="s">
        <v>16</v>
      </c>
      <c r="B4" s="4" t="s">
        <v>19</v>
      </c>
      <c r="C4" s="4" t="s">
        <v>15</v>
      </c>
      <c r="D4" s="4">
        <v>100</v>
      </c>
      <c r="E4" s="4">
        <v>1</v>
      </c>
      <c r="F4" s="1">
        <f t="shared" ref="F4:F41" si="0">D4*E4</f>
        <v>100</v>
      </c>
      <c r="G4" s="4" t="s">
        <v>73</v>
      </c>
      <c r="H4" s="4"/>
      <c r="I4" s="3">
        <v>41230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30</v>
      </c>
      <c r="B5" s="4" t="s">
        <v>19</v>
      </c>
      <c r="C5" s="4" t="s">
        <v>21</v>
      </c>
      <c r="D5" s="4">
        <v>249</v>
      </c>
      <c r="E5" s="4">
        <v>1</v>
      </c>
      <c r="F5" s="1">
        <f>D5*E5</f>
        <v>249</v>
      </c>
      <c r="G5" s="4" t="s">
        <v>60</v>
      </c>
      <c r="H5" s="4"/>
      <c r="I5" s="3">
        <v>41231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7">
      <c r="A6" s="4" t="s">
        <v>57</v>
      </c>
      <c r="B6" s="4" t="s">
        <v>19</v>
      </c>
      <c r="C6" s="4" t="s">
        <v>21</v>
      </c>
      <c r="D6" s="4">
        <v>2.2999999999999998</v>
      </c>
      <c r="E6" s="4">
        <v>30</v>
      </c>
      <c r="F6" s="1">
        <f>D6*E6</f>
        <v>69</v>
      </c>
      <c r="G6" s="4" t="s">
        <v>60</v>
      </c>
      <c r="H6" s="4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58</v>
      </c>
      <c r="B7" s="4" t="s">
        <v>19</v>
      </c>
      <c r="C7" s="4" t="s">
        <v>21</v>
      </c>
      <c r="D7" s="4">
        <v>1</v>
      </c>
      <c r="E7" s="4">
        <v>30</v>
      </c>
      <c r="F7" s="1">
        <f t="shared" ref="F7:F8" si="1">D7*E7</f>
        <v>30</v>
      </c>
      <c r="G7" s="4" t="s">
        <v>60</v>
      </c>
      <c r="H7" s="4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59</v>
      </c>
      <c r="B8" s="4" t="s">
        <v>19</v>
      </c>
      <c r="C8" s="4" t="s">
        <v>21</v>
      </c>
      <c r="D8" s="4">
        <v>3</v>
      </c>
      <c r="E8" s="4">
        <v>50</v>
      </c>
      <c r="F8" s="1">
        <f t="shared" si="1"/>
        <v>150</v>
      </c>
      <c r="G8" s="4" t="s">
        <v>60</v>
      </c>
      <c r="H8" s="4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7">
      <c r="A9" s="4" t="s">
        <v>62</v>
      </c>
      <c r="B9" s="4" t="s">
        <v>37</v>
      </c>
      <c r="C9" s="4" t="s">
        <v>15</v>
      </c>
      <c r="D9" s="14">
        <v>1280</v>
      </c>
      <c r="E9" s="14">
        <v>1</v>
      </c>
      <c r="F9" s="14">
        <f>D9*E9</f>
        <v>1280</v>
      </c>
      <c r="G9" s="1" t="s">
        <v>61</v>
      </c>
      <c r="H9" s="1"/>
      <c r="I9" s="3">
        <v>41237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56.25">
      <c r="A10" s="4" t="s">
        <v>39</v>
      </c>
      <c r="B10" s="1" t="s">
        <v>42</v>
      </c>
      <c r="C10" s="4" t="s">
        <v>15</v>
      </c>
      <c r="D10" s="1">
        <v>4.5</v>
      </c>
      <c r="E10" s="1">
        <v>280</v>
      </c>
      <c r="F10" s="1">
        <f>D10*E10</f>
        <v>1260</v>
      </c>
      <c r="G10" s="1" t="s">
        <v>75</v>
      </c>
      <c r="H10" s="1" t="s">
        <v>77</v>
      </c>
      <c r="I10" s="3">
        <v>41238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40</v>
      </c>
      <c r="B11" s="1" t="s">
        <v>42</v>
      </c>
      <c r="C11" s="4" t="s">
        <v>15</v>
      </c>
      <c r="D11" s="1">
        <v>4.2</v>
      </c>
      <c r="E11" s="1">
        <v>165</v>
      </c>
      <c r="F11" s="1">
        <f>D11*E11</f>
        <v>693</v>
      </c>
      <c r="G11" s="1" t="s">
        <v>74</v>
      </c>
      <c r="H11" s="1"/>
      <c r="I11" s="3">
        <v>41238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7">
      <c r="A12" s="4" t="s">
        <v>63</v>
      </c>
      <c r="B12" s="4" t="s">
        <v>53</v>
      </c>
      <c r="C12" s="4" t="s">
        <v>15</v>
      </c>
      <c r="D12" s="4">
        <v>50</v>
      </c>
      <c r="E12" s="4">
        <v>1</v>
      </c>
      <c r="F12" s="1">
        <f t="shared" ref="F12:F13" si="2">D12*E12</f>
        <v>50</v>
      </c>
      <c r="G12" s="4"/>
      <c r="H12" s="4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81">
      <c r="A13" s="4" t="s">
        <v>54</v>
      </c>
      <c r="B13" s="4" t="s">
        <v>53</v>
      </c>
      <c r="C13" s="4" t="s">
        <v>15</v>
      </c>
      <c r="D13" s="4">
        <v>128</v>
      </c>
      <c r="E13" s="4">
        <v>1</v>
      </c>
      <c r="F13" s="1">
        <f t="shared" si="2"/>
        <v>128</v>
      </c>
      <c r="G13" s="4" t="s">
        <v>56</v>
      </c>
      <c r="H13" s="4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4" t="s">
        <v>27</v>
      </c>
      <c r="B14" s="4" t="s">
        <v>19</v>
      </c>
      <c r="C14" s="4" t="s">
        <v>15</v>
      </c>
      <c r="D14" s="4">
        <v>85</v>
      </c>
      <c r="E14" s="4">
        <v>4</v>
      </c>
      <c r="F14" s="1">
        <f t="shared" si="0"/>
        <v>340</v>
      </c>
      <c r="G14" s="4" t="s">
        <v>55</v>
      </c>
      <c r="H14" s="4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28</v>
      </c>
      <c r="B15" s="4" t="s">
        <v>19</v>
      </c>
      <c r="C15" s="4" t="s">
        <v>15</v>
      </c>
      <c r="D15" s="4">
        <v>140</v>
      </c>
      <c r="E15" s="4">
        <v>6</v>
      </c>
      <c r="F15" s="1">
        <f t="shared" si="0"/>
        <v>840</v>
      </c>
      <c r="G15" s="4"/>
      <c r="H15" s="4"/>
      <c r="I15" s="3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4" t="s">
        <v>29</v>
      </c>
      <c r="B16" s="4" t="s">
        <v>19</v>
      </c>
      <c r="C16" s="4" t="s">
        <v>15</v>
      </c>
      <c r="D16" s="4">
        <v>2.5</v>
      </c>
      <c r="E16" s="4">
        <v>40</v>
      </c>
      <c r="F16" s="1">
        <f t="shared" si="0"/>
        <v>100</v>
      </c>
      <c r="G16" s="4"/>
      <c r="H16" s="4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21" customFormat="1">
      <c r="A17" s="17" t="s">
        <v>67</v>
      </c>
      <c r="B17" s="17" t="s">
        <v>68</v>
      </c>
      <c r="C17" s="17" t="s">
        <v>69</v>
      </c>
      <c r="D17" s="17">
        <v>25</v>
      </c>
      <c r="E17" s="17"/>
      <c r="F17" s="18">
        <f t="shared" si="0"/>
        <v>0</v>
      </c>
      <c r="G17" s="17" t="s">
        <v>70</v>
      </c>
      <c r="H17" s="17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>
      <c r="A18" s="4" t="s">
        <v>34</v>
      </c>
      <c r="B18" s="4" t="s">
        <v>19</v>
      </c>
      <c r="C18" s="4" t="s">
        <v>15</v>
      </c>
      <c r="D18" s="4">
        <v>6.8</v>
      </c>
      <c r="E18" s="4"/>
      <c r="F18" s="1">
        <f t="shared" si="0"/>
        <v>0</v>
      </c>
      <c r="G18" s="4"/>
      <c r="H18" s="4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7">
      <c r="A19" s="4" t="s">
        <v>71</v>
      </c>
      <c r="B19" s="4" t="s">
        <v>72</v>
      </c>
      <c r="C19" s="4" t="s">
        <v>15</v>
      </c>
      <c r="D19" s="4">
        <v>1.1000000000000001</v>
      </c>
      <c r="E19" s="4"/>
      <c r="F19" s="1">
        <f t="shared" si="0"/>
        <v>0</v>
      </c>
      <c r="G19" s="4"/>
      <c r="H19" s="4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4" t="s">
        <v>35</v>
      </c>
      <c r="B20" s="4" t="s">
        <v>19</v>
      </c>
      <c r="C20" s="4" t="s">
        <v>15</v>
      </c>
      <c r="E20" s="4"/>
      <c r="F20" s="1">
        <f>D18*E20</f>
        <v>0</v>
      </c>
      <c r="G20" s="4"/>
      <c r="H20" s="4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36</v>
      </c>
      <c r="B21" s="4" t="s">
        <v>19</v>
      </c>
      <c r="C21" s="4" t="s">
        <v>15</v>
      </c>
      <c r="D21" s="1"/>
      <c r="E21" s="1"/>
      <c r="F21" s="1">
        <f t="shared" si="0"/>
        <v>0</v>
      </c>
      <c r="G21" s="1"/>
      <c r="H21" s="1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4" t="s">
        <v>38</v>
      </c>
      <c r="B22" s="4" t="s">
        <v>41</v>
      </c>
      <c r="C22" s="4"/>
      <c r="D22" s="1"/>
      <c r="E22" s="1"/>
      <c r="F22" s="1">
        <f t="shared" si="0"/>
        <v>0</v>
      </c>
      <c r="G22" s="1"/>
      <c r="H22" s="1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44</v>
      </c>
      <c r="B23" s="4" t="s">
        <v>45</v>
      </c>
      <c r="C23" s="1"/>
      <c r="D23" s="1"/>
      <c r="E23" s="1">
        <v>1</v>
      </c>
      <c r="F23" s="1">
        <f>D23*E23</f>
        <v>0</v>
      </c>
      <c r="G23" s="1"/>
      <c r="H23" s="1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4" t="s">
        <v>46</v>
      </c>
      <c r="B24" s="4" t="s">
        <v>41</v>
      </c>
      <c r="C24" s="1"/>
      <c r="D24" s="1"/>
      <c r="E24" s="1">
        <v>2</v>
      </c>
      <c r="F24" s="1">
        <f>D24*E24</f>
        <v>0</v>
      </c>
      <c r="G24" s="1"/>
      <c r="H24" s="1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46</v>
      </c>
      <c r="B25" s="4" t="s">
        <v>17</v>
      </c>
      <c r="C25" s="1"/>
      <c r="D25" s="1"/>
      <c r="E25" s="1">
        <v>1</v>
      </c>
      <c r="F25" s="1">
        <f t="shared" ref="F25:F28" si="3">D25*E25</f>
        <v>0</v>
      </c>
      <c r="G25" s="1"/>
      <c r="H25" s="1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4" t="s">
        <v>46</v>
      </c>
      <c r="B26" s="4" t="s">
        <v>45</v>
      </c>
      <c r="C26" s="1"/>
      <c r="D26" s="1"/>
      <c r="E26" s="1">
        <v>1</v>
      </c>
      <c r="F26" s="1">
        <f t="shared" si="3"/>
        <v>0</v>
      </c>
      <c r="G26" s="1"/>
      <c r="H26" s="1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46</v>
      </c>
      <c r="B27" s="4" t="s">
        <v>47</v>
      </c>
      <c r="C27" s="1"/>
      <c r="D27" s="1"/>
      <c r="E27" s="1">
        <v>2</v>
      </c>
      <c r="F27" s="1">
        <f t="shared" si="3"/>
        <v>0</v>
      </c>
      <c r="G27" s="1"/>
      <c r="H27" s="1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4" t="s">
        <v>48</v>
      </c>
      <c r="B28" s="4"/>
      <c r="C28" s="1"/>
      <c r="D28" s="1"/>
      <c r="E28" s="1">
        <v>20</v>
      </c>
      <c r="F28" s="1">
        <f t="shared" si="3"/>
        <v>0</v>
      </c>
      <c r="G28" s="1"/>
      <c r="H28" s="1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43</v>
      </c>
      <c r="B29" s="1" t="s">
        <v>64</v>
      </c>
      <c r="C29" s="4"/>
      <c r="D29" s="1"/>
      <c r="E29" s="1"/>
      <c r="F29" s="1">
        <f t="shared" si="0"/>
        <v>0</v>
      </c>
      <c r="G29" s="1"/>
      <c r="H29" s="1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"/>
      <c r="B30" s="1"/>
      <c r="C30" s="1"/>
      <c r="D30" s="1"/>
      <c r="E30" s="1"/>
      <c r="F30" s="1">
        <f t="shared" si="0"/>
        <v>0</v>
      </c>
      <c r="G30" s="1"/>
      <c r="H30" s="1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1"/>
      <c r="B31" s="1"/>
      <c r="C31" s="1"/>
      <c r="D31" s="1"/>
      <c r="E31" s="1"/>
      <c r="F31" s="1">
        <f t="shared" si="0"/>
        <v>0</v>
      </c>
      <c r="G31" s="1"/>
      <c r="H31" s="1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1"/>
      <c r="B32" s="1"/>
      <c r="C32" s="1"/>
      <c r="D32" s="1"/>
      <c r="E32" s="1"/>
      <c r="F32" s="1">
        <f t="shared" si="0"/>
        <v>0</v>
      </c>
      <c r="G32" s="1"/>
      <c r="H32" s="1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1"/>
      <c r="B33" s="1"/>
      <c r="C33" s="1"/>
      <c r="D33" s="1"/>
      <c r="E33" s="1"/>
      <c r="F33" s="1">
        <f t="shared" si="0"/>
        <v>0</v>
      </c>
      <c r="G33" s="1"/>
      <c r="H33" s="1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1"/>
      <c r="B34" s="1"/>
      <c r="C34" s="1"/>
      <c r="D34" s="1"/>
      <c r="E34" s="1"/>
      <c r="F34" s="1">
        <f t="shared" si="0"/>
        <v>0</v>
      </c>
      <c r="G34" s="1"/>
      <c r="H34" s="1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1"/>
      <c r="B35" s="1"/>
      <c r="C35" s="1"/>
      <c r="D35" s="1"/>
      <c r="E35" s="1"/>
      <c r="F35" s="1">
        <f t="shared" si="0"/>
        <v>0</v>
      </c>
      <c r="G35" s="1"/>
      <c r="H35" s="1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1"/>
      <c r="B36" s="1"/>
      <c r="C36" s="1"/>
      <c r="D36" s="1"/>
      <c r="E36" s="1"/>
      <c r="F36" s="1">
        <f t="shared" si="0"/>
        <v>0</v>
      </c>
      <c r="G36" s="1"/>
      <c r="H36" s="1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1"/>
      <c r="B37" s="1"/>
      <c r="C37" s="1"/>
      <c r="D37" s="1"/>
      <c r="E37" s="1"/>
      <c r="F37" s="1">
        <f t="shared" si="0"/>
        <v>0</v>
      </c>
      <c r="G37" s="1"/>
      <c r="H37" s="1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1"/>
      <c r="B38" s="1"/>
      <c r="C38" s="1"/>
      <c r="D38" s="1"/>
      <c r="E38" s="1"/>
      <c r="F38" s="1">
        <f t="shared" si="0"/>
        <v>0</v>
      </c>
      <c r="G38" s="1"/>
      <c r="H38" s="1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1"/>
      <c r="B39" s="1"/>
      <c r="C39" s="1"/>
      <c r="D39" s="1"/>
      <c r="E39" s="1"/>
      <c r="F39" s="1">
        <f t="shared" si="0"/>
        <v>0</v>
      </c>
      <c r="G39" s="1"/>
      <c r="H39" s="1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1"/>
      <c r="B40" s="1"/>
      <c r="C40" s="1"/>
      <c r="D40" s="1"/>
      <c r="E40" s="1"/>
      <c r="F40" s="1">
        <f t="shared" si="0"/>
        <v>0</v>
      </c>
      <c r="G40" s="1"/>
      <c r="H40" s="1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1"/>
      <c r="B41" s="1"/>
      <c r="C41" s="1"/>
      <c r="D41" s="1"/>
      <c r="E41" s="1"/>
      <c r="F41" s="1">
        <f t="shared" si="0"/>
        <v>0</v>
      </c>
      <c r="G41" s="1"/>
      <c r="H41" s="1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1"/>
      <c r="B42" s="1"/>
      <c r="C42" s="1"/>
      <c r="D42" s="1"/>
      <c r="E42" s="1"/>
      <c r="F42" s="1">
        <f>SUM(F2:F41)</f>
        <v>13839</v>
      </c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</sheetData>
  <autoFilter ref="A1:G1">
    <filterColumn colId="3"/>
    <filterColumn colId="4"/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买房</vt:lpstr>
      <vt:lpstr>装修-绿通及齐家</vt:lpstr>
      <vt:lpstr>装修-自购</vt:lpstr>
    </vt:vector>
  </TitlesOfParts>
  <Company>AsWorld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2012-11-13T14:12:00Z</dcterms:created>
  <dcterms:modified xsi:type="dcterms:W3CDTF">2012-11-15T12:52:37Z</dcterms:modified>
</cp:coreProperties>
</file>