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16\Desktop\Extras_ Orjuela\"/>
    </mc:Choice>
  </mc:AlternateContent>
  <xr:revisionPtr revIDLastSave="0" documentId="13_ncr:1_{ABC9D047-F843-4B5F-95C1-F8E2271AF3F4}" xr6:coauthVersionLast="47" xr6:coauthVersionMax="47" xr10:uidLastSave="{00000000-0000-0000-0000-000000000000}"/>
  <bookViews>
    <workbookView xWindow="-120" yWindow="-120" windowWidth="20730" windowHeight="11040" activeTab="1" xr2:uid="{B47C576C-DF8C-4644-9E15-7292BAAD6EBF}"/>
  </bookViews>
  <sheets>
    <sheet name="Hoja1" sheetId="3" r:id="rId1"/>
    <sheet name="Hoja2" sheetId="4" r:id="rId2"/>
  </sheets>
  <definedNames>
    <definedName name="_xlnm._FilterDatabase" localSheetId="0" hidden="1">Hoja1!$A$1:$AB$142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U5" i="3" s="1"/>
  <c r="T6" i="3"/>
  <c r="U6" i="3" s="1"/>
  <c r="T7" i="3"/>
  <c r="U7" i="3" s="1"/>
  <c r="T14" i="3"/>
  <c r="U14" i="3" s="1"/>
  <c r="T22" i="3"/>
  <c r="U22" i="3" s="1"/>
  <c r="T26" i="3"/>
  <c r="U26" i="3" s="1"/>
  <c r="T28" i="3"/>
  <c r="U28" i="3" s="1"/>
  <c r="T32" i="3"/>
  <c r="U32" i="3" s="1"/>
  <c r="T34" i="3"/>
  <c r="U34" i="3" s="1"/>
  <c r="T35" i="3"/>
  <c r="U35" i="3" s="1"/>
  <c r="T36" i="3"/>
  <c r="U36" i="3" s="1"/>
  <c r="T37" i="3"/>
  <c r="U37" i="3" s="1"/>
  <c r="T38" i="3"/>
  <c r="U38" i="3" s="1"/>
  <c r="T39" i="3"/>
  <c r="U39" i="3" s="1"/>
  <c r="T42" i="3"/>
  <c r="U42" i="3" s="1"/>
  <c r="T45" i="3"/>
  <c r="U45" i="3" s="1"/>
  <c r="T46" i="3"/>
  <c r="U46" i="3" s="1"/>
  <c r="T49" i="3"/>
  <c r="U49" i="3" s="1"/>
  <c r="T51" i="3"/>
  <c r="U51" i="3" s="1"/>
  <c r="T53" i="3"/>
  <c r="U53" i="3" s="1"/>
  <c r="T55" i="3"/>
  <c r="U55" i="3" s="1"/>
  <c r="T56" i="3"/>
  <c r="U56" i="3" s="1"/>
  <c r="T72" i="3"/>
  <c r="U72" i="3" s="1"/>
  <c r="T73" i="3"/>
  <c r="U73" i="3" s="1"/>
  <c r="T77" i="3"/>
  <c r="U77" i="3" s="1"/>
  <c r="T78" i="3"/>
  <c r="U78" i="3" s="1"/>
  <c r="T81" i="3"/>
  <c r="U81" i="3" s="1"/>
  <c r="T95" i="3"/>
  <c r="U95" i="3" s="1"/>
  <c r="T96" i="3"/>
  <c r="U96" i="3" s="1"/>
  <c r="T102" i="3"/>
  <c r="U102" i="3" s="1"/>
  <c r="T103" i="3"/>
  <c r="U103" i="3" s="1"/>
  <c r="T107" i="3"/>
  <c r="U107" i="3" s="1"/>
  <c r="T109" i="3"/>
  <c r="U109" i="3" s="1"/>
  <c r="T110" i="3"/>
  <c r="U110" i="3" s="1"/>
  <c r="T113" i="3"/>
  <c r="U113" i="3" s="1"/>
  <c r="T115" i="3"/>
  <c r="U115" i="3" s="1"/>
  <c r="T116" i="3"/>
  <c r="U116" i="3" s="1"/>
  <c r="T117" i="3"/>
  <c r="U117" i="3" s="1"/>
  <c r="T118" i="3"/>
  <c r="U118" i="3" s="1"/>
  <c r="T119" i="3"/>
  <c r="U119" i="3" s="1"/>
  <c r="T120" i="3"/>
  <c r="U120" i="3" s="1"/>
  <c r="T121" i="3"/>
  <c r="U121" i="3" s="1"/>
  <c r="T122" i="3"/>
  <c r="U122" i="3" s="1"/>
  <c r="T123" i="3"/>
  <c r="U123" i="3" s="1"/>
  <c r="T124" i="3"/>
  <c r="U124" i="3" s="1"/>
  <c r="T125" i="3"/>
  <c r="U125" i="3" s="1"/>
  <c r="T126" i="3"/>
  <c r="U126" i="3" s="1"/>
  <c r="T127" i="3"/>
  <c r="U127" i="3" s="1"/>
  <c r="T128" i="3"/>
  <c r="U128" i="3" s="1"/>
  <c r="T129" i="3"/>
  <c r="U129" i="3" s="1"/>
  <c r="T130" i="3"/>
  <c r="U130" i="3" s="1"/>
  <c r="T131" i="3"/>
  <c r="U131" i="3" s="1"/>
  <c r="T132" i="3"/>
  <c r="U132" i="3" s="1"/>
  <c r="T133" i="3"/>
  <c r="U133" i="3" s="1"/>
  <c r="T134" i="3"/>
  <c r="U134" i="3" s="1"/>
  <c r="T135" i="3"/>
  <c r="U135" i="3" s="1"/>
  <c r="T136" i="3"/>
  <c r="U136" i="3" s="1"/>
  <c r="T137" i="3"/>
  <c r="U137" i="3" s="1"/>
  <c r="T138" i="3"/>
  <c r="U138" i="3" s="1"/>
  <c r="T139" i="3"/>
  <c r="U139" i="3" s="1"/>
  <c r="T140" i="3"/>
  <c r="U140" i="3" s="1"/>
  <c r="T141" i="3"/>
  <c r="U141" i="3" s="1"/>
  <c r="T142" i="3"/>
  <c r="U142" i="3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2" i="3"/>
  <c r="S115" i="3"/>
  <c r="R114" i="3"/>
  <c r="S114" i="3" s="1"/>
  <c r="S113" i="3"/>
  <c r="R112" i="3"/>
  <c r="S112" i="3" s="1"/>
  <c r="R111" i="3"/>
  <c r="S111" i="3" s="1"/>
  <c r="S110" i="3"/>
  <c r="S109" i="3"/>
  <c r="R108" i="3"/>
  <c r="S108" i="3" s="1"/>
  <c r="S107" i="3"/>
  <c r="R106" i="3"/>
  <c r="S106" i="3" s="1"/>
  <c r="R105" i="3"/>
  <c r="S105" i="3" s="1"/>
  <c r="R104" i="3"/>
  <c r="S104" i="3" s="1"/>
  <c r="S103" i="3"/>
  <c r="S102" i="3"/>
  <c r="R101" i="3"/>
  <c r="S101" i="3" s="1"/>
  <c r="R100" i="3"/>
  <c r="S100" i="3" s="1"/>
  <c r="R99" i="3"/>
  <c r="S99" i="3" s="1"/>
  <c r="R98" i="3"/>
  <c r="S98" i="3" s="1"/>
  <c r="R97" i="3"/>
  <c r="S97" i="3" s="1"/>
  <c r="S96" i="3"/>
  <c r="S95" i="3"/>
  <c r="R94" i="3"/>
  <c r="S94" i="3" s="1"/>
  <c r="R93" i="3"/>
  <c r="S93" i="3" s="1"/>
  <c r="R92" i="3"/>
  <c r="S92" i="3" s="1"/>
  <c r="R91" i="3"/>
  <c r="S91" i="3" s="1"/>
  <c r="R90" i="3"/>
  <c r="S90" i="3" s="1"/>
  <c r="R89" i="3"/>
  <c r="S89" i="3" s="1"/>
  <c r="R88" i="3"/>
  <c r="S88" i="3" s="1"/>
  <c r="R87" i="3"/>
  <c r="S87" i="3" s="1"/>
  <c r="R86" i="3"/>
  <c r="S86" i="3" s="1"/>
  <c r="R85" i="3"/>
  <c r="S85" i="3" s="1"/>
  <c r="R84" i="3"/>
  <c r="S84" i="3" s="1"/>
  <c r="R83" i="3"/>
  <c r="S83" i="3" s="1"/>
  <c r="R82" i="3"/>
  <c r="S82" i="3" s="1"/>
  <c r="S81" i="3"/>
  <c r="R80" i="3"/>
  <c r="S80" i="3" s="1"/>
  <c r="R79" i="3"/>
  <c r="S79" i="3" s="1"/>
  <c r="S78" i="3"/>
  <c r="S77" i="3"/>
  <c r="R76" i="3"/>
  <c r="S76" i="3" s="1"/>
  <c r="R75" i="3"/>
  <c r="S75" i="3" s="1"/>
  <c r="R74" i="3"/>
  <c r="S74" i="3" s="1"/>
  <c r="S73" i="3"/>
  <c r="S72" i="3"/>
  <c r="R71" i="3"/>
  <c r="S71" i="3" s="1"/>
  <c r="R70" i="3"/>
  <c r="S70" i="3" s="1"/>
  <c r="R69" i="3"/>
  <c r="S69" i="3" s="1"/>
  <c r="R68" i="3"/>
  <c r="S68" i="3" s="1"/>
  <c r="R67" i="3"/>
  <c r="S67" i="3" s="1"/>
  <c r="R66" i="3"/>
  <c r="S66" i="3" s="1"/>
  <c r="R65" i="3"/>
  <c r="S65" i="3" s="1"/>
  <c r="R64" i="3"/>
  <c r="S64" i="3" s="1"/>
  <c r="R63" i="3"/>
  <c r="S63" i="3" s="1"/>
  <c r="R62" i="3"/>
  <c r="S62" i="3" s="1"/>
  <c r="R61" i="3"/>
  <c r="S61" i="3" s="1"/>
  <c r="R60" i="3"/>
  <c r="S60" i="3" s="1"/>
  <c r="R59" i="3"/>
  <c r="S59" i="3" s="1"/>
  <c r="R58" i="3"/>
  <c r="S58" i="3" s="1"/>
  <c r="R57" i="3"/>
  <c r="S57" i="3" s="1"/>
  <c r="S56" i="3"/>
  <c r="S55" i="3"/>
  <c r="R54" i="3"/>
  <c r="S54" i="3" s="1"/>
  <c r="S53" i="3"/>
  <c r="R52" i="3"/>
  <c r="S52" i="3" s="1"/>
  <c r="S51" i="3"/>
  <c r="R50" i="3"/>
  <c r="S50" i="3" s="1"/>
  <c r="S49" i="3"/>
  <c r="R48" i="3"/>
  <c r="S48" i="3" s="1"/>
  <c r="R47" i="3"/>
  <c r="S47" i="3" s="1"/>
  <c r="S46" i="3"/>
  <c r="S45" i="3"/>
  <c r="R44" i="3"/>
  <c r="S44" i="3" s="1"/>
  <c r="R43" i="3"/>
  <c r="S43" i="3" s="1"/>
  <c r="S42" i="3"/>
  <c r="R41" i="3"/>
  <c r="S41" i="3" s="1"/>
  <c r="R40" i="3"/>
  <c r="S40" i="3" s="1"/>
  <c r="S39" i="3"/>
  <c r="S38" i="3"/>
  <c r="S37" i="3"/>
  <c r="S36" i="3"/>
  <c r="S35" i="3"/>
  <c r="S34" i="3"/>
  <c r="R33" i="3"/>
  <c r="S33" i="3" s="1"/>
  <c r="S32" i="3"/>
  <c r="R31" i="3"/>
  <c r="S31" i="3" s="1"/>
  <c r="R30" i="3"/>
  <c r="S30" i="3" s="1"/>
  <c r="R29" i="3"/>
  <c r="S29" i="3" s="1"/>
  <c r="S28" i="3"/>
  <c r="R27" i="3"/>
  <c r="S27" i="3" s="1"/>
  <c r="S26" i="3"/>
  <c r="R25" i="3"/>
  <c r="S25" i="3" s="1"/>
  <c r="R24" i="3"/>
  <c r="S24" i="3" s="1"/>
  <c r="R23" i="3"/>
  <c r="S23" i="3" s="1"/>
  <c r="S22" i="3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S14" i="3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S7" i="3"/>
  <c r="S6" i="3"/>
  <c r="S5" i="3"/>
  <c r="R4" i="3"/>
  <c r="S4" i="3" s="1"/>
  <c r="R3" i="3"/>
  <c r="S3" i="3" s="1"/>
  <c r="R2" i="3"/>
  <c r="S2" i="3" s="1"/>
  <c r="T66" i="3" l="1"/>
  <c r="U66" i="3" s="1"/>
  <c r="T31" i="3"/>
  <c r="U31" i="3" s="1"/>
  <c r="T111" i="3"/>
  <c r="U111" i="3" s="1"/>
  <c r="T30" i="3"/>
  <c r="U30" i="3" s="1"/>
  <c r="T33" i="3"/>
  <c r="U33" i="3" s="1"/>
  <c r="T50" i="3"/>
  <c r="U50" i="3" s="1"/>
  <c r="T18" i="3"/>
  <c r="U18" i="3" s="1"/>
  <c r="T98" i="3"/>
  <c r="U98" i="3" s="1"/>
  <c r="T48" i="3"/>
  <c r="U48" i="3" s="1"/>
  <c r="T47" i="3"/>
  <c r="U47" i="3" s="1"/>
  <c r="T80" i="3"/>
  <c r="U80" i="3" s="1"/>
  <c r="T17" i="3"/>
  <c r="U17" i="3" s="1"/>
  <c r="T79" i="3"/>
  <c r="U79" i="3" s="1"/>
  <c r="T112" i="3"/>
  <c r="U112" i="3" s="1"/>
  <c r="T74" i="3"/>
  <c r="U74" i="3" s="1"/>
  <c r="T97" i="3"/>
  <c r="U97" i="3" s="1"/>
  <c r="T65" i="3"/>
  <c r="U65" i="3" s="1"/>
  <c r="T16" i="3"/>
  <c r="U16" i="3" s="1"/>
  <c r="T64" i="3"/>
  <c r="U64" i="3" s="1"/>
  <c r="T15" i="3"/>
  <c r="U15" i="3" s="1"/>
  <c r="T63" i="3"/>
  <c r="U63" i="3" s="1"/>
  <c r="T94" i="3"/>
  <c r="U94" i="3" s="1"/>
  <c r="T62" i="3"/>
  <c r="U62" i="3" s="1"/>
  <c r="T10" i="3"/>
  <c r="U10" i="3" s="1"/>
  <c r="T93" i="3"/>
  <c r="U93" i="3" s="1"/>
  <c r="T61" i="3"/>
  <c r="U61" i="3" s="1"/>
  <c r="T106" i="3"/>
  <c r="U106" i="3" s="1"/>
  <c r="T114" i="3"/>
  <c r="U114" i="3" s="1"/>
  <c r="T90" i="3"/>
  <c r="U90" i="3" s="1"/>
  <c r="T58" i="3"/>
  <c r="U58" i="3" s="1"/>
  <c r="T82" i="3"/>
  <c r="U82" i="3" s="1"/>
  <c r="T29" i="3"/>
  <c r="U29" i="3" s="1"/>
  <c r="T13" i="3"/>
  <c r="U13" i="3" s="1"/>
  <c r="T108" i="3"/>
  <c r="U108" i="3" s="1"/>
  <c r="T92" i="3"/>
  <c r="U92" i="3" s="1"/>
  <c r="T76" i="3"/>
  <c r="U76" i="3" s="1"/>
  <c r="T60" i="3"/>
  <c r="U60" i="3" s="1"/>
  <c r="T44" i="3"/>
  <c r="U44" i="3" s="1"/>
  <c r="T12" i="3"/>
  <c r="U12" i="3" s="1"/>
  <c r="T27" i="3"/>
  <c r="U27" i="3" s="1"/>
  <c r="T105" i="3"/>
  <c r="U105" i="3" s="1"/>
  <c r="T89" i="3"/>
  <c r="U89" i="3" s="1"/>
  <c r="T57" i="3"/>
  <c r="U57" i="3" s="1"/>
  <c r="T25" i="3"/>
  <c r="U25" i="3" s="1"/>
  <c r="T9" i="3"/>
  <c r="U9" i="3" s="1"/>
  <c r="T104" i="3"/>
  <c r="U104" i="3" s="1"/>
  <c r="T88" i="3"/>
  <c r="U88" i="3" s="1"/>
  <c r="T40" i="3"/>
  <c r="U40" i="3" s="1"/>
  <c r="T24" i="3"/>
  <c r="U24" i="3" s="1"/>
  <c r="T8" i="3"/>
  <c r="U8" i="3" s="1"/>
  <c r="T91" i="3"/>
  <c r="U91" i="3" s="1"/>
  <c r="T11" i="3"/>
  <c r="U11" i="3" s="1"/>
  <c r="T41" i="3"/>
  <c r="U41" i="3" s="1"/>
  <c r="T87" i="3"/>
  <c r="U87" i="3" s="1"/>
  <c r="T71" i="3"/>
  <c r="U71" i="3" s="1"/>
  <c r="T23" i="3"/>
  <c r="U23" i="3" s="1"/>
  <c r="T86" i="3"/>
  <c r="U86" i="3" s="1"/>
  <c r="T70" i="3"/>
  <c r="U70" i="3" s="1"/>
  <c r="T54" i="3"/>
  <c r="U54" i="3" s="1"/>
  <c r="T59" i="3"/>
  <c r="U59" i="3" s="1"/>
  <c r="T101" i="3"/>
  <c r="U101" i="3" s="1"/>
  <c r="T85" i="3"/>
  <c r="U85" i="3" s="1"/>
  <c r="T69" i="3"/>
  <c r="U69" i="3" s="1"/>
  <c r="T21" i="3"/>
  <c r="U21" i="3" s="1"/>
  <c r="T75" i="3"/>
  <c r="U75" i="3" s="1"/>
  <c r="T100" i="3"/>
  <c r="U100" i="3" s="1"/>
  <c r="T84" i="3"/>
  <c r="U84" i="3" s="1"/>
  <c r="T68" i="3"/>
  <c r="U68" i="3" s="1"/>
  <c r="T52" i="3"/>
  <c r="U52" i="3" s="1"/>
  <c r="T20" i="3"/>
  <c r="U20" i="3" s="1"/>
  <c r="T4" i="3"/>
  <c r="U4" i="3" s="1"/>
  <c r="T43" i="3"/>
  <c r="U43" i="3" s="1"/>
  <c r="T99" i="3"/>
  <c r="U99" i="3" s="1"/>
  <c r="T83" i="3"/>
  <c r="U83" i="3" s="1"/>
  <c r="T67" i="3"/>
  <c r="U67" i="3" s="1"/>
  <c r="T19" i="3"/>
  <c r="U19" i="3" s="1"/>
  <c r="T3" i="3"/>
  <c r="U3" i="3" s="1"/>
  <c r="T2" i="3"/>
  <c r="U2" i="3" s="1"/>
</calcChain>
</file>

<file path=xl/sharedStrings.xml><?xml version="1.0" encoding="utf-8"?>
<sst xmlns="http://schemas.openxmlformats.org/spreadsheetml/2006/main" count="5436" uniqueCount="855">
  <si>
    <t>Código</t>
  </si>
  <si>
    <t>Nombre</t>
  </si>
  <si>
    <t>Email</t>
  </si>
  <si>
    <t>Género</t>
  </si>
  <si>
    <t>LinkedIn</t>
  </si>
  <si>
    <t>Empresa Ultimo trabajo</t>
  </si>
  <si>
    <t>Actividades con las TICs</t>
  </si>
  <si>
    <t>Tipo</t>
  </si>
  <si>
    <t>Fecha ingreso</t>
  </si>
  <si>
    <t>Fecha terminación o continuidad</t>
  </si>
  <si>
    <t>Tiempo</t>
  </si>
  <si>
    <t>Trabajo actual</t>
  </si>
  <si>
    <t>Cargo</t>
  </si>
  <si>
    <t>Sector</t>
  </si>
  <si>
    <t>Subsector</t>
  </si>
  <si>
    <t>IES estudio último nivel</t>
  </si>
  <si>
    <t>Nivel</t>
  </si>
  <si>
    <t>Área</t>
  </si>
  <si>
    <t xml:space="preserve">Anderson Andres Rodriguez Oyola </t>
  </si>
  <si>
    <t>andooskay-09@hotmail.com</t>
  </si>
  <si>
    <t>M</t>
  </si>
  <si>
    <t>linkedin.com/in/anderson-andrés-rodríguez-oyola-abb39a17a</t>
  </si>
  <si>
    <t>Si</t>
  </si>
  <si>
    <t>Universidad de los Andes</t>
  </si>
  <si>
    <t>No</t>
  </si>
  <si>
    <t>Privada</t>
  </si>
  <si>
    <t>Colombia</t>
  </si>
  <si>
    <t>Cundinamarca</t>
  </si>
  <si>
    <t>Analista Financiero</t>
  </si>
  <si>
    <t>Servicios</t>
  </si>
  <si>
    <t>Educación</t>
  </si>
  <si>
    <t>Universidad Surcolombiana</t>
  </si>
  <si>
    <t>Pregrado</t>
  </si>
  <si>
    <t>Economista</t>
  </si>
  <si>
    <t xml:space="preserve">Blademir Quiguanas Chila </t>
  </si>
  <si>
    <t>blademir.quiguanas@hotmail.com</t>
  </si>
  <si>
    <t>linkedin.com/in/blademir-quiguanas-19130746</t>
  </si>
  <si>
    <t>Universidad UNAD</t>
  </si>
  <si>
    <t>Docente</t>
  </si>
  <si>
    <t>Universidad ICESI</t>
  </si>
  <si>
    <t>Maestría</t>
  </si>
  <si>
    <t>Economía</t>
  </si>
  <si>
    <t>Daniela Paker Rios</t>
  </si>
  <si>
    <t>danipaker@live.com</t>
  </si>
  <si>
    <t>F</t>
  </si>
  <si>
    <t>linkedin.com/in/daniela-paker-574003124</t>
  </si>
  <si>
    <t>IT Management Zomac SAS</t>
  </si>
  <si>
    <t>Huila</t>
  </si>
  <si>
    <t>Neiva</t>
  </si>
  <si>
    <t>Revisor Fiscal Junior</t>
  </si>
  <si>
    <t>Actividades profesionales, científicas y técnicas</t>
  </si>
  <si>
    <t>Especialización</t>
  </si>
  <si>
    <t>Revisoría fiscal y auditoría</t>
  </si>
  <si>
    <t>Gina Marcela Mosquera Polo</t>
  </si>
  <si>
    <t>gimamopo_18@hotmail.com</t>
  </si>
  <si>
    <t>linkedin.com/in/gina-marcela-mosquera-polo-a0b885110</t>
  </si>
  <si>
    <t>Banco BBVA</t>
  </si>
  <si>
    <t>Apoyo comercial hipotecario</t>
  </si>
  <si>
    <t>Actividades financieras y de seguros</t>
  </si>
  <si>
    <t>Universidad Uniminuto</t>
  </si>
  <si>
    <t>Gerencia de Proyectos</t>
  </si>
  <si>
    <t>Jaime Enrique Ortiz Diaz</t>
  </si>
  <si>
    <t>enriqueortiz16@hotmail.com</t>
  </si>
  <si>
    <t>linkedin.com/in/jaimeenriqueortizdiaz</t>
  </si>
  <si>
    <t>El Espectador</t>
  </si>
  <si>
    <t>Jefe de distribución</t>
  </si>
  <si>
    <t>Información y comunicaciones</t>
  </si>
  <si>
    <t xml:space="preserve">Juan Camilo Lozano Cardenas </t>
  </si>
  <si>
    <t>juancamilo888@hotmail.com</t>
  </si>
  <si>
    <t>linkedin.com/in/juan-camilo-lozano-cárdenas-344618133</t>
  </si>
  <si>
    <t>ESE Carmen Emilia Ospina</t>
  </si>
  <si>
    <t>Publica</t>
  </si>
  <si>
    <t>Auxiliar RRHH</t>
  </si>
  <si>
    <t>Actividades de atención de la salud humana y de asistencia social</t>
  </si>
  <si>
    <t>Juan Diego Trujillo Castro</t>
  </si>
  <si>
    <t>jdtrujillocastro.19@gmail.com</t>
  </si>
  <si>
    <t>linkedin.com/in/juan-diego-trujillo-castro-18b022287</t>
  </si>
  <si>
    <t xml:space="preserve">Capitalhausgroup </t>
  </si>
  <si>
    <t>Antioquia</t>
  </si>
  <si>
    <t>Medellín</t>
  </si>
  <si>
    <t>Gerente comercial</t>
  </si>
  <si>
    <t>Actividades inmobiliarias</t>
  </si>
  <si>
    <t xml:space="preserve">Juan Sebastian Perdomo Muñoz </t>
  </si>
  <si>
    <t>juans9095@hotmail.com</t>
  </si>
  <si>
    <t>linkedin.com/in/juan-sebastián-perdomo-muñoz-a1b14783</t>
  </si>
  <si>
    <t>Fundación PLAN</t>
  </si>
  <si>
    <t>Gerente de estrategia y planeación</t>
  </si>
  <si>
    <t>Otras actividades de servicios</t>
  </si>
  <si>
    <t>Evaluación social de proyectos</t>
  </si>
  <si>
    <t>Karen Eliana Bonilla Montealegre</t>
  </si>
  <si>
    <t>kaebonilla_3@hotmail.com</t>
  </si>
  <si>
    <t>linkedin.com/in/karenbonilla-912201236</t>
  </si>
  <si>
    <t>Industrias casa de la vitrina</t>
  </si>
  <si>
    <t>Asistente de ventas</t>
  </si>
  <si>
    <t>Comercio</t>
  </si>
  <si>
    <t>Comercio al por mayor y al por menor; reparación de vehículos</t>
  </si>
  <si>
    <t>Laura Marcela Llanos  Morea</t>
  </si>
  <si>
    <t>laumarlla@hotmail.com</t>
  </si>
  <si>
    <t>linkedin.com/in/lauramllanosmorea</t>
  </si>
  <si>
    <t>Marriott Hotels</t>
  </si>
  <si>
    <t>Reino Unido</t>
  </si>
  <si>
    <t>Supervisor financiero</t>
  </si>
  <si>
    <t>Alojamiento y servicios de comida</t>
  </si>
  <si>
    <t>Leidy Tatiana Arias Ibañez</t>
  </si>
  <si>
    <t>tatianaarias14@hotmail.com</t>
  </si>
  <si>
    <t>linkedin.com/in/tatiana-arias-ibañez-353ab310b</t>
  </si>
  <si>
    <t>Felix Trujillo Falla Sucs LTDA</t>
  </si>
  <si>
    <t>Paula Andrea Perdomo Lozano</t>
  </si>
  <si>
    <t>pauliz38@hotmail.com</t>
  </si>
  <si>
    <t>linkedin.com/in/paula-andrea-perdomo-lozano-88067112a</t>
  </si>
  <si>
    <t>Banco Davivienda</t>
  </si>
  <si>
    <t>Ricardo Mauricio Perdomo Sandoval</t>
  </si>
  <si>
    <t>riper-1@hotmail.com</t>
  </si>
  <si>
    <t>linkedin.com/in/ricardo-mauricio-perdomo-sandoval-6901191ab</t>
  </si>
  <si>
    <t>Guinnes solutions</t>
  </si>
  <si>
    <t>Jefe almacén</t>
  </si>
  <si>
    <t xml:space="preserve">Viviana Quintero Silva </t>
  </si>
  <si>
    <t>di-y-i@hotmail.com</t>
  </si>
  <si>
    <t>linkedin.com/in/viviana-quintero-silva-8b7325253</t>
  </si>
  <si>
    <t>Acuerdos de la vida IPS</t>
  </si>
  <si>
    <t>Coordinador administrativo</t>
  </si>
  <si>
    <t>Universidad Antonio Nariño</t>
  </si>
  <si>
    <t xml:space="preserve">Yelitza Maria Romero Florez </t>
  </si>
  <si>
    <t>yemaro_67@hotmail.com</t>
  </si>
  <si>
    <t>linkedin.com/in/yelitza-maría-romero-florez-7296a519b</t>
  </si>
  <si>
    <t>Aicoll</t>
  </si>
  <si>
    <t>Risaralda</t>
  </si>
  <si>
    <t>Pereira</t>
  </si>
  <si>
    <t>CEO</t>
  </si>
  <si>
    <t xml:space="preserve">Yinare Cuellar Lozada </t>
  </si>
  <si>
    <t>yinare.cuellar@gmail.com</t>
  </si>
  <si>
    <t>linkedin.com/in/yinare-cuellar21</t>
  </si>
  <si>
    <t>Profesional especializado M&amp;E</t>
  </si>
  <si>
    <t>Estadística</t>
  </si>
  <si>
    <t>LinkendIn Actualizado</t>
  </si>
  <si>
    <t>Norberto Merchan Gomez</t>
  </si>
  <si>
    <t>linkedin.com/in/norberto-merchan-gómez-98759055</t>
  </si>
  <si>
    <t xml:space="preserve">Ebanista Independiente </t>
  </si>
  <si>
    <t>La Plata</t>
  </si>
  <si>
    <t>Contratista</t>
  </si>
  <si>
    <t>Construcción</t>
  </si>
  <si>
    <t xml:space="preserve">Ana Maria Cabrera Gutierrez </t>
  </si>
  <si>
    <t>ans902@hotmail.com</t>
  </si>
  <si>
    <t>linkedin.com/in/ana-maria-cabrera-gutierrez-a0b734134</t>
  </si>
  <si>
    <t>Electrohuila</t>
  </si>
  <si>
    <t>Profesional III</t>
  </si>
  <si>
    <t>Industria</t>
  </si>
  <si>
    <t>Suministro de electricidad, gas, vapor, y aire acondicionado</t>
  </si>
  <si>
    <t>Universidad del Rosario</t>
  </si>
  <si>
    <t>Andres Felipe Agredo Morales</t>
  </si>
  <si>
    <t xml:space="preserve"> felipeemoralees@hotmail.com</t>
  </si>
  <si>
    <t>linkedin.com/in/andrés-felipe-agredo-morales-9a06a4161</t>
  </si>
  <si>
    <t>Especialista Dpto. Atención de Fraude y Suplantación</t>
  </si>
  <si>
    <t xml:space="preserve">Andres Felipe Losada Murcia </t>
  </si>
  <si>
    <t>pipelosada94@hotmail.com</t>
  </si>
  <si>
    <t>linkedin.com/in/andres-felipe-losada-murcia-a1ba9445</t>
  </si>
  <si>
    <t>Hospital Regional de Moniquira</t>
  </si>
  <si>
    <t>Boyacá</t>
  </si>
  <si>
    <t>Moniquirá</t>
  </si>
  <si>
    <t>Líder de cartera</t>
  </si>
  <si>
    <t>Universidad Pedagógica y Tecnológica de Colombia</t>
  </si>
  <si>
    <t xml:space="preserve">Anyuri Chala Zabaleta </t>
  </si>
  <si>
    <t>anyuri.04@hotmail.com</t>
  </si>
  <si>
    <t>linkedin.com/in/anyuri-chala-zabaleta</t>
  </si>
  <si>
    <t>Olam</t>
  </si>
  <si>
    <t>Caldas</t>
  </si>
  <si>
    <t>Supervisor de contabilidad</t>
  </si>
  <si>
    <t>Carlos Alberto Celada Bahamon</t>
  </si>
  <si>
    <t>ccelada76@hotmail.com</t>
  </si>
  <si>
    <t>linkedin.com/in/carlos-alberto-celada-bahamon-a2a85840</t>
  </si>
  <si>
    <t>Control Interno Consultoría Empresarial</t>
  </si>
  <si>
    <t>Asesor</t>
  </si>
  <si>
    <t>Daniela Fernanda Tejada Escobar</t>
  </si>
  <si>
    <t>danielatejadaescobar@gmail.com</t>
  </si>
  <si>
    <t>linkedin.com/in/daniela-f-tejada-escobar-</t>
  </si>
  <si>
    <t>Trébol (YC W22)</t>
  </si>
  <si>
    <t>Operations analyst</t>
  </si>
  <si>
    <t>Dayana Ibeth Castro Guevara</t>
  </si>
  <si>
    <t>daica12@hotmail.com</t>
  </si>
  <si>
    <t>linkedin.com/in/dayana-ibeth-castro-guevara-69211a1a7</t>
  </si>
  <si>
    <t>Auxiliar de Investigación</t>
  </si>
  <si>
    <t xml:space="preserve">Henry Alberto Sanchez Perdomo </t>
  </si>
  <si>
    <t>healsape@hotmail.com</t>
  </si>
  <si>
    <t>linkedin.com/in/henry-alberto-sanchez-perdomo-99a93218</t>
  </si>
  <si>
    <t>Seguros Sura</t>
  </si>
  <si>
    <t>Auxiliar de operaciones</t>
  </si>
  <si>
    <t xml:space="preserve">Juan David Solano Piragua </t>
  </si>
  <si>
    <t>judasopi-007@hotmail.com</t>
  </si>
  <si>
    <t>linkedin.com/in/juan-david-solano-piragua-76399516a</t>
  </si>
  <si>
    <t>FNA</t>
  </si>
  <si>
    <t>Profesional de riesgos financieros</t>
  </si>
  <si>
    <t xml:space="preserve">Karent Yulieth Camacho Cordoba </t>
  </si>
  <si>
    <t>yulieth_0607@hotmail.com</t>
  </si>
  <si>
    <t>linkedin.com/in/karent-yulieth-camacho-cordoba-57034811a</t>
  </si>
  <si>
    <t>Parqueadero y consignataria la toma</t>
  </si>
  <si>
    <t>Coordinadora comercial</t>
  </si>
  <si>
    <t>Universidad Corhuila</t>
  </si>
  <si>
    <t>Negocios Internacionales</t>
  </si>
  <si>
    <t>Nicolas Polania Gomez</t>
  </si>
  <si>
    <t>nicolaspolaniagomez@gmail.com</t>
  </si>
  <si>
    <t>linkedin.com/in/nicolás-polanía-gómez-918639a3</t>
  </si>
  <si>
    <t>NP - Diseño y Construcción</t>
  </si>
  <si>
    <t>Director de Ventas</t>
  </si>
  <si>
    <t>Politécnico Grancolombiano</t>
  </si>
  <si>
    <t>Gerencia de Mercados</t>
  </si>
  <si>
    <t>Oscar Cortes Chala</t>
  </si>
  <si>
    <t>chala9306@yahoo.com</t>
  </si>
  <si>
    <t>linkedin.com/in/oscar-cortes-chala-989979135</t>
  </si>
  <si>
    <t>Uniminuto/Surcolombiana/FinancEducate</t>
  </si>
  <si>
    <t>Oswaldo Enrique Salazar Silva</t>
  </si>
  <si>
    <t>oswaldo51_@hotmail.com</t>
  </si>
  <si>
    <t>linkedin.com/in/oswaldo-enrique-salazar-silva-68a86287</t>
  </si>
  <si>
    <t>Servitiendas de Colombia SAS</t>
  </si>
  <si>
    <t>Coordinador Comercial</t>
  </si>
  <si>
    <t>Gerencia de Mercadeo Estratégico</t>
  </si>
  <si>
    <t>Robinson Cabrera Pimintel</t>
  </si>
  <si>
    <t>rcp20102@gmail.com</t>
  </si>
  <si>
    <t>linkedin.com/in/robinson-cabrera-pimintel-90955410b</t>
  </si>
  <si>
    <t>Asesor profesional</t>
  </si>
  <si>
    <t>Sebastian Felipe Pelaez Monje</t>
  </si>
  <si>
    <t>sefepm@gmail.com</t>
  </si>
  <si>
    <t>linkedin.com/in/pelaezsebastian</t>
  </si>
  <si>
    <t>Constructora Rodríguez Briñéz SAS</t>
  </si>
  <si>
    <t>Asistente comercial</t>
  </si>
  <si>
    <t>Sergio Andres Vargas Trujillo</t>
  </si>
  <si>
    <t>sergioandvar@gmail.com</t>
  </si>
  <si>
    <t>linkedin.com/in/sergio-andrés-vargas-trujillo-1b7183100</t>
  </si>
  <si>
    <t>Soluciones Temporales SAS</t>
  </si>
  <si>
    <t>Yuly Andrea Valbuena Esquivel</t>
  </si>
  <si>
    <t>yuanva_17@hotmail.com</t>
  </si>
  <si>
    <t>linkedin.com/in/yuly-andrea-valbuena-esquivel-548393a2</t>
  </si>
  <si>
    <t>Programa de las Naciones Unidas (PNDU) Colombia</t>
  </si>
  <si>
    <t>intergubernamental</t>
  </si>
  <si>
    <t>Gestor Técnico</t>
  </si>
  <si>
    <t>Actividades de organizaciones y entidades extraterritoriales</t>
  </si>
  <si>
    <t xml:space="preserve">Eliana Villanueva Rojas </t>
  </si>
  <si>
    <t>evr1075@gmail.com</t>
  </si>
  <si>
    <t>linkedin.com/in/eliana-villanueva-rojas</t>
  </si>
  <si>
    <t>Papelería única Aipe</t>
  </si>
  <si>
    <t>Aipe</t>
  </si>
  <si>
    <t>Jonathan Duran Peralta</t>
  </si>
  <si>
    <t>jonathand_p94@hotmail.com</t>
  </si>
  <si>
    <t>linkedin.com/in/jonathan-duran-peralta-a8359a20a</t>
  </si>
  <si>
    <t>L&amp;m Vid Inversiones S A S</t>
  </si>
  <si>
    <t>Cajero</t>
  </si>
  <si>
    <t xml:space="preserve">Julian Camilo Cardozo Castro </t>
  </si>
  <si>
    <t>camilo_kardozo@hotmail.com</t>
  </si>
  <si>
    <t>linkedin.com/in/julián-camilo-cardozo-castro-04b853145</t>
  </si>
  <si>
    <t>Banco Mundo Mujer</t>
  </si>
  <si>
    <t>Analista de crédito</t>
  </si>
  <si>
    <t>Julieth Tatiana Fierro Trujillo</t>
  </si>
  <si>
    <t>tatis_9429@hotmail.com</t>
  </si>
  <si>
    <t>linkedin.com/in/julieth-tatiana-fierro-trujillo-b8b1b1139</t>
  </si>
  <si>
    <t>July Vanessa Quintero Molano</t>
  </si>
  <si>
    <t>juvane8494@hotmail.com</t>
  </si>
  <si>
    <t>linkedin.com/in/vanessaquimo</t>
  </si>
  <si>
    <t>IGT Solutions</t>
  </si>
  <si>
    <t>Agente de viajes</t>
  </si>
  <si>
    <t>Transporte</t>
  </si>
  <si>
    <t>Transporte y almacenamiento</t>
  </si>
  <si>
    <t xml:space="preserve">Manuelita Trujillo Monje </t>
  </si>
  <si>
    <t>econtrujillo.manuelita@gmail.com</t>
  </si>
  <si>
    <t>linkedin.com/in/manuelita-trujillo-monje-3286b4ba</t>
  </si>
  <si>
    <t>SENA</t>
  </si>
  <si>
    <t>Apoyo administrativo</t>
  </si>
  <si>
    <t xml:space="preserve">Maria Camila Millan Marin </t>
  </si>
  <si>
    <t>camilamillan27@gmail.com</t>
  </si>
  <si>
    <t>linkedin.com/in/maría-camila-millan-marín-b02278139</t>
  </si>
  <si>
    <t>ROSS FAMILY</t>
  </si>
  <si>
    <t>Manhattan</t>
  </si>
  <si>
    <t>Maria Camila Monje Araujo</t>
  </si>
  <si>
    <t>macamoara@hotmail.com</t>
  </si>
  <si>
    <t>linkedin.com/in/maria-camila-monje-araujo-a8357a254</t>
  </si>
  <si>
    <t>ANDINA INSURANCE</t>
  </si>
  <si>
    <t>Ejecutivo comercial</t>
  </si>
  <si>
    <t>Marny Zoraya Forero Aldana</t>
  </si>
  <si>
    <t>zoraya_forero@hotmail.com</t>
  </si>
  <si>
    <t>linkedin.com/in/zoraya-forero-541440151</t>
  </si>
  <si>
    <t>Papeles Nacionales S.A</t>
  </si>
  <si>
    <t>Supervisor de cartera</t>
  </si>
  <si>
    <t>Industrias manufactureras</t>
  </si>
  <si>
    <t>Yury Andrea Cordero Gonzales</t>
  </si>
  <si>
    <t>andreacg.0783@hotmail.com</t>
  </si>
  <si>
    <t>linkedin.com/in/andrea-cordero-gonzalez-200a59138</t>
  </si>
  <si>
    <t xml:space="preserve">Universidad de los Andes </t>
  </si>
  <si>
    <t>Investigador Junior</t>
  </si>
  <si>
    <t>Estudios interdisciplinarios sobre Desarrollo</t>
  </si>
  <si>
    <t>Anyi Liceth Valencia Castaño</t>
  </si>
  <si>
    <t>liceth911218@hotmail.com</t>
  </si>
  <si>
    <t>linkedin.com/in/anyi-liceth-valencia-castaño-10ba0472</t>
  </si>
  <si>
    <t>Alcaldía de Garzón</t>
  </si>
  <si>
    <t>Garzón</t>
  </si>
  <si>
    <t>Auxiliar en secretaría de planeación</t>
  </si>
  <si>
    <t>Administración pública y defensa; planes de seguridad social de afiliación obligatoria</t>
  </si>
  <si>
    <t xml:space="preserve">Juan Camilo Rosendo Rivas </t>
  </si>
  <si>
    <t>u20122115175@usco.edu.co</t>
  </si>
  <si>
    <t>linkedin.com/in/juan-camilo-rosendo-rivas-960699187</t>
  </si>
  <si>
    <t>Arbitrium SAS</t>
  </si>
  <si>
    <t>Director de planificación</t>
  </si>
  <si>
    <t>Universidad de Manizales</t>
  </si>
  <si>
    <t>Juan David Pulido Vargas</t>
  </si>
  <si>
    <t>bbb</t>
  </si>
  <si>
    <t>linkedin.com/in/juan-david-pulido-vargas-1b38771ab</t>
  </si>
  <si>
    <t>Leonardo Pastrana Arteaga</t>
  </si>
  <si>
    <t>l.h.leonardo@hotmail.com</t>
  </si>
  <si>
    <t>linkedin.com/in/leonardo-pastrana-arteaga-a02ba0280</t>
  </si>
  <si>
    <t>Fundación Pies Descalzos</t>
  </si>
  <si>
    <t>Atlántico</t>
  </si>
  <si>
    <t>Barranquilla</t>
  </si>
  <si>
    <t>Universidad Internacional de la Rioja UNIR</t>
  </si>
  <si>
    <t>Neuropsicología y Educación</t>
  </si>
  <si>
    <t xml:space="preserve">Lina Maria Silva Polania </t>
  </si>
  <si>
    <t>linasilvap03@gmail.com</t>
  </si>
  <si>
    <t>linkedin.com/in/lina-maría-silva-polania-5994ba182</t>
  </si>
  <si>
    <t>Travel &amp; Marketing Store SAS</t>
  </si>
  <si>
    <t>Coordinadora de licitaciones</t>
  </si>
  <si>
    <t>Nesly Johana Peña Segura</t>
  </si>
  <si>
    <t>nesly-p94@hotmail.com</t>
  </si>
  <si>
    <t>linkedin.com/in/nesly-pena</t>
  </si>
  <si>
    <t>Agencia de Salud Pública de Barcelona (ASPB)</t>
  </si>
  <si>
    <t>España</t>
  </si>
  <si>
    <t>Barcelona</t>
  </si>
  <si>
    <t>Research Assistant</t>
  </si>
  <si>
    <t>Universitat Pompeu Fabra - Barcelona</t>
  </si>
  <si>
    <t>Public and Social Policy</t>
  </si>
  <si>
    <t>adrianagarces_@hotmail.com</t>
  </si>
  <si>
    <t>linkedin.com/in/adriana-del-pilar-garcés-collazos-11825a147</t>
  </si>
  <si>
    <t>Job Talent</t>
  </si>
  <si>
    <t>Manizales</t>
  </si>
  <si>
    <t>Supernumeraria integral</t>
  </si>
  <si>
    <t>Actividades de servicios administrativos y de apoyo</t>
  </si>
  <si>
    <t>Andy Johanna Medina Medina</t>
  </si>
  <si>
    <t>andymedina_92@hotmail.com</t>
  </si>
  <si>
    <t>linkedin.com/in/andy-johanna-medina-1b8242116</t>
  </si>
  <si>
    <t>DIAN</t>
  </si>
  <si>
    <t>Pasante</t>
  </si>
  <si>
    <t>Isabel Cristina Londoño Cifuentes</t>
  </si>
  <si>
    <t>isa.cris.lon@gmail.com</t>
  </si>
  <si>
    <t>linkedin.com/in/isalondo</t>
  </si>
  <si>
    <t>Frontera Energy Corp.</t>
  </si>
  <si>
    <t>Financiero</t>
  </si>
  <si>
    <t>Explotación de minas y canteras</t>
  </si>
  <si>
    <t>Universidad del Tolima</t>
  </si>
  <si>
    <t>Finanzas</t>
  </si>
  <si>
    <t>Ivan Dario Rey Aldana</t>
  </si>
  <si>
    <t>ivanrey93@gmail.com</t>
  </si>
  <si>
    <t>linkedin.com/in/idreya</t>
  </si>
  <si>
    <t>RGIS Colombia Ltda</t>
  </si>
  <si>
    <t>Asistente auditoria</t>
  </si>
  <si>
    <t xml:space="preserve">Juan David Molina Cedeño </t>
  </si>
  <si>
    <t>davidmolina07@hotmail.com</t>
  </si>
  <si>
    <t>linkedin.com/in/juan-david-molina-cedeno-8a8a92a4</t>
  </si>
  <si>
    <t>ICBF</t>
  </si>
  <si>
    <t>Juan Pablo Murcia Arias</t>
  </si>
  <si>
    <t>juan_pis_ma@hotmail.com</t>
  </si>
  <si>
    <t>linkedin.com/in/juan-pablo-murcia-arias-39b152246</t>
  </si>
  <si>
    <t>Gobernación del Huila</t>
  </si>
  <si>
    <t>Universidad Externado de Colombia</t>
  </si>
  <si>
    <t>Laura Daniela Jaimes Buitron</t>
  </si>
  <si>
    <t xml:space="preserve"> daja_2694@hotmail.com</t>
  </si>
  <si>
    <t>linkedin.com/in/laura-jaimesb</t>
  </si>
  <si>
    <t>DIGIX The Agile Marketing Agency</t>
  </si>
  <si>
    <t>Community manager</t>
  </si>
  <si>
    <t>Lina Marcela Gonzales Perez</t>
  </si>
  <si>
    <t xml:space="preserve"> marcegonza01@gmail.com</t>
  </si>
  <si>
    <t>linkedin.com/in/lina-marcela-gonzalez-perez-14b01b82</t>
  </si>
  <si>
    <t>Plataforma Sur de Procesos y Organizaciones Sociales</t>
  </si>
  <si>
    <t>Asistente administrativo</t>
  </si>
  <si>
    <t>Linda Gissela Becerra Rodriguez</t>
  </si>
  <si>
    <t>linda25-05@hotmail.com</t>
  </si>
  <si>
    <t>linkedin.com/in/linda-gissela-becerra-rodriguez-457292140</t>
  </si>
  <si>
    <t>Geocol Consultores S.A</t>
  </si>
  <si>
    <t>Institución Universitaria de Colombia</t>
  </si>
  <si>
    <t>Derecho administrativo y contractual</t>
  </si>
  <si>
    <t>Maria Alejandra Salazar Diaz</t>
  </si>
  <si>
    <t>aleja24.salazar@hotmail.com</t>
  </si>
  <si>
    <t>linkedin.com/in/maría-alejandra-salazar-díaz-537b25144</t>
  </si>
  <si>
    <t>Tania Karina Bahamon Quintero</t>
  </si>
  <si>
    <t>tkbahamon@gmail.com</t>
  </si>
  <si>
    <t>linkedin.com/in/tania-karina-bahamon-bb5a1422b</t>
  </si>
  <si>
    <t>Contactar Colombia</t>
  </si>
  <si>
    <t>Yamin Castañeda Barreiro</t>
  </si>
  <si>
    <t>yamicas95@hotmail.com</t>
  </si>
  <si>
    <t>linkedin.com/in/yamin-casteñeda-barreiro-b31926120</t>
  </si>
  <si>
    <t>Yulieth Paola Morales Mora</t>
  </si>
  <si>
    <t xml:space="preserve"> juliethmorales96@hotmail.com</t>
  </si>
  <si>
    <t>linkedin.com/in/julieth-morales</t>
  </si>
  <si>
    <t>Gestora Académica Posgrados Economía</t>
  </si>
  <si>
    <t>Yuly Rocio Gutierrez Tao</t>
  </si>
  <si>
    <t>yrgt@hotmail.com</t>
  </si>
  <si>
    <t>linkedin.com/in/yuly-rocio-gutierrez-tao-447563175</t>
  </si>
  <si>
    <t xml:space="preserve">Ingenieria Integral del Huila </t>
  </si>
  <si>
    <t>Asesora en Ingenieria</t>
  </si>
  <si>
    <t xml:space="preserve">Alvaro German Perdomo Leiva </t>
  </si>
  <si>
    <t>perdomo_09@hotmail.com</t>
  </si>
  <si>
    <t>linkedin.com/in/alvaroperdomol</t>
  </si>
  <si>
    <t>Asamblea departamental del Huila</t>
  </si>
  <si>
    <t>Apoyo comunicaciones</t>
  </si>
  <si>
    <t>Ana Maria Ortiz Caycedo</t>
  </si>
  <si>
    <t>anamaria.ortizc@outlook.es</t>
  </si>
  <si>
    <t>linkedin.com/in/ana-maria-ortiz-caycedo-96332b170</t>
  </si>
  <si>
    <t>OLAYA Y SALAZAR O&amp;S SEGUROS</t>
  </si>
  <si>
    <t>Ivan Andres Trujillo Abella</t>
  </si>
  <si>
    <t>ivantrujillo1229@gmail.com</t>
  </si>
  <si>
    <t>linkedin.com/in/iván-trujillo-abella-1a683419a</t>
  </si>
  <si>
    <t>Bogotá Institute of Technology (BIT)</t>
  </si>
  <si>
    <t>Especialista en datos</t>
  </si>
  <si>
    <t>Pontificia Universidad Javeriana</t>
  </si>
  <si>
    <t>Inteligencia artificial</t>
  </si>
  <si>
    <t>Libardo Rojas Velasquez</t>
  </si>
  <si>
    <t>librove93@gmail.com</t>
  </si>
  <si>
    <t>linkedin.com/in/libardo-rojas-velásquez-2a3240155</t>
  </si>
  <si>
    <t>Valle del Cauca</t>
  </si>
  <si>
    <t>Cali</t>
  </si>
  <si>
    <t>Editorial Manager</t>
  </si>
  <si>
    <t>Doctorado</t>
  </si>
  <si>
    <t>Philosophy - PhD, Economics</t>
  </si>
  <si>
    <t>Luby Tatiana Cortes Valderrama</t>
  </si>
  <si>
    <t xml:space="preserve"> tatikc011@gmail.com</t>
  </si>
  <si>
    <t>linkedin.com/in/luby-tatiana-cortés-valderrama-1a54a5168</t>
  </si>
  <si>
    <t>Analista de Crédito</t>
  </si>
  <si>
    <t>Carolina Perdomo Pamo</t>
  </si>
  <si>
    <t xml:space="preserve"> karitoss369@hotmail.com</t>
  </si>
  <si>
    <t>linkedin.com/in/carolina-perdomo-pamo-22a60520a</t>
  </si>
  <si>
    <t xml:space="preserve">4G4 ingenieria S.A.S </t>
  </si>
  <si>
    <t xml:space="preserve">Edgar Jose Mendoza Amaya </t>
  </si>
  <si>
    <t>junior-1003@hotmail.com</t>
  </si>
  <si>
    <t>linkedin.com/in/edgarjmendozaa</t>
  </si>
  <si>
    <t>Fundación Universitaria Navarra</t>
  </si>
  <si>
    <t>Big Data Analyst</t>
  </si>
  <si>
    <t>Elena Zamanda Serrato Meneses</t>
  </si>
  <si>
    <t>sami01serrato@hotmail.com</t>
  </si>
  <si>
    <t>linkedin.com/in/sami-serrato-meneses-6a747b69</t>
  </si>
  <si>
    <t>Alcaldía municipal de Elias</t>
  </si>
  <si>
    <t xml:space="preserve">Secretaria General y de Gobierno </t>
  </si>
  <si>
    <t>Elizabeth Perea Rodriguez</t>
  </si>
  <si>
    <t>elizabeth19977@outlook.com</t>
  </si>
  <si>
    <t>linkedin.com/in/elizabeth-perea-0839a710b</t>
  </si>
  <si>
    <t>Organización Internacional para las Migraciones</t>
  </si>
  <si>
    <t>Gestor de información</t>
  </si>
  <si>
    <t>Fredy Mendez Mendez</t>
  </si>
  <si>
    <t>fredymen25@gmail.com</t>
  </si>
  <si>
    <t>linkedin.com/in/fredy-mendez-mendez-11608866</t>
  </si>
  <si>
    <t xml:space="preserve">Carcafe / Volcafe Group </t>
  </si>
  <si>
    <t>Amagá</t>
  </si>
  <si>
    <t>Coordinador de compras</t>
  </si>
  <si>
    <t>Universidad de La Sabana</t>
  </si>
  <si>
    <t>Jesus David Tafur Ortiz</t>
  </si>
  <si>
    <t>david.tafur10@hotmail.com</t>
  </si>
  <si>
    <t>linkedin.com/in/jdavidtafur</t>
  </si>
  <si>
    <t>Banco GNB Sudameris Colombia</t>
  </si>
  <si>
    <t>Juan David Rubiano Barrios</t>
  </si>
  <si>
    <t xml:space="preserve"> judaruba1@hotmail.com</t>
  </si>
  <si>
    <t>linkedin.com/in/economista-juandavidrubiano</t>
  </si>
  <si>
    <t>UTRAHUILCA</t>
  </si>
  <si>
    <t>Consultor</t>
  </si>
  <si>
    <t>Juan Sebastian Vargas Caviedes</t>
  </si>
  <si>
    <t>sebas96caviedes@gmail.com</t>
  </si>
  <si>
    <t>linkedin.com/in/juan-sebastian-vargas-caviedes-b234821a9</t>
  </si>
  <si>
    <t>The Ritz-Carlton Club &amp; Residences</t>
  </si>
  <si>
    <t>Colorado</t>
  </si>
  <si>
    <t>Coordinador de limpieza</t>
  </si>
  <si>
    <t>Julieta Alvarez Conta</t>
  </si>
  <si>
    <t xml:space="preserve"> julietaalvarez21@gmail.com</t>
  </si>
  <si>
    <t>linkedin.com/in/julieta-alvarez-conta-570820a3</t>
  </si>
  <si>
    <t>Invernalia SAS</t>
  </si>
  <si>
    <t>Administrativo</t>
  </si>
  <si>
    <t>Agricultura, ganadería, caza, silvicultura y pesca</t>
  </si>
  <si>
    <t xml:space="preserve">Luisa Alejandra Duran Vargas </t>
  </si>
  <si>
    <t>luigyduran@hotmail.com</t>
  </si>
  <si>
    <t>linkedin.com/in/luisaaduranv1</t>
  </si>
  <si>
    <t>COONFIE</t>
  </si>
  <si>
    <t>Supernumeraria</t>
  </si>
  <si>
    <t>Luisa Fernanda Campos Fajardo</t>
  </si>
  <si>
    <t>luisafernandacf@hotmail.com</t>
  </si>
  <si>
    <t>linkedin.com/in/luisa-fernanda-campos-fajardo-b4245910b</t>
  </si>
  <si>
    <t>IMEX LACK S.A. DE C.V.</t>
  </si>
  <si>
    <t>México</t>
  </si>
  <si>
    <t>Puebla</t>
  </si>
  <si>
    <t xml:space="preserve">Maida Alexandra Padilla Vargas </t>
  </si>
  <si>
    <t>alexa_27_@hotmail.es</t>
  </si>
  <si>
    <t>linkedin.com/in/maida-alexandra-padilla-vargas-9b79131b5</t>
  </si>
  <si>
    <t>COFACENEIVA</t>
  </si>
  <si>
    <t>Coordinadora de riesgos</t>
  </si>
  <si>
    <t xml:space="preserve">Manuel Felipe Florez Luna </t>
  </si>
  <si>
    <t>manuel_felipe_1995@hotmail.com</t>
  </si>
  <si>
    <t>linkedin.com/in/manuelfflorez</t>
  </si>
  <si>
    <t>Controles Empresariales</t>
  </si>
  <si>
    <t>Fundación Universitaria Los Libertadores</t>
  </si>
  <si>
    <t xml:space="preserve">Margarita Maria Garcia Rios </t>
  </si>
  <si>
    <t>doc.margaritagarcia@hotmail.com</t>
  </si>
  <si>
    <t>linkedin.com/in/margarita-maría-garcía-ríos-200772165</t>
  </si>
  <si>
    <t>Las Ciebas E.S.P</t>
  </si>
  <si>
    <t>Profesional universitario</t>
  </si>
  <si>
    <t xml:space="preserve">Maria Jose Trujillo Cerquera </t>
  </si>
  <si>
    <t xml:space="preserve"> mariajocerquera@hotmail.com</t>
  </si>
  <si>
    <t>linkedin.com/in/maría-josé-trujillo-cerquera-905176214</t>
  </si>
  <si>
    <t>AW Company</t>
  </si>
  <si>
    <t>Profesional en compras</t>
  </si>
  <si>
    <t>Michael Steveen Bolaños Torres</t>
  </si>
  <si>
    <t>kodigo20@hotmail.com</t>
  </si>
  <si>
    <t>linkedin.com/in/michael-bolaños-89395898</t>
  </si>
  <si>
    <t>INSERGROUP ISG SAS</t>
  </si>
  <si>
    <t>Director de licitaciones</t>
  </si>
  <si>
    <t>Natalia Ramirez Lamilla</t>
  </si>
  <si>
    <t>natilamilla@hotmail.com</t>
  </si>
  <si>
    <t>linkedin.com/in/natalia-ramirez-lamilla-</t>
  </si>
  <si>
    <t>Seguros Bolívar S.A.</t>
  </si>
  <si>
    <t>Vincoladora empresarial</t>
  </si>
  <si>
    <t>Norvi Yilena Guaraca Trujillo</t>
  </si>
  <si>
    <t>norvi.yilena@gmail.com</t>
  </si>
  <si>
    <t>linkedin.com/in/norvi-yilena-guaraca-trujillo-b7717b170</t>
  </si>
  <si>
    <t>ORF S.A.</t>
  </si>
  <si>
    <t>Campoalegre</t>
  </si>
  <si>
    <t>Cartera</t>
  </si>
  <si>
    <t>Escuela Superior de Administración Pública</t>
  </si>
  <si>
    <t>Especialista en finanzas públicas</t>
  </si>
  <si>
    <t>Sergio Manrique Parra</t>
  </si>
  <si>
    <t>smanri@hotmail.com</t>
  </si>
  <si>
    <t>linkedin.com/in/sergio-manrique-844077143</t>
  </si>
  <si>
    <t>UNODC</t>
  </si>
  <si>
    <t>Universidad de Buenos Aires</t>
  </si>
  <si>
    <t>William Polania Gomez</t>
  </si>
  <si>
    <t>williampolania@hotmail.com</t>
  </si>
  <si>
    <t>linkedin.com/in/william-polania-gómez-9b518a1b5</t>
  </si>
  <si>
    <t>METALPAR S.A.S</t>
  </si>
  <si>
    <t>Meta</t>
  </si>
  <si>
    <t>Acacías</t>
  </si>
  <si>
    <t>RRHH</t>
  </si>
  <si>
    <t>Yessica Paola Junco Rayo</t>
  </si>
  <si>
    <t>pajurausco@gmail.com</t>
  </si>
  <si>
    <t>linkedin.com/in/paola-junco-rayo-6624bb199</t>
  </si>
  <si>
    <t>Partido Liberal Colombiano</t>
  </si>
  <si>
    <t>Asesor de contabilidad</t>
  </si>
  <si>
    <t>Aseguramiento y control interno</t>
  </si>
  <si>
    <t>Yudy Alejandra Clavijo Urriago</t>
  </si>
  <si>
    <t>alejaacl@hotmail.com</t>
  </si>
  <si>
    <t>linkedin.com/in/alejandra-clavijo-urriago-069711146</t>
  </si>
  <si>
    <t>Constructora Berdez</t>
  </si>
  <si>
    <t>Directora de tramitologia</t>
  </si>
  <si>
    <t xml:space="preserve"> aslody@gmail.com</t>
  </si>
  <si>
    <t>linkedin.com/in/astrid-lorena-ovalle-díaz</t>
  </si>
  <si>
    <t>Cubo Social</t>
  </si>
  <si>
    <t>Líder metodológica</t>
  </si>
  <si>
    <t>Javier Alexis Soache Culma</t>
  </si>
  <si>
    <t>jarrisoc31@hotmail.com</t>
  </si>
  <si>
    <t>linkedin.com/in/javier-soache-culma-23737813b</t>
  </si>
  <si>
    <t>BSocialCol</t>
  </si>
  <si>
    <t>Jean Carlos Ramirez Osorio</t>
  </si>
  <si>
    <t>yancaoso30@outlook.com</t>
  </si>
  <si>
    <t>linkedin.com/in/jean-carlo-ramírez-osorio-4b4bab165</t>
  </si>
  <si>
    <t>COOFISAM</t>
  </si>
  <si>
    <t>Asesor financiero</t>
  </si>
  <si>
    <t>Juan David Rojas Velasquez</t>
  </si>
  <si>
    <t>juan102006@hotmail.com</t>
  </si>
  <si>
    <t>linkedin.com/in/juan-david-rojas-velasquez-6468a5218</t>
  </si>
  <si>
    <t>Banco de Occidente</t>
  </si>
  <si>
    <t>Ejecutivo de cobranza</t>
  </si>
  <si>
    <t>Kevin Hernan Muñoz Cedeño</t>
  </si>
  <si>
    <t>qevin1031@hotmail.com</t>
  </si>
  <si>
    <t>linkedin.com/in/kevin-hernán-muñoz-cedeño-14b204205</t>
  </si>
  <si>
    <t>ropa Kleider</t>
  </si>
  <si>
    <t>Independiente</t>
  </si>
  <si>
    <t>Maryi Tatiana Cobaleda Leyva</t>
  </si>
  <si>
    <t>maryitat@hotmail.com</t>
  </si>
  <si>
    <t>linkedin.com/in/maryitatianacobaledaleyva</t>
  </si>
  <si>
    <t>Registraduría Nacional del Estado Civil</t>
  </si>
  <si>
    <t>Íquira</t>
  </si>
  <si>
    <t>Miguel Santiago Molina Urrego</t>
  </si>
  <si>
    <t>miguelmolina95@gmx.es</t>
  </si>
  <si>
    <t>linkedin.com/in/miguel-santiago-molina-urrego-708891173</t>
  </si>
  <si>
    <t>SEMATEX</t>
  </si>
  <si>
    <t>Applied Statistics, Matemáticas y estadística</t>
  </si>
  <si>
    <t>linkedin.com/in/renzo-felipe-gonzalez-burgos-25b95848</t>
  </si>
  <si>
    <t xml:space="preserve">Alcaldía de Paicol Huila </t>
  </si>
  <si>
    <t>Paicol</t>
  </si>
  <si>
    <t>linkedin.com/in/sebastianavello</t>
  </si>
  <si>
    <t>Globomatik</t>
  </si>
  <si>
    <t>Andalucía</t>
  </si>
  <si>
    <t>Almería</t>
  </si>
  <si>
    <t>Data Analyst BI</t>
  </si>
  <si>
    <t>IMMUNE Technology InstituteI</t>
  </si>
  <si>
    <t>Data Science</t>
  </si>
  <si>
    <t>linkedin.com/in/brayan-alejandro-joven-perdomo-baa375161</t>
  </si>
  <si>
    <t>Rayos X del Huila</t>
  </si>
  <si>
    <t>linkedin.com/in/angie-daniela-peña-paz-199a47153</t>
  </si>
  <si>
    <t>Harinera del Valle S.A.</t>
  </si>
  <si>
    <t>Auxiliar comercial</t>
  </si>
  <si>
    <t>linkedin.com/in/luisrubiano113</t>
  </si>
  <si>
    <t>Pitalito</t>
  </si>
  <si>
    <t>Analista</t>
  </si>
  <si>
    <t>linkedin.com/in/nilson-javier-matta-cardozo-1435aa262</t>
  </si>
  <si>
    <t xml:space="preserve">Alcaldía de Neiva </t>
  </si>
  <si>
    <t>linkedin.com/in/laura-ciceri-nocua-</t>
  </si>
  <si>
    <t xml:space="preserve">Banco Popular </t>
  </si>
  <si>
    <t>Asesor  comercial</t>
  </si>
  <si>
    <t>Gestión Financiera</t>
  </si>
  <si>
    <t>linkedin.com/in/daniela-bolaños-losada-09139680</t>
  </si>
  <si>
    <t>Interasjudinet</t>
  </si>
  <si>
    <t>Director de servicios</t>
  </si>
  <si>
    <t>linkedin.com/in/jhon-alexander-suarez-collazos-5b6b08218</t>
  </si>
  <si>
    <t>Inversiones C&amp;C S.A.S</t>
  </si>
  <si>
    <t>linkedin.com/in/alexander-burgos-cortes-10244021b</t>
  </si>
  <si>
    <t xml:space="preserve">Comfamiliar Huila </t>
  </si>
  <si>
    <t>linkedin.com/in/lindalondono01</t>
  </si>
  <si>
    <t>Recolectora de información</t>
  </si>
  <si>
    <t>Gerencia Tributaria</t>
  </si>
  <si>
    <t>linkedin.com/in/tatianaserrato</t>
  </si>
  <si>
    <t>Cámara de Comercio del Huila</t>
  </si>
  <si>
    <t>linkedin.com/in/lina-margarita-diaz-dasa-ab6bb0246</t>
  </si>
  <si>
    <t>Fondo Regional de Garantías del Tolima</t>
  </si>
  <si>
    <t>linkedin.com/in/valentina-rubiano-almario-885033227</t>
  </si>
  <si>
    <t>linkedin.com/in/valentina-rincón-trujillo-65324322b</t>
  </si>
  <si>
    <t xml:space="preserve">JIT soluciones integrales  </t>
  </si>
  <si>
    <t>Coordinadora de obras civiles</t>
  </si>
  <si>
    <t>linkedin.com/in/danna-julissa-paque-bautista-311163297</t>
  </si>
  <si>
    <t>linkedin.com/in/alvaro-jose-tocancipa-herrera-67b12b7a</t>
  </si>
  <si>
    <t>Dream Way Travel and Education Agency</t>
  </si>
  <si>
    <t>Australia</t>
  </si>
  <si>
    <t>BUSSINES ANALYST</t>
  </si>
  <si>
    <t>linkedin.com/in/angie-collazos-43a19714b</t>
  </si>
  <si>
    <t>Organización Internacional del Trabajo OIT</t>
  </si>
  <si>
    <t>Caquetá</t>
  </si>
  <si>
    <t>Florencia</t>
  </si>
  <si>
    <t xml:space="preserve">Enlase </t>
  </si>
  <si>
    <t>linkedin.com/in/paola-beatriz-bahamon-perdomo-9a5070137</t>
  </si>
  <si>
    <t xml:space="preserve">Clínica Medilaser </t>
  </si>
  <si>
    <t>linkedin.com/in/jennifer-yulieth-guzman-polo-497315238</t>
  </si>
  <si>
    <t>Alcaldía de Neiva</t>
  </si>
  <si>
    <t>Auxiliar fiscal</t>
  </si>
  <si>
    <t>linkedin.com/in/katherin-t-550003127</t>
  </si>
  <si>
    <t>f</t>
  </si>
  <si>
    <t>linkedin.com/in/maria-paula-trujillo-suarez-a0aa51158</t>
  </si>
  <si>
    <t>Hocol</t>
  </si>
  <si>
    <t>Auxiliar p2p</t>
  </si>
  <si>
    <t>linkedin.com/in/zulay-trujillo-basto-051a04216</t>
  </si>
  <si>
    <t xml:space="preserve">RappiPay Colombia </t>
  </si>
  <si>
    <t>Personal Banker</t>
  </si>
  <si>
    <t>linkedin.com/in/fabian-arley-dorado-vargas-979309223</t>
  </si>
  <si>
    <t>linkedin.com/in/laura-sierra-ospina-509b18236</t>
  </si>
  <si>
    <t>linkedin.com/in/mauricio-mosquera-vasquez</t>
  </si>
  <si>
    <t>RappiPay Colombia</t>
  </si>
  <si>
    <t>Transactional Monitoring AnalystT</t>
  </si>
  <si>
    <t>linkedin.com/in/karla-mildred-perdomo-tovar-23787413b</t>
  </si>
  <si>
    <t>Ladrillera tayrona</t>
  </si>
  <si>
    <t>Secretaria</t>
  </si>
  <si>
    <t xml:space="preserve"> Andres Felipe Ortiz Narvaez</t>
  </si>
  <si>
    <t>aortiznarvaez@gmail.com</t>
  </si>
  <si>
    <t>linkedin.com/in/andres-felipe-ortiz-narvaez-764549167</t>
  </si>
  <si>
    <t>A&amp;J inversiones S.A.S</t>
  </si>
  <si>
    <t>Auxiliar de compras y logistica</t>
  </si>
  <si>
    <t xml:space="preserve"> Diana Stefany Aya Palencia</t>
  </si>
  <si>
    <t xml:space="preserve"> diana.aya1798@gmail.com</t>
  </si>
  <si>
    <t>linkedin.com/in/diana-stefany-aya-palencia-494a10138</t>
  </si>
  <si>
    <t>Tovar Rojas Soluciones SAS</t>
  </si>
  <si>
    <t>Universidad Militar Nueva Granada</t>
  </si>
  <si>
    <t>Control interno, Auditoría</t>
  </si>
  <si>
    <t xml:space="preserve"> Edgar Andres Ramirez Soto</t>
  </si>
  <si>
    <t>andresramirezsoto@gmail.com</t>
  </si>
  <si>
    <t>linkedin.com/in/edgar-andres-ramirez-soto-868a74170</t>
  </si>
  <si>
    <t xml:space="preserve"> Erika Andrea Valero Nieto</t>
  </si>
  <si>
    <t>andrea.divi.1997@hotmail.com</t>
  </si>
  <si>
    <t>linkedin.com/in/erika-andrea-valero-nieto-61b85b1a4</t>
  </si>
  <si>
    <t xml:space="preserve"> Henry Alfonso Cuellar Vega</t>
  </si>
  <si>
    <t xml:space="preserve"> henrooney@hotmail.com</t>
  </si>
  <si>
    <t>linkedin.com/in/henry-cuellar-vega</t>
  </si>
  <si>
    <t>SODA Inmobiliario</t>
  </si>
  <si>
    <t xml:space="preserve"> Juan Daniel Vera Guerrero</t>
  </si>
  <si>
    <t>judavegue@hotmail.com</t>
  </si>
  <si>
    <t>linkedin.com/in/juan-daniel-vera-guerrero-36787b9b</t>
  </si>
  <si>
    <t>AEROSUCRE SA</t>
  </si>
  <si>
    <t>Analista de procesos</t>
  </si>
  <si>
    <t xml:space="preserve"> Juan David Suaza Sanabria</t>
  </si>
  <si>
    <t>jjsuaza11@hotmail.com</t>
  </si>
  <si>
    <t>linkedin.com/in/juan-david-suaza-sanabria-1bb466176</t>
  </si>
  <si>
    <t>Alianza Fiduciaria</t>
  </si>
  <si>
    <t>Analista de planificación financiera</t>
  </si>
  <si>
    <t xml:space="preserve"> Juan Sebastian Mosquera Blanco</t>
  </si>
  <si>
    <t>juansblanco97@gmail.com</t>
  </si>
  <si>
    <t>linkedin.com/in/juan-sebastian-mosquera-blanco-567720170</t>
  </si>
  <si>
    <t>Asesor de Planeación</t>
  </si>
  <si>
    <t xml:space="preserve"> Maria Camila Ardila Chavarro</t>
  </si>
  <si>
    <t>macardi09@hotmail.com</t>
  </si>
  <si>
    <t>linkedin.com/in/maría-camila-ardila-chávarro-862639215</t>
  </si>
  <si>
    <t>Universidad EAFIT</t>
  </si>
  <si>
    <t>Asistente de investigación</t>
  </si>
  <si>
    <t xml:space="preserve"> Maria Victoria Escobar Martinez</t>
  </si>
  <si>
    <t xml:space="preserve"> victoriamaria_99@hotmail.com</t>
  </si>
  <si>
    <t>linkedin.com/in/maría-victoria-escobar-martínez-57b492213</t>
  </si>
  <si>
    <t>Analista y Asesor Económico</t>
  </si>
  <si>
    <t xml:space="preserve"> Santiago Cifuentes Rivas</t>
  </si>
  <si>
    <t>w.c.rsecret@hotmail.com</t>
  </si>
  <si>
    <t>linkedin.com/in/santiago-cifuentes-rivas-750359185</t>
  </si>
  <si>
    <t>Análisis de datos</t>
  </si>
  <si>
    <t xml:space="preserve">Diego Trujillo Yosa </t>
  </si>
  <si>
    <t xml:space="preserve"> diegoty.02@outlook.com</t>
  </si>
  <si>
    <t>linkedin.com/in/diego-trujillo-yosa-474529158</t>
  </si>
  <si>
    <t>Analista BI</t>
  </si>
  <si>
    <t xml:space="preserve">Laura Alejandra Tamayo Puertas </t>
  </si>
  <si>
    <t>latamayop@gmail.com</t>
  </si>
  <si>
    <t>linkedin.com/in/laura-alejandra-tamayo-puertas-0b0760133</t>
  </si>
  <si>
    <t>EMAC S.A E.S.P</t>
  </si>
  <si>
    <t>Nazly Alejandra Fernandez Gomez</t>
  </si>
  <si>
    <t>naazfer@hotmail.com</t>
  </si>
  <si>
    <t>linkedin.com/in/nazly-alejandra-fernandez-gomez-5b13581b6</t>
  </si>
  <si>
    <t>Statistics Ingeniería SAS</t>
  </si>
  <si>
    <t>Profesional de proyecto</t>
  </si>
  <si>
    <t>1 años y 9 meses</t>
  </si>
  <si>
    <t>0 años y 7 meses</t>
  </si>
  <si>
    <t>2 años y 1 meses</t>
  </si>
  <si>
    <t>2 años y 4 meses</t>
  </si>
  <si>
    <t>4 años y 2 meses</t>
  </si>
  <si>
    <t>0 años y 6 meses</t>
  </si>
  <si>
    <t>0 años y 8 meses</t>
  </si>
  <si>
    <t>0 años y 9 meses</t>
  </si>
  <si>
    <t>1 años y 1 meses</t>
  </si>
  <si>
    <t>1 años y 0 meses</t>
  </si>
  <si>
    <t>0 años y 5 meses</t>
  </si>
  <si>
    <t>0 años y 1 meses</t>
  </si>
  <si>
    <t>4 años y 1 meses</t>
  </si>
  <si>
    <t>4 años y 0 meses</t>
  </si>
  <si>
    <t>1 años y 4 meses</t>
  </si>
  <si>
    <t>0 años y 4 meses</t>
  </si>
  <si>
    <t>1 años y 2 meses</t>
  </si>
  <si>
    <t>linkedin.com/in/duvan-alexis-reyes-reyes-38b483222</t>
  </si>
  <si>
    <t>Grupo Éxito</t>
  </si>
  <si>
    <t>2 años y 0 meses</t>
  </si>
  <si>
    <t>Auxiliar operativo</t>
  </si>
  <si>
    <t>Gerencia En Empresas De Salud</t>
  </si>
  <si>
    <t>Gerencia pública y control fiscal</t>
  </si>
  <si>
    <t>Gerencia Financiera y Tributaria</t>
  </si>
  <si>
    <t>Adriana Del Pilar Garces Collazos</t>
  </si>
  <si>
    <t>Astrid Lorena Ovalle Diaz</t>
  </si>
  <si>
    <t>Oscar Sebastian Avello Garcia</t>
  </si>
  <si>
    <t>Angie Daniela Peña Paz</t>
  </si>
  <si>
    <t>Luis Sebastian Rubiano Morales</t>
  </si>
  <si>
    <t>Jhon Alexander Suarez Collazos</t>
  </si>
  <si>
    <t>Alexander Burgos Cortes</t>
  </si>
  <si>
    <t>Linda Fabiana Londoño Gutierrez</t>
  </si>
  <si>
    <t>Tatiana Serrato Artunduaga</t>
  </si>
  <si>
    <t>Valentina Rubiano Almario</t>
  </si>
  <si>
    <t>Angie Catherine Collazos Valenzuela</t>
  </si>
  <si>
    <t>Katherin Nicol Trujillo Caicedo</t>
  </si>
  <si>
    <t>Renzo Felipe Gonzalez Burgos</t>
  </si>
  <si>
    <t>Brayan Alejandro Joven Perdomo</t>
  </si>
  <si>
    <t>Lina Margarita Diaz Dasa</t>
  </si>
  <si>
    <t>Valentina Rincon Trujillo</t>
  </si>
  <si>
    <t>Paola Beatriz Bahamon Perdomo</t>
  </si>
  <si>
    <t>Jennifer Yulieth Guzman Polo</t>
  </si>
  <si>
    <t>Laura Sierra Ospina</t>
  </si>
  <si>
    <t>Karla Mildred Perdomo Tovar</t>
  </si>
  <si>
    <t>Matta Cardozo Nilson Javier</t>
  </si>
  <si>
    <t>Laura Milena Ciceri Nocua</t>
  </si>
  <si>
    <t>Daniela Bolaños Losada</t>
  </si>
  <si>
    <t>Danna Julissa Paque Bautista</t>
  </si>
  <si>
    <t>Alvaro Jose Tocancipa Herrera</t>
  </si>
  <si>
    <t>Maria Paula Trujillo Suarez</t>
  </si>
  <si>
    <t>Zulay Trujillo Basto</t>
  </si>
  <si>
    <t>Fabian Arley Dorado Vargas</t>
  </si>
  <si>
    <t>Hyznell Mauricio Mosquera Vasquez</t>
  </si>
  <si>
    <t>Duvan Alexis Reyes Reyes</t>
  </si>
  <si>
    <t>Gerencia logística</t>
  </si>
  <si>
    <t>Tiempo en Num</t>
  </si>
  <si>
    <t>Actividades de los hogares en calidad de empleadores</t>
  </si>
  <si>
    <t>Estados Unidos</t>
  </si>
  <si>
    <t>Bathurst</t>
  </si>
  <si>
    <t>Puebla de Zaragoza</t>
  </si>
  <si>
    <t>Bogotá</t>
  </si>
  <si>
    <t>Cataluña</t>
  </si>
  <si>
    <t>Elías</t>
  </si>
  <si>
    <t>Londres</t>
  </si>
  <si>
    <t>Nueva York</t>
  </si>
  <si>
    <t>Hobart</t>
  </si>
  <si>
    <t>País</t>
  </si>
  <si>
    <t>Dep. o estado</t>
  </si>
  <si>
    <t>Capitales, minucipios o provincias</t>
  </si>
  <si>
    <t>Vail</t>
  </si>
  <si>
    <t>Economía y política de la educación</t>
  </si>
  <si>
    <t>Distribución de agua; evacuación y tratamiento de aguas residuales y desechos</t>
  </si>
  <si>
    <t>País de origen laboral</t>
  </si>
  <si>
    <t>Dep. o estado de origen laboral</t>
  </si>
  <si>
    <t>Capitales, minucipios o provincias de Origen laboral</t>
  </si>
  <si>
    <t>Tiempo labor por Categoría</t>
  </si>
  <si>
    <t>nn</t>
  </si>
  <si>
    <t>Corte de Grado</t>
  </si>
  <si>
    <t>Tipo de empresa</t>
  </si>
  <si>
    <t>País de labor</t>
  </si>
  <si>
    <t>Dep. o estado de labor</t>
  </si>
  <si>
    <t>Tiempo labor en la empresa</t>
  </si>
  <si>
    <t>Área de estudio</t>
  </si>
  <si>
    <t>Hombre</t>
  </si>
  <si>
    <t>Pública</t>
  </si>
  <si>
    <t>Nacional</t>
  </si>
  <si>
    <t>de 7 a 12 meses</t>
  </si>
  <si>
    <t>Mujer</t>
  </si>
  <si>
    <t>4 años y 7 meses</t>
  </si>
  <si>
    <t>más de 1 año</t>
  </si>
  <si>
    <t>7 años y 2 meses</t>
  </si>
  <si>
    <t>Ebanista Independiente</t>
  </si>
  <si>
    <t>Otros</t>
  </si>
  <si>
    <t>4 años y 3 meses</t>
  </si>
  <si>
    <t>3 años y 8 meses</t>
  </si>
  <si>
    <t>de 4 a 6 meses</t>
  </si>
  <si>
    <t>1 años y 6 meses</t>
  </si>
  <si>
    <t>3 años y 10 meses</t>
  </si>
  <si>
    <t>1 años y 10 meses</t>
  </si>
  <si>
    <t>4 años y 8 meses</t>
  </si>
  <si>
    <t>5 años y 11 meses</t>
  </si>
  <si>
    <t>Ingenieria Integral del Huila</t>
  </si>
  <si>
    <t>de 1 a 3 meses</t>
  </si>
  <si>
    <t>10 años y 6 meses</t>
  </si>
  <si>
    <t>5 años y 3 meses</t>
  </si>
  <si>
    <t>4G4 ingenieria S.A.S</t>
  </si>
  <si>
    <t>0 años y 11 meses</t>
  </si>
  <si>
    <t>5 años y 6 meses</t>
  </si>
  <si>
    <t>Secretaria General y de Gobierno</t>
  </si>
  <si>
    <t>5 años y 10 meses</t>
  </si>
  <si>
    <t>5 años y 7 meses</t>
  </si>
  <si>
    <t>3 años y 1 meses</t>
  </si>
  <si>
    <t>7 años y 9 meses</t>
  </si>
  <si>
    <t>2 años y 6 meses</t>
  </si>
  <si>
    <t>3 años y 5 meses</t>
  </si>
  <si>
    <t>3 años y 2 meses</t>
  </si>
  <si>
    <t>Comfamiliar Huila</t>
  </si>
  <si>
    <t>Alcaldía de Paicol Huila</t>
  </si>
  <si>
    <t>JIT soluciones integrales</t>
  </si>
  <si>
    <t>Clínica Medilaser</t>
  </si>
  <si>
    <t>Principales Ciudades Cap.</t>
  </si>
  <si>
    <t>4 años y 11 meses</t>
  </si>
  <si>
    <t>Capitalhausgroup</t>
  </si>
  <si>
    <t>2 años y 5 meses</t>
  </si>
  <si>
    <t>6 años y 4 meses</t>
  </si>
  <si>
    <t>5 años y 8 meses</t>
  </si>
  <si>
    <t>1 años y 5 meses</t>
  </si>
  <si>
    <t>Extranjero</t>
  </si>
  <si>
    <t>2 años y 3 meses</t>
  </si>
  <si>
    <t>0 años y 2 meses</t>
  </si>
  <si>
    <t>0 años y 10 meses</t>
  </si>
  <si>
    <t>1 años y 11 meses</t>
  </si>
  <si>
    <t>1 años y 8 meses</t>
  </si>
  <si>
    <t>1 años y 3 meses</t>
  </si>
  <si>
    <t>3 años y 3 meses</t>
  </si>
  <si>
    <t>Enlase</t>
  </si>
  <si>
    <t>11 años y 9 meses</t>
  </si>
  <si>
    <t>3 años y 6 meses</t>
  </si>
  <si>
    <t>4 años y 5 meses</t>
  </si>
  <si>
    <t>12 años y 1 meses</t>
  </si>
  <si>
    <t>Banco Popular</t>
  </si>
  <si>
    <t>2 años y 10 meses</t>
  </si>
  <si>
    <t>4 años y 9 meses</t>
  </si>
  <si>
    <t>5 años y 5 meses</t>
  </si>
  <si>
    <t>Carcafe / Volcafe Group</t>
  </si>
  <si>
    <t>5 años y 1 meses</t>
  </si>
  <si>
    <t>1 años y 7 meses</t>
  </si>
  <si>
    <t>2 años y 11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</si>
</sst>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/>
    <xf numFmtId="0" fontId="2" fillId="0" borderId="0" xfId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0" fontId="8" fillId="0" borderId="0" xfId="1" applyFont="1" applyFill="1"/>
    <xf numFmtId="0" fontId="8" fillId="0" borderId="0" xfId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0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/>
    <xf numFmtId="15" fontId="12" fillId="0" borderId="0" xfId="0" applyNumberFormat="1" applyFont="1"/>
    <xf numFmtId="49" fontId="12" fillId="0" borderId="0" xfId="0" applyNumberFormat="1" applyFont="1"/>
  </cellXfs>
  <cellStyles count="2">
    <cellStyle name="Hipervínculo" xfId="1" builtinId="8"/>
    <cellStyle name="Normal" xfId="0" builtinId="0"/>
  </cellStyles>
  <dxfs count="52"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1DAFE-08CB-43ED-B600-4C2AA2B21A0E}" name="Tabla1" displayName="Tabla1" ref="A1:AB142" totalsRowShown="0" headerRowDxfId="51" dataDxfId="49" headerRowBorderDxfId="50" tableBorderDxfId="48">
  <autoFilter ref="A1:AB142" xr:uid="{B4F1DAFE-08CB-43ED-B600-4C2AA2B21A0E}"/>
  <tableColumns count="28">
    <tableColumn id="1" xr3:uid="{39DAD79A-6A04-483F-9BAC-CA0EEF13A31E}" name="Corte de Grado" dataDxfId="47"/>
    <tableColumn id="2" xr3:uid="{69339991-A6F8-4209-A34B-4433834BB724}" name="Código" dataDxfId="46"/>
    <tableColumn id="3" xr3:uid="{98B4A281-8198-4EE2-9837-DD5E07F4F0F4}" name="Nombre"/>
    <tableColumn id="4" xr3:uid="{5A1C1535-DCDC-45C3-A484-81C010AA5F49}" name="Email" dataDxfId="45"/>
    <tableColumn id="5" xr3:uid="{19C080DA-455C-410E-8099-7FAA27C4A0BF}" name="Género" dataDxfId="44"/>
    <tableColumn id="6" xr3:uid="{49EDCEE1-5C1D-46BD-81EC-97A13EB1329E}" name="LinkedIn" dataDxfId="43" dataCellStyle="Hipervínculo"/>
    <tableColumn id="7" xr3:uid="{F8B4E66C-9956-47C2-A44D-29854FD7ED44}" name="LinkendIn Actualizado" dataDxfId="42"/>
    <tableColumn id="8" xr3:uid="{781F33F8-F9CB-4304-8AAD-D3D9469F1583}" name="Empresa Ultimo trabajo"/>
    <tableColumn id="9" xr3:uid="{49258D9D-2530-4BC1-9493-38F913F0EBD0}" name="Actividades con las TICs" dataDxfId="41"/>
    <tableColumn id="10" xr3:uid="{E3A79329-1DC8-4D37-AB3E-11390A271C22}" name="Tipo" dataDxfId="40"/>
    <tableColumn id="11" xr3:uid="{75E45B32-0F2B-4403-A083-0CDA86A9CE92}" name="País de origen laboral" dataDxfId="39">
      <calculatedColumnFormula>IF(N2="Colombia","Nacional","Extranjero")</calculatedColumnFormula>
    </tableColumn>
    <tableColumn id="12" xr3:uid="{453FFBE8-964B-4CB3-9ED9-3039EDA6531E}" name="Dep. o estado de origen laboral" dataDxfId="38">
      <calculatedColumnFormula>IF(O2="Huila","Huila","Otros")</calculatedColumnFormula>
    </tableColumn>
    <tableColumn id="13" xr3:uid="{965F2A15-A0A1-4736-9CF3-06A6BAB16B47}" name="Capitales, minucipios o provincias de Origen laboral" dataDxfId="37">
      <calculatedColumnFormula>IF(OR(P2="Cali",P2="Bogotá",P2="Medellín",P2="Barranquilla",P2="Pereira", P2="Manizales",P2="Nueva York",P2="Londres"),"Principales Ciudades Cap.",IF(P2="Neiva","Neiva","Otros"))</calculatedColumnFormula>
    </tableColumn>
    <tableColumn id="14" xr3:uid="{982C587C-A751-4DE1-A0DC-7F3EEC72098A}" name="País" dataDxfId="36"/>
    <tableColumn id="15" xr3:uid="{51F00804-B450-4BBB-97F8-D479C02E229A}" name="Dep. o estado" dataDxfId="35"/>
    <tableColumn id="16" xr3:uid="{C8F18551-D610-42C0-92D2-3C5AFC891583}" name="Capitales, minucipios o provincias" dataDxfId="34"/>
    <tableColumn id="17" xr3:uid="{36F98B66-288B-4B9A-AAD0-B04AD9F896E6}" name="Fecha ingreso" dataDxfId="33"/>
    <tableColumn id="18" xr3:uid="{F447EC51-BDB6-43DF-A2A2-EF0C299656D0}" name="Fecha terminación o continuidad" dataDxfId="32"/>
    <tableColumn id="19" xr3:uid="{E357843B-73E7-4A1F-A692-765DE05467BB}" name="Tiempo"/>
    <tableColumn id="20" xr3:uid="{1B4D3B42-3817-4A1A-B507-3B02558DAAC1}" name="Tiempo en Num">
      <calculatedColumnFormula>R2-Q2</calculatedColumnFormula>
    </tableColumn>
    <tableColumn id="21" xr3:uid="{0C398C48-1378-40F1-9FE1-338B14565E9F}" name="Tiempo labor por Categoría">
      <calculatedColumnFormula>IF(T2&lt;=30,"&lt; 1 mes",IF(T2&lt;=90,"de 1 a 3 meses",IF(T2&lt;=180,"de 4 a 6 meses",IF(T2&lt;=365,"de 7 a 12 meses","más de 1 año"))))</calculatedColumnFormula>
    </tableColumn>
    <tableColumn id="22" xr3:uid="{0D6A515E-8C57-486C-85DB-BF8E5C5DBE4F}" name="Trabajo actual" dataDxfId="31"/>
    <tableColumn id="23" xr3:uid="{973D53B0-5FE1-4060-B42E-2052723B161F}" name="Cargo" dataDxfId="30"/>
    <tableColumn id="24" xr3:uid="{CED36D76-51B0-4D0F-A3AD-506FDD25A44B}" name="Sector" dataDxfId="29"/>
    <tableColumn id="25" xr3:uid="{03F79367-D71B-43A1-9221-FC6BF70CB926}" name="Subsector"/>
    <tableColumn id="26" xr3:uid="{261133B7-3EF7-4C77-A590-C83ECCA14313}" name="IES estudio último nivel" dataDxfId="28"/>
    <tableColumn id="27" xr3:uid="{1C556437-1C86-4038-BB0F-3BD3DC42DAA5}" name="Nivel" dataDxfId="27"/>
    <tableColumn id="28" xr3:uid="{E25458CD-47C3-42A0-B961-54B9198C2E1F}" name="Área" dataDxfId="2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9A3C90-E39C-4F8A-AC7A-6151AB2C959A}" name="Tabla2" displayName="Tabla2" ref="A1:W142" totalsRowShown="0" headerRowDxfId="25" dataDxfId="24">
  <autoFilter ref="A1:W142" xr:uid="{B89A3C90-E39C-4F8A-AC7A-6151AB2C95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478FB33-C27B-4B20-A776-B48877DDF20B}" name="Corte de Grado" dataDxfId="23"/>
    <tableColumn id="2" xr3:uid="{6F9BE8A4-F705-4CE1-8E22-F90CFE9B710B}" name="Género" dataDxfId="22"/>
    <tableColumn id="3" xr3:uid="{4950B65E-BD77-4960-9CEC-46A917A227D9}" name="LinkendIn Actualizado" dataDxfId="21"/>
    <tableColumn id="4" xr3:uid="{7D83E37D-68E2-4717-A7F6-29A620CC2AD7}" name="Empresa Ultimo trabajo" dataDxfId="20"/>
    <tableColumn id="5" xr3:uid="{E0D44D5F-E59D-4C6F-BF84-420C048EDF59}" name="Actividades con las TICs" dataDxfId="19"/>
    <tableColumn id="6" xr3:uid="{ADAA5257-C08B-4EA3-8B24-550F34CBEE9C}" name="Tipo de empresa" dataDxfId="18"/>
    <tableColumn id="7" xr3:uid="{E5909F2F-3ECA-44E8-BFEC-9087F4142F0E}" name="País de origen laboral" dataDxfId="17"/>
    <tableColumn id="8" xr3:uid="{9072283C-06CD-47AE-BA08-0865C92D350E}" name="Dep. o estado de origen laboral" dataDxfId="16"/>
    <tableColumn id="9" xr3:uid="{893E7749-26CF-43D6-9BD8-F0AAF9EF8830}" name="Capitales, minucipios o provincias de Origen laboral" dataDxfId="15"/>
    <tableColumn id="10" xr3:uid="{0CEBC6A6-0E8A-47D8-892B-E348B957727C}" name="País de labor" dataDxfId="14"/>
    <tableColumn id="11" xr3:uid="{F6F1F65E-3571-4BB3-804D-C53C41508992}" name="Dep. o estado de labor" dataDxfId="13"/>
    <tableColumn id="12" xr3:uid="{9D4E539E-C7A1-438E-BA77-DEB0A77D4C4A}" name="Capitales, minucipios o provincias" dataDxfId="12"/>
    <tableColumn id="13" xr3:uid="{7DBFC42F-F7CA-4073-BFC3-D115EAC4E80D}" name="Fecha ingreso" dataDxfId="11"/>
    <tableColumn id="14" xr3:uid="{BDB14F81-9F49-405A-A6EA-8F570E353B52}" name="Fecha terminación o continuidad" dataDxfId="10"/>
    <tableColumn id="15" xr3:uid="{60CBA175-532B-43C3-B2AF-A8A3FB460E5A}" name="Tiempo" dataDxfId="9"/>
    <tableColumn id="16" xr3:uid="{E42A122D-9F86-400B-AC6F-895490812486}" name="Tiempo labor en la empresa" dataDxfId="8"/>
    <tableColumn id="17" xr3:uid="{E18DB0F4-4965-4627-AA9F-F7A9EF28DDA4}" name="Trabajo actual" dataDxfId="7"/>
    <tableColumn id="18" xr3:uid="{C7302E87-6EB5-4E28-A3FE-AAEA4F20A2ED}" name="Cargo" dataDxfId="6"/>
    <tableColumn id="19" xr3:uid="{39ECA5EC-46EC-4949-9A5C-4F22B29A03C6}" name="Sector" dataDxfId="5"/>
    <tableColumn id="20" xr3:uid="{B11C1367-A1CF-4CEC-899F-AD41AED9F5FD}" name="Subsector" dataDxfId="4"/>
    <tableColumn id="21" xr3:uid="{BB4E1372-0C79-4A91-860F-119ED64F3466}" name="IES estudio último nivel" dataDxfId="3"/>
    <tableColumn id="22" xr3:uid="{B3889CC6-4C7A-4BD2-9DF7-01ACF3CF7DC7}" name="Nivel" dataDxfId="2"/>
    <tableColumn id="23" xr3:uid="{CB1ECD23-CB1A-40D3-B915-52D340D56154}" name="Área de estudio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qevin1031@hotmail.com" TargetMode="External"/><Relationship Id="rId21" Type="http://schemas.openxmlformats.org/officeDocument/2006/relationships/hyperlink" Target="https://www.linkedin.com/in/andres-felipe-losada-murcia-a1ba9445" TargetMode="External"/><Relationship Id="rId42" Type="http://schemas.openxmlformats.org/officeDocument/2006/relationships/hyperlink" Target="https://www.linkedin.com/in/vanessaquimo" TargetMode="External"/><Relationship Id="rId63" Type="http://schemas.openxmlformats.org/officeDocument/2006/relationships/hyperlink" Target="https://www.linkedin.com/in/juan-pablo-murcia-arias-39b152246" TargetMode="External"/><Relationship Id="rId84" Type="http://schemas.openxmlformats.org/officeDocument/2006/relationships/hyperlink" Target="https://www.linkedin.com/in/edgarjmendozaa/" TargetMode="External"/><Relationship Id="rId138" Type="http://schemas.openxmlformats.org/officeDocument/2006/relationships/hyperlink" Target="mailto:juansblanco97@gmail.com" TargetMode="External"/><Relationship Id="rId159" Type="http://schemas.openxmlformats.org/officeDocument/2006/relationships/hyperlink" Target="https://www.linkedin.com/in/santiago-cifuentes-rivas-750359185" TargetMode="External"/><Relationship Id="rId170" Type="http://schemas.openxmlformats.org/officeDocument/2006/relationships/hyperlink" Target="https://www.linkedin.com/in/valentina-rubiano-almario-885033227" TargetMode="External"/><Relationship Id="rId191" Type="http://schemas.openxmlformats.org/officeDocument/2006/relationships/table" Target="../tables/table1.xml"/><Relationship Id="rId107" Type="http://schemas.openxmlformats.org/officeDocument/2006/relationships/hyperlink" Target="https://www.linkedin.com/in/margarita-mar%C3%ADa-garc%C3%ADa-r%C3%ADos-200772165" TargetMode="External"/><Relationship Id="rId11" Type="http://schemas.openxmlformats.org/officeDocument/2006/relationships/hyperlink" Target="https://www.linkedin.com/in/tatiana-arias-iba%C3%B1ez-353ab310b" TargetMode="External"/><Relationship Id="rId32" Type="http://schemas.openxmlformats.org/officeDocument/2006/relationships/hyperlink" Target="https://www.linkedin.com/in/robinson-cabrera-pimintel-90955410b" TargetMode="External"/><Relationship Id="rId53" Type="http://schemas.openxmlformats.org/officeDocument/2006/relationships/hyperlink" Target="https://www.linkedin.com/in/lina-mar%C3%ADa-silva-polania-5994ba182" TargetMode="External"/><Relationship Id="rId74" Type="http://schemas.openxmlformats.org/officeDocument/2006/relationships/hyperlink" Target="mailto:librove93@gmail.com" TargetMode="External"/><Relationship Id="rId128" Type="http://schemas.openxmlformats.org/officeDocument/2006/relationships/hyperlink" Target="https://www.linkedin.com/in/diana-stefany-aya-palencia-494a10138/details/education/" TargetMode="External"/><Relationship Id="rId149" Type="http://schemas.openxmlformats.org/officeDocument/2006/relationships/hyperlink" Target="https://www.linkedin.com/in/andres-felipe-ortiz-narvaez-764549167" TargetMode="External"/><Relationship Id="rId5" Type="http://schemas.openxmlformats.org/officeDocument/2006/relationships/hyperlink" Target="https://www.linkedin.com/in/jaimeenriqueortizdiaz" TargetMode="External"/><Relationship Id="rId95" Type="http://schemas.openxmlformats.org/officeDocument/2006/relationships/hyperlink" Target="https://www.linkedin.com/in/edgarjmendozaa" TargetMode="External"/><Relationship Id="rId160" Type="http://schemas.openxmlformats.org/officeDocument/2006/relationships/hyperlink" Target="https://www.linkedin.com/in/diego-trujillo-yosa-474529158" TargetMode="External"/><Relationship Id="rId181" Type="http://schemas.openxmlformats.org/officeDocument/2006/relationships/hyperlink" Target="https://www.linkedin.com/in/daniela-bola%C3%B1os-losada-09139680" TargetMode="External"/><Relationship Id="rId22" Type="http://schemas.openxmlformats.org/officeDocument/2006/relationships/hyperlink" Target="https://www.linkedin.com/in/anyuri-chala-zabaleta" TargetMode="External"/><Relationship Id="rId43" Type="http://schemas.openxmlformats.org/officeDocument/2006/relationships/hyperlink" Target="https://www.linkedin.com/in/manuelita-trujillo-monje-3286b4ba" TargetMode="External"/><Relationship Id="rId64" Type="http://schemas.openxmlformats.org/officeDocument/2006/relationships/hyperlink" Target="https://www.linkedin.com/in/laura-jaimesb" TargetMode="External"/><Relationship Id="rId118" Type="http://schemas.openxmlformats.org/officeDocument/2006/relationships/hyperlink" Target="mailto:maryitat@hotmail.com" TargetMode="External"/><Relationship Id="rId139" Type="http://schemas.openxmlformats.org/officeDocument/2006/relationships/hyperlink" Target="https://www.linkedin.com/in/juan-sebastian-mosquera-blanco-567720170/" TargetMode="External"/><Relationship Id="rId85" Type="http://schemas.openxmlformats.org/officeDocument/2006/relationships/hyperlink" Target="https://www.linkedin.com/in/jdavidtafur/" TargetMode="External"/><Relationship Id="rId150" Type="http://schemas.openxmlformats.org/officeDocument/2006/relationships/hyperlink" Target="https://www.linkedin.com/in/diana-stefany-aya-palencia-494a10138" TargetMode="External"/><Relationship Id="rId171" Type="http://schemas.openxmlformats.org/officeDocument/2006/relationships/hyperlink" Target="https://www.linkedin.com/in/angie-collazos-43a19714b" TargetMode="External"/><Relationship Id="rId12" Type="http://schemas.openxmlformats.org/officeDocument/2006/relationships/hyperlink" Target="https://www.linkedin.com/in/paula-andrea-perdomo-lozano-88067112a" TargetMode="External"/><Relationship Id="rId33" Type="http://schemas.openxmlformats.org/officeDocument/2006/relationships/hyperlink" Target="https://www.linkedin.com/in/pelaezsebastian" TargetMode="External"/><Relationship Id="rId108" Type="http://schemas.openxmlformats.org/officeDocument/2006/relationships/hyperlink" Target="https://www.linkedin.com/in/mar%C3%ADa-jos%C3%A9-trujillo-cerquera-905176214" TargetMode="External"/><Relationship Id="rId129" Type="http://schemas.openxmlformats.org/officeDocument/2006/relationships/hyperlink" Target="mailto:andresramirezsoto@gmail.com" TargetMode="External"/><Relationship Id="rId54" Type="http://schemas.openxmlformats.org/officeDocument/2006/relationships/hyperlink" Target="https://www.linkedin.com/in/nesly-pena" TargetMode="External"/><Relationship Id="rId75" Type="http://schemas.openxmlformats.org/officeDocument/2006/relationships/hyperlink" Target="mailto:aleja24.salazar@hotmail.com" TargetMode="External"/><Relationship Id="rId96" Type="http://schemas.openxmlformats.org/officeDocument/2006/relationships/hyperlink" Target="https://www.linkedin.com/in/sami-serrato-meneses-6a747b69" TargetMode="External"/><Relationship Id="rId140" Type="http://schemas.openxmlformats.org/officeDocument/2006/relationships/hyperlink" Target="mailto:macardi09@hotmail.com" TargetMode="External"/><Relationship Id="rId161" Type="http://schemas.openxmlformats.org/officeDocument/2006/relationships/hyperlink" Target="https://www.linkedin.com/in/laura-alejandra-tamayo-puertas-0b0760133" TargetMode="External"/><Relationship Id="rId182" Type="http://schemas.openxmlformats.org/officeDocument/2006/relationships/hyperlink" Target="https://www.linkedin.com/in/laura-ciceri-nocua-" TargetMode="External"/><Relationship Id="rId6" Type="http://schemas.openxmlformats.org/officeDocument/2006/relationships/hyperlink" Target="https://www.linkedin.com/in/juan-camilo-lozano-c%C3%A1rdenas-344618133" TargetMode="External"/><Relationship Id="rId23" Type="http://schemas.openxmlformats.org/officeDocument/2006/relationships/hyperlink" Target="https://www.linkedin.com/in/carlos-alberto-celada-bahamon-a2a85840" TargetMode="External"/><Relationship Id="rId119" Type="http://schemas.openxmlformats.org/officeDocument/2006/relationships/hyperlink" Target="mailto:miguelmolina95@gmx.es" TargetMode="External"/><Relationship Id="rId44" Type="http://schemas.openxmlformats.org/officeDocument/2006/relationships/hyperlink" Target="https://www.linkedin.com/in/mar%C3%ADa-camila-millan-mar%C3%ADn-b02278139" TargetMode="External"/><Relationship Id="rId65" Type="http://schemas.openxmlformats.org/officeDocument/2006/relationships/hyperlink" Target="https://www.linkedin.com/in/lina-marcela-gonzalez-perez-14b01b82" TargetMode="External"/><Relationship Id="rId86" Type="http://schemas.openxmlformats.org/officeDocument/2006/relationships/hyperlink" Target="https://www.linkedin.com/in/luisa-fernanda-campos-fajardo-b4245910b/" TargetMode="External"/><Relationship Id="rId130" Type="http://schemas.openxmlformats.org/officeDocument/2006/relationships/hyperlink" Target="https://www.linkedin.com/in/edgar-andres-ramirez-soto-868a74170/" TargetMode="External"/><Relationship Id="rId151" Type="http://schemas.openxmlformats.org/officeDocument/2006/relationships/hyperlink" Target="https://www.linkedin.com/in/edgar-andres-ramirez-soto-868a74170" TargetMode="External"/><Relationship Id="rId172" Type="http://schemas.openxmlformats.org/officeDocument/2006/relationships/hyperlink" Target="https://www.linkedin.com/in/katherin-t-550003127" TargetMode="External"/><Relationship Id="rId13" Type="http://schemas.openxmlformats.org/officeDocument/2006/relationships/hyperlink" Target="https://www.linkedin.com/in/ricardo-mauricio-perdomo-sandoval-6901191ab" TargetMode="External"/><Relationship Id="rId18" Type="http://schemas.openxmlformats.org/officeDocument/2006/relationships/hyperlink" Target="mailto:ans902@hotmail.com" TargetMode="External"/><Relationship Id="rId39" Type="http://schemas.openxmlformats.org/officeDocument/2006/relationships/hyperlink" Target="https://www.linkedin.com/in/jonathan-duran-peralta-a8359a20a" TargetMode="External"/><Relationship Id="rId109" Type="http://schemas.openxmlformats.org/officeDocument/2006/relationships/hyperlink" Target="https://www.linkedin.com/in/michael-bola%C3%B1os-89395898" TargetMode="External"/><Relationship Id="rId34" Type="http://schemas.openxmlformats.org/officeDocument/2006/relationships/hyperlink" Target="https://www.linkedin.com/in/sergio-andr%C3%A9s-vargas-trujillo-1b7183100" TargetMode="External"/><Relationship Id="rId50" Type="http://schemas.openxmlformats.org/officeDocument/2006/relationships/hyperlink" Target="https://www.linkedin.com/in/juan-camilo-rosendo-rivas-960699187" TargetMode="External"/><Relationship Id="rId55" Type="http://schemas.openxmlformats.org/officeDocument/2006/relationships/hyperlink" Target="mailto:adrianagarces_@hotmail.com" TargetMode="External"/><Relationship Id="rId76" Type="http://schemas.openxmlformats.org/officeDocument/2006/relationships/hyperlink" Target="https://www.linkedin.com/in/alvaroperdomol" TargetMode="External"/><Relationship Id="rId97" Type="http://schemas.openxmlformats.org/officeDocument/2006/relationships/hyperlink" Target="https://www.linkedin.com/in/elizabeth-perea-0839a710b" TargetMode="External"/><Relationship Id="rId104" Type="http://schemas.openxmlformats.org/officeDocument/2006/relationships/hyperlink" Target="https://www.linkedin.com/in/luisa-fernanda-campos-fajardo-b4245910b" TargetMode="External"/><Relationship Id="rId120" Type="http://schemas.openxmlformats.org/officeDocument/2006/relationships/hyperlink" Target="https://www.linkedin.com/in/astrid-lorena-ovalle-d%C3%ADaz/" TargetMode="External"/><Relationship Id="rId125" Type="http://schemas.openxmlformats.org/officeDocument/2006/relationships/hyperlink" Target="https://www.linkedin.com/in/kevin-hern%C3%A1n-mu%C3%B1oz-cede%C3%B1o-14b204205" TargetMode="External"/><Relationship Id="rId141" Type="http://schemas.openxmlformats.org/officeDocument/2006/relationships/hyperlink" Target="https://www.linkedin.com/in/mar%C3%ADa-camila-ardila-ch%C3%A1varro-862639215/" TargetMode="External"/><Relationship Id="rId146" Type="http://schemas.openxmlformats.org/officeDocument/2006/relationships/hyperlink" Target="mailto:latamayop@gmail.com" TargetMode="External"/><Relationship Id="rId167" Type="http://schemas.openxmlformats.org/officeDocument/2006/relationships/hyperlink" Target="https://www.linkedin.com/in/lindalondono01" TargetMode="External"/><Relationship Id="rId188" Type="http://schemas.openxmlformats.org/officeDocument/2006/relationships/hyperlink" Target="https://www.linkedin.com/in/maria-paula-trujillo-suarez-a0aa51158" TargetMode="External"/><Relationship Id="rId7" Type="http://schemas.openxmlformats.org/officeDocument/2006/relationships/hyperlink" Target="https://www.linkedin.com/in/juan-diego-trujillo-castro-18b022287" TargetMode="External"/><Relationship Id="rId71" Type="http://schemas.openxmlformats.org/officeDocument/2006/relationships/hyperlink" Target="https://www.linkedin.com/in/yuly-rocio-gutierrez-tao-447563175" TargetMode="External"/><Relationship Id="rId92" Type="http://schemas.openxmlformats.org/officeDocument/2006/relationships/hyperlink" Target="https://www.linkedin.com/in/norvi-yilena-guaraca-trujillo-b7717b170/" TargetMode="External"/><Relationship Id="rId162" Type="http://schemas.openxmlformats.org/officeDocument/2006/relationships/hyperlink" Target="https://www.linkedin.com/in/nazly-alejandra-fernandez-gomez-5b13581b6" TargetMode="External"/><Relationship Id="rId183" Type="http://schemas.openxmlformats.org/officeDocument/2006/relationships/hyperlink" Target="https://www.linkedin.com/in/nilson-javier-matta-cardozo-1435aa262" TargetMode="External"/><Relationship Id="rId2" Type="http://schemas.openxmlformats.org/officeDocument/2006/relationships/hyperlink" Target="https://www.linkedin.com/in/blademir-quiguanas-19130746" TargetMode="External"/><Relationship Id="rId29" Type="http://schemas.openxmlformats.org/officeDocument/2006/relationships/hyperlink" Target="https://www.linkedin.com/in/nicol%C3%A1s-polan%C3%ADa-g%C3%B3mez-918639a3" TargetMode="External"/><Relationship Id="rId24" Type="http://schemas.openxmlformats.org/officeDocument/2006/relationships/hyperlink" Target="https://www.linkedin.com/in/daniela-f-tejada-escobar-" TargetMode="External"/><Relationship Id="rId40" Type="http://schemas.openxmlformats.org/officeDocument/2006/relationships/hyperlink" Target="https://www.linkedin.com/in/juli%C3%A1n-camilo-cardozo-castro-04b853145" TargetMode="External"/><Relationship Id="rId45" Type="http://schemas.openxmlformats.org/officeDocument/2006/relationships/hyperlink" Target="https://www.linkedin.com/in/maria-camila-monje-araujo-a8357a254" TargetMode="External"/><Relationship Id="rId66" Type="http://schemas.openxmlformats.org/officeDocument/2006/relationships/hyperlink" Target="https://www.linkedin.com/in/linda-gissela-becerra-rodriguez-457292140" TargetMode="External"/><Relationship Id="rId87" Type="http://schemas.openxmlformats.org/officeDocument/2006/relationships/hyperlink" Target="https://www.linkedin.com/in/manuel-felipe-florez-luna-87348616a/" TargetMode="External"/><Relationship Id="rId110" Type="http://schemas.openxmlformats.org/officeDocument/2006/relationships/hyperlink" Target="https://www.linkedin.com/in/natalia-ramirez-lamilla-" TargetMode="External"/><Relationship Id="rId115" Type="http://schemas.openxmlformats.org/officeDocument/2006/relationships/hyperlink" Target="https://www.linkedin.com/in/alejandra-clavijo-urriago-069711146" TargetMode="External"/><Relationship Id="rId131" Type="http://schemas.openxmlformats.org/officeDocument/2006/relationships/hyperlink" Target="mailto:andrea.divi.1997@hotmail.com" TargetMode="External"/><Relationship Id="rId136" Type="http://schemas.openxmlformats.org/officeDocument/2006/relationships/hyperlink" Target="mailto:jjsuaza11@hotmail.com" TargetMode="External"/><Relationship Id="rId157" Type="http://schemas.openxmlformats.org/officeDocument/2006/relationships/hyperlink" Target="https://www.linkedin.com/in/mar%C3%ADa-camila-ardila-ch%C3%A1varro-862639215" TargetMode="External"/><Relationship Id="rId178" Type="http://schemas.openxmlformats.org/officeDocument/2006/relationships/hyperlink" Target="https://www.linkedin.com/in/paola-beatriz-bahamon-perdomo-9a5070137" TargetMode="External"/><Relationship Id="rId61" Type="http://schemas.openxmlformats.org/officeDocument/2006/relationships/hyperlink" Target="https://www.linkedin.com/in/idreya" TargetMode="External"/><Relationship Id="rId82" Type="http://schemas.openxmlformats.org/officeDocument/2006/relationships/hyperlink" Target="https://www.linkedin.com/in/mar%C3%ADa-alejandra-salazar-d%C3%ADaz-537b25144" TargetMode="External"/><Relationship Id="rId152" Type="http://schemas.openxmlformats.org/officeDocument/2006/relationships/hyperlink" Target="https://www.linkedin.com/in/erika-andrea-valero-nieto-61b85b1a4" TargetMode="External"/><Relationship Id="rId173" Type="http://schemas.openxmlformats.org/officeDocument/2006/relationships/hyperlink" Target="https://www.linkedin.com/in/renzo-felipe-gonzalez-burgos-25b95848" TargetMode="External"/><Relationship Id="rId19" Type="http://schemas.openxmlformats.org/officeDocument/2006/relationships/hyperlink" Target="https://www.linkedin.com/in/ana-maria-cabrera-gutierrez-a0b734134" TargetMode="External"/><Relationship Id="rId14" Type="http://schemas.openxmlformats.org/officeDocument/2006/relationships/hyperlink" Target="https://www.linkedin.com/in/viviana-quintero-silva-8b7325253" TargetMode="External"/><Relationship Id="rId30" Type="http://schemas.openxmlformats.org/officeDocument/2006/relationships/hyperlink" Target="https://www.linkedin.com/in/oscar-cortes-chala-989979135" TargetMode="External"/><Relationship Id="rId35" Type="http://schemas.openxmlformats.org/officeDocument/2006/relationships/hyperlink" Target="https://www.linkedin.com/in/yuly-andrea-valbuena-esquivel-548393a2" TargetMode="External"/><Relationship Id="rId56" Type="http://schemas.openxmlformats.org/officeDocument/2006/relationships/hyperlink" Target="mailto:andymedina_92@hotmail.com" TargetMode="External"/><Relationship Id="rId77" Type="http://schemas.openxmlformats.org/officeDocument/2006/relationships/hyperlink" Target="https://www.linkedin.com/in/ana-maria-ortiz-caycedo-96332b170" TargetMode="External"/><Relationship Id="rId100" Type="http://schemas.openxmlformats.org/officeDocument/2006/relationships/hyperlink" Target="https://www.linkedin.com/in/economista-juandavidrubiano" TargetMode="External"/><Relationship Id="rId105" Type="http://schemas.openxmlformats.org/officeDocument/2006/relationships/hyperlink" Target="https://www.linkedin.com/in/maida-alexandra-padilla-vargas-9b79131b5" TargetMode="External"/><Relationship Id="rId126" Type="http://schemas.openxmlformats.org/officeDocument/2006/relationships/hyperlink" Target="https://www.linkedin.com/in/maryitatianacobaledaleyva" TargetMode="External"/><Relationship Id="rId147" Type="http://schemas.openxmlformats.org/officeDocument/2006/relationships/hyperlink" Target="https://www.linkedin.com/in/laura-alejandra-tamayo-puertas-0b0760133/" TargetMode="External"/><Relationship Id="rId168" Type="http://schemas.openxmlformats.org/officeDocument/2006/relationships/hyperlink" Target="https://www.linkedin.com/in/alexander-burgos-cortes-10244021b" TargetMode="External"/><Relationship Id="rId8" Type="http://schemas.openxmlformats.org/officeDocument/2006/relationships/hyperlink" Target="https://www.linkedin.com/in/juan-sebasti%C3%A1n-perdomo-mu%C3%B1oz-a1b14783" TargetMode="External"/><Relationship Id="rId51" Type="http://schemas.openxmlformats.org/officeDocument/2006/relationships/hyperlink" Target="https://www.linkedin.com/in/juan-david-pulido-vargas-1b38771ab" TargetMode="External"/><Relationship Id="rId72" Type="http://schemas.openxmlformats.org/officeDocument/2006/relationships/hyperlink" Target="mailto:perdomo_09@hotmail.com" TargetMode="External"/><Relationship Id="rId93" Type="http://schemas.openxmlformats.org/officeDocument/2006/relationships/hyperlink" Target="https://www.linkedin.com/in/sergio-manrique-844077143/" TargetMode="External"/><Relationship Id="rId98" Type="http://schemas.openxmlformats.org/officeDocument/2006/relationships/hyperlink" Target="https://www.linkedin.com/in/fredy-mendez-mendez-11608866" TargetMode="External"/><Relationship Id="rId121" Type="http://schemas.openxmlformats.org/officeDocument/2006/relationships/hyperlink" Target="https://www.linkedin.com/in/astrid-lorena-ovalle-d%C3%ADaz" TargetMode="External"/><Relationship Id="rId142" Type="http://schemas.openxmlformats.org/officeDocument/2006/relationships/hyperlink" Target="https://www.linkedin.com/in/mar%C3%ADa-victoria-escobar-mart%C3%ADnez-57b492213/" TargetMode="External"/><Relationship Id="rId163" Type="http://schemas.openxmlformats.org/officeDocument/2006/relationships/hyperlink" Target="https://www.linkedin.com/in/sebastianavello" TargetMode="External"/><Relationship Id="rId184" Type="http://schemas.openxmlformats.org/officeDocument/2006/relationships/hyperlink" Target="https://www.linkedin.com/in/alvaro-jose-tocancipa-herrera-67b12b7a" TargetMode="External"/><Relationship Id="rId189" Type="http://schemas.openxmlformats.org/officeDocument/2006/relationships/hyperlink" Target="https://www.linkedin.com/in/mauricio-mosquera-vasquez" TargetMode="External"/><Relationship Id="rId3" Type="http://schemas.openxmlformats.org/officeDocument/2006/relationships/hyperlink" Target="https://www.linkedin.com/in/daniela-paker-574003124" TargetMode="External"/><Relationship Id="rId25" Type="http://schemas.openxmlformats.org/officeDocument/2006/relationships/hyperlink" Target="https://www.linkedin.com/in/dayana-ibeth-castro-guevara-69211a1a7" TargetMode="External"/><Relationship Id="rId46" Type="http://schemas.openxmlformats.org/officeDocument/2006/relationships/hyperlink" Target="https://www.linkedin.com/in/zoraya-forero-541440151" TargetMode="External"/><Relationship Id="rId67" Type="http://schemas.openxmlformats.org/officeDocument/2006/relationships/hyperlink" Target="https://www.linkedin.com/in/mar%C3%ADa-alejandra-salazar-d%C3%ADaz-537b25144" TargetMode="External"/><Relationship Id="rId116" Type="http://schemas.openxmlformats.org/officeDocument/2006/relationships/hyperlink" Target="mailto:juan102006@hotmail.com" TargetMode="External"/><Relationship Id="rId137" Type="http://schemas.openxmlformats.org/officeDocument/2006/relationships/hyperlink" Target="https://www.linkedin.com/in/juan-david-suaza-sanabria-1bb466176/" TargetMode="External"/><Relationship Id="rId158" Type="http://schemas.openxmlformats.org/officeDocument/2006/relationships/hyperlink" Target="https://www.linkedin.com/in/mar%C3%ADa-victoria-escobar-mart%C3%ADnez-57b492213" TargetMode="External"/><Relationship Id="rId20" Type="http://schemas.openxmlformats.org/officeDocument/2006/relationships/hyperlink" Target="https://www.linkedin.com/in/andr%C3%A9s-felipe-agredo-morales-9a06a4161" TargetMode="External"/><Relationship Id="rId41" Type="http://schemas.openxmlformats.org/officeDocument/2006/relationships/hyperlink" Target="https://www.linkedin.com/in/julieth-tatiana-fierro-trujillo-b8b1b1139" TargetMode="External"/><Relationship Id="rId62" Type="http://schemas.openxmlformats.org/officeDocument/2006/relationships/hyperlink" Target="https://www.linkedin.com/in/juan-david-molina-cedeno-8a8a92a4" TargetMode="External"/><Relationship Id="rId83" Type="http://schemas.openxmlformats.org/officeDocument/2006/relationships/hyperlink" Target="https://www.linkedin.com/in/carolina-perdomo-pamo-22a60520a/" TargetMode="External"/><Relationship Id="rId88" Type="http://schemas.openxmlformats.org/officeDocument/2006/relationships/hyperlink" Target="https://www.linkedin.com/in/margarita-mar%C3%ADa-garc%C3%ADa-r%C3%ADos-200772165/" TargetMode="External"/><Relationship Id="rId111" Type="http://schemas.openxmlformats.org/officeDocument/2006/relationships/hyperlink" Target="https://www.linkedin.com/in/norvi-yilena-guaraca-trujillo-b7717b170" TargetMode="External"/><Relationship Id="rId132" Type="http://schemas.openxmlformats.org/officeDocument/2006/relationships/hyperlink" Target="https://www.linkedin.com/in/erika-andrea-valero-nieto-61b85b1a4/" TargetMode="External"/><Relationship Id="rId153" Type="http://schemas.openxmlformats.org/officeDocument/2006/relationships/hyperlink" Target="https://www.linkedin.com/in/henry-cuellar-vega" TargetMode="External"/><Relationship Id="rId174" Type="http://schemas.openxmlformats.org/officeDocument/2006/relationships/hyperlink" Target="https://www.linkedin.com/in/brayan-alejandro-joven-perdomo-baa375161" TargetMode="External"/><Relationship Id="rId179" Type="http://schemas.openxmlformats.org/officeDocument/2006/relationships/hyperlink" Target="https://www.linkedin.com/in/laura-sierra-ospina-509b18236" TargetMode="External"/><Relationship Id="rId190" Type="http://schemas.openxmlformats.org/officeDocument/2006/relationships/hyperlink" Target="https://www.linkedin.com/in/duvan-alexis-reyes-reyes-38b483222" TargetMode="External"/><Relationship Id="rId15" Type="http://schemas.openxmlformats.org/officeDocument/2006/relationships/hyperlink" Target="https://www.linkedin.com/in/yelitza-mar%C3%ADa-romero-florez-7296a519b" TargetMode="External"/><Relationship Id="rId36" Type="http://schemas.openxmlformats.org/officeDocument/2006/relationships/hyperlink" Target="mailto:jonathand_p94@hotmail.com" TargetMode="External"/><Relationship Id="rId57" Type="http://schemas.openxmlformats.org/officeDocument/2006/relationships/hyperlink" Target="mailto:tkbahamon@gmail.com" TargetMode="External"/><Relationship Id="rId106" Type="http://schemas.openxmlformats.org/officeDocument/2006/relationships/hyperlink" Target="https://www.linkedin.com/in/manuelfflorez" TargetMode="External"/><Relationship Id="rId127" Type="http://schemas.openxmlformats.org/officeDocument/2006/relationships/hyperlink" Target="https://www.linkedin.com/in/miguel-santiago-molina-urrego-708891173" TargetMode="External"/><Relationship Id="rId10" Type="http://schemas.openxmlformats.org/officeDocument/2006/relationships/hyperlink" Target="https://www.linkedin.com/in/lauramllanosmorea" TargetMode="External"/><Relationship Id="rId31" Type="http://schemas.openxmlformats.org/officeDocument/2006/relationships/hyperlink" Target="https://www.linkedin.com/in/oswaldo-enrique-salazar-silva-68a86287" TargetMode="External"/><Relationship Id="rId52" Type="http://schemas.openxmlformats.org/officeDocument/2006/relationships/hyperlink" Target="https://www.linkedin.com/in/leonardo-pastrana-arteaga-a02ba0280" TargetMode="External"/><Relationship Id="rId73" Type="http://schemas.openxmlformats.org/officeDocument/2006/relationships/hyperlink" Target="mailto:anamaria.ortizc@outlook.es" TargetMode="External"/><Relationship Id="rId78" Type="http://schemas.openxmlformats.org/officeDocument/2006/relationships/hyperlink" Target="https://www.linkedin.com/in/iv%C3%A1n-trujillo-abella-1a683419a" TargetMode="External"/><Relationship Id="rId94" Type="http://schemas.openxmlformats.org/officeDocument/2006/relationships/hyperlink" Target="https://www.linkedin.com/in/carolina-perdomo-pamo-22a60520a" TargetMode="External"/><Relationship Id="rId99" Type="http://schemas.openxmlformats.org/officeDocument/2006/relationships/hyperlink" Target="https://www.linkedin.com/in/jdavidtafur" TargetMode="External"/><Relationship Id="rId101" Type="http://schemas.openxmlformats.org/officeDocument/2006/relationships/hyperlink" Target="https://www.linkedin.com/in/juan-sebastian-vargas-caviedes-b234821a9" TargetMode="External"/><Relationship Id="rId122" Type="http://schemas.openxmlformats.org/officeDocument/2006/relationships/hyperlink" Target="https://www.linkedin.com/in/javier-soache-culma-23737813b" TargetMode="External"/><Relationship Id="rId143" Type="http://schemas.openxmlformats.org/officeDocument/2006/relationships/hyperlink" Target="mailto:w.c.rsecret@hotmail.com" TargetMode="External"/><Relationship Id="rId148" Type="http://schemas.openxmlformats.org/officeDocument/2006/relationships/hyperlink" Target="mailto:naazfer@hotmail.com" TargetMode="External"/><Relationship Id="rId164" Type="http://schemas.openxmlformats.org/officeDocument/2006/relationships/hyperlink" Target="https://www.linkedin.com/in/luisrubiano113" TargetMode="External"/><Relationship Id="rId169" Type="http://schemas.openxmlformats.org/officeDocument/2006/relationships/hyperlink" Target="https://www.linkedin.com/in/jhon-alexander-suarez-collazos-5b6b08218" TargetMode="External"/><Relationship Id="rId185" Type="http://schemas.openxmlformats.org/officeDocument/2006/relationships/hyperlink" Target="https://www.linkedin.com/in/danna-julissa-paque-bautista-311163297" TargetMode="External"/><Relationship Id="rId4" Type="http://schemas.openxmlformats.org/officeDocument/2006/relationships/hyperlink" Target="https://www.linkedin.com/in/gina-marcela-mosquera-polo-a0b885110" TargetMode="External"/><Relationship Id="rId9" Type="http://schemas.openxmlformats.org/officeDocument/2006/relationships/hyperlink" Target="https://www.linkedin.com/in/karenbonilla-912201236" TargetMode="External"/><Relationship Id="rId180" Type="http://schemas.openxmlformats.org/officeDocument/2006/relationships/hyperlink" Target="https://www.linkedin.com/in/karla-mildred-perdomo-tovar-23787413b" TargetMode="External"/><Relationship Id="rId26" Type="http://schemas.openxmlformats.org/officeDocument/2006/relationships/hyperlink" Target="https://www.linkedin.com/in/henry-alberto-sanchez-perdomo-99a93218" TargetMode="External"/><Relationship Id="rId47" Type="http://schemas.openxmlformats.org/officeDocument/2006/relationships/hyperlink" Target="https://www.linkedin.com/in/andrea-cordero-gonzalez-200a59138" TargetMode="External"/><Relationship Id="rId68" Type="http://schemas.openxmlformats.org/officeDocument/2006/relationships/hyperlink" Target="https://www.linkedin.com/in/tania-karina-bahamon-bb5a1422b" TargetMode="External"/><Relationship Id="rId89" Type="http://schemas.openxmlformats.org/officeDocument/2006/relationships/hyperlink" Target="https://www.linkedin.com/in/michael-bola%C3%B1os-89395898/" TargetMode="External"/><Relationship Id="rId112" Type="http://schemas.openxmlformats.org/officeDocument/2006/relationships/hyperlink" Target="https://www.linkedin.com/in/sergio-manrique-844077143" TargetMode="External"/><Relationship Id="rId133" Type="http://schemas.openxmlformats.org/officeDocument/2006/relationships/hyperlink" Target="https://www.linkedin.com/in/henry-cuellar-vega/" TargetMode="External"/><Relationship Id="rId154" Type="http://schemas.openxmlformats.org/officeDocument/2006/relationships/hyperlink" Target="https://www.linkedin.com/in/juan-daniel-vera-guerrero-36787b9b" TargetMode="External"/><Relationship Id="rId175" Type="http://schemas.openxmlformats.org/officeDocument/2006/relationships/hyperlink" Target="https://www.linkedin.com/in/lina-margarita-diaz-dasa-ab6bb0246" TargetMode="External"/><Relationship Id="rId16" Type="http://schemas.openxmlformats.org/officeDocument/2006/relationships/hyperlink" Target="https://www.linkedin.com/in/yinare-cuellar21" TargetMode="External"/><Relationship Id="rId37" Type="http://schemas.openxmlformats.org/officeDocument/2006/relationships/hyperlink" Target="mailto:tatis_9429@hotmail.com" TargetMode="External"/><Relationship Id="rId58" Type="http://schemas.openxmlformats.org/officeDocument/2006/relationships/hyperlink" Target="https://www.linkedin.com/in/adriana-del-pilar-garc%C3%A9s-collazos-11825a147" TargetMode="External"/><Relationship Id="rId79" Type="http://schemas.openxmlformats.org/officeDocument/2006/relationships/hyperlink" Target="mailto:ivantrujillo1229@gmail.com" TargetMode="External"/><Relationship Id="rId102" Type="http://schemas.openxmlformats.org/officeDocument/2006/relationships/hyperlink" Target="https://www.linkedin.com/in/julieta-alvarez-conta-570820a3" TargetMode="External"/><Relationship Id="rId123" Type="http://schemas.openxmlformats.org/officeDocument/2006/relationships/hyperlink" Target="https://www.linkedin.com/in/jean-carlo-ram%C3%ADrez-osorio-4b4bab165" TargetMode="External"/><Relationship Id="rId144" Type="http://schemas.openxmlformats.org/officeDocument/2006/relationships/hyperlink" Target="https://www.linkedin.com/in/santiago-cifuentes-rivas-750359185/" TargetMode="External"/><Relationship Id="rId90" Type="http://schemas.openxmlformats.org/officeDocument/2006/relationships/hyperlink" Target="https://www.linkedin.com/in/natalia-ramirez-lamilla-/" TargetMode="External"/><Relationship Id="rId165" Type="http://schemas.openxmlformats.org/officeDocument/2006/relationships/hyperlink" Target="https://www.linkedin.com/in/angie-daniela-pe%C3%B1a-paz-199a47153" TargetMode="External"/><Relationship Id="rId186" Type="http://schemas.openxmlformats.org/officeDocument/2006/relationships/hyperlink" Target="https://www.linkedin.com/in/fabian-arley-dorado-vargas-979309223" TargetMode="External"/><Relationship Id="rId27" Type="http://schemas.openxmlformats.org/officeDocument/2006/relationships/hyperlink" Target="https://www.linkedin.com/in/juan-david-solano-piragua-76399516a" TargetMode="External"/><Relationship Id="rId48" Type="http://schemas.openxmlformats.org/officeDocument/2006/relationships/hyperlink" Target="mailto:nesly-p94@hotmail.com" TargetMode="External"/><Relationship Id="rId69" Type="http://schemas.openxmlformats.org/officeDocument/2006/relationships/hyperlink" Target="https://www.linkedin.com/in/yamin-caste%C3%B1eda-barreiro-b31926120" TargetMode="External"/><Relationship Id="rId113" Type="http://schemas.openxmlformats.org/officeDocument/2006/relationships/hyperlink" Target="https://www.linkedin.com/in/william-polania-g%C3%B3mez-9b518a1b5" TargetMode="External"/><Relationship Id="rId134" Type="http://schemas.openxmlformats.org/officeDocument/2006/relationships/hyperlink" Target="mailto:judavegue@hotmail.com" TargetMode="External"/><Relationship Id="rId80" Type="http://schemas.openxmlformats.org/officeDocument/2006/relationships/hyperlink" Target="https://www.linkedin.com/in/libardo-rojas-vel%C3%A1squez-2a3240155" TargetMode="External"/><Relationship Id="rId155" Type="http://schemas.openxmlformats.org/officeDocument/2006/relationships/hyperlink" Target="https://www.linkedin.com/in/juan-david-suaza-sanabria-1bb466176" TargetMode="External"/><Relationship Id="rId176" Type="http://schemas.openxmlformats.org/officeDocument/2006/relationships/hyperlink" Target="https://www.linkedin.com/in/valentina-rinc%C3%B3n-trujillo-65324322b" TargetMode="External"/><Relationship Id="rId17" Type="http://schemas.openxmlformats.org/officeDocument/2006/relationships/hyperlink" Target="https://www.linkedin.com/in/norberto-merchan-g%C3%B3mez-98759055" TargetMode="External"/><Relationship Id="rId38" Type="http://schemas.openxmlformats.org/officeDocument/2006/relationships/hyperlink" Target="https://www.linkedin.com/in/eliana-villanueva-rojas" TargetMode="External"/><Relationship Id="rId59" Type="http://schemas.openxmlformats.org/officeDocument/2006/relationships/hyperlink" Target="https://www.linkedin.com/in/andy-johanna-medina-1b8242116" TargetMode="External"/><Relationship Id="rId103" Type="http://schemas.openxmlformats.org/officeDocument/2006/relationships/hyperlink" Target="https://www.linkedin.com/in/luisaaduranv1" TargetMode="External"/><Relationship Id="rId124" Type="http://schemas.openxmlformats.org/officeDocument/2006/relationships/hyperlink" Target="https://www.linkedin.com/in/juan-david-rojas-velasquez-6468a5218" TargetMode="External"/><Relationship Id="rId70" Type="http://schemas.openxmlformats.org/officeDocument/2006/relationships/hyperlink" Target="https://www.linkedin.com/in/julieth-morales" TargetMode="External"/><Relationship Id="rId91" Type="http://schemas.openxmlformats.org/officeDocument/2006/relationships/hyperlink" Target="mailto:norvi.yilena@gmail.com" TargetMode="External"/><Relationship Id="rId145" Type="http://schemas.openxmlformats.org/officeDocument/2006/relationships/hyperlink" Target="https://www.linkedin.com/in/diego-trujillo-yosa-474529158/" TargetMode="External"/><Relationship Id="rId166" Type="http://schemas.openxmlformats.org/officeDocument/2006/relationships/hyperlink" Target="https://www.linkedin.com/in/tatianaserrato" TargetMode="External"/><Relationship Id="rId187" Type="http://schemas.openxmlformats.org/officeDocument/2006/relationships/hyperlink" Target="https://www.linkedin.com/in/zulay-trujillo-basto-051a04216" TargetMode="External"/><Relationship Id="rId1" Type="http://schemas.openxmlformats.org/officeDocument/2006/relationships/hyperlink" Target="https://www.linkedin.com/in/anderson-andr%C3%A9s-rodr%C3%ADguez-oyola-abb39a17a" TargetMode="External"/><Relationship Id="rId28" Type="http://schemas.openxmlformats.org/officeDocument/2006/relationships/hyperlink" Target="https://www.linkedin.com/in/karent-yulieth-camacho-cordoba-57034811a" TargetMode="External"/><Relationship Id="rId49" Type="http://schemas.openxmlformats.org/officeDocument/2006/relationships/hyperlink" Target="https://www.linkedin.com/in/anyi-liceth-valencia-casta%C3%B1o-10ba0472" TargetMode="External"/><Relationship Id="rId114" Type="http://schemas.openxmlformats.org/officeDocument/2006/relationships/hyperlink" Target="https://www.linkedin.com/in/paola-junco-rayo-6624bb199" TargetMode="External"/><Relationship Id="rId60" Type="http://schemas.openxmlformats.org/officeDocument/2006/relationships/hyperlink" Target="https://www.linkedin.com/in/isalondo" TargetMode="External"/><Relationship Id="rId81" Type="http://schemas.openxmlformats.org/officeDocument/2006/relationships/hyperlink" Target="https://www.linkedin.com/in/luby-tatiana-cort%C3%A9s-valderrama-1a54a5168" TargetMode="External"/><Relationship Id="rId135" Type="http://schemas.openxmlformats.org/officeDocument/2006/relationships/hyperlink" Target="https://www.linkedin.com/in/juan-daniel-vera-guerrero-36787b9b/" TargetMode="External"/><Relationship Id="rId156" Type="http://schemas.openxmlformats.org/officeDocument/2006/relationships/hyperlink" Target="https://www.linkedin.com/in/juan-sebastian-mosquera-blanco-567720170" TargetMode="External"/><Relationship Id="rId177" Type="http://schemas.openxmlformats.org/officeDocument/2006/relationships/hyperlink" Target="https://www.linkedin.com/in/jennifer-yulieth-guzman-polo-4973152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7C3E-D829-4D68-9059-9924030F024D}">
  <dimension ref="A1:AB142"/>
  <sheetViews>
    <sheetView workbookViewId="0">
      <selection activeCell="C3" sqref="C3"/>
    </sheetView>
  </sheetViews>
  <sheetFormatPr baseColWidth="10" defaultRowHeight="15" x14ac:dyDescent="0.25"/>
  <cols>
    <col min="1" max="1" width="16" style="4" customWidth="1"/>
    <col min="2" max="2" width="14.7109375" style="6" customWidth="1"/>
    <col min="3" max="3" width="33.140625" customWidth="1"/>
    <col min="4" max="4" width="32.5703125" style="2" bestFit="1" customWidth="1"/>
    <col min="5" max="5" width="11.42578125" style="4"/>
    <col min="7" max="7" width="22.5703125" style="1" customWidth="1"/>
    <col min="8" max="8" width="26" bestFit="1" customWidth="1"/>
    <col min="9" max="9" width="23.85546875" style="4" customWidth="1"/>
    <col min="11" max="11" width="24.7109375" bestFit="1" customWidth="1"/>
    <col min="12" max="12" width="30.7109375" customWidth="1"/>
    <col min="13" max="13" width="48.7109375" customWidth="1"/>
    <col min="14" max="14" width="12.28515625" customWidth="1"/>
    <col min="15" max="15" width="17" customWidth="1"/>
    <col min="16" max="16" width="35.85546875" bestFit="1" customWidth="1"/>
    <col min="17" max="17" width="15.28515625" style="4" customWidth="1"/>
    <col min="18" max="18" width="32" style="4" customWidth="1"/>
    <col min="19" max="19" width="16.7109375" bestFit="1" customWidth="1"/>
    <col min="20" max="20" width="17.28515625" customWidth="1"/>
    <col min="21" max="21" width="27.140625" customWidth="1"/>
    <col min="22" max="22" width="15.42578125" style="4" customWidth="1"/>
    <col min="23" max="23" width="32.42578125" bestFit="1" customWidth="1"/>
    <col min="24" max="24" width="12.42578125" bestFit="1" customWidth="1"/>
    <col min="25" max="25" width="77.42578125" bestFit="1" customWidth="1"/>
    <col min="26" max="26" width="25.85546875" bestFit="1" customWidth="1"/>
    <col min="27" max="27" width="14.28515625" bestFit="1" customWidth="1"/>
    <col min="28" max="28" width="39.85546875" customWidth="1"/>
  </cols>
  <sheetData>
    <row r="1" spans="1:28" x14ac:dyDescent="0.25">
      <c r="A1" s="23" t="s">
        <v>784</v>
      </c>
      <c r="B1" s="25" t="s">
        <v>0</v>
      </c>
      <c r="C1" s="25" t="s">
        <v>1</v>
      </c>
      <c r="D1" s="27" t="s">
        <v>2</v>
      </c>
      <c r="E1" s="24" t="s">
        <v>3</v>
      </c>
      <c r="F1" s="25" t="s">
        <v>4</v>
      </c>
      <c r="G1" s="25" t="s">
        <v>134</v>
      </c>
      <c r="H1" s="25" t="s">
        <v>5</v>
      </c>
      <c r="I1" s="26" t="s">
        <v>6</v>
      </c>
      <c r="J1" s="25" t="s">
        <v>7</v>
      </c>
      <c r="K1" s="25" t="s">
        <v>779</v>
      </c>
      <c r="L1" s="25" t="s">
        <v>780</v>
      </c>
      <c r="M1" s="25" t="s">
        <v>781</v>
      </c>
      <c r="N1" s="25" t="s">
        <v>773</v>
      </c>
      <c r="O1" s="25" t="s">
        <v>774</v>
      </c>
      <c r="P1" s="25" t="s">
        <v>775</v>
      </c>
      <c r="Q1" s="25" t="s">
        <v>8</v>
      </c>
      <c r="R1" s="25" t="s">
        <v>9</v>
      </c>
      <c r="S1" s="25" t="s">
        <v>10</v>
      </c>
      <c r="T1" s="25" t="s">
        <v>762</v>
      </c>
      <c r="U1" s="25" t="s">
        <v>782</v>
      </c>
      <c r="V1" s="25" t="s">
        <v>11</v>
      </c>
      <c r="W1" s="25" t="s">
        <v>12</v>
      </c>
      <c r="X1" s="25" t="s">
        <v>13</v>
      </c>
      <c r="Y1" s="25" t="s">
        <v>14</v>
      </c>
      <c r="Z1" s="25" t="s">
        <v>15</v>
      </c>
      <c r="AA1" s="25" t="s">
        <v>16</v>
      </c>
      <c r="AB1" s="25" t="s">
        <v>17</v>
      </c>
    </row>
    <row r="2" spans="1:28" x14ac:dyDescent="0.25">
      <c r="A2" s="4">
        <v>20151</v>
      </c>
      <c r="B2" s="7">
        <v>2010295273</v>
      </c>
      <c r="C2" s="7" t="s">
        <v>18</v>
      </c>
      <c r="D2" s="2" t="s">
        <v>19</v>
      </c>
      <c r="E2" s="9" t="s">
        <v>20</v>
      </c>
      <c r="F2" s="3" t="s">
        <v>21</v>
      </c>
      <c r="G2" s="10" t="s">
        <v>22</v>
      </c>
      <c r="H2" s="8" t="s">
        <v>23</v>
      </c>
      <c r="I2" s="9" t="s">
        <v>24</v>
      </c>
      <c r="J2" s="8" t="s">
        <v>25</v>
      </c>
      <c r="K2" s="8" t="str">
        <f>IF(N2="Colombia","Nacional","Extranjero")</f>
        <v>Nacional</v>
      </c>
      <c r="L2" s="8" t="str">
        <f>IF(O2="Huila","Huila","Otros")</f>
        <v>Otros</v>
      </c>
      <c r="M2" s="8" t="str">
        <f>IF(OR(P2="Cali",P2="Bogotá",P2="Medellín",P2="Barranquilla",P2="Pereira", P2="Manizales",P2="Nueva York",P2="Londres"),"Principales Ciudades Cap.",IF(P2="Neiva","Neiva","Otros"))</f>
        <v>Principales Ciudades Cap.</v>
      </c>
      <c r="N2" s="8" t="s">
        <v>26</v>
      </c>
      <c r="O2" s="8" t="s">
        <v>27</v>
      </c>
      <c r="P2" s="8" t="s">
        <v>767</v>
      </c>
      <c r="Q2" s="11">
        <v>43525</v>
      </c>
      <c r="R2" s="11">
        <f ca="1">TODAY()</f>
        <v>45337</v>
      </c>
      <c r="S2" t="str">
        <f ca="1">DATEDIF(Q2, R2, "y")&amp;" años y "&amp;DATEDIF(Q2, R2, "ym")&amp;" meses"</f>
        <v>4 años y 11 meses</v>
      </c>
      <c r="T2">
        <f ca="1">R2-Q2</f>
        <v>1812</v>
      </c>
      <c r="U2" t="str">
        <f ca="1">IF(T2&lt;=30,"&lt; 1 mes",IF(T2&lt;=90,"de 1 a 3 meses",IF(T2&lt;=180,"de 4 a 6 meses",IF(T2&lt;=365,"de 7 a 12 meses","más de 1 año"))))</f>
        <v>más de 1 año</v>
      </c>
      <c r="V2" s="9" t="s">
        <v>22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</row>
    <row r="3" spans="1:28" x14ac:dyDescent="0.25">
      <c r="A3" s="4">
        <v>20151</v>
      </c>
      <c r="B3" s="7">
        <v>20111100630</v>
      </c>
      <c r="C3" s="7" t="s">
        <v>34</v>
      </c>
      <c r="D3" s="2" t="s">
        <v>35</v>
      </c>
      <c r="E3" s="9" t="s">
        <v>20</v>
      </c>
      <c r="F3" s="3" t="s">
        <v>36</v>
      </c>
      <c r="G3" s="10" t="s">
        <v>22</v>
      </c>
      <c r="H3" s="8" t="s">
        <v>37</v>
      </c>
      <c r="I3" s="9" t="s">
        <v>24</v>
      </c>
      <c r="J3" s="8" t="s">
        <v>25</v>
      </c>
      <c r="K3" s="8" t="str">
        <f t="shared" ref="K3:K66" si="0">IF(N3="Colombia","Nacional","Extranjero")</f>
        <v>Nacional</v>
      </c>
      <c r="L3" s="8" t="str">
        <f t="shared" ref="L3:L66" si="1">IF(O3="Huila","Huila","Otros")</f>
        <v>Otros</v>
      </c>
      <c r="M3" s="8" t="str">
        <f t="shared" ref="M3:M66" si="2">IF(OR(P3="Cali",P3="Bogotá",P3="Medellín",P3="Barranquilla",P3="Pereira", P3="Manizales",P3="Nueva York",P3="Londres"),"Principales Ciudades Cap.",IF(P3="Neiva","Neiva","Otros"))</f>
        <v>Principales Ciudades Cap.</v>
      </c>
      <c r="N3" s="8" t="s">
        <v>26</v>
      </c>
      <c r="O3" s="8" t="s">
        <v>27</v>
      </c>
      <c r="P3" s="8" t="s">
        <v>767</v>
      </c>
      <c r="Q3" s="11">
        <v>44593</v>
      </c>
      <c r="R3" s="11">
        <f ca="1">TODAY()</f>
        <v>45337</v>
      </c>
      <c r="S3" t="str">
        <f t="shared" ref="S3:S7" ca="1" si="3">DATEDIF(Q3, R3, "y")&amp;" años y "&amp;DATEDIF(Q3, R3, "ym")&amp;" meses"</f>
        <v>2 años y 0 meses</v>
      </c>
      <c r="T3">
        <f t="shared" ref="T3:T66" ca="1" si="4">R3-Q3</f>
        <v>744</v>
      </c>
      <c r="U3" t="str">
        <f t="shared" ref="U3:U66" ca="1" si="5">IF(T3&lt;=30,"&lt; 1 mes",IF(T3&lt;=90,"de 1 a 3 meses",IF(T3&lt;=180,"de 4 a 6 meses",IF(T3&lt;=365,"de 7 a 12 meses","más de 1 año"))))</f>
        <v>más de 1 año</v>
      </c>
      <c r="V3" s="9" t="s">
        <v>22</v>
      </c>
      <c r="W3" s="8" t="s">
        <v>38</v>
      </c>
      <c r="X3" s="8" t="s">
        <v>29</v>
      </c>
      <c r="Y3" s="8" t="s">
        <v>30</v>
      </c>
      <c r="Z3" s="8" t="s">
        <v>39</v>
      </c>
      <c r="AA3" s="8" t="s">
        <v>40</v>
      </c>
      <c r="AB3" s="8" t="s">
        <v>41</v>
      </c>
    </row>
    <row r="4" spans="1:28" x14ac:dyDescent="0.25">
      <c r="A4" s="4">
        <v>20151</v>
      </c>
      <c r="B4" s="7">
        <v>2010191998</v>
      </c>
      <c r="C4" s="7" t="s">
        <v>42</v>
      </c>
      <c r="D4" s="2" t="s">
        <v>43</v>
      </c>
      <c r="E4" s="9" t="s">
        <v>44</v>
      </c>
      <c r="F4" s="3" t="s">
        <v>45</v>
      </c>
      <c r="G4" s="10" t="s">
        <v>22</v>
      </c>
      <c r="H4" s="8" t="s">
        <v>46</v>
      </c>
      <c r="I4" s="9" t="s">
        <v>22</v>
      </c>
      <c r="J4" s="8" t="s">
        <v>25</v>
      </c>
      <c r="K4" s="8" t="str">
        <f t="shared" si="0"/>
        <v>Nacional</v>
      </c>
      <c r="L4" s="8" t="str">
        <f t="shared" si="1"/>
        <v>Huila</v>
      </c>
      <c r="M4" s="8" t="str">
        <f t="shared" si="2"/>
        <v>Neiva</v>
      </c>
      <c r="N4" s="8" t="s">
        <v>26</v>
      </c>
      <c r="O4" s="8" t="s">
        <v>47</v>
      </c>
      <c r="P4" s="8" t="s">
        <v>48</v>
      </c>
      <c r="Q4" s="11">
        <v>44713</v>
      </c>
      <c r="R4" s="11">
        <f ca="1">TODAY()</f>
        <v>45337</v>
      </c>
      <c r="S4" t="str">
        <f t="shared" ca="1" si="3"/>
        <v>1 años y 8 meses</v>
      </c>
      <c r="T4">
        <f t="shared" ca="1" si="4"/>
        <v>624</v>
      </c>
      <c r="U4" t="str">
        <f t="shared" ca="1" si="5"/>
        <v>más de 1 año</v>
      </c>
      <c r="V4" s="9" t="s">
        <v>22</v>
      </c>
      <c r="W4" s="8" t="s">
        <v>49</v>
      </c>
      <c r="X4" s="8" t="s">
        <v>29</v>
      </c>
      <c r="Y4" s="12" t="s">
        <v>50</v>
      </c>
      <c r="Z4" s="8" t="s">
        <v>31</v>
      </c>
      <c r="AA4" s="8" t="s">
        <v>51</v>
      </c>
      <c r="AB4" s="8" t="s">
        <v>52</v>
      </c>
    </row>
    <row r="5" spans="1:28" x14ac:dyDescent="0.25">
      <c r="A5" s="4">
        <v>20151</v>
      </c>
      <c r="B5" s="7">
        <v>20111103098</v>
      </c>
      <c r="C5" s="7" t="s">
        <v>53</v>
      </c>
      <c r="D5" s="2" t="s">
        <v>54</v>
      </c>
      <c r="E5" s="9" t="s">
        <v>44</v>
      </c>
      <c r="F5" s="3" t="s">
        <v>55</v>
      </c>
      <c r="G5" s="10" t="s">
        <v>22</v>
      </c>
      <c r="H5" s="8" t="s">
        <v>56</v>
      </c>
      <c r="I5" s="9" t="s">
        <v>24</v>
      </c>
      <c r="J5" s="8" t="s">
        <v>25</v>
      </c>
      <c r="K5" s="8" t="str">
        <f t="shared" si="0"/>
        <v>Nacional</v>
      </c>
      <c r="L5" s="8" t="str">
        <f t="shared" si="1"/>
        <v>Huila</v>
      </c>
      <c r="M5" s="8" t="str">
        <f t="shared" si="2"/>
        <v>Neiva</v>
      </c>
      <c r="N5" s="8" t="s">
        <v>26</v>
      </c>
      <c r="O5" s="8" t="s">
        <v>47</v>
      </c>
      <c r="P5" s="8" t="s">
        <v>48</v>
      </c>
      <c r="Q5" s="11">
        <v>43831</v>
      </c>
      <c r="R5" s="11">
        <v>44866</v>
      </c>
      <c r="S5" t="str">
        <f t="shared" si="3"/>
        <v>2 años y 10 meses</v>
      </c>
      <c r="T5">
        <f t="shared" si="4"/>
        <v>1035</v>
      </c>
      <c r="U5" t="str">
        <f t="shared" si="5"/>
        <v>más de 1 año</v>
      </c>
      <c r="V5" s="9" t="s">
        <v>24</v>
      </c>
      <c r="W5" s="8" t="s">
        <v>57</v>
      </c>
      <c r="X5" s="8" t="s">
        <v>29</v>
      </c>
      <c r="Y5" s="8" t="s">
        <v>58</v>
      </c>
      <c r="Z5" s="8" t="s">
        <v>59</v>
      </c>
      <c r="AA5" s="8" t="s">
        <v>51</v>
      </c>
      <c r="AB5" s="8" t="s">
        <v>60</v>
      </c>
    </row>
    <row r="6" spans="1:28" x14ac:dyDescent="0.25">
      <c r="A6" s="4">
        <v>20151</v>
      </c>
      <c r="B6" s="7">
        <v>2010193110</v>
      </c>
      <c r="C6" s="7" t="s">
        <v>61</v>
      </c>
      <c r="D6" s="2" t="s">
        <v>62</v>
      </c>
      <c r="E6" s="9" t="s">
        <v>20</v>
      </c>
      <c r="F6" s="3" t="s">
        <v>63</v>
      </c>
      <c r="G6" s="10" t="s">
        <v>24</v>
      </c>
      <c r="H6" s="8" t="s">
        <v>64</v>
      </c>
      <c r="I6" s="9" t="s">
        <v>24</v>
      </c>
      <c r="J6" s="8" t="s">
        <v>25</v>
      </c>
      <c r="K6" s="8" t="str">
        <f t="shared" si="0"/>
        <v>Nacional</v>
      </c>
      <c r="L6" s="8" t="str">
        <f t="shared" si="1"/>
        <v>Otros</v>
      </c>
      <c r="M6" s="8" t="str">
        <f t="shared" si="2"/>
        <v>Principales Ciudades Cap.</v>
      </c>
      <c r="N6" s="8" t="s">
        <v>26</v>
      </c>
      <c r="O6" s="8" t="s">
        <v>27</v>
      </c>
      <c r="P6" s="8" t="s">
        <v>767</v>
      </c>
      <c r="Q6" s="11">
        <v>41395</v>
      </c>
      <c r="R6" s="11">
        <v>41426</v>
      </c>
      <c r="S6" t="str">
        <f t="shared" si="3"/>
        <v>0 años y 1 meses</v>
      </c>
      <c r="T6">
        <f t="shared" si="4"/>
        <v>31</v>
      </c>
      <c r="U6" t="str">
        <f t="shared" si="5"/>
        <v>de 1 a 3 meses</v>
      </c>
      <c r="V6" s="9" t="s">
        <v>24</v>
      </c>
      <c r="W6" s="8" t="s">
        <v>65</v>
      </c>
      <c r="X6" s="8" t="s">
        <v>29</v>
      </c>
      <c r="Y6" t="s">
        <v>66</v>
      </c>
      <c r="Z6" s="8" t="s">
        <v>31</v>
      </c>
      <c r="AA6" s="8" t="s">
        <v>32</v>
      </c>
      <c r="AB6" s="8" t="s">
        <v>33</v>
      </c>
    </row>
    <row r="7" spans="1:28" x14ac:dyDescent="0.25">
      <c r="A7" s="4">
        <v>20151</v>
      </c>
      <c r="B7" s="7">
        <v>2010296552</v>
      </c>
      <c r="C7" s="7" t="s">
        <v>67</v>
      </c>
      <c r="D7" s="2" t="s">
        <v>68</v>
      </c>
      <c r="E7" s="9" t="s">
        <v>20</v>
      </c>
      <c r="F7" s="3" t="s">
        <v>69</v>
      </c>
      <c r="G7" s="10" t="s">
        <v>24</v>
      </c>
      <c r="H7" s="8" t="s">
        <v>70</v>
      </c>
      <c r="I7" s="9" t="s">
        <v>24</v>
      </c>
      <c r="J7" s="8" t="s">
        <v>71</v>
      </c>
      <c r="K7" s="8" t="str">
        <f t="shared" si="0"/>
        <v>Nacional</v>
      </c>
      <c r="L7" s="8" t="str">
        <f t="shared" si="1"/>
        <v>Huila</v>
      </c>
      <c r="M7" s="8" t="str">
        <f t="shared" si="2"/>
        <v>Neiva</v>
      </c>
      <c r="N7" s="8" t="s">
        <v>26</v>
      </c>
      <c r="O7" s="8" t="s">
        <v>47</v>
      </c>
      <c r="P7" s="8" t="s">
        <v>48</v>
      </c>
      <c r="Q7" s="11">
        <v>42036</v>
      </c>
      <c r="R7" s="11">
        <v>42309</v>
      </c>
      <c r="S7" t="str">
        <f t="shared" si="3"/>
        <v>0 años y 9 meses</v>
      </c>
      <c r="T7">
        <f t="shared" si="4"/>
        <v>273</v>
      </c>
      <c r="U7" t="str">
        <f t="shared" si="5"/>
        <v>de 7 a 12 meses</v>
      </c>
      <c r="V7" s="9" t="s">
        <v>24</v>
      </c>
      <c r="W7" s="8" t="s">
        <v>72</v>
      </c>
      <c r="X7" s="8" t="s">
        <v>29</v>
      </c>
      <c r="Y7" t="s">
        <v>73</v>
      </c>
      <c r="Z7" s="8" t="s">
        <v>31</v>
      </c>
      <c r="AA7" s="8" t="s">
        <v>32</v>
      </c>
      <c r="AB7" s="8" t="s">
        <v>33</v>
      </c>
    </row>
    <row r="8" spans="1:28" x14ac:dyDescent="0.25">
      <c r="A8" s="4">
        <v>20151</v>
      </c>
      <c r="B8" s="7">
        <v>2009180710</v>
      </c>
      <c r="C8" s="7" t="s">
        <v>74</v>
      </c>
      <c r="D8" s="2" t="s">
        <v>75</v>
      </c>
      <c r="E8" s="9" t="s">
        <v>20</v>
      </c>
      <c r="F8" s="3" t="s">
        <v>76</v>
      </c>
      <c r="G8" s="10" t="s">
        <v>22</v>
      </c>
      <c r="H8" t="s">
        <v>77</v>
      </c>
      <c r="I8" s="9" t="s">
        <v>24</v>
      </c>
      <c r="J8" s="8" t="s">
        <v>25</v>
      </c>
      <c r="K8" s="8" t="str">
        <f t="shared" si="0"/>
        <v>Nacional</v>
      </c>
      <c r="L8" s="8" t="str">
        <f t="shared" si="1"/>
        <v>Otros</v>
      </c>
      <c r="M8" s="8" t="str">
        <f t="shared" si="2"/>
        <v>Principales Ciudades Cap.</v>
      </c>
      <c r="N8" s="8" t="s">
        <v>26</v>
      </c>
      <c r="O8" s="8" t="s">
        <v>78</v>
      </c>
      <c r="P8" s="8" t="s">
        <v>79</v>
      </c>
      <c r="Q8" s="11">
        <v>44440</v>
      </c>
      <c r="R8" s="11">
        <f t="shared" ref="R8:R13" ca="1" si="6">TODAY()</f>
        <v>45337</v>
      </c>
      <c r="S8" t="str">
        <f ca="1">DATEDIF(Q8, R8, "y")&amp;" años y "&amp;DATEDIF(Q8, R8, "ym")&amp;" meses"</f>
        <v>2 años y 5 meses</v>
      </c>
      <c r="T8">
        <f t="shared" ca="1" si="4"/>
        <v>897</v>
      </c>
      <c r="U8" t="str">
        <f t="shared" ca="1" si="5"/>
        <v>más de 1 año</v>
      </c>
      <c r="V8" s="9" t="s">
        <v>22</v>
      </c>
      <c r="W8" t="s">
        <v>80</v>
      </c>
      <c r="X8" s="8" t="s">
        <v>29</v>
      </c>
      <c r="Y8" t="s">
        <v>81</v>
      </c>
      <c r="Z8" s="8" t="s">
        <v>31</v>
      </c>
      <c r="AA8" s="8" t="s">
        <v>32</v>
      </c>
      <c r="AB8" s="8" t="s">
        <v>33</v>
      </c>
    </row>
    <row r="9" spans="1:28" x14ac:dyDescent="0.25">
      <c r="A9" s="4">
        <v>20151</v>
      </c>
      <c r="B9" s="7">
        <v>2011198495</v>
      </c>
      <c r="C9" s="7" t="s">
        <v>82</v>
      </c>
      <c r="D9" s="2" t="s">
        <v>83</v>
      </c>
      <c r="E9" s="9" t="s">
        <v>20</v>
      </c>
      <c r="F9" s="3" t="s">
        <v>84</v>
      </c>
      <c r="G9" s="10" t="s">
        <v>22</v>
      </c>
      <c r="H9" s="8" t="s">
        <v>85</v>
      </c>
      <c r="I9" s="9" t="s">
        <v>24</v>
      </c>
      <c r="J9" s="8" t="s">
        <v>25</v>
      </c>
      <c r="K9" s="8" t="str">
        <f t="shared" si="0"/>
        <v>Nacional</v>
      </c>
      <c r="L9" s="8" t="str">
        <f t="shared" si="1"/>
        <v>Otros</v>
      </c>
      <c r="M9" s="8" t="str">
        <f t="shared" si="2"/>
        <v>Principales Ciudades Cap.</v>
      </c>
      <c r="N9" s="8" t="s">
        <v>26</v>
      </c>
      <c r="O9" s="8" t="s">
        <v>27</v>
      </c>
      <c r="P9" s="8" t="s">
        <v>767</v>
      </c>
      <c r="Q9" s="11">
        <v>44927</v>
      </c>
      <c r="R9" s="11">
        <f t="shared" ca="1" si="6"/>
        <v>45337</v>
      </c>
      <c r="S9" t="str">
        <f t="shared" ref="S9:S18" ca="1" si="7">DATEDIF(Q9, R9, "y")&amp;" años y "&amp;DATEDIF(Q9, R9, "ym")&amp;" meses"</f>
        <v>1 años y 1 meses</v>
      </c>
      <c r="T9">
        <f t="shared" ca="1" si="4"/>
        <v>410</v>
      </c>
      <c r="U9" t="str">
        <f t="shared" ca="1" si="5"/>
        <v>más de 1 año</v>
      </c>
      <c r="V9" s="9" t="s">
        <v>22</v>
      </c>
      <c r="W9" s="8" t="s">
        <v>86</v>
      </c>
      <c r="X9" s="8" t="s">
        <v>29</v>
      </c>
      <c r="Y9" s="12" t="s">
        <v>87</v>
      </c>
      <c r="Z9" s="8" t="s">
        <v>23</v>
      </c>
      <c r="AA9" s="8" t="s">
        <v>51</v>
      </c>
      <c r="AB9" s="8" t="s">
        <v>88</v>
      </c>
    </row>
    <row r="10" spans="1:28" x14ac:dyDescent="0.25">
      <c r="A10" s="4">
        <v>20151</v>
      </c>
      <c r="B10" s="7">
        <v>2010295864</v>
      </c>
      <c r="C10" s="7" t="s">
        <v>89</v>
      </c>
      <c r="D10" s="2" t="s">
        <v>90</v>
      </c>
      <c r="E10" s="9" t="s">
        <v>44</v>
      </c>
      <c r="F10" s="3" t="s">
        <v>91</v>
      </c>
      <c r="G10" s="10" t="s">
        <v>24</v>
      </c>
      <c r="H10" t="s">
        <v>92</v>
      </c>
      <c r="I10" s="9" t="s">
        <v>24</v>
      </c>
      <c r="J10" s="8" t="s">
        <v>25</v>
      </c>
      <c r="K10" s="8" t="str">
        <f t="shared" si="0"/>
        <v>Nacional</v>
      </c>
      <c r="L10" s="8" t="str">
        <f t="shared" si="1"/>
        <v>Huila</v>
      </c>
      <c r="M10" s="8" t="str">
        <f t="shared" si="2"/>
        <v>Neiva</v>
      </c>
      <c r="N10" s="8" t="s">
        <v>26</v>
      </c>
      <c r="O10" s="8" t="s">
        <v>47</v>
      </c>
      <c r="P10" s="8" t="s">
        <v>48</v>
      </c>
      <c r="Q10" s="11">
        <v>43647</v>
      </c>
      <c r="R10" s="11">
        <f t="shared" ca="1" si="6"/>
        <v>45337</v>
      </c>
      <c r="S10" t="str">
        <f t="shared" ca="1" si="7"/>
        <v>4 años y 7 meses</v>
      </c>
      <c r="T10">
        <f t="shared" ca="1" si="4"/>
        <v>1690</v>
      </c>
      <c r="U10" t="str">
        <f t="shared" ca="1" si="5"/>
        <v>más de 1 año</v>
      </c>
      <c r="V10" s="9" t="s">
        <v>22</v>
      </c>
      <c r="W10" s="8" t="s">
        <v>93</v>
      </c>
      <c r="X10" s="8" t="s">
        <v>94</v>
      </c>
      <c r="Y10" t="s">
        <v>95</v>
      </c>
      <c r="Z10" s="8" t="s">
        <v>31</v>
      </c>
      <c r="AA10" s="8" t="s">
        <v>32</v>
      </c>
      <c r="AB10" s="8" t="s">
        <v>33</v>
      </c>
    </row>
    <row r="11" spans="1:28" x14ac:dyDescent="0.25">
      <c r="A11" s="4">
        <v>20151</v>
      </c>
      <c r="B11" s="7">
        <v>20111102389</v>
      </c>
      <c r="C11" s="7" t="s">
        <v>96</v>
      </c>
      <c r="D11" s="2" t="s">
        <v>97</v>
      </c>
      <c r="E11" s="9" t="s">
        <v>44</v>
      </c>
      <c r="F11" s="3" t="s">
        <v>98</v>
      </c>
      <c r="G11" s="10" t="s">
        <v>22</v>
      </c>
      <c r="H11" t="s">
        <v>99</v>
      </c>
      <c r="I11" s="9" t="s">
        <v>24</v>
      </c>
      <c r="J11" s="8" t="s">
        <v>25</v>
      </c>
      <c r="K11" s="8" t="str">
        <f t="shared" si="0"/>
        <v>Nacional</v>
      </c>
      <c r="L11" s="8" t="str">
        <f t="shared" si="1"/>
        <v>Otros</v>
      </c>
      <c r="M11" s="8" t="str">
        <f t="shared" si="2"/>
        <v>Principales Ciudades Cap.</v>
      </c>
      <c r="N11" s="8" t="s">
        <v>26</v>
      </c>
      <c r="O11" s="8" t="s">
        <v>100</v>
      </c>
      <c r="P11" s="8" t="s">
        <v>770</v>
      </c>
      <c r="Q11" s="11">
        <v>44986</v>
      </c>
      <c r="R11" s="11">
        <f t="shared" ca="1" si="6"/>
        <v>45337</v>
      </c>
      <c r="S11" t="str">
        <f t="shared" ca="1" si="7"/>
        <v>0 años y 11 meses</v>
      </c>
      <c r="T11">
        <f t="shared" ca="1" si="4"/>
        <v>351</v>
      </c>
      <c r="U11" t="str">
        <f t="shared" ca="1" si="5"/>
        <v>de 7 a 12 meses</v>
      </c>
      <c r="V11" s="9" t="s">
        <v>22</v>
      </c>
      <c r="W11" s="8" t="s">
        <v>101</v>
      </c>
      <c r="X11" s="8" t="s">
        <v>29</v>
      </c>
      <c r="Y11" t="s">
        <v>102</v>
      </c>
      <c r="Z11" s="8" t="s">
        <v>31</v>
      </c>
      <c r="AA11" s="8" t="s">
        <v>32</v>
      </c>
      <c r="AB11" s="8" t="s">
        <v>33</v>
      </c>
    </row>
    <row r="12" spans="1:28" x14ac:dyDescent="0.25">
      <c r="A12" s="4">
        <v>20151</v>
      </c>
      <c r="B12" s="7">
        <v>2011198639</v>
      </c>
      <c r="C12" s="7" t="s">
        <v>103</v>
      </c>
      <c r="D12" s="2" t="s">
        <v>104</v>
      </c>
      <c r="E12" s="9" t="s">
        <v>44</v>
      </c>
      <c r="F12" s="3" t="s">
        <v>105</v>
      </c>
      <c r="G12" s="10" t="s">
        <v>24</v>
      </c>
      <c r="H12" s="8" t="s">
        <v>106</v>
      </c>
      <c r="I12" s="9" t="s">
        <v>24</v>
      </c>
      <c r="J12" s="8" t="s">
        <v>25</v>
      </c>
      <c r="K12" s="8" t="str">
        <f t="shared" si="0"/>
        <v>Nacional</v>
      </c>
      <c r="L12" s="8" t="str">
        <f t="shared" si="1"/>
        <v>Huila</v>
      </c>
      <c r="M12" s="8" t="str">
        <f t="shared" si="2"/>
        <v>Neiva</v>
      </c>
      <c r="N12" s="8" t="s">
        <v>26</v>
      </c>
      <c r="O12" s="8" t="s">
        <v>47</v>
      </c>
      <c r="P12" s="8" t="s">
        <v>48</v>
      </c>
      <c r="Q12" s="11">
        <v>42705</v>
      </c>
      <c r="R12" s="11">
        <f t="shared" ca="1" si="6"/>
        <v>45337</v>
      </c>
      <c r="S12" t="str">
        <f t="shared" ca="1" si="7"/>
        <v>7 años y 2 meses</v>
      </c>
      <c r="T12">
        <f t="shared" ca="1" si="4"/>
        <v>2632</v>
      </c>
      <c r="U12" t="str">
        <f t="shared" ca="1" si="5"/>
        <v>más de 1 año</v>
      </c>
      <c r="V12" s="9" t="s">
        <v>22</v>
      </c>
      <c r="W12" s="8" t="s">
        <v>466</v>
      </c>
      <c r="X12" s="8" t="s">
        <v>29</v>
      </c>
      <c r="Y12" t="s">
        <v>81</v>
      </c>
      <c r="Z12" s="8" t="s">
        <v>31</v>
      </c>
      <c r="AA12" s="8" t="s">
        <v>32</v>
      </c>
      <c r="AB12" s="8" t="s">
        <v>33</v>
      </c>
    </row>
    <row r="13" spans="1:28" x14ac:dyDescent="0.25">
      <c r="A13" s="4">
        <v>20151</v>
      </c>
      <c r="B13" s="7">
        <v>20111101108</v>
      </c>
      <c r="C13" s="7" t="s">
        <v>107</v>
      </c>
      <c r="D13" s="2" t="s">
        <v>108</v>
      </c>
      <c r="E13" s="9" t="s">
        <v>44</v>
      </c>
      <c r="F13" s="3" t="s">
        <v>109</v>
      </c>
      <c r="G13" s="10" t="s">
        <v>22</v>
      </c>
      <c r="H13" s="8" t="s">
        <v>110</v>
      </c>
      <c r="I13" s="9" t="s">
        <v>24</v>
      </c>
      <c r="J13" s="8" t="s">
        <v>25</v>
      </c>
      <c r="K13" s="8" t="str">
        <f t="shared" si="0"/>
        <v>Nacional</v>
      </c>
      <c r="L13" s="8" t="str">
        <f t="shared" si="1"/>
        <v>Huila</v>
      </c>
      <c r="M13" s="8" t="str">
        <f t="shared" si="2"/>
        <v>Neiva</v>
      </c>
      <c r="N13" s="8" t="s">
        <v>26</v>
      </c>
      <c r="O13" s="8" t="s">
        <v>47</v>
      </c>
      <c r="P13" s="8" t="s">
        <v>48</v>
      </c>
      <c r="Q13" s="11">
        <v>41030</v>
      </c>
      <c r="R13" s="11">
        <f t="shared" ca="1" si="6"/>
        <v>45337</v>
      </c>
      <c r="S13" t="str">
        <f t="shared" ca="1" si="7"/>
        <v>11 años y 9 meses</v>
      </c>
      <c r="T13">
        <f t="shared" ca="1" si="4"/>
        <v>4307</v>
      </c>
      <c r="U13" t="str">
        <f t="shared" ca="1" si="5"/>
        <v>más de 1 año</v>
      </c>
      <c r="V13" s="9" t="s">
        <v>22</v>
      </c>
      <c r="W13" s="8" t="s">
        <v>244</v>
      </c>
      <c r="X13" s="8" t="s">
        <v>29</v>
      </c>
      <c r="Y13" s="8" t="s">
        <v>58</v>
      </c>
      <c r="Z13" s="8" t="s">
        <v>31</v>
      </c>
      <c r="AA13" s="8" t="s">
        <v>51</v>
      </c>
      <c r="AB13" t="s">
        <v>596</v>
      </c>
    </row>
    <row r="14" spans="1:28" x14ac:dyDescent="0.25">
      <c r="A14" s="4">
        <v>20151</v>
      </c>
      <c r="B14" s="7">
        <v>2009283240</v>
      </c>
      <c r="C14" s="7" t="s">
        <v>111</v>
      </c>
      <c r="D14" s="2" t="s">
        <v>112</v>
      </c>
      <c r="E14" s="9" t="s">
        <v>20</v>
      </c>
      <c r="F14" s="3" t="s">
        <v>113</v>
      </c>
      <c r="G14" s="10" t="s">
        <v>22</v>
      </c>
      <c r="H14" s="8" t="s">
        <v>114</v>
      </c>
      <c r="I14" s="9" t="s">
        <v>24</v>
      </c>
      <c r="J14" s="8" t="s">
        <v>25</v>
      </c>
      <c r="K14" s="8" t="str">
        <f t="shared" si="0"/>
        <v>Nacional</v>
      </c>
      <c r="L14" s="8" t="str">
        <f t="shared" si="1"/>
        <v>Huila</v>
      </c>
      <c r="M14" s="8" t="str">
        <f t="shared" si="2"/>
        <v>Neiva</v>
      </c>
      <c r="N14" s="8" t="s">
        <v>26</v>
      </c>
      <c r="O14" s="8" t="s">
        <v>47</v>
      </c>
      <c r="P14" s="8" t="s">
        <v>48</v>
      </c>
      <c r="Q14" s="11">
        <v>44470</v>
      </c>
      <c r="R14" s="11">
        <v>44958</v>
      </c>
      <c r="S14" t="str">
        <f t="shared" si="7"/>
        <v>1 años y 4 meses</v>
      </c>
      <c r="T14">
        <f t="shared" si="4"/>
        <v>488</v>
      </c>
      <c r="U14" t="str">
        <f t="shared" si="5"/>
        <v>más de 1 año</v>
      </c>
      <c r="V14" s="9" t="s">
        <v>24</v>
      </c>
      <c r="W14" s="8" t="s">
        <v>115</v>
      </c>
      <c r="X14" s="8" t="s">
        <v>29</v>
      </c>
      <c r="Y14" t="s">
        <v>763</v>
      </c>
      <c r="Z14" s="8" t="s">
        <v>31</v>
      </c>
      <c r="AA14" s="8" t="s">
        <v>32</v>
      </c>
      <c r="AB14" s="8" t="s">
        <v>33</v>
      </c>
    </row>
    <row r="15" spans="1:28" x14ac:dyDescent="0.25">
      <c r="A15" s="4">
        <v>20151</v>
      </c>
      <c r="B15" s="7">
        <v>2010297156</v>
      </c>
      <c r="C15" s="7" t="s">
        <v>116</v>
      </c>
      <c r="D15" s="2" t="s">
        <v>117</v>
      </c>
      <c r="E15" s="9" t="s">
        <v>44</v>
      </c>
      <c r="F15" s="3" t="s">
        <v>118</v>
      </c>
      <c r="G15" s="10" t="s">
        <v>22</v>
      </c>
      <c r="H15" s="8" t="s">
        <v>119</v>
      </c>
      <c r="I15" s="9" t="s">
        <v>24</v>
      </c>
      <c r="J15" s="8" t="s">
        <v>25</v>
      </c>
      <c r="K15" s="8" t="str">
        <f t="shared" si="0"/>
        <v>Nacional</v>
      </c>
      <c r="L15" s="8" t="str">
        <f t="shared" si="1"/>
        <v>Huila</v>
      </c>
      <c r="M15" s="8" t="str">
        <f t="shared" si="2"/>
        <v>Neiva</v>
      </c>
      <c r="N15" s="8" t="s">
        <v>26</v>
      </c>
      <c r="O15" s="8" t="s">
        <v>47</v>
      </c>
      <c r="P15" s="8" t="s">
        <v>48</v>
      </c>
      <c r="Q15" s="11">
        <v>44562</v>
      </c>
      <c r="R15" s="11">
        <f t="shared" ref="R15:R21" ca="1" si="8">TODAY()</f>
        <v>45337</v>
      </c>
      <c r="S15" t="str">
        <f t="shared" ca="1" si="7"/>
        <v>2 años y 1 meses</v>
      </c>
      <c r="T15">
        <f t="shared" ca="1" si="4"/>
        <v>775</v>
      </c>
      <c r="U15" t="str">
        <f t="shared" ca="1" si="5"/>
        <v>más de 1 año</v>
      </c>
      <c r="V15" s="9" t="s">
        <v>22</v>
      </c>
      <c r="W15" s="8" t="s">
        <v>120</v>
      </c>
      <c r="X15" s="8" t="s">
        <v>29</v>
      </c>
      <c r="Y15" t="s">
        <v>73</v>
      </c>
      <c r="Z15" s="8" t="s">
        <v>121</v>
      </c>
      <c r="AA15" s="8" t="s">
        <v>51</v>
      </c>
      <c r="AB15" t="s">
        <v>596</v>
      </c>
    </row>
    <row r="16" spans="1:28" x14ac:dyDescent="0.25">
      <c r="A16" s="4">
        <v>20151</v>
      </c>
      <c r="B16" s="7">
        <v>20111100813</v>
      </c>
      <c r="C16" s="7" t="s">
        <v>122</v>
      </c>
      <c r="D16" s="2" t="s">
        <v>123</v>
      </c>
      <c r="E16" s="9" t="s">
        <v>44</v>
      </c>
      <c r="F16" s="3" t="s">
        <v>124</v>
      </c>
      <c r="G16" s="10" t="s">
        <v>22</v>
      </c>
      <c r="H16" s="8" t="s">
        <v>125</v>
      </c>
      <c r="I16" s="9" t="s">
        <v>22</v>
      </c>
      <c r="J16" s="8" t="s">
        <v>25</v>
      </c>
      <c r="K16" s="8" t="str">
        <f t="shared" si="0"/>
        <v>Nacional</v>
      </c>
      <c r="L16" s="8" t="str">
        <f t="shared" si="1"/>
        <v>Otros</v>
      </c>
      <c r="M16" s="8" t="str">
        <f t="shared" si="2"/>
        <v>Principales Ciudades Cap.</v>
      </c>
      <c r="N16" s="8" t="s">
        <v>26</v>
      </c>
      <c r="O16" s="8" t="s">
        <v>126</v>
      </c>
      <c r="P16" s="8" t="s">
        <v>127</v>
      </c>
      <c r="Q16" s="11">
        <v>44044</v>
      </c>
      <c r="R16" s="11">
        <f t="shared" ca="1" si="8"/>
        <v>45337</v>
      </c>
      <c r="S16" t="str">
        <f t="shared" ca="1" si="7"/>
        <v>3 años y 6 meses</v>
      </c>
      <c r="T16">
        <f t="shared" ca="1" si="4"/>
        <v>1293</v>
      </c>
      <c r="U16" t="str">
        <f t="shared" ca="1" si="5"/>
        <v>más de 1 año</v>
      </c>
      <c r="V16" s="9" t="s">
        <v>22</v>
      </c>
      <c r="W16" s="8" t="s">
        <v>128</v>
      </c>
      <c r="X16" s="8" t="s">
        <v>29</v>
      </c>
      <c r="Y16" t="s">
        <v>66</v>
      </c>
      <c r="Z16" s="8" t="s">
        <v>31</v>
      </c>
      <c r="AA16" s="8" t="s">
        <v>51</v>
      </c>
      <c r="AB16" t="s">
        <v>596</v>
      </c>
    </row>
    <row r="17" spans="1:28" x14ac:dyDescent="0.25">
      <c r="A17" s="4">
        <v>20151</v>
      </c>
      <c r="B17" s="7">
        <v>20111101291</v>
      </c>
      <c r="C17" s="7" t="s">
        <v>129</v>
      </c>
      <c r="D17" s="2" t="s">
        <v>130</v>
      </c>
      <c r="E17" s="9" t="s">
        <v>44</v>
      </c>
      <c r="F17" s="3" t="s">
        <v>131</v>
      </c>
      <c r="G17" s="10" t="s">
        <v>22</v>
      </c>
      <c r="H17" s="8" t="s">
        <v>85</v>
      </c>
      <c r="I17" s="9" t="s">
        <v>22</v>
      </c>
      <c r="J17" s="8" t="s">
        <v>25</v>
      </c>
      <c r="K17" s="8" t="str">
        <f t="shared" si="0"/>
        <v>Nacional</v>
      </c>
      <c r="L17" s="8" t="str">
        <f t="shared" si="1"/>
        <v>Otros</v>
      </c>
      <c r="M17" s="8" t="str">
        <f t="shared" si="2"/>
        <v>Principales Ciudades Cap.</v>
      </c>
      <c r="N17" s="8" t="s">
        <v>26</v>
      </c>
      <c r="O17" s="8" t="s">
        <v>27</v>
      </c>
      <c r="P17" s="8" t="s">
        <v>767</v>
      </c>
      <c r="Q17" s="11">
        <v>43709</v>
      </c>
      <c r="R17" s="11">
        <f t="shared" ca="1" si="8"/>
        <v>45337</v>
      </c>
      <c r="S17" t="str">
        <f t="shared" ca="1" si="7"/>
        <v>4 años y 5 meses</v>
      </c>
      <c r="T17">
        <f t="shared" ca="1" si="4"/>
        <v>1628</v>
      </c>
      <c r="U17" t="str">
        <f t="shared" ca="1" si="5"/>
        <v>más de 1 año</v>
      </c>
      <c r="V17" s="9" t="s">
        <v>22</v>
      </c>
      <c r="W17" s="8" t="s">
        <v>132</v>
      </c>
      <c r="X17" s="8" t="s">
        <v>29</v>
      </c>
      <c r="Y17" s="12" t="s">
        <v>87</v>
      </c>
      <c r="Z17" s="8" t="s">
        <v>31</v>
      </c>
      <c r="AA17" s="8" t="s">
        <v>51</v>
      </c>
      <c r="AB17" s="8" t="s">
        <v>133</v>
      </c>
    </row>
    <row r="18" spans="1:28" x14ac:dyDescent="0.25">
      <c r="A18" s="4">
        <v>20151</v>
      </c>
      <c r="B18" s="7">
        <v>2008172301</v>
      </c>
      <c r="C18" s="7" t="s">
        <v>135</v>
      </c>
      <c r="D18" s="2" t="s">
        <v>783</v>
      </c>
      <c r="E18" s="9" t="s">
        <v>20</v>
      </c>
      <c r="F18" s="3" t="s">
        <v>136</v>
      </c>
      <c r="G18" s="9" t="s">
        <v>24</v>
      </c>
      <c r="H18" t="s">
        <v>137</v>
      </c>
      <c r="I18" s="9" t="s">
        <v>24</v>
      </c>
      <c r="J18" s="8" t="s">
        <v>25</v>
      </c>
      <c r="K18" s="8" t="str">
        <f t="shared" si="0"/>
        <v>Nacional</v>
      </c>
      <c r="L18" s="8" t="str">
        <f t="shared" si="1"/>
        <v>Huila</v>
      </c>
      <c r="M18" s="8" t="str">
        <f t="shared" si="2"/>
        <v>Otros</v>
      </c>
      <c r="N18" s="8" t="s">
        <v>26</v>
      </c>
      <c r="O18" s="8" t="s">
        <v>47</v>
      </c>
      <c r="P18" s="8" t="s">
        <v>138</v>
      </c>
      <c r="Q18" s="11">
        <v>44593</v>
      </c>
      <c r="R18" s="11">
        <f t="shared" ca="1" si="8"/>
        <v>45337</v>
      </c>
      <c r="S18" t="str">
        <f t="shared" ca="1" si="7"/>
        <v>2 años y 0 meses</v>
      </c>
      <c r="T18">
        <f t="shared" ca="1" si="4"/>
        <v>744</v>
      </c>
      <c r="U18" t="str">
        <f t="shared" ca="1" si="5"/>
        <v>más de 1 año</v>
      </c>
      <c r="V18" s="9" t="s">
        <v>22</v>
      </c>
      <c r="W18" s="8" t="s">
        <v>139</v>
      </c>
      <c r="X18" s="8" t="s">
        <v>140</v>
      </c>
      <c r="Y18" t="s">
        <v>140</v>
      </c>
      <c r="Z18" s="8" t="s">
        <v>31</v>
      </c>
      <c r="AA18" s="8" t="s">
        <v>32</v>
      </c>
      <c r="AB18" s="8" t="s">
        <v>33</v>
      </c>
    </row>
    <row r="19" spans="1:28" x14ac:dyDescent="0.25">
      <c r="A19" s="4">
        <v>20152</v>
      </c>
      <c r="B19" s="7">
        <v>20112104369</v>
      </c>
      <c r="C19" s="7" t="s">
        <v>141</v>
      </c>
      <c r="D19" s="13" t="s">
        <v>142</v>
      </c>
      <c r="E19" s="14" t="s">
        <v>44</v>
      </c>
      <c r="F19" s="3" t="s">
        <v>143</v>
      </c>
      <c r="G19" s="9" t="s">
        <v>22</v>
      </c>
      <c r="H19" s="8" t="s">
        <v>144</v>
      </c>
      <c r="I19" s="9" t="s">
        <v>24</v>
      </c>
      <c r="J19" s="8" t="s">
        <v>25</v>
      </c>
      <c r="K19" s="8" t="str">
        <f t="shared" si="0"/>
        <v>Nacional</v>
      </c>
      <c r="L19" s="8" t="str">
        <f t="shared" si="1"/>
        <v>Huila</v>
      </c>
      <c r="M19" s="8" t="str">
        <f t="shared" si="2"/>
        <v>Neiva</v>
      </c>
      <c r="N19" s="8" t="s">
        <v>26</v>
      </c>
      <c r="O19" s="8" t="s">
        <v>47</v>
      </c>
      <c r="P19" s="8" t="s">
        <v>48</v>
      </c>
      <c r="Q19" s="15">
        <v>43586</v>
      </c>
      <c r="R19" s="15">
        <f t="shared" ca="1" si="8"/>
        <v>45337</v>
      </c>
      <c r="S19" s="16" t="str">
        <f ca="1">DATEDIF(Q19, R19, "y")&amp;" años y "&amp;DATEDIF(Q19, R19, "ym")&amp;" meses"</f>
        <v>4 años y 9 meses</v>
      </c>
      <c r="T19">
        <f t="shared" ca="1" si="4"/>
        <v>1751</v>
      </c>
      <c r="U19" t="str">
        <f t="shared" ca="1" si="5"/>
        <v>más de 1 año</v>
      </c>
      <c r="V19" s="9" t="s">
        <v>22</v>
      </c>
      <c r="W19" s="8" t="s">
        <v>145</v>
      </c>
      <c r="X19" s="8" t="s">
        <v>146</v>
      </c>
      <c r="Y19" s="8" t="s">
        <v>147</v>
      </c>
      <c r="Z19" s="8" t="s">
        <v>148</v>
      </c>
      <c r="AA19" s="8" t="s">
        <v>51</v>
      </c>
      <c r="AB19" s="8" t="s">
        <v>729</v>
      </c>
    </row>
    <row r="20" spans="1:28" x14ac:dyDescent="0.25">
      <c r="A20" s="4">
        <v>20152</v>
      </c>
      <c r="B20" s="7">
        <v>20112104915</v>
      </c>
      <c r="C20" s="7" t="s">
        <v>149</v>
      </c>
      <c r="D20" s="2" t="s">
        <v>150</v>
      </c>
      <c r="E20" s="5" t="s">
        <v>20</v>
      </c>
      <c r="F20" s="3" t="s">
        <v>151</v>
      </c>
      <c r="G20" s="9" t="s">
        <v>22</v>
      </c>
      <c r="H20" s="8" t="s">
        <v>110</v>
      </c>
      <c r="I20" s="9" t="s">
        <v>24</v>
      </c>
      <c r="J20" s="8" t="s">
        <v>25</v>
      </c>
      <c r="K20" s="8" t="str">
        <f t="shared" si="0"/>
        <v>Nacional</v>
      </c>
      <c r="L20" s="8" t="str">
        <f t="shared" si="1"/>
        <v>Otros</v>
      </c>
      <c r="M20" s="8" t="str">
        <f t="shared" si="2"/>
        <v>Principales Ciudades Cap.</v>
      </c>
      <c r="N20" s="8" t="s">
        <v>26</v>
      </c>
      <c r="O20" s="8" t="s">
        <v>27</v>
      </c>
      <c r="P20" s="8" t="s">
        <v>767</v>
      </c>
      <c r="Q20" s="11">
        <v>43009</v>
      </c>
      <c r="R20" s="15">
        <f t="shared" ca="1" si="8"/>
        <v>45337</v>
      </c>
      <c r="S20" s="16" t="str">
        <f t="shared" ref="S20:S46" ca="1" si="9">DATEDIF(Q20, R20, "y")&amp;" años y "&amp;DATEDIF(Q20, R20, "ym")&amp;" meses"</f>
        <v>6 años y 4 meses</v>
      </c>
      <c r="T20">
        <f t="shared" ca="1" si="4"/>
        <v>2328</v>
      </c>
      <c r="U20" t="str">
        <f t="shared" ca="1" si="5"/>
        <v>más de 1 año</v>
      </c>
      <c r="V20" s="9" t="s">
        <v>22</v>
      </c>
      <c r="W20" s="8" t="s">
        <v>152</v>
      </c>
      <c r="X20" s="8" t="s">
        <v>29</v>
      </c>
      <c r="Y20" s="8" t="s">
        <v>58</v>
      </c>
      <c r="Z20" s="8" t="s">
        <v>31</v>
      </c>
      <c r="AA20" s="8" t="s">
        <v>32</v>
      </c>
      <c r="AB20" s="8" t="s">
        <v>33</v>
      </c>
    </row>
    <row r="21" spans="1:28" x14ac:dyDescent="0.25">
      <c r="A21" s="4">
        <v>20152</v>
      </c>
      <c r="B21" s="7">
        <v>2011198342</v>
      </c>
      <c r="C21" s="7" t="s">
        <v>153</v>
      </c>
      <c r="D21" s="2" t="s">
        <v>154</v>
      </c>
      <c r="E21" s="5" t="s">
        <v>20</v>
      </c>
      <c r="F21" s="3" t="s">
        <v>155</v>
      </c>
      <c r="G21" s="9" t="s">
        <v>22</v>
      </c>
      <c r="H21" s="8" t="s">
        <v>156</v>
      </c>
      <c r="I21" s="9" t="s">
        <v>24</v>
      </c>
      <c r="J21" s="8" t="s">
        <v>71</v>
      </c>
      <c r="K21" s="8" t="str">
        <f t="shared" si="0"/>
        <v>Nacional</v>
      </c>
      <c r="L21" s="8" t="str">
        <f t="shared" si="1"/>
        <v>Otros</v>
      </c>
      <c r="M21" s="8" t="str">
        <f t="shared" si="2"/>
        <v>Otros</v>
      </c>
      <c r="N21" s="8" t="s">
        <v>26</v>
      </c>
      <c r="O21" s="8" t="s">
        <v>157</v>
      </c>
      <c r="P21" s="8" t="s">
        <v>158</v>
      </c>
      <c r="Q21" s="11">
        <v>44287</v>
      </c>
      <c r="R21" s="15">
        <f t="shared" ca="1" si="8"/>
        <v>45337</v>
      </c>
      <c r="S21" s="16" t="str">
        <f t="shared" ca="1" si="9"/>
        <v>2 años y 10 meses</v>
      </c>
      <c r="T21">
        <f t="shared" ca="1" si="4"/>
        <v>1050</v>
      </c>
      <c r="U21" t="str">
        <f t="shared" ca="1" si="5"/>
        <v>más de 1 año</v>
      </c>
      <c r="V21" s="9" t="s">
        <v>22</v>
      </c>
      <c r="W21" s="8" t="s">
        <v>159</v>
      </c>
      <c r="X21" s="8" t="s">
        <v>29</v>
      </c>
      <c r="Y21" s="8" t="s">
        <v>73</v>
      </c>
      <c r="Z21" s="8" t="s">
        <v>160</v>
      </c>
      <c r="AA21" s="8" t="s">
        <v>51</v>
      </c>
      <c r="AB21" t="s">
        <v>728</v>
      </c>
    </row>
    <row r="22" spans="1:28" x14ac:dyDescent="0.25">
      <c r="A22" s="4">
        <v>20152</v>
      </c>
      <c r="B22" s="7">
        <v>20112103679</v>
      </c>
      <c r="C22" s="7" t="s">
        <v>161</v>
      </c>
      <c r="D22" s="2" t="s">
        <v>162</v>
      </c>
      <c r="E22" s="5" t="s">
        <v>44</v>
      </c>
      <c r="F22" s="3" t="s">
        <v>163</v>
      </c>
      <c r="G22" s="9" t="s">
        <v>22</v>
      </c>
      <c r="H22" s="8" t="s">
        <v>164</v>
      </c>
      <c r="I22" s="9" t="s">
        <v>22</v>
      </c>
      <c r="J22" s="8" t="s">
        <v>25</v>
      </c>
      <c r="K22" s="8" t="str">
        <f t="shared" si="0"/>
        <v>Nacional</v>
      </c>
      <c r="L22" s="8" t="str">
        <f t="shared" si="1"/>
        <v>Otros</v>
      </c>
      <c r="M22" s="8" t="str">
        <f t="shared" si="2"/>
        <v>Otros</v>
      </c>
      <c r="N22" s="8" t="s">
        <v>26</v>
      </c>
      <c r="O22" s="8" t="s">
        <v>78</v>
      </c>
      <c r="P22" s="8" t="s">
        <v>165</v>
      </c>
      <c r="Q22" s="11">
        <v>42552</v>
      </c>
      <c r="R22" s="11">
        <v>44621</v>
      </c>
      <c r="S22" s="16" t="str">
        <f t="shared" si="9"/>
        <v>5 años y 8 meses</v>
      </c>
      <c r="T22">
        <f t="shared" si="4"/>
        <v>2069</v>
      </c>
      <c r="U22" t="str">
        <f t="shared" si="5"/>
        <v>más de 1 año</v>
      </c>
      <c r="V22" s="9" t="s">
        <v>24</v>
      </c>
      <c r="W22" s="8" t="s">
        <v>166</v>
      </c>
      <c r="X22" s="8" t="s">
        <v>94</v>
      </c>
      <c r="Y22" t="s">
        <v>95</v>
      </c>
      <c r="Z22" s="8" t="s">
        <v>31</v>
      </c>
      <c r="AA22" s="8" t="s">
        <v>32</v>
      </c>
      <c r="AB22" s="8" t="s">
        <v>33</v>
      </c>
    </row>
    <row r="23" spans="1:28" x14ac:dyDescent="0.25">
      <c r="A23" s="4">
        <v>20152</v>
      </c>
      <c r="B23" s="7">
        <v>2006136608</v>
      </c>
      <c r="C23" s="7" t="s">
        <v>167</v>
      </c>
      <c r="D23" s="2" t="s">
        <v>168</v>
      </c>
      <c r="E23" s="5" t="s">
        <v>20</v>
      </c>
      <c r="F23" s="3" t="s">
        <v>169</v>
      </c>
      <c r="G23" s="4" t="s">
        <v>22</v>
      </c>
      <c r="H23" s="8" t="s">
        <v>170</v>
      </c>
      <c r="I23" s="9" t="s">
        <v>22</v>
      </c>
      <c r="J23" s="8" t="s">
        <v>25</v>
      </c>
      <c r="K23" s="8" t="str">
        <f t="shared" si="0"/>
        <v>Nacional</v>
      </c>
      <c r="L23" s="8" t="str">
        <f t="shared" si="1"/>
        <v>Huila</v>
      </c>
      <c r="M23" s="8" t="str">
        <f t="shared" si="2"/>
        <v>Neiva</v>
      </c>
      <c r="N23" s="8" t="s">
        <v>26</v>
      </c>
      <c r="O23" s="8" t="s">
        <v>47</v>
      </c>
      <c r="P23" s="8" t="s">
        <v>48</v>
      </c>
      <c r="Q23" s="11">
        <v>43770</v>
      </c>
      <c r="R23" s="11">
        <f ca="1">TODAY()</f>
        <v>45337</v>
      </c>
      <c r="S23" s="16" t="str">
        <f t="shared" ca="1" si="9"/>
        <v>4 años y 3 meses</v>
      </c>
      <c r="T23">
        <f t="shared" ca="1" si="4"/>
        <v>1567</v>
      </c>
      <c r="U23" t="str">
        <f t="shared" ca="1" si="5"/>
        <v>más de 1 año</v>
      </c>
      <c r="V23" s="9" t="s">
        <v>22</v>
      </c>
      <c r="W23" s="8" t="s">
        <v>171</v>
      </c>
      <c r="X23" s="8" t="s">
        <v>29</v>
      </c>
      <c r="Y23" t="s">
        <v>50</v>
      </c>
      <c r="Z23" s="8" t="s">
        <v>31</v>
      </c>
      <c r="AA23" s="8" t="s">
        <v>32</v>
      </c>
      <c r="AB23" s="8" t="s">
        <v>33</v>
      </c>
    </row>
    <row r="24" spans="1:28" x14ac:dyDescent="0.25">
      <c r="A24" s="4">
        <v>20152</v>
      </c>
      <c r="B24" s="7">
        <v>20112106156</v>
      </c>
      <c r="C24" s="7" t="s">
        <v>172</v>
      </c>
      <c r="D24" s="2" t="s">
        <v>173</v>
      </c>
      <c r="E24" s="5" t="s">
        <v>44</v>
      </c>
      <c r="F24" s="3" t="s">
        <v>174</v>
      </c>
      <c r="G24" s="4" t="s">
        <v>22</v>
      </c>
      <c r="H24" t="s">
        <v>175</v>
      </c>
      <c r="I24" s="9" t="s">
        <v>22</v>
      </c>
      <c r="J24" s="8" t="s">
        <v>25</v>
      </c>
      <c r="K24" s="8" t="str">
        <f t="shared" si="0"/>
        <v>Nacional</v>
      </c>
      <c r="L24" s="8" t="str">
        <f t="shared" si="1"/>
        <v>Otros</v>
      </c>
      <c r="M24" s="8" t="str">
        <f t="shared" si="2"/>
        <v>Principales Ciudades Cap.</v>
      </c>
      <c r="N24" s="8" t="s">
        <v>26</v>
      </c>
      <c r="O24" s="8" t="s">
        <v>27</v>
      </c>
      <c r="P24" s="8" t="s">
        <v>767</v>
      </c>
      <c r="Q24" s="11">
        <v>44896</v>
      </c>
      <c r="R24" s="11">
        <f ca="1">TODAY()</f>
        <v>45337</v>
      </c>
      <c r="S24" s="16" t="str">
        <f t="shared" ca="1" si="9"/>
        <v>1 años y 2 meses</v>
      </c>
      <c r="T24">
        <f t="shared" ca="1" si="4"/>
        <v>441</v>
      </c>
      <c r="U24" t="str">
        <f t="shared" ca="1" si="5"/>
        <v>más de 1 año</v>
      </c>
      <c r="V24" s="9" t="s">
        <v>22</v>
      </c>
      <c r="W24" t="s">
        <v>176</v>
      </c>
      <c r="X24" s="8" t="s">
        <v>29</v>
      </c>
      <c r="Y24" t="s">
        <v>50</v>
      </c>
      <c r="Z24" s="8" t="s">
        <v>31</v>
      </c>
      <c r="AA24" s="8" t="s">
        <v>32</v>
      </c>
      <c r="AB24" s="8" t="s">
        <v>33</v>
      </c>
    </row>
    <row r="25" spans="1:28" x14ac:dyDescent="0.25">
      <c r="A25" s="4">
        <v>20152</v>
      </c>
      <c r="B25" s="7">
        <v>2011199413</v>
      </c>
      <c r="C25" s="7" t="s">
        <v>177</v>
      </c>
      <c r="D25" s="2" t="s">
        <v>178</v>
      </c>
      <c r="E25" s="5" t="s">
        <v>44</v>
      </c>
      <c r="F25" s="3" t="s">
        <v>179</v>
      </c>
      <c r="G25" s="4" t="s">
        <v>22</v>
      </c>
      <c r="H25" s="8" t="s">
        <v>31</v>
      </c>
      <c r="I25" s="9" t="s">
        <v>24</v>
      </c>
      <c r="J25" s="8" t="s">
        <v>71</v>
      </c>
      <c r="K25" s="8" t="str">
        <f t="shared" si="0"/>
        <v>Nacional</v>
      </c>
      <c r="L25" s="8" t="str">
        <f t="shared" si="1"/>
        <v>Huila</v>
      </c>
      <c r="M25" s="8" t="str">
        <f t="shared" si="2"/>
        <v>Neiva</v>
      </c>
      <c r="N25" s="8" t="s">
        <v>26</v>
      </c>
      <c r="O25" s="8" t="s">
        <v>47</v>
      </c>
      <c r="P25" s="8" t="s">
        <v>48</v>
      </c>
      <c r="Q25" s="11">
        <v>43709</v>
      </c>
      <c r="R25" s="11">
        <f ca="1">TODAY()</f>
        <v>45337</v>
      </c>
      <c r="S25" s="16" t="str">
        <f t="shared" ca="1" si="9"/>
        <v>4 años y 5 meses</v>
      </c>
      <c r="T25">
        <f t="shared" ca="1" si="4"/>
        <v>1628</v>
      </c>
      <c r="U25" t="str">
        <f t="shared" ca="1" si="5"/>
        <v>más de 1 año</v>
      </c>
      <c r="V25" s="9" t="s">
        <v>22</v>
      </c>
      <c r="W25" s="8" t="s">
        <v>180</v>
      </c>
      <c r="X25" s="8" t="s">
        <v>29</v>
      </c>
      <c r="Y25" s="8" t="s">
        <v>30</v>
      </c>
      <c r="Z25" s="8" t="s">
        <v>31</v>
      </c>
      <c r="AA25" s="8" t="s">
        <v>51</v>
      </c>
      <c r="AB25" s="8" t="s">
        <v>133</v>
      </c>
    </row>
    <row r="26" spans="1:28" x14ac:dyDescent="0.25">
      <c r="A26" s="4">
        <v>20152</v>
      </c>
      <c r="B26" s="7">
        <v>2007166068</v>
      </c>
      <c r="C26" s="7" t="s">
        <v>181</v>
      </c>
      <c r="D26" s="2" t="s">
        <v>182</v>
      </c>
      <c r="E26" s="5" t="s">
        <v>20</v>
      </c>
      <c r="F26" s="3" t="s">
        <v>183</v>
      </c>
      <c r="G26" s="9" t="s">
        <v>24</v>
      </c>
      <c r="H26" s="8" t="s">
        <v>184</v>
      </c>
      <c r="I26" s="9" t="s">
        <v>24</v>
      </c>
      <c r="J26" s="8" t="s">
        <v>25</v>
      </c>
      <c r="K26" s="8" t="str">
        <f t="shared" si="0"/>
        <v>Nacional</v>
      </c>
      <c r="L26" s="8" t="str">
        <f t="shared" si="1"/>
        <v>Huila</v>
      </c>
      <c r="M26" s="8" t="str">
        <f t="shared" si="2"/>
        <v>Neiva</v>
      </c>
      <c r="N26" s="8" t="s">
        <v>26</v>
      </c>
      <c r="O26" s="8" t="s">
        <v>47</v>
      </c>
      <c r="P26" s="8" t="s">
        <v>48</v>
      </c>
      <c r="Q26" s="11">
        <v>40210</v>
      </c>
      <c r="R26" s="11">
        <v>40848</v>
      </c>
      <c r="S26" s="16" t="str">
        <f t="shared" si="9"/>
        <v>1 años y 9 meses</v>
      </c>
      <c r="T26">
        <f t="shared" si="4"/>
        <v>638</v>
      </c>
      <c r="U26" t="str">
        <f t="shared" si="5"/>
        <v>más de 1 año</v>
      </c>
      <c r="V26" s="9" t="s">
        <v>24</v>
      </c>
      <c r="W26" s="8" t="s">
        <v>185</v>
      </c>
      <c r="X26" s="8" t="s">
        <v>29</v>
      </c>
      <c r="Y26" s="8" t="s">
        <v>58</v>
      </c>
      <c r="Z26" s="8" t="s">
        <v>31</v>
      </c>
      <c r="AA26" s="8" t="s">
        <v>32</v>
      </c>
      <c r="AB26" s="8" t="s">
        <v>33</v>
      </c>
    </row>
    <row r="27" spans="1:28" x14ac:dyDescent="0.25">
      <c r="A27" s="4">
        <v>20152</v>
      </c>
      <c r="B27" s="7">
        <v>20112104529</v>
      </c>
      <c r="C27" s="7" t="s">
        <v>186</v>
      </c>
      <c r="D27" s="2" t="s">
        <v>187</v>
      </c>
      <c r="E27" s="5" t="s">
        <v>20</v>
      </c>
      <c r="F27" s="3" t="s">
        <v>188</v>
      </c>
      <c r="G27" s="9" t="s">
        <v>22</v>
      </c>
      <c r="H27" s="8" t="s">
        <v>189</v>
      </c>
      <c r="I27" s="9" t="s">
        <v>24</v>
      </c>
      <c r="J27" s="8" t="s">
        <v>71</v>
      </c>
      <c r="K27" s="8" t="str">
        <f t="shared" si="0"/>
        <v>Nacional</v>
      </c>
      <c r="L27" s="8" t="str">
        <f t="shared" si="1"/>
        <v>Otros</v>
      </c>
      <c r="M27" s="8" t="str">
        <f t="shared" si="2"/>
        <v>Principales Ciudades Cap.</v>
      </c>
      <c r="N27" s="8" t="s">
        <v>26</v>
      </c>
      <c r="O27" s="8" t="s">
        <v>27</v>
      </c>
      <c r="P27" s="8" t="s">
        <v>767</v>
      </c>
      <c r="Q27" s="11">
        <v>44805</v>
      </c>
      <c r="R27" s="11">
        <f ca="1">TODAY()</f>
        <v>45337</v>
      </c>
      <c r="S27" s="16" t="str">
        <f t="shared" ca="1" si="9"/>
        <v>1 años y 5 meses</v>
      </c>
      <c r="T27">
        <f t="shared" ca="1" si="4"/>
        <v>532</v>
      </c>
      <c r="U27" t="str">
        <f t="shared" ca="1" si="5"/>
        <v>más de 1 año</v>
      </c>
      <c r="V27" s="9" t="s">
        <v>22</v>
      </c>
      <c r="W27" s="8" t="s">
        <v>190</v>
      </c>
      <c r="X27" s="8" t="s">
        <v>29</v>
      </c>
      <c r="Y27" s="8" t="s">
        <v>58</v>
      </c>
      <c r="Z27" s="8" t="s">
        <v>31</v>
      </c>
      <c r="AA27" s="8" t="s">
        <v>32</v>
      </c>
      <c r="AB27" s="8" t="s">
        <v>33</v>
      </c>
    </row>
    <row r="28" spans="1:28" x14ac:dyDescent="0.25">
      <c r="A28" s="4">
        <v>20152</v>
      </c>
      <c r="B28" s="7">
        <v>2011199670</v>
      </c>
      <c r="C28" s="7" t="s">
        <v>191</v>
      </c>
      <c r="D28" s="2" t="s">
        <v>192</v>
      </c>
      <c r="E28" s="5" t="s">
        <v>44</v>
      </c>
      <c r="F28" s="3" t="s">
        <v>193</v>
      </c>
      <c r="G28" s="9" t="s">
        <v>24</v>
      </c>
      <c r="H28" s="8" t="s">
        <v>194</v>
      </c>
      <c r="I28" s="9" t="s">
        <v>24</v>
      </c>
      <c r="J28" s="8" t="s">
        <v>25</v>
      </c>
      <c r="K28" s="8" t="str">
        <f t="shared" si="0"/>
        <v>Nacional</v>
      </c>
      <c r="L28" s="8" t="str">
        <f t="shared" si="1"/>
        <v>Huila</v>
      </c>
      <c r="M28" s="8" t="str">
        <f t="shared" si="2"/>
        <v>Neiva</v>
      </c>
      <c r="N28" s="8" t="s">
        <v>26</v>
      </c>
      <c r="O28" s="8" t="s">
        <v>47</v>
      </c>
      <c r="P28" s="8" t="s">
        <v>48</v>
      </c>
      <c r="Q28" s="11">
        <v>42614</v>
      </c>
      <c r="R28" s="11">
        <v>42979</v>
      </c>
      <c r="S28" s="16" t="str">
        <f t="shared" si="9"/>
        <v>1 años y 0 meses</v>
      </c>
      <c r="T28">
        <f t="shared" si="4"/>
        <v>365</v>
      </c>
      <c r="U28" t="str">
        <f t="shared" si="5"/>
        <v>de 7 a 12 meses</v>
      </c>
      <c r="V28" s="9" t="s">
        <v>24</v>
      </c>
      <c r="W28" s="8" t="s">
        <v>195</v>
      </c>
      <c r="X28" s="8" t="s">
        <v>29</v>
      </c>
      <c r="Y28" t="s">
        <v>87</v>
      </c>
      <c r="Z28" s="8" t="s">
        <v>196</v>
      </c>
      <c r="AA28" s="8" t="s">
        <v>32</v>
      </c>
      <c r="AB28" s="8" t="s">
        <v>197</v>
      </c>
    </row>
    <row r="29" spans="1:28" x14ac:dyDescent="0.25">
      <c r="A29" s="4">
        <v>20152</v>
      </c>
      <c r="B29" s="7">
        <v>2009287522</v>
      </c>
      <c r="C29" s="7" t="s">
        <v>198</v>
      </c>
      <c r="D29" s="2" t="s">
        <v>199</v>
      </c>
      <c r="E29" s="5" t="s">
        <v>20</v>
      </c>
      <c r="F29" s="3" t="s">
        <v>200</v>
      </c>
      <c r="G29" s="4" t="s">
        <v>22</v>
      </c>
      <c r="H29" t="s">
        <v>201</v>
      </c>
      <c r="I29" s="9" t="s">
        <v>24</v>
      </c>
      <c r="J29" s="8" t="s">
        <v>25</v>
      </c>
      <c r="K29" s="8" t="str">
        <f t="shared" si="0"/>
        <v>Nacional</v>
      </c>
      <c r="L29" s="8" t="str">
        <f t="shared" si="1"/>
        <v>Otros</v>
      </c>
      <c r="M29" s="8" t="str">
        <f t="shared" si="2"/>
        <v>Principales Ciudades Cap.</v>
      </c>
      <c r="N29" s="8" t="s">
        <v>26</v>
      </c>
      <c r="O29" s="8" t="s">
        <v>27</v>
      </c>
      <c r="P29" s="8" t="s">
        <v>767</v>
      </c>
      <c r="Q29" s="11">
        <v>45292</v>
      </c>
      <c r="R29" s="11">
        <f ca="1">TODAY()</f>
        <v>45337</v>
      </c>
      <c r="S29" s="16" t="str">
        <f t="shared" ca="1" si="9"/>
        <v>0 años y 1 meses</v>
      </c>
      <c r="T29">
        <f t="shared" ca="1" si="4"/>
        <v>45</v>
      </c>
      <c r="U29" t="str">
        <f t="shared" ca="1" si="5"/>
        <v>de 1 a 3 meses</v>
      </c>
      <c r="V29" s="9" t="s">
        <v>22</v>
      </c>
      <c r="W29" s="8" t="s">
        <v>202</v>
      </c>
      <c r="X29" s="8" t="s">
        <v>140</v>
      </c>
      <c r="Y29" t="s">
        <v>140</v>
      </c>
      <c r="Z29" s="8" t="s">
        <v>203</v>
      </c>
      <c r="AA29" s="8" t="s">
        <v>51</v>
      </c>
      <c r="AB29" s="8" t="s">
        <v>204</v>
      </c>
    </row>
    <row r="30" spans="1:28" x14ac:dyDescent="0.25">
      <c r="A30" s="4">
        <v>20152</v>
      </c>
      <c r="B30" s="7">
        <v>2011198814</v>
      </c>
      <c r="C30" s="7" t="s">
        <v>205</v>
      </c>
      <c r="D30" s="2" t="s">
        <v>206</v>
      </c>
      <c r="E30" s="5" t="s">
        <v>20</v>
      </c>
      <c r="F30" s="3" t="s">
        <v>207</v>
      </c>
      <c r="G30" s="4" t="s">
        <v>22</v>
      </c>
      <c r="H30" s="8" t="s">
        <v>208</v>
      </c>
      <c r="I30" s="9" t="s">
        <v>24</v>
      </c>
      <c r="J30" s="8" t="s">
        <v>71</v>
      </c>
      <c r="K30" s="8" t="str">
        <f t="shared" si="0"/>
        <v>Nacional</v>
      </c>
      <c r="L30" s="8" t="str">
        <f t="shared" si="1"/>
        <v>Huila</v>
      </c>
      <c r="M30" s="8" t="str">
        <f t="shared" si="2"/>
        <v>Neiva</v>
      </c>
      <c r="N30" s="8" t="s">
        <v>26</v>
      </c>
      <c r="O30" s="8" t="s">
        <v>47</v>
      </c>
      <c r="P30" s="8" t="s">
        <v>48</v>
      </c>
      <c r="Q30" s="11">
        <v>43709</v>
      </c>
      <c r="R30" s="11">
        <f ca="1">TODAY()</f>
        <v>45337</v>
      </c>
      <c r="S30" s="16" t="str">
        <f t="shared" ca="1" si="9"/>
        <v>4 años y 5 meses</v>
      </c>
      <c r="T30">
        <f t="shared" ca="1" si="4"/>
        <v>1628</v>
      </c>
      <c r="U30" t="str">
        <f t="shared" ca="1" si="5"/>
        <v>más de 1 año</v>
      </c>
      <c r="V30" s="9" t="s">
        <v>22</v>
      </c>
      <c r="W30" s="8" t="s">
        <v>38</v>
      </c>
      <c r="X30" s="8" t="s">
        <v>29</v>
      </c>
      <c r="Y30" s="8" t="s">
        <v>30</v>
      </c>
      <c r="Z30" s="8" t="s">
        <v>121</v>
      </c>
      <c r="AA30" s="8" t="s">
        <v>40</v>
      </c>
      <c r="AB30" s="8" t="s">
        <v>730</v>
      </c>
    </row>
    <row r="31" spans="1:28" x14ac:dyDescent="0.25">
      <c r="A31" s="4">
        <v>20152</v>
      </c>
      <c r="B31" s="7">
        <v>2010297270</v>
      </c>
      <c r="C31" s="7" t="s">
        <v>209</v>
      </c>
      <c r="D31" s="2" t="s">
        <v>210</v>
      </c>
      <c r="E31" s="5" t="s">
        <v>20</v>
      </c>
      <c r="F31" s="3" t="s">
        <v>211</v>
      </c>
      <c r="G31" s="4" t="s">
        <v>22</v>
      </c>
      <c r="H31" s="8" t="s">
        <v>212</v>
      </c>
      <c r="I31" s="9" t="s">
        <v>24</v>
      </c>
      <c r="J31" s="8" t="s">
        <v>25</v>
      </c>
      <c r="K31" s="8" t="str">
        <f t="shared" si="0"/>
        <v>Nacional</v>
      </c>
      <c r="L31" s="8" t="str">
        <f t="shared" si="1"/>
        <v>Huila</v>
      </c>
      <c r="M31" s="8" t="str">
        <f t="shared" si="2"/>
        <v>Neiva</v>
      </c>
      <c r="N31" s="8" t="s">
        <v>26</v>
      </c>
      <c r="O31" s="8" t="s">
        <v>47</v>
      </c>
      <c r="P31" s="8" t="s">
        <v>48</v>
      </c>
      <c r="Q31" s="11">
        <v>40909</v>
      </c>
      <c r="R31" s="11">
        <f ca="1">TODAY()</f>
        <v>45337</v>
      </c>
      <c r="S31" s="16" t="str">
        <f t="shared" ca="1" si="9"/>
        <v>12 años y 1 meses</v>
      </c>
      <c r="T31">
        <f t="shared" ca="1" si="4"/>
        <v>4428</v>
      </c>
      <c r="U31" t="str">
        <f t="shared" ca="1" si="5"/>
        <v>más de 1 año</v>
      </c>
      <c r="V31" s="9" t="s">
        <v>22</v>
      </c>
      <c r="W31" s="8" t="s">
        <v>213</v>
      </c>
      <c r="X31" s="8" t="s">
        <v>94</v>
      </c>
      <c r="Y31" t="s">
        <v>95</v>
      </c>
      <c r="Z31" s="8" t="s">
        <v>31</v>
      </c>
      <c r="AA31" s="8" t="s">
        <v>51</v>
      </c>
      <c r="AB31" s="8" t="s">
        <v>214</v>
      </c>
    </row>
    <row r="32" spans="1:28" x14ac:dyDescent="0.25">
      <c r="A32" s="4">
        <v>20152</v>
      </c>
      <c r="B32" s="7">
        <v>2010296658</v>
      </c>
      <c r="C32" s="7" t="s">
        <v>215</v>
      </c>
      <c r="D32" s="2" t="s">
        <v>216</v>
      </c>
      <c r="E32" s="5" t="s">
        <v>20</v>
      </c>
      <c r="F32" s="3" t="s">
        <v>217</v>
      </c>
      <c r="G32" s="4" t="s">
        <v>22</v>
      </c>
      <c r="H32" s="8" t="s">
        <v>31</v>
      </c>
      <c r="I32" s="9" t="s">
        <v>24</v>
      </c>
      <c r="J32" s="8" t="s">
        <v>71</v>
      </c>
      <c r="K32" s="8" t="str">
        <f t="shared" si="0"/>
        <v>Nacional</v>
      </c>
      <c r="L32" s="8" t="str">
        <f t="shared" si="1"/>
        <v>Huila</v>
      </c>
      <c r="M32" s="8" t="str">
        <f t="shared" si="2"/>
        <v>Neiva</v>
      </c>
      <c r="N32" s="8" t="s">
        <v>26</v>
      </c>
      <c r="O32" s="8" t="s">
        <v>47</v>
      </c>
      <c r="P32" s="8" t="s">
        <v>48</v>
      </c>
      <c r="Q32" s="11">
        <v>42644</v>
      </c>
      <c r="R32" s="11">
        <v>43983</v>
      </c>
      <c r="S32" s="16" t="str">
        <f t="shared" si="9"/>
        <v>3 años y 8 meses</v>
      </c>
      <c r="T32">
        <f t="shared" si="4"/>
        <v>1339</v>
      </c>
      <c r="U32" t="str">
        <f t="shared" si="5"/>
        <v>más de 1 año</v>
      </c>
      <c r="V32" s="9" t="s">
        <v>24</v>
      </c>
      <c r="W32" s="8" t="s">
        <v>218</v>
      </c>
      <c r="X32" s="8" t="s">
        <v>29</v>
      </c>
      <c r="Y32" s="8" t="s">
        <v>30</v>
      </c>
      <c r="Z32" s="8" t="s">
        <v>31</v>
      </c>
      <c r="AA32" s="8" t="s">
        <v>32</v>
      </c>
      <c r="AB32" s="8" t="s">
        <v>33</v>
      </c>
    </row>
    <row r="33" spans="1:28" x14ac:dyDescent="0.25">
      <c r="A33" s="4">
        <v>20152</v>
      </c>
      <c r="B33" s="7">
        <v>2011199001</v>
      </c>
      <c r="C33" s="7" t="s">
        <v>219</v>
      </c>
      <c r="D33" s="2" t="s">
        <v>220</v>
      </c>
      <c r="E33" s="5" t="s">
        <v>20</v>
      </c>
      <c r="F33" s="3" t="s">
        <v>221</v>
      </c>
      <c r="G33" s="4" t="s">
        <v>22</v>
      </c>
      <c r="H33" s="8" t="s">
        <v>222</v>
      </c>
      <c r="I33" s="9" t="s">
        <v>24</v>
      </c>
      <c r="J33" s="8" t="s">
        <v>25</v>
      </c>
      <c r="K33" s="8" t="str">
        <f t="shared" si="0"/>
        <v>Nacional</v>
      </c>
      <c r="L33" s="8" t="str">
        <f t="shared" si="1"/>
        <v>Huila</v>
      </c>
      <c r="M33" s="8" t="str">
        <f t="shared" si="2"/>
        <v>Neiva</v>
      </c>
      <c r="N33" s="8" t="s">
        <v>26</v>
      </c>
      <c r="O33" s="8" t="s">
        <v>47</v>
      </c>
      <c r="P33" s="8" t="s">
        <v>48</v>
      </c>
      <c r="Q33" s="11">
        <v>44593</v>
      </c>
      <c r="R33" s="11">
        <f ca="1">TODAY()</f>
        <v>45337</v>
      </c>
      <c r="S33" s="16" t="str">
        <f t="shared" ca="1" si="9"/>
        <v>2 años y 0 meses</v>
      </c>
      <c r="T33">
        <f t="shared" ca="1" si="4"/>
        <v>744</v>
      </c>
      <c r="U33" t="str">
        <f t="shared" ca="1" si="5"/>
        <v>más de 1 año</v>
      </c>
      <c r="V33" s="9" t="s">
        <v>22</v>
      </c>
      <c r="W33" s="8" t="s">
        <v>223</v>
      </c>
      <c r="X33" s="8" t="s">
        <v>140</v>
      </c>
      <c r="Y33" s="8" t="s">
        <v>140</v>
      </c>
      <c r="Z33" s="8" t="s">
        <v>31</v>
      </c>
      <c r="AA33" s="8" t="s">
        <v>32</v>
      </c>
      <c r="AB33" s="8" t="s">
        <v>33</v>
      </c>
    </row>
    <row r="34" spans="1:28" x14ac:dyDescent="0.25">
      <c r="A34" s="4">
        <v>20152</v>
      </c>
      <c r="B34" s="7">
        <v>2009288239</v>
      </c>
      <c r="C34" s="7" t="s">
        <v>224</v>
      </c>
      <c r="D34" s="2" t="s">
        <v>225</v>
      </c>
      <c r="E34" s="5" t="s">
        <v>20</v>
      </c>
      <c r="F34" s="3" t="s">
        <v>226</v>
      </c>
      <c r="G34" s="4" t="s">
        <v>22</v>
      </c>
      <c r="H34" s="8" t="s">
        <v>227</v>
      </c>
      <c r="I34" s="9" t="s">
        <v>22</v>
      </c>
      <c r="J34" s="8" t="s">
        <v>25</v>
      </c>
      <c r="K34" s="8" t="str">
        <f t="shared" si="0"/>
        <v>Nacional</v>
      </c>
      <c r="L34" s="8" t="str">
        <f t="shared" si="1"/>
        <v>Huila</v>
      </c>
      <c r="M34" s="8" t="str">
        <f t="shared" si="2"/>
        <v>Neiva</v>
      </c>
      <c r="N34" s="8" t="s">
        <v>26</v>
      </c>
      <c r="O34" s="8" t="s">
        <v>47</v>
      </c>
      <c r="P34" s="8" t="s">
        <v>48</v>
      </c>
      <c r="Q34" s="11">
        <v>44593</v>
      </c>
      <c r="R34" s="11">
        <v>44866</v>
      </c>
      <c r="S34" s="16" t="str">
        <f t="shared" si="9"/>
        <v>0 años y 9 meses</v>
      </c>
      <c r="T34">
        <f t="shared" si="4"/>
        <v>273</v>
      </c>
      <c r="U34" t="str">
        <f t="shared" si="5"/>
        <v>de 7 a 12 meses</v>
      </c>
      <c r="V34" s="9" t="s">
        <v>24</v>
      </c>
      <c r="W34" s="8" t="s">
        <v>466</v>
      </c>
      <c r="X34" s="8" t="s">
        <v>29</v>
      </c>
      <c r="Y34" s="8" t="s">
        <v>58</v>
      </c>
      <c r="Z34" s="8" t="s">
        <v>31</v>
      </c>
      <c r="AA34" s="8" t="s">
        <v>32</v>
      </c>
      <c r="AB34" s="8" t="s">
        <v>33</v>
      </c>
    </row>
    <row r="35" spans="1:28" x14ac:dyDescent="0.25">
      <c r="A35" s="4">
        <v>20152</v>
      </c>
      <c r="B35" s="7">
        <v>20111101597</v>
      </c>
      <c r="C35" s="7" t="s">
        <v>228</v>
      </c>
      <c r="D35" s="2" t="s">
        <v>229</v>
      </c>
      <c r="E35" s="5" t="s">
        <v>44</v>
      </c>
      <c r="F35" s="3" t="s">
        <v>230</v>
      </c>
      <c r="G35" s="9" t="s">
        <v>22</v>
      </c>
      <c r="H35" s="8" t="s">
        <v>231</v>
      </c>
      <c r="I35" s="9" t="s">
        <v>24</v>
      </c>
      <c r="J35" s="8" t="s">
        <v>232</v>
      </c>
      <c r="K35" s="8" t="str">
        <f t="shared" si="0"/>
        <v>Nacional</v>
      </c>
      <c r="L35" s="8" t="str">
        <f t="shared" si="1"/>
        <v>Huila</v>
      </c>
      <c r="M35" s="8" t="str">
        <f t="shared" si="2"/>
        <v>Neiva</v>
      </c>
      <c r="N35" s="8" t="s">
        <v>26</v>
      </c>
      <c r="O35" s="8" t="s">
        <v>47</v>
      </c>
      <c r="P35" s="8" t="s">
        <v>48</v>
      </c>
      <c r="Q35" s="11">
        <v>45078</v>
      </c>
      <c r="R35" s="11">
        <v>45261</v>
      </c>
      <c r="S35" s="16" t="str">
        <f t="shared" si="9"/>
        <v>0 años y 6 meses</v>
      </c>
      <c r="T35">
        <f t="shared" si="4"/>
        <v>183</v>
      </c>
      <c r="U35" t="str">
        <f t="shared" si="5"/>
        <v>de 7 a 12 meses</v>
      </c>
      <c r="V35" s="9" t="s">
        <v>24</v>
      </c>
      <c r="W35" s="8" t="s">
        <v>233</v>
      </c>
      <c r="X35" s="8" t="s">
        <v>29</v>
      </c>
      <c r="Y35" t="s">
        <v>234</v>
      </c>
      <c r="Z35" s="8" t="s">
        <v>31</v>
      </c>
      <c r="AA35" s="8" t="s">
        <v>32</v>
      </c>
      <c r="AB35" s="8" t="s">
        <v>33</v>
      </c>
    </row>
    <row r="36" spans="1:28" x14ac:dyDescent="0.25">
      <c r="A36" s="4">
        <v>20161</v>
      </c>
      <c r="B36" s="7">
        <v>20111101332</v>
      </c>
      <c r="C36" s="7" t="s">
        <v>235</v>
      </c>
      <c r="D36" s="2" t="s">
        <v>236</v>
      </c>
      <c r="E36" s="9" t="s">
        <v>44</v>
      </c>
      <c r="F36" s="3" t="s">
        <v>237</v>
      </c>
      <c r="G36" s="9" t="s">
        <v>24</v>
      </c>
      <c r="H36" s="8" t="s">
        <v>238</v>
      </c>
      <c r="I36" s="9" t="s">
        <v>24</v>
      </c>
      <c r="J36" s="8" t="s">
        <v>25</v>
      </c>
      <c r="K36" s="8" t="str">
        <f t="shared" si="0"/>
        <v>Nacional</v>
      </c>
      <c r="L36" s="8" t="str">
        <f t="shared" si="1"/>
        <v>Huila</v>
      </c>
      <c r="M36" s="8" t="str">
        <f t="shared" si="2"/>
        <v>Otros</v>
      </c>
      <c r="N36" s="8" t="s">
        <v>26</v>
      </c>
      <c r="O36" s="8" t="s">
        <v>47</v>
      </c>
      <c r="P36" s="8" t="s">
        <v>239</v>
      </c>
      <c r="Q36" s="11">
        <v>43497</v>
      </c>
      <c r="R36" s="11">
        <v>43922</v>
      </c>
      <c r="S36" t="str">
        <f t="shared" si="9"/>
        <v>1 años y 2 meses</v>
      </c>
      <c r="T36">
        <f t="shared" si="4"/>
        <v>425</v>
      </c>
      <c r="U36" t="str">
        <f t="shared" si="5"/>
        <v>más de 1 año</v>
      </c>
      <c r="V36" s="9" t="s">
        <v>24</v>
      </c>
      <c r="W36" s="8" t="s">
        <v>466</v>
      </c>
      <c r="X36" s="8" t="s">
        <v>94</v>
      </c>
      <c r="Y36" s="12" t="s">
        <v>95</v>
      </c>
      <c r="Z36" s="8" t="s">
        <v>31</v>
      </c>
      <c r="AA36" s="8" t="s">
        <v>32</v>
      </c>
      <c r="AB36" s="8" t="s">
        <v>33</v>
      </c>
    </row>
    <row r="37" spans="1:28" x14ac:dyDescent="0.25">
      <c r="A37" s="4">
        <v>20161</v>
      </c>
      <c r="B37" s="7">
        <v>20112104046</v>
      </c>
      <c r="C37" s="7" t="s">
        <v>240</v>
      </c>
      <c r="D37" s="17" t="s">
        <v>241</v>
      </c>
      <c r="E37" s="18" t="s">
        <v>44</v>
      </c>
      <c r="F37" s="3" t="s">
        <v>242</v>
      </c>
      <c r="G37" s="9" t="s">
        <v>24</v>
      </c>
      <c r="H37" t="s">
        <v>243</v>
      </c>
      <c r="I37" s="9" t="s">
        <v>24</v>
      </c>
      <c r="J37" s="8" t="s">
        <v>25</v>
      </c>
      <c r="K37" s="8" t="str">
        <f t="shared" si="0"/>
        <v>Nacional</v>
      </c>
      <c r="L37" s="8" t="str">
        <f t="shared" si="1"/>
        <v>Huila</v>
      </c>
      <c r="M37" s="8" t="str">
        <f t="shared" si="2"/>
        <v>Neiva</v>
      </c>
      <c r="N37" s="8" t="s">
        <v>26</v>
      </c>
      <c r="O37" s="8" t="s">
        <v>47</v>
      </c>
      <c r="P37" s="8" t="s">
        <v>48</v>
      </c>
      <c r="Q37" s="11">
        <v>43221</v>
      </c>
      <c r="R37" s="11">
        <v>43983</v>
      </c>
      <c r="S37" t="str">
        <f t="shared" si="9"/>
        <v>2 años y 1 meses</v>
      </c>
      <c r="T37">
        <f t="shared" si="4"/>
        <v>762</v>
      </c>
      <c r="U37" t="str">
        <f t="shared" si="5"/>
        <v>más de 1 año</v>
      </c>
      <c r="V37" s="9" t="s">
        <v>24</v>
      </c>
      <c r="W37" s="8" t="s">
        <v>244</v>
      </c>
      <c r="X37" s="8" t="s">
        <v>29</v>
      </c>
      <c r="Y37" s="12" t="s">
        <v>102</v>
      </c>
      <c r="Z37" s="8" t="s">
        <v>31</v>
      </c>
      <c r="AA37" s="8" t="s">
        <v>32</v>
      </c>
      <c r="AB37" s="8" t="s">
        <v>33</v>
      </c>
    </row>
    <row r="38" spans="1:28" x14ac:dyDescent="0.25">
      <c r="A38" s="4">
        <v>20161</v>
      </c>
      <c r="B38" s="7">
        <v>20112106348</v>
      </c>
      <c r="C38" s="7" t="s">
        <v>245</v>
      </c>
      <c r="D38" s="2" t="s">
        <v>246</v>
      </c>
      <c r="E38" s="9" t="s">
        <v>20</v>
      </c>
      <c r="F38" s="3" t="s">
        <v>247</v>
      </c>
      <c r="G38" s="9" t="s">
        <v>24</v>
      </c>
      <c r="H38" t="s">
        <v>248</v>
      </c>
      <c r="I38" s="9" t="s">
        <v>24</v>
      </c>
      <c r="J38" s="8" t="s">
        <v>25</v>
      </c>
      <c r="K38" s="8" t="str">
        <f t="shared" si="0"/>
        <v>Nacional</v>
      </c>
      <c r="L38" s="8" t="str">
        <f t="shared" si="1"/>
        <v>Huila</v>
      </c>
      <c r="M38" s="8" t="str">
        <f t="shared" si="2"/>
        <v>Neiva</v>
      </c>
      <c r="N38" s="8" t="s">
        <v>26</v>
      </c>
      <c r="O38" s="8" t="s">
        <v>47</v>
      </c>
      <c r="P38" s="8" t="s">
        <v>48</v>
      </c>
      <c r="Q38" s="11">
        <v>43132</v>
      </c>
      <c r="R38" s="11">
        <v>43282</v>
      </c>
      <c r="S38" t="str">
        <f t="shared" si="9"/>
        <v>0 años y 5 meses</v>
      </c>
      <c r="T38">
        <f t="shared" si="4"/>
        <v>150</v>
      </c>
      <c r="U38" t="str">
        <f t="shared" si="5"/>
        <v>de 4 a 6 meses</v>
      </c>
      <c r="V38" s="9" t="s">
        <v>24</v>
      </c>
      <c r="W38" s="8" t="s">
        <v>249</v>
      </c>
      <c r="X38" s="8" t="s">
        <v>29</v>
      </c>
      <c r="Y38" t="s">
        <v>58</v>
      </c>
      <c r="Z38" s="8" t="s">
        <v>31</v>
      </c>
      <c r="AA38" s="8" t="s">
        <v>32</v>
      </c>
      <c r="AB38" s="8" t="s">
        <v>33</v>
      </c>
    </row>
    <row r="39" spans="1:28" x14ac:dyDescent="0.25">
      <c r="A39" s="4">
        <v>20161</v>
      </c>
      <c r="B39" s="7">
        <v>20121110369</v>
      </c>
      <c r="C39" s="7" t="s">
        <v>250</v>
      </c>
      <c r="D39" s="17" t="s">
        <v>251</v>
      </c>
      <c r="E39" s="18" t="s">
        <v>44</v>
      </c>
      <c r="F39" s="3" t="s">
        <v>252</v>
      </c>
      <c r="G39" s="9" t="s">
        <v>24</v>
      </c>
      <c r="H39" s="8" t="s">
        <v>248</v>
      </c>
      <c r="I39" s="9" t="s">
        <v>24</v>
      </c>
      <c r="J39" s="8" t="s">
        <v>25</v>
      </c>
      <c r="K39" s="8" t="str">
        <f t="shared" si="0"/>
        <v>Nacional</v>
      </c>
      <c r="L39" s="8" t="str">
        <f t="shared" si="1"/>
        <v>Huila</v>
      </c>
      <c r="M39" s="8" t="str">
        <f t="shared" si="2"/>
        <v>Neiva</v>
      </c>
      <c r="N39" s="8" t="s">
        <v>26</v>
      </c>
      <c r="O39" s="8" t="s">
        <v>47</v>
      </c>
      <c r="P39" s="8" t="s">
        <v>48</v>
      </c>
      <c r="Q39" s="11">
        <v>42583</v>
      </c>
      <c r="R39" s="11">
        <v>42705</v>
      </c>
      <c r="S39" t="str">
        <f t="shared" si="9"/>
        <v>0 años y 4 meses</v>
      </c>
      <c r="T39">
        <f t="shared" si="4"/>
        <v>122</v>
      </c>
      <c r="U39" t="str">
        <f t="shared" si="5"/>
        <v>de 4 a 6 meses</v>
      </c>
      <c r="V39" s="9" t="s">
        <v>24</v>
      </c>
      <c r="W39" s="8" t="s">
        <v>249</v>
      </c>
      <c r="X39" s="8" t="s">
        <v>29</v>
      </c>
      <c r="Y39" s="8" t="s">
        <v>58</v>
      </c>
      <c r="Z39" s="8" t="s">
        <v>31</v>
      </c>
      <c r="AA39" s="8" t="s">
        <v>32</v>
      </c>
      <c r="AB39" s="8" t="s">
        <v>33</v>
      </c>
    </row>
    <row r="40" spans="1:28" x14ac:dyDescent="0.25">
      <c r="A40" s="4">
        <v>20161</v>
      </c>
      <c r="B40" s="7">
        <v>20112104713</v>
      </c>
      <c r="C40" s="7" t="s">
        <v>253</v>
      </c>
      <c r="D40" s="2" t="s">
        <v>254</v>
      </c>
      <c r="E40" s="9" t="s">
        <v>44</v>
      </c>
      <c r="F40" s="3" t="s">
        <v>255</v>
      </c>
      <c r="G40" s="9" t="s">
        <v>22</v>
      </c>
      <c r="H40" s="8" t="s">
        <v>256</v>
      </c>
      <c r="I40" s="9" t="s">
        <v>24</v>
      </c>
      <c r="J40" s="8" t="s">
        <v>25</v>
      </c>
      <c r="K40" s="8" t="str">
        <f t="shared" si="0"/>
        <v>Nacional</v>
      </c>
      <c r="L40" s="8" t="str">
        <f t="shared" si="1"/>
        <v>Otros</v>
      </c>
      <c r="M40" s="8" t="str">
        <f t="shared" si="2"/>
        <v>Principales Ciudades Cap.</v>
      </c>
      <c r="N40" s="8" t="s">
        <v>26</v>
      </c>
      <c r="O40" s="8" t="s">
        <v>27</v>
      </c>
      <c r="P40" s="8" t="s">
        <v>767</v>
      </c>
      <c r="Q40" s="11">
        <v>45139</v>
      </c>
      <c r="R40" s="11">
        <f ca="1">TODAY()</f>
        <v>45337</v>
      </c>
      <c r="S40" t="str">
        <f t="shared" ca="1" si="9"/>
        <v>0 años y 6 meses</v>
      </c>
      <c r="T40">
        <f t="shared" ca="1" si="4"/>
        <v>198</v>
      </c>
      <c r="U40" t="str">
        <f t="shared" ca="1" si="5"/>
        <v>de 7 a 12 meses</v>
      </c>
      <c r="V40" s="9" t="s">
        <v>22</v>
      </c>
      <c r="W40" s="8" t="s">
        <v>257</v>
      </c>
      <c r="X40" s="19" t="s">
        <v>258</v>
      </c>
      <c r="Y40" t="s">
        <v>259</v>
      </c>
      <c r="Z40" s="8" t="s">
        <v>31</v>
      </c>
      <c r="AA40" s="8" t="s">
        <v>32</v>
      </c>
      <c r="AB40" s="8" t="s">
        <v>33</v>
      </c>
    </row>
    <row r="41" spans="1:28" x14ac:dyDescent="0.25">
      <c r="A41" s="4">
        <v>20161</v>
      </c>
      <c r="B41" s="7">
        <v>20112104010</v>
      </c>
      <c r="C41" s="7" t="s">
        <v>260</v>
      </c>
      <c r="D41" s="2" t="s">
        <v>261</v>
      </c>
      <c r="E41" s="9" t="s">
        <v>44</v>
      </c>
      <c r="F41" s="3" t="s">
        <v>262</v>
      </c>
      <c r="G41" s="9" t="s">
        <v>22</v>
      </c>
      <c r="H41" s="8" t="s">
        <v>263</v>
      </c>
      <c r="I41" s="9" t="s">
        <v>24</v>
      </c>
      <c r="J41" s="8" t="s">
        <v>71</v>
      </c>
      <c r="K41" s="8" t="str">
        <f t="shared" si="0"/>
        <v>Nacional</v>
      </c>
      <c r="L41" s="8" t="str">
        <f t="shared" si="1"/>
        <v>Huila</v>
      </c>
      <c r="M41" s="8" t="str">
        <f t="shared" si="2"/>
        <v>Neiva</v>
      </c>
      <c r="N41" s="8" t="s">
        <v>26</v>
      </c>
      <c r="O41" s="8" t="s">
        <v>47</v>
      </c>
      <c r="P41" s="8" t="s">
        <v>48</v>
      </c>
      <c r="Q41" s="11">
        <v>44958</v>
      </c>
      <c r="R41" s="11">
        <f ca="1">TODAY()</f>
        <v>45337</v>
      </c>
      <c r="S41" t="str">
        <f t="shared" ca="1" si="9"/>
        <v>1 años y 0 meses</v>
      </c>
      <c r="T41">
        <f t="shared" ca="1" si="4"/>
        <v>379</v>
      </c>
      <c r="U41" t="str">
        <f t="shared" ca="1" si="5"/>
        <v>más de 1 año</v>
      </c>
      <c r="V41" s="9" t="s">
        <v>22</v>
      </c>
      <c r="W41" s="8" t="s">
        <v>264</v>
      </c>
      <c r="X41" s="8" t="s">
        <v>29</v>
      </c>
      <c r="Y41" s="8" t="s">
        <v>30</v>
      </c>
      <c r="Z41" s="8" t="s">
        <v>31</v>
      </c>
      <c r="AA41" s="8" t="s">
        <v>32</v>
      </c>
      <c r="AB41" s="8" t="s">
        <v>33</v>
      </c>
    </row>
    <row r="42" spans="1:28" x14ac:dyDescent="0.25">
      <c r="A42" s="4">
        <v>20161</v>
      </c>
      <c r="B42" s="7">
        <v>2011198929</v>
      </c>
      <c r="C42" s="7" t="s">
        <v>265</v>
      </c>
      <c r="D42" s="2" t="s">
        <v>266</v>
      </c>
      <c r="E42" s="9" t="s">
        <v>44</v>
      </c>
      <c r="F42" s="3" t="s">
        <v>267</v>
      </c>
      <c r="G42" s="9" t="s">
        <v>24</v>
      </c>
      <c r="H42" t="s">
        <v>268</v>
      </c>
      <c r="I42" s="9" t="s">
        <v>24</v>
      </c>
      <c r="J42" s="8" t="s">
        <v>25</v>
      </c>
      <c r="K42" s="8" t="str">
        <f t="shared" si="0"/>
        <v>Extranjero</v>
      </c>
      <c r="L42" s="8" t="str">
        <f t="shared" si="1"/>
        <v>Otros</v>
      </c>
      <c r="M42" s="8" t="str">
        <f t="shared" si="2"/>
        <v>Principales Ciudades Cap.</v>
      </c>
      <c r="N42" s="8" t="s">
        <v>764</v>
      </c>
      <c r="O42" s="8" t="s">
        <v>269</v>
      </c>
      <c r="P42" s="8" t="s">
        <v>771</v>
      </c>
      <c r="Q42" s="11">
        <v>42736</v>
      </c>
      <c r="R42" s="11">
        <v>43466</v>
      </c>
      <c r="S42" t="str">
        <f t="shared" si="9"/>
        <v>2 años y 0 meses</v>
      </c>
      <c r="T42">
        <f t="shared" si="4"/>
        <v>730</v>
      </c>
      <c r="U42" t="str">
        <f t="shared" si="5"/>
        <v>más de 1 año</v>
      </c>
      <c r="V42" s="9" t="s">
        <v>24</v>
      </c>
      <c r="W42" s="8" t="s">
        <v>38</v>
      </c>
      <c r="X42" s="8" t="s">
        <v>29</v>
      </c>
      <c r="Y42" t="s">
        <v>763</v>
      </c>
      <c r="Z42" s="8" t="s">
        <v>31</v>
      </c>
      <c r="AA42" s="8" t="s">
        <v>32</v>
      </c>
      <c r="AB42" s="8" t="s">
        <v>33</v>
      </c>
    </row>
    <row r="43" spans="1:28" x14ac:dyDescent="0.25">
      <c r="A43" s="4">
        <v>20161</v>
      </c>
      <c r="B43" s="7">
        <v>20121111087</v>
      </c>
      <c r="C43" s="7" t="s">
        <v>270</v>
      </c>
      <c r="D43" s="2" t="s">
        <v>271</v>
      </c>
      <c r="E43" s="9" t="s">
        <v>44</v>
      </c>
      <c r="F43" s="3" t="s">
        <v>272</v>
      </c>
      <c r="G43" s="9" t="s">
        <v>22</v>
      </c>
      <c r="H43" t="s">
        <v>273</v>
      </c>
      <c r="I43" s="9" t="s">
        <v>24</v>
      </c>
      <c r="J43" s="8" t="s">
        <v>25</v>
      </c>
      <c r="K43" s="8" t="str">
        <f t="shared" si="0"/>
        <v>Nacional</v>
      </c>
      <c r="L43" s="8" t="str">
        <f t="shared" si="1"/>
        <v>Huila</v>
      </c>
      <c r="M43" s="8" t="str">
        <f t="shared" si="2"/>
        <v>Neiva</v>
      </c>
      <c r="N43" s="8" t="s">
        <v>26</v>
      </c>
      <c r="O43" s="8" t="s">
        <v>47</v>
      </c>
      <c r="P43" s="8" t="s">
        <v>48</v>
      </c>
      <c r="Q43" s="11">
        <v>44774</v>
      </c>
      <c r="R43" s="11">
        <f ca="1">TODAY()</f>
        <v>45337</v>
      </c>
      <c r="S43" t="str">
        <f t="shared" ca="1" si="9"/>
        <v>1 años y 6 meses</v>
      </c>
      <c r="T43">
        <f t="shared" ca="1" si="4"/>
        <v>563</v>
      </c>
      <c r="U43" t="str">
        <f t="shared" ca="1" si="5"/>
        <v>más de 1 año</v>
      </c>
      <c r="V43" s="9" t="s">
        <v>22</v>
      </c>
      <c r="W43" s="8" t="s">
        <v>274</v>
      </c>
      <c r="X43" s="8" t="s">
        <v>29</v>
      </c>
      <c r="Y43" t="s">
        <v>58</v>
      </c>
      <c r="Z43" s="8" t="s">
        <v>31</v>
      </c>
      <c r="AA43" s="8" t="s">
        <v>32</v>
      </c>
      <c r="AB43" s="8" t="s">
        <v>33</v>
      </c>
    </row>
    <row r="44" spans="1:28" x14ac:dyDescent="0.25">
      <c r="A44" s="4">
        <v>20161</v>
      </c>
      <c r="B44" s="7">
        <v>2011199824</v>
      </c>
      <c r="C44" s="7" t="s">
        <v>275</v>
      </c>
      <c r="D44" s="2" t="s">
        <v>276</v>
      </c>
      <c r="E44" s="9" t="s">
        <v>44</v>
      </c>
      <c r="F44" s="3" t="s">
        <v>277</v>
      </c>
      <c r="G44" s="9" t="s">
        <v>22</v>
      </c>
      <c r="H44" t="s">
        <v>278</v>
      </c>
      <c r="I44" s="9" t="s">
        <v>24</v>
      </c>
      <c r="J44" s="8" t="s">
        <v>25</v>
      </c>
      <c r="K44" s="8" t="str">
        <f t="shared" si="0"/>
        <v>Nacional</v>
      </c>
      <c r="L44" s="8" t="str">
        <f t="shared" si="1"/>
        <v>Otros</v>
      </c>
      <c r="M44" s="8" t="str">
        <f t="shared" si="2"/>
        <v>Principales Ciudades Cap.</v>
      </c>
      <c r="N44" s="8" t="s">
        <v>26</v>
      </c>
      <c r="O44" s="8" t="s">
        <v>27</v>
      </c>
      <c r="P44" s="8" t="s">
        <v>767</v>
      </c>
      <c r="Q44" s="11">
        <v>44501</v>
      </c>
      <c r="R44" s="11">
        <f ca="1">TODAY()</f>
        <v>45337</v>
      </c>
      <c r="S44" t="str">
        <f t="shared" ca="1" si="9"/>
        <v>2 años y 3 meses</v>
      </c>
      <c r="T44">
        <f t="shared" ca="1" si="4"/>
        <v>836</v>
      </c>
      <c r="U44" t="str">
        <f t="shared" ca="1" si="5"/>
        <v>más de 1 año</v>
      </c>
      <c r="V44" s="9" t="s">
        <v>22</v>
      </c>
      <c r="W44" s="8" t="s">
        <v>279</v>
      </c>
      <c r="X44" s="8" t="s">
        <v>146</v>
      </c>
      <c r="Y44" t="s">
        <v>280</v>
      </c>
      <c r="Z44" s="8" t="s">
        <v>31</v>
      </c>
      <c r="AA44" s="8" t="s">
        <v>32</v>
      </c>
      <c r="AB44" s="8" t="s">
        <v>33</v>
      </c>
    </row>
    <row r="45" spans="1:28" x14ac:dyDescent="0.25">
      <c r="A45" s="4">
        <v>20161</v>
      </c>
      <c r="B45" s="7">
        <v>20112104747</v>
      </c>
      <c r="C45" s="7" t="s">
        <v>281</v>
      </c>
      <c r="D45" s="2" t="s">
        <v>282</v>
      </c>
      <c r="E45" s="9" t="s">
        <v>44</v>
      </c>
      <c r="F45" s="3" t="s">
        <v>283</v>
      </c>
      <c r="G45" s="9" t="s">
        <v>24</v>
      </c>
      <c r="H45" t="s">
        <v>284</v>
      </c>
      <c r="I45" s="9" t="s">
        <v>24</v>
      </c>
      <c r="J45" s="8" t="s">
        <v>25</v>
      </c>
      <c r="K45" s="8" t="str">
        <f t="shared" si="0"/>
        <v>Nacional</v>
      </c>
      <c r="L45" s="8" t="str">
        <f t="shared" si="1"/>
        <v>Otros</v>
      </c>
      <c r="M45" s="8" t="str">
        <f t="shared" si="2"/>
        <v>Principales Ciudades Cap.</v>
      </c>
      <c r="N45" s="8" t="s">
        <v>26</v>
      </c>
      <c r="O45" s="8" t="s">
        <v>27</v>
      </c>
      <c r="P45" s="8" t="s">
        <v>767</v>
      </c>
      <c r="Q45" s="11">
        <v>44958</v>
      </c>
      <c r="R45" s="11">
        <v>45078</v>
      </c>
      <c r="S45" t="str">
        <f t="shared" si="9"/>
        <v>0 años y 4 meses</v>
      </c>
      <c r="T45">
        <f t="shared" si="4"/>
        <v>120</v>
      </c>
      <c r="U45" t="str">
        <f t="shared" si="5"/>
        <v>de 4 a 6 meses</v>
      </c>
      <c r="V45" s="9" t="s">
        <v>24</v>
      </c>
      <c r="W45" s="8" t="s">
        <v>285</v>
      </c>
      <c r="X45" s="8" t="s">
        <v>29</v>
      </c>
      <c r="Y45" s="8" t="s">
        <v>30</v>
      </c>
      <c r="Z45" t="s">
        <v>23</v>
      </c>
      <c r="AA45" s="8" t="s">
        <v>40</v>
      </c>
      <c r="AB45" t="s">
        <v>286</v>
      </c>
    </row>
    <row r="46" spans="1:28" x14ac:dyDescent="0.25">
      <c r="A46" s="4">
        <v>20162</v>
      </c>
      <c r="B46" s="7">
        <v>20122113152</v>
      </c>
      <c r="C46" s="7" t="s">
        <v>287</v>
      </c>
      <c r="D46" s="2" t="s">
        <v>288</v>
      </c>
      <c r="E46" s="9" t="s">
        <v>44</v>
      </c>
      <c r="F46" s="3" t="s">
        <v>289</v>
      </c>
      <c r="G46" s="9" t="s">
        <v>24</v>
      </c>
      <c r="H46" s="8" t="s">
        <v>290</v>
      </c>
      <c r="I46" s="9" t="s">
        <v>24</v>
      </c>
      <c r="J46" s="8" t="s">
        <v>71</v>
      </c>
      <c r="K46" s="8" t="str">
        <f t="shared" si="0"/>
        <v>Nacional</v>
      </c>
      <c r="L46" s="8" t="str">
        <f t="shared" si="1"/>
        <v>Huila</v>
      </c>
      <c r="M46" s="8" t="str">
        <f t="shared" si="2"/>
        <v>Otros</v>
      </c>
      <c r="N46" s="8" t="s">
        <v>26</v>
      </c>
      <c r="O46" s="8" t="s">
        <v>47</v>
      </c>
      <c r="P46" s="8" t="s">
        <v>291</v>
      </c>
      <c r="Q46" s="11">
        <v>40544</v>
      </c>
      <c r="R46" s="11">
        <v>40725</v>
      </c>
      <c r="S46" t="str">
        <f t="shared" si="9"/>
        <v>0 años y 6 meses</v>
      </c>
      <c r="T46">
        <f t="shared" si="4"/>
        <v>181</v>
      </c>
      <c r="U46" t="str">
        <f t="shared" si="5"/>
        <v>de 7 a 12 meses</v>
      </c>
      <c r="V46" s="9" t="s">
        <v>24</v>
      </c>
      <c r="W46" s="8" t="s">
        <v>292</v>
      </c>
      <c r="X46" s="8" t="s">
        <v>29</v>
      </c>
      <c r="Y46" t="s">
        <v>293</v>
      </c>
      <c r="Z46" s="8" t="s">
        <v>31</v>
      </c>
      <c r="AA46" s="8" t="s">
        <v>32</v>
      </c>
      <c r="AB46" s="8" t="s">
        <v>33</v>
      </c>
    </row>
    <row r="47" spans="1:28" x14ac:dyDescent="0.25">
      <c r="A47" s="4">
        <v>20162</v>
      </c>
      <c r="B47" s="7">
        <v>20122115175</v>
      </c>
      <c r="C47" s="7" t="s">
        <v>294</v>
      </c>
      <c r="D47" s="2" t="s">
        <v>295</v>
      </c>
      <c r="E47" s="9" t="s">
        <v>20</v>
      </c>
      <c r="F47" s="3" t="s">
        <v>296</v>
      </c>
      <c r="G47" s="9" t="s">
        <v>22</v>
      </c>
      <c r="H47" s="8" t="s">
        <v>297</v>
      </c>
      <c r="I47" s="9" t="s">
        <v>24</v>
      </c>
      <c r="J47" s="8" t="s">
        <v>25</v>
      </c>
      <c r="K47" s="8" t="str">
        <f t="shared" si="0"/>
        <v>Nacional</v>
      </c>
      <c r="L47" s="8" t="str">
        <f t="shared" si="1"/>
        <v>Otros</v>
      </c>
      <c r="M47" s="8" t="str">
        <f t="shared" si="2"/>
        <v>Principales Ciudades Cap.</v>
      </c>
      <c r="N47" s="8" t="s">
        <v>26</v>
      </c>
      <c r="O47" s="8" t="s">
        <v>27</v>
      </c>
      <c r="P47" s="8" t="s">
        <v>767</v>
      </c>
      <c r="Q47" s="11">
        <v>44774</v>
      </c>
      <c r="R47" s="11">
        <f ca="1">TODAY()</f>
        <v>45337</v>
      </c>
      <c r="S47" t="str">
        <f ca="1">DATEDIF(Q47, R47, "y")&amp;" años y "&amp;DATEDIF(Q47, R47, "ym")&amp;" meses"</f>
        <v>1 años y 6 meses</v>
      </c>
      <c r="T47">
        <f t="shared" ca="1" si="4"/>
        <v>563</v>
      </c>
      <c r="U47" t="str">
        <f t="shared" ca="1" si="5"/>
        <v>más de 1 año</v>
      </c>
      <c r="V47" s="9" t="s">
        <v>22</v>
      </c>
      <c r="W47" s="8" t="s">
        <v>298</v>
      </c>
      <c r="X47" s="8" t="s">
        <v>29</v>
      </c>
      <c r="Y47" s="12" t="s">
        <v>50</v>
      </c>
      <c r="Z47" s="8" t="s">
        <v>299</v>
      </c>
      <c r="AA47" s="8" t="s">
        <v>40</v>
      </c>
      <c r="AB47" s="8" t="s">
        <v>41</v>
      </c>
    </row>
    <row r="48" spans="1:28" x14ac:dyDescent="0.25">
      <c r="A48" s="4">
        <v>20162</v>
      </c>
      <c r="B48" s="7">
        <v>20122114214</v>
      </c>
      <c r="C48" s="7" t="s">
        <v>300</v>
      </c>
      <c r="D48" s="2" t="s">
        <v>301</v>
      </c>
      <c r="E48" s="9" t="s">
        <v>20</v>
      </c>
      <c r="F48" s="3" t="s">
        <v>302</v>
      </c>
      <c r="G48" s="9" t="s">
        <v>24</v>
      </c>
      <c r="H48" s="8" t="s">
        <v>37</v>
      </c>
      <c r="I48" s="9" t="s">
        <v>24</v>
      </c>
      <c r="J48" s="8" t="s">
        <v>25</v>
      </c>
      <c r="K48" s="8" t="str">
        <f t="shared" si="0"/>
        <v>Nacional</v>
      </c>
      <c r="L48" s="8" t="str">
        <f t="shared" si="1"/>
        <v>Huila</v>
      </c>
      <c r="M48" s="8" t="str">
        <f t="shared" si="2"/>
        <v>Neiva</v>
      </c>
      <c r="N48" s="8" t="s">
        <v>26</v>
      </c>
      <c r="O48" s="8" t="s">
        <v>47</v>
      </c>
      <c r="P48" s="8" t="s">
        <v>48</v>
      </c>
      <c r="Q48" s="11">
        <v>43922</v>
      </c>
      <c r="R48" s="11">
        <f ca="1">TODAY()</f>
        <v>45337</v>
      </c>
      <c r="S48" t="str">
        <f ca="1">DATEDIF(Q48, R48, "y")&amp;" años y "&amp;DATEDIF(Q48, R48, "ym")&amp;" meses"</f>
        <v>3 años y 10 meses</v>
      </c>
      <c r="T48">
        <f t="shared" ca="1" si="4"/>
        <v>1415</v>
      </c>
      <c r="U48" t="str">
        <f t="shared" ca="1" si="5"/>
        <v>más de 1 año</v>
      </c>
      <c r="V48" s="9" t="s">
        <v>22</v>
      </c>
      <c r="W48" s="8" t="s">
        <v>38</v>
      </c>
      <c r="X48" s="8" t="s">
        <v>29</v>
      </c>
      <c r="Y48" s="8" t="s">
        <v>30</v>
      </c>
      <c r="Z48" s="8" t="s">
        <v>31</v>
      </c>
      <c r="AA48" s="8" t="s">
        <v>32</v>
      </c>
      <c r="AB48" s="8" t="s">
        <v>33</v>
      </c>
    </row>
    <row r="49" spans="1:28" x14ac:dyDescent="0.25">
      <c r="A49" s="4">
        <v>20162</v>
      </c>
      <c r="B49" s="7">
        <v>20121111146</v>
      </c>
      <c r="C49" s="7" t="s">
        <v>303</v>
      </c>
      <c r="D49" s="2" t="s">
        <v>304</v>
      </c>
      <c r="E49" s="9" t="s">
        <v>20</v>
      </c>
      <c r="F49" s="3" t="s">
        <v>305</v>
      </c>
      <c r="G49" s="9" t="s">
        <v>22</v>
      </c>
      <c r="H49" s="8" t="s">
        <v>306</v>
      </c>
      <c r="I49" s="9" t="s">
        <v>24</v>
      </c>
      <c r="J49" s="8" t="s">
        <v>25</v>
      </c>
      <c r="K49" s="8" t="str">
        <f t="shared" si="0"/>
        <v>Nacional</v>
      </c>
      <c r="L49" s="8" t="str">
        <f t="shared" si="1"/>
        <v>Otros</v>
      </c>
      <c r="M49" s="8" t="str">
        <f t="shared" si="2"/>
        <v>Principales Ciudades Cap.</v>
      </c>
      <c r="N49" s="8" t="s">
        <v>26</v>
      </c>
      <c r="O49" s="8" t="s">
        <v>307</v>
      </c>
      <c r="P49" s="8" t="s">
        <v>308</v>
      </c>
      <c r="Q49" s="11">
        <v>45017</v>
      </c>
      <c r="R49" s="11">
        <v>45261</v>
      </c>
      <c r="S49" t="str">
        <f>DATEDIF(Q49, R49, "y")&amp;" años y "&amp;DATEDIF(Q49, R49, "ym")&amp;" meses"</f>
        <v>0 años y 8 meses</v>
      </c>
      <c r="T49">
        <f t="shared" si="4"/>
        <v>244</v>
      </c>
      <c r="U49" t="str">
        <f t="shared" si="5"/>
        <v>de 7 a 12 meses</v>
      </c>
      <c r="V49" s="9" t="s">
        <v>24</v>
      </c>
      <c r="W49" s="8" t="s">
        <v>38</v>
      </c>
      <c r="X49" s="8" t="s">
        <v>29</v>
      </c>
      <c r="Y49" s="8" t="s">
        <v>30</v>
      </c>
      <c r="Z49" s="8" t="s">
        <v>309</v>
      </c>
      <c r="AA49" s="8" t="s">
        <v>40</v>
      </c>
      <c r="AB49" s="8" t="s">
        <v>310</v>
      </c>
    </row>
    <row r="50" spans="1:28" x14ac:dyDescent="0.25">
      <c r="A50" s="4">
        <v>20162</v>
      </c>
      <c r="B50" s="7">
        <v>20122114535</v>
      </c>
      <c r="C50" s="7" t="s">
        <v>311</v>
      </c>
      <c r="D50" s="2" t="s">
        <v>312</v>
      </c>
      <c r="E50" s="9" t="s">
        <v>44</v>
      </c>
      <c r="F50" s="3" t="s">
        <v>313</v>
      </c>
      <c r="G50" s="9" t="s">
        <v>22</v>
      </c>
      <c r="H50" t="s">
        <v>314</v>
      </c>
      <c r="I50" s="9" t="s">
        <v>24</v>
      </c>
      <c r="J50" s="8" t="s">
        <v>25</v>
      </c>
      <c r="K50" s="8" t="str">
        <f t="shared" si="0"/>
        <v>Nacional</v>
      </c>
      <c r="L50" s="8" t="str">
        <f t="shared" si="1"/>
        <v>Otros</v>
      </c>
      <c r="M50" s="8" t="str">
        <f t="shared" si="2"/>
        <v>Principales Ciudades Cap.</v>
      </c>
      <c r="N50" s="8" t="s">
        <v>26</v>
      </c>
      <c r="O50" s="8" t="s">
        <v>27</v>
      </c>
      <c r="P50" s="8" t="s">
        <v>767</v>
      </c>
      <c r="Q50" s="11">
        <v>44774</v>
      </c>
      <c r="R50" s="11">
        <f ca="1">TODAY()</f>
        <v>45337</v>
      </c>
      <c r="S50" t="str">
        <f ca="1">DATEDIF(Q50, R50, "y")&amp;" años y "&amp;DATEDIF(Q50, R50, "ym")&amp;" meses"</f>
        <v>1 años y 6 meses</v>
      </c>
      <c r="T50">
        <f t="shared" ca="1" si="4"/>
        <v>563</v>
      </c>
      <c r="U50" t="str">
        <f t="shared" ca="1" si="5"/>
        <v>más de 1 año</v>
      </c>
      <c r="V50" s="9" t="s">
        <v>22</v>
      </c>
      <c r="W50" s="8" t="s">
        <v>315</v>
      </c>
      <c r="X50" s="19" t="s">
        <v>258</v>
      </c>
      <c r="Y50" t="s">
        <v>259</v>
      </c>
      <c r="Z50" s="8" t="s">
        <v>31</v>
      </c>
      <c r="AA50" s="8" t="s">
        <v>32</v>
      </c>
      <c r="AB50" s="8" t="s">
        <v>33</v>
      </c>
    </row>
    <row r="51" spans="1:28" x14ac:dyDescent="0.25">
      <c r="A51" s="4">
        <v>20162</v>
      </c>
      <c r="B51" s="7">
        <v>20131115491</v>
      </c>
      <c r="C51" s="7" t="s">
        <v>316</v>
      </c>
      <c r="D51" s="17" t="s">
        <v>317</v>
      </c>
      <c r="E51" s="18" t="s">
        <v>44</v>
      </c>
      <c r="F51" s="3" t="s">
        <v>318</v>
      </c>
      <c r="G51" s="9" t="s">
        <v>24</v>
      </c>
      <c r="H51" t="s">
        <v>319</v>
      </c>
      <c r="I51" s="9" t="s">
        <v>24</v>
      </c>
      <c r="J51" s="8" t="s">
        <v>71</v>
      </c>
      <c r="K51" s="8" t="str">
        <f t="shared" si="0"/>
        <v>Extranjero</v>
      </c>
      <c r="L51" s="8" t="str">
        <f t="shared" si="1"/>
        <v>Otros</v>
      </c>
      <c r="M51" s="8" t="str">
        <f t="shared" si="2"/>
        <v>Otros</v>
      </c>
      <c r="N51" s="8" t="s">
        <v>320</v>
      </c>
      <c r="O51" s="8" t="s">
        <v>321</v>
      </c>
      <c r="P51" s="8" t="s">
        <v>768</v>
      </c>
      <c r="Q51" s="11">
        <v>44317</v>
      </c>
      <c r="R51" s="11">
        <v>44440</v>
      </c>
      <c r="S51" t="str">
        <f t="shared" ref="S51" si="10">DATEDIF(Q51, R51, "y")&amp;" años y "&amp;DATEDIF(Q51, R51, "ym")&amp;" meses"</f>
        <v>0 años y 4 meses</v>
      </c>
      <c r="T51">
        <f t="shared" si="4"/>
        <v>123</v>
      </c>
      <c r="U51" t="str">
        <f t="shared" si="5"/>
        <v>de 4 a 6 meses</v>
      </c>
      <c r="V51" s="9" t="s">
        <v>24</v>
      </c>
      <c r="W51" s="8" t="s">
        <v>322</v>
      </c>
      <c r="X51" s="8" t="s">
        <v>29</v>
      </c>
      <c r="Y51" t="s">
        <v>73</v>
      </c>
      <c r="Z51" s="8" t="s">
        <v>323</v>
      </c>
      <c r="AA51" s="8" t="s">
        <v>40</v>
      </c>
      <c r="AB51" s="8" t="s">
        <v>324</v>
      </c>
    </row>
    <row r="52" spans="1:28" x14ac:dyDescent="0.25">
      <c r="A52" s="4">
        <v>20171</v>
      </c>
      <c r="B52" s="7">
        <v>20131116405</v>
      </c>
      <c r="C52" s="7" t="s">
        <v>731</v>
      </c>
      <c r="D52" s="17" t="s">
        <v>325</v>
      </c>
      <c r="E52" s="9" t="s">
        <v>44</v>
      </c>
      <c r="F52" s="3" t="s">
        <v>326</v>
      </c>
      <c r="G52" s="9" t="s">
        <v>22</v>
      </c>
      <c r="H52" s="8" t="s">
        <v>327</v>
      </c>
      <c r="I52" s="9" t="s">
        <v>24</v>
      </c>
      <c r="J52" s="8" t="s">
        <v>25</v>
      </c>
      <c r="K52" s="8" t="str">
        <f t="shared" si="0"/>
        <v>Nacional</v>
      </c>
      <c r="L52" s="8" t="str">
        <f t="shared" si="1"/>
        <v>Otros</v>
      </c>
      <c r="M52" s="8" t="str">
        <f t="shared" si="2"/>
        <v>Principales Ciudades Cap.</v>
      </c>
      <c r="N52" s="8" t="s">
        <v>26</v>
      </c>
      <c r="O52" s="8" t="s">
        <v>165</v>
      </c>
      <c r="P52" s="8" t="s">
        <v>328</v>
      </c>
      <c r="Q52" s="11">
        <v>44593</v>
      </c>
      <c r="R52" s="11">
        <f ca="1">TODAY()</f>
        <v>45337</v>
      </c>
      <c r="S52" t="str">
        <f ca="1">DATEDIF(Q52, R52, "y")&amp;" años y "&amp;DATEDIF(Q52, R52, "ym")&amp;" meses"</f>
        <v>2 años y 0 meses</v>
      </c>
      <c r="T52">
        <f t="shared" ca="1" si="4"/>
        <v>744</v>
      </c>
      <c r="U52" t="str">
        <f t="shared" ca="1" si="5"/>
        <v>más de 1 año</v>
      </c>
      <c r="V52" s="9" t="s">
        <v>22</v>
      </c>
      <c r="W52" t="s">
        <v>329</v>
      </c>
      <c r="X52" s="8" t="s">
        <v>29</v>
      </c>
      <c r="Y52" t="s">
        <v>330</v>
      </c>
      <c r="Z52" s="8" t="s">
        <v>31</v>
      </c>
      <c r="AA52" s="8" t="s">
        <v>32</v>
      </c>
      <c r="AB52" s="8" t="s">
        <v>33</v>
      </c>
    </row>
    <row r="53" spans="1:28" x14ac:dyDescent="0.25">
      <c r="A53" s="4">
        <v>20171</v>
      </c>
      <c r="B53" s="7">
        <v>20122113182</v>
      </c>
      <c r="C53" s="7" t="s">
        <v>331</v>
      </c>
      <c r="D53" s="17" t="s">
        <v>332</v>
      </c>
      <c r="E53" s="9" t="s">
        <v>44</v>
      </c>
      <c r="F53" s="3" t="s">
        <v>333</v>
      </c>
      <c r="G53" s="9" t="s">
        <v>24</v>
      </c>
      <c r="H53" s="8" t="s">
        <v>334</v>
      </c>
      <c r="I53" s="9" t="s">
        <v>24</v>
      </c>
      <c r="J53" s="8" t="s">
        <v>71</v>
      </c>
      <c r="K53" s="8" t="str">
        <f t="shared" si="0"/>
        <v>Nacional</v>
      </c>
      <c r="L53" s="8" t="str">
        <f t="shared" si="1"/>
        <v>Huila</v>
      </c>
      <c r="M53" s="8" t="str">
        <f t="shared" si="2"/>
        <v>Neiva</v>
      </c>
      <c r="N53" s="8" t="s">
        <v>26</v>
      </c>
      <c r="O53" s="8" t="s">
        <v>47</v>
      </c>
      <c r="P53" s="8" t="s">
        <v>48</v>
      </c>
      <c r="Q53" s="11">
        <v>42948</v>
      </c>
      <c r="R53" s="11">
        <v>43101</v>
      </c>
      <c r="S53" t="str">
        <f t="shared" ref="S53:S65" si="11">DATEDIF(Q53, R53, "y")&amp;" años y "&amp;DATEDIF(Q53, R53, "ym")&amp;" meses"</f>
        <v>0 años y 5 meses</v>
      </c>
      <c r="T53">
        <f t="shared" si="4"/>
        <v>153</v>
      </c>
      <c r="U53" t="str">
        <f t="shared" si="5"/>
        <v>de 4 a 6 meses</v>
      </c>
      <c r="V53" s="9" t="s">
        <v>24</v>
      </c>
      <c r="W53" s="8" t="s">
        <v>335</v>
      </c>
      <c r="X53" s="8" t="s">
        <v>29</v>
      </c>
      <c r="Y53" s="12" t="s">
        <v>293</v>
      </c>
      <c r="Z53" s="8" t="s">
        <v>31</v>
      </c>
      <c r="AA53" s="8" t="s">
        <v>32</v>
      </c>
      <c r="AB53" s="8" t="s">
        <v>33</v>
      </c>
    </row>
    <row r="54" spans="1:28" x14ac:dyDescent="0.25">
      <c r="A54" s="4">
        <v>20171</v>
      </c>
      <c r="B54" s="7">
        <v>20131115532</v>
      </c>
      <c r="C54" s="7" t="s">
        <v>336</v>
      </c>
      <c r="D54" s="2" t="s">
        <v>337</v>
      </c>
      <c r="E54" s="9" t="s">
        <v>44</v>
      </c>
      <c r="F54" s="3" t="s">
        <v>338</v>
      </c>
      <c r="G54" s="9" t="s">
        <v>22</v>
      </c>
      <c r="H54" t="s">
        <v>339</v>
      </c>
      <c r="I54" s="9" t="s">
        <v>24</v>
      </c>
      <c r="J54" s="8" t="s">
        <v>71</v>
      </c>
      <c r="K54" s="8" t="str">
        <f t="shared" si="0"/>
        <v>Nacional</v>
      </c>
      <c r="L54" s="8" t="str">
        <f t="shared" si="1"/>
        <v>Otros</v>
      </c>
      <c r="M54" s="8" t="str">
        <f t="shared" si="2"/>
        <v>Principales Ciudades Cap.</v>
      </c>
      <c r="N54" s="8" t="s">
        <v>26</v>
      </c>
      <c r="O54" s="8" t="s">
        <v>27</v>
      </c>
      <c r="P54" s="8" t="s">
        <v>767</v>
      </c>
      <c r="Q54" s="11">
        <v>45078</v>
      </c>
      <c r="R54" s="11">
        <f ca="1">TODAY()</f>
        <v>45337</v>
      </c>
      <c r="S54" t="str">
        <f t="shared" ca="1" si="11"/>
        <v>0 años y 8 meses</v>
      </c>
      <c r="T54">
        <f t="shared" ca="1" si="4"/>
        <v>259</v>
      </c>
      <c r="U54" t="str">
        <f t="shared" ca="1" si="5"/>
        <v>de 7 a 12 meses</v>
      </c>
      <c r="V54" s="9" t="s">
        <v>22</v>
      </c>
      <c r="W54" s="8" t="s">
        <v>340</v>
      </c>
      <c r="X54" s="8" t="s">
        <v>146</v>
      </c>
      <c r="Y54" t="s">
        <v>341</v>
      </c>
      <c r="Z54" s="8" t="s">
        <v>342</v>
      </c>
      <c r="AA54" s="8" t="s">
        <v>51</v>
      </c>
      <c r="AB54" s="8" t="s">
        <v>343</v>
      </c>
    </row>
    <row r="55" spans="1:28" x14ac:dyDescent="0.25">
      <c r="A55" s="4">
        <v>20171</v>
      </c>
      <c r="B55" s="7">
        <v>20122112056</v>
      </c>
      <c r="C55" s="7" t="s">
        <v>344</v>
      </c>
      <c r="D55" s="2" t="s">
        <v>345</v>
      </c>
      <c r="E55" s="9" t="s">
        <v>20</v>
      </c>
      <c r="F55" s="3" t="s">
        <v>346</v>
      </c>
      <c r="G55" s="9" t="s">
        <v>24</v>
      </c>
      <c r="H55" s="8" t="s">
        <v>347</v>
      </c>
      <c r="I55" s="9" t="s">
        <v>24</v>
      </c>
      <c r="J55" s="8" t="s">
        <v>25</v>
      </c>
      <c r="K55" s="8" t="str">
        <f t="shared" si="0"/>
        <v>Nacional</v>
      </c>
      <c r="L55" s="8" t="str">
        <f t="shared" si="1"/>
        <v>Otros</v>
      </c>
      <c r="M55" s="8" t="str">
        <f t="shared" si="2"/>
        <v>Principales Ciudades Cap.</v>
      </c>
      <c r="N55" s="8" t="s">
        <v>26</v>
      </c>
      <c r="O55" s="8" t="s">
        <v>27</v>
      </c>
      <c r="P55" s="8" t="s">
        <v>767</v>
      </c>
      <c r="Q55" s="11">
        <v>43466</v>
      </c>
      <c r="R55" s="11">
        <v>43525</v>
      </c>
      <c r="S55" t="str">
        <f t="shared" si="11"/>
        <v>0 años y 2 meses</v>
      </c>
      <c r="T55">
        <f t="shared" si="4"/>
        <v>59</v>
      </c>
      <c r="U55" t="str">
        <f t="shared" si="5"/>
        <v>de 1 a 3 meses</v>
      </c>
      <c r="V55" s="9" t="s">
        <v>24</v>
      </c>
      <c r="W55" s="8" t="s">
        <v>348</v>
      </c>
      <c r="X55" s="8" t="s">
        <v>29</v>
      </c>
      <c r="Y55" t="s">
        <v>330</v>
      </c>
      <c r="Z55" s="8" t="s">
        <v>31</v>
      </c>
      <c r="AA55" s="8" t="s">
        <v>32</v>
      </c>
      <c r="AB55" s="8" t="s">
        <v>33</v>
      </c>
    </row>
    <row r="56" spans="1:28" x14ac:dyDescent="0.25">
      <c r="A56" s="4">
        <v>20171</v>
      </c>
      <c r="B56" s="7">
        <v>20141124812</v>
      </c>
      <c r="C56" s="7" t="s">
        <v>349</v>
      </c>
      <c r="D56" s="2" t="s">
        <v>350</v>
      </c>
      <c r="E56" s="9" t="s">
        <v>20</v>
      </c>
      <c r="F56" s="3" t="s">
        <v>351</v>
      </c>
      <c r="G56" s="9" t="s">
        <v>24</v>
      </c>
      <c r="H56" s="8" t="s">
        <v>352</v>
      </c>
      <c r="I56" s="9" t="s">
        <v>24</v>
      </c>
      <c r="J56" s="8" t="s">
        <v>71</v>
      </c>
      <c r="K56" s="8" t="str">
        <f t="shared" si="0"/>
        <v>Nacional</v>
      </c>
      <c r="L56" s="8" t="str">
        <f t="shared" si="1"/>
        <v>Huila</v>
      </c>
      <c r="M56" s="8" t="str">
        <f t="shared" si="2"/>
        <v>Neiva</v>
      </c>
      <c r="N56" s="8" t="s">
        <v>26</v>
      </c>
      <c r="O56" s="8" t="s">
        <v>47</v>
      </c>
      <c r="P56" s="8" t="s">
        <v>48</v>
      </c>
      <c r="Q56" s="11">
        <v>44228</v>
      </c>
      <c r="R56" s="11">
        <v>44896</v>
      </c>
      <c r="S56" t="str">
        <f t="shared" si="11"/>
        <v>1 años y 10 meses</v>
      </c>
      <c r="T56">
        <f t="shared" si="4"/>
        <v>668</v>
      </c>
      <c r="U56" t="str">
        <f t="shared" si="5"/>
        <v>más de 1 año</v>
      </c>
      <c r="V56" s="9" t="s">
        <v>24</v>
      </c>
      <c r="W56" s="8" t="s">
        <v>139</v>
      </c>
      <c r="X56" s="8" t="s">
        <v>29</v>
      </c>
      <c r="Y56" s="12" t="s">
        <v>293</v>
      </c>
      <c r="Z56" s="8" t="s">
        <v>31</v>
      </c>
      <c r="AA56" s="8" t="s">
        <v>32</v>
      </c>
      <c r="AB56" s="8" t="s">
        <v>33</v>
      </c>
    </row>
    <row r="57" spans="1:28" x14ac:dyDescent="0.25">
      <c r="A57" s="4">
        <v>20171</v>
      </c>
      <c r="B57" s="7">
        <v>20132121617</v>
      </c>
      <c r="C57" s="7" t="s">
        <v>353</v>
      </c>
      <c r="D57" s="2" t="s">
        <v>354</v>
      </c>
      <c r="E57" s="9" t="s">
        <v>20</v>
      </c>
      <c r="F57" s="3" t="s">
        <v>355</v>
      </c>
      <c r="G57" s="9" t="s">
        <v>22</v>
      </c>
      <c r="H57" s="8" t="s">
        <v>356</v>
      </c>
      <c r="I57" s="9" t="s">
        <v>24</v>
      </c>
      <c r="J57" s="8" t="s">
        <v>71</v>
      </c>
      <c r="K57" s="8" t="str">
        <f t="shared" si="0"/>
        <v>Nacional</v>
      </c>
      <c r="L57" s="8" t="str">
        <f t="shared" si="1"/>
        <v>Huila</v>
      </c>
      <c r="M57" s="8" t="str">
        <f t="shared" si="2"/>
        <v>Neiva</v>
      </c>
      <c r="N57" s="8" t="s">
        <v>26</v>
      </c>
      <c r="O57" s="8" t="s">
        <v>47</v>
      </c>
      <c r="P57" s="8" t="s">
        <v>48</v>
      </c>
      <c r="Q57" s="11">
        <v>45078</v>
      </c>
      <c r="R57" s="11">
        <f t="shared" ref="R57:R71" ca="1" si="12">TODAY()</f>
        <v>45337</v>
      </c>
      <c r="S57" t="str">
        <f t="shared" ca="1" si="11"/>
        <v>0 años y 8 meses</v>
      </c>
      <c r="T57">
        <f t="shared" ca="1" si="4"/>
        <v>259</v>
      </c>
      <c r="U57" t="str">
        <f t="shared" ca="1" si="5"/>
        <v>de 7 a 12 meses</v>
      </c>
      <c r="V57" s="9" t="s">
        <v>22</v>
      </c>
      <c r="W57" s="8" t="s">
        <v>33</v>
      </c>
      <c r="X57" s="8" t="s">
        <v>29</v>
      </c>
      <c r="Y57" s="12" t="s">
        <v>293</v>
      </c>
      <c r="Z57" t="s">
        <v>357</v>
      </c>
      <c r="AA57" s="8" t="s">
        <v>40</v>
      </c>
      <c r="AB57" t="s">
        <v>777</v>
      </c>
    </row>
    <row r="58" spans="1:28" x14ac:dyDescent="0.25">
      <c r="A58" s="4">
        <v>20171</v>
      </c>
      <c r="B58" s="7">
        <v>20131115682</v>
      </c>
      <c r="C58" s="7" t="s">
        <v>358</v>
      </c>
      <c r="D58" s="2" t="s">
        <v>359</v>
      </c>
      <c r="E58" s="9" t="s">
        <v>44</v>
      </c>
      <c r="F58" s="3" t="s">
        <v>360</v>
      </c>
      <c r="G58" s="9" t="s">
        <v>22</v>
      </c>
      <c r="H58" t="s">
        <v>361</v>
      </c>
      <c r="I58" s="9" t="s">
        <v>22</v>
      </c>
      <c r="J58" s="8" t="s">
        <v>25</v>
      </c>
      <c r="K58" s="8" t="str">
        <f t="shared" si="0"/>
        <v>Nacional</v>
      </c>
      <c r="L58" s="8" t="str">
        <f t="shared" si="1"/>
        <v>Otros</v>
      </c>
      <c r="M58" s="8" t="str">
        <f t="shared" si="2"/>
        <v>Principales Ciudades Cap.</v>
      </c>
      <c r="N58" s="8" t="s">
        <v>26</v>
      </c>
      <c r="O58" s="8" t="s">
        <v>27</v>
      </c>
      <c r="P58" s="8" t="s">
        <v>767</v>
      </c>
      <c r="Q58" s="11">
        <v>45017</v>
      </c>
      <c r="R58" s="11">
        <f t="shared" ca="1" si="12"/>
        <v>45337</v>
      </c>
      <c r="S58" t="str">
        <f t="shared" ca="1" si="11"/>
        <v>0 años y 10 meses</v>
      </c>
      <c r="T58">
        <f t="shared" ca="1" si="4"/>
        <v>320</v>
      </c>
      <c r="U58" t="str">
        <f t="shared" ca="1" si="5"/>
        <v>de 7 a 12 meses</v>
      </c>
      <c r="V58" s="9" t="s">
        <v>22</v>
      </c>
      <c r="W58" s="8" t="s">
        <v>362</v>
      </c>
      <c r="X58" s="8" t="s">
        <v>29</v>
      </c>
      <c r="Y58" t="s">
        <v>66</v>
      </c>
      <c r="Z58" s="8" t="s">
        <v>31</v>
      </c>
      <c r="AA58" s="8" t="s">
        <v>32</v>
      </c>
      <c r="AB58" s="8" t="s">
        <v>33</v>
      </c>
    </row>
    <row r="59" spans="1:28" x14ac:dyDescent="0.25">
      <c r="A59" s="4">
        <v>20171</v>
      </c>
      <c r="B59" s="7">
        <v>20112104704</v>
      </c>
      <c r="C59" s="7" t="s">
        <v>363</v>
      </c>
      <c r="D59" s="2" t="s">
        <v>364</v>
      </c>
      <c r="E59" s="9" t="s">
        <v>44</v>
      </c>
      <c r="F59" s="3" t="s">
        <v>365</v>
      </c>
      <c r="G59" s="9" t="s">
        <v>22</v>
      </c>
      <c r="H59" t="s">
        <v>366</v>
      </c>
      <c r="I59" s="9" t="s">
        <v>22</v>
      </c>
      <c r="J59" s="8" t="s">
        <v>25</v>
      </c>
      <c r="K59" s="8" t="str">
        <f t="shared" si="0"/>
        <v>Nacional</v>
      </c>
      <c r="L59" s="8" t="str">
        <f t="shared" si="1"/>
        <v>Huila</v>
      </c>
      <c r="M59" s="8" t="str">
        <f t="shared" si="2"/>
        <v>Neiva</v>
      </c>
      <c r="N59" s="8" t="s">
        <v>26</v>
      </c>
      <c r="O59" s="8" t="s">
        <v>47</v>
      </c>
      <c r="P59" s="8" t="s">
        <v>48</v>
      </c>
      <c r="Q59" s="11">
        <v>43617</v>
      </c>
      <c r="R59" s="11">
        <f t="shared" ca="1" si="12"/>
        <v>45337</v>
      </c>
      <c r="S59" t="str">
        <f t="shared" ca="1" si="11"/>
        <v>4 años y 8 meses</v>
      </c>
      <c r="T59">
        <f t="shared" ca="1" si="4"/>
        <v>1720</v>
      </c>
      <c r="U59" t="str">
        <f t="shared" ca="1" si="5"/>
        <v>más de 1 año</v>
      </c>
      <c r="V59" s="9" t="s">
        <v>22</v>
      </c>
      <c r="W59" s="8" t="s">
        <v>367</v>
      </c>
      <c r="X59" s="8" t="s">
        <v>29</v>
      </c>
      <c r="Y59" s="12" t="s">
        <v>87</v>
      </c>
      <c r="Z59" s="8" t="s">
        <v>31</v>
      </c>
      <c r="AA59" s="8" t="s">
        <v>32</v>
      </c>
      <c r="AB59" s="8" t="s">
        <v>33</v>
      </c>
    </row>
    <row r="60" spans="1:28" x14ac:dyDescent="0.25">
      <c r="A60" s="4">
        <v>20171</v>
      </c>
      <c r="B60" s="7">
        <v>20131116535</v>
      </c>
      <c r="C60" s="7" t="s">
        <v>368</v>
      </c>
      <c r="D60" s="2" t="s">
        <v>369</v>
      </c>
      <c r="E60" s="9" t="s">
        <v>44</v>
      </c>
      <c r="F60" s="3" t="s">
        <v>370</v>
      </c>
      <c r="G60" s="9" t="s">
        <v>22</v>
      </c>
      <c r="H60" t="s">
        <v>371</v>
      </c>
      <c r="I60" s="9" t="s">
        <v>24</v>
      </c>
      <c r="J60" s="8" t="s">
        <v>25</v>
      </c>
      <c r="K60" s="8" t="str">
        <f t="shared" si="0"/>
        <v>Nacional</v>
      </c>
      <c r="L60" s="8" t="str">
        <f t="shared" si="1"/>
        <v>Otros</v>
      </c>
      <c r="M60" s="8" t="str">
        <f t="shared" si="2"/>
        <v>Principales Ciudades Cap.</v>
      </c>
      <c r="N60" s="8" t="s">
        <v>26</v>
      </c>
      <c r="O60" s="8" t="s">
        <v>27</v>
      </c>
      <c r="P60" s="8" t="s">
        <v>767</v>
      </c>
      <c r="Q60" s="11">
        <v>45017</v>
      </c>
      <c r="R60" s="11">
        <f t="shared" ca="1" si="12"/>
        <v>45337</v>
      </c>
      <c r="S60" t="str">
        <f t="shared" ca="1" si="11"/>
        <v>0 años y 10 meses</v>
      </c>
      <c r="T60">
        <f t="shared" ca="1" si="4"/>
        <v>320</v>
      </c>
      <c r="U60" t="str">
        <f t="shared" ca="1" si="5"/>
        <v>de 7 a 12 meses</v>
      </c>
      <c r="V60" s="9" t="s">
        <v>22</v>
      </c>
      <c r="W60" s="8" t="s">
        <v>340</v>
      </c>
      <c r="X60" s="8" t="s">
        <v>29</v>
      </c>
      <c r="Y60" s="12" t="s">
        <v>50</v>
      </c>
      <c r="Z60" s="8" t="s">
        <v>372</v>
      </c>
      <c r="AA60" s="8" t="s">
        <v>51</v>
      </c>
      <c r="AB60" s="8" t="s">
        <v>373</v>
      </c>
    </row>
    <row r="61" spans="1:28" x14ac:dyDescent="0.25">
      <c r="A61" s="4">
        <v>20171</v>
      </c>
      <c r="B61" s="7">
        <v>20131117874</v>
      </c>
      <c r="C61" s="7" t="s">
        <v>374</v>
      </c>
      <c r="D61" s="2" t="s">
        <v>375</v>
      </c>
      <c r="E61" s="9" t="s">
        <v>44</v>
      </c>
      <c r="F61" s="3" t="s">
        <v>376</v>
      </c>
      <c r="G61" s="9" t="s">
        <v>22</v>
      </c>
      <c r="H61" s="8" t="s">
        <v>356</v>
      </c>
      <c r="I61" s="9" t="s">
        <v>24</v>
      </c>
      <c r="J61" s="8" t="s">
        <v>71</v>
      </c>
      <c r="K61" s="8" t="str">
        <f t="shared" si="0"/>
        <v>Nacional</v>
      </c>
      <c r="L61" s="8" t="str">
        <f t="shared" si="1"/>
        <v>Huila</v>
      </c>
      <c r="M61" s="8" t="str">
        <f t="shared" si="2"/>
        <v>Neiva</v>
      </c>
      <c r="N61" s="8" t="s">
        <v>26</v>
      </c>
      <c r="O61" s="8" t="s">
        <v>47</v>
      </c>
      <c r="P61" s="8" t="s">
        <v>48</v>
      </c>
      <c r="Q61" s="11">
        <v>43344</v>
      </c>
      <c r="R61" s="11">
        <f t="shared" ca="1" si="12"/>
        <v>45337</v>
      </c>
      <c r="S61" t="str">
        <f t="shared" ca="1" si="11"/>
        <v>5 años y 5 meses</v>
      </c>
      <c r="T61">
        <f t="shared" ca="1" si="4"/>
        <v>1993</v>
      </c>
      <c r="U61" t="str">
        <f t="shared" ca="1" si="5"/>
        <v>más de 1 año</v>
      </c>
      <c r="V61" s="9" t="s">
        <v>22</v>
      </c>
      <c r="W61" s="8" t="s">
        <v>33</v>
      </c>
      <c r="X61" s="8" t="s">
        <v>29</v>
      </c>
      <c r="Y61" s="12" t="s">
        <v>293</v>
      </c>
      <c r="Z61" t="s">
        <v>357</v>
      </c>
      <c r="AA61" s="8" t="s">
        <v>40</v>
      </c>
      <c r="AB61" t="s">
        <v>777</v>
      </c>
    </row>
    <row r="62" spans="1:28" x14ac:dyDescent="0.25">
      <c r="A62" s="4">
        <v>20171</v>
      </c>
      <c r="B62" s="7">
        <v>20131115509</v>
      </c>
      <c r="C62" s="7" t="s">
        <v>377</v>
      </c>
      <c r="D62" s="17" t="s">
        <v>378</v>
      </c>
      <c r="E62" s="9" t="s">
        <v>44</v>
      </c>
      <c r="F62" s="3" t="s">
        <v>379</v>
      </c>
      <c r="G62" s="9" t="s">
        <v>24</v>
      </c>
      <c r="H62" t="s">
        <v>380</v>
      </c>
      <c r="I62" s="9" t="s">
        <v>24</v>
      </c>
      <c r="J62" s="8" t="s">
        <v>25</v>
      </c>
      <c r="K62" s="8" t="str">
        <f t="shared" si="0"/>
        <v>Nacional</v>
      </c>
      <c r="L62" s="8" t="str">
        <f t="shared" si="1"/>
        <v>Huila</v>
      </c>
      <c r="M62" s="8" t="str">
        <f t="shared" si="2"/>
        <v>Neiva</v>
      </c>
      <c r="N62" s="8" t="s">
        <v>26</v>
      </c>
      <c r="O62" s="8" t="s">
        <v>47</v>
      </c>
      <c r="P62" s="8" t="s">
        <v>48</v>
      </c>
      <c r="Q62" s="11">
        <v>43770</v>
      </c>
      <c r="R62" s="11">
        <f t="shared" ca="1" si="12"/>
        <v>45337</v>
      </c>
      <c r="S62" t="str">
        <f t="shared" ca="1" si="11"/>
        <v>4 años y 3 meses</v>
      </c>
      <c r="T62">
        <f t="shared" ca="1" si="4"/>
        <v>1567</v>
      </c>
      <c r="U62" t="str">
        <f t="shared" ca="1" si="5"/>
        <v>más de 1 año</v>
      </c>
      <c r="V62" s="9" t="s">
        <v>22</v>
      </c>
      <c r="W62" s="8" t="s">
        <v>185</v>
      </c>
      <c r="X62" s="8" t="s">
        <v>29</v>
      </c>
      <c r="Y62" t="s">
        <v>58</v>
      </c>
      <c r="Z62" s="8" t="s">
        <v>31</v>
      </c>
      <c r="AA62" s="8" t="s">
        <v>32</v>
      </c>
      <c r="AB62" s="8" t="s">
        <v>33</v>
      </c>
    </row>
    <row r="63" spans="1:28" x14ac:dyDescent="0.25">
      <c r="A63" s="4">
        <v>20171</v>
      </c>
      <c r="B63" s="7">
        <v>20121109941</v>
      </c>
      <c r="C63" s="7" t="s">
        <v>381</v>
      </c>
      <c r="D63" s="2" t="s">
        <v>382</v>
      </c>
      <c r="E63" s="9" t="s">
        <v>20</v>
      </c>
      <c r="F63" s="3" t="s">
        <v>383</v>
      </c>
      <c r="G63" s="9" t="s">
        <v>22</v>
      </c>
      <c r="H63" s="8" t="s">
        <v>56</v>
      </c>
      <c r="I63" s="9" t="s">
        <v>24</v>
      </c>
      <c r="J63" s="8" t="s">
        <v>25</v>
      </c>
      <c r="K63" s="8" t="str">
        <f t="shared" si="0"/>
        <v>Nacional</v>
      </c>
      <c r="L63" s="8" t="str">
        <f t="shared" si="1"/>
        <v>Huila</v>
      </c>
      <c r="M63" s="8" t="str">
        <f t="shared" si="2"/>
        <v>Neiva</v>
      </c>
      <c r="N63" s="8" t="s">
        <v>26</v>
      </c>
      <c r="O63" s="8" t="s">
        <v>47</v>
      </c>
      <c r="P63" s="8" t="s">
        <v>48</v>
      </c>
      <c r="Q63" s="11">
        <v>43160</v>
      </c>
      <c r="R63" s="11">
        <f t="shared" ca="1" si="12"/>
        <v>45337</v>
      </c>
      <c r="S63" t="str">
        <f t="shared" ca="1" si="11"/>
        <v>5 años y 11 meses</v>
      </c>
      <c r="T63">
        <f t="shared" ca="1" si="4"/>
        <v>2177</v>
      </c>
      <c r="U63" t="str">
        <f t="shared" ca="1" si="5"/>
        <v>más de 1 año</v>
      </c>
      <c r="V63" s="9" t="s">
        <v>22</v>
      </c>
      <c r="W63" s="8" t="s">
        <v>171</v>
      </c>
      <c r="X63" s="8" t="s">
        <v>29</v>
      </c>
      <c r="Y63" t="s">
        <v>58</v>
      </c>
      <c r="Z63" s="8" t="s">
        <v>31</v>
      </c>
      <c r="AA63" s="8" t="s">
        <v>32</v>
      </c>
      <c r="AB63" s="8" t="s">
        <v>33</v>
      </c>
    </row>
    <row r="64" spans="1:28" x14ac:dyDescent="0.25">
      <c r="A64" s="4">
        <v>20171</v>
      </c>
      <c r="B64" s="7">
        <v>20131118494</v>
      </c>
      <c r="C64" s="7" t="s">
        <v>384</v>
      </c>
      <c r="D64" s="2" t="s">
        <v>385</v>
      </c>
      <c r="E64" s="9" t="s">
        <v>44</v>
      </c>
      <c r="F64" s="3" t="s">
        <v>386</v>
      </c>
      <c r="G64" s="9" t="s">
        <v>22</v>
      </c>
      <c r="H64" t="s">
        <v>23</v>
      </c>
      <c r="I64" s="9" t="s">
        <v>24</v>
      </c>
      <c r="J64" s="8" t="s">
        <v>25</v>
      </c>
      <c r="K64" s="8" t="str">
        <f t="shared" si="0"/>
        <v>Nacional</v>
      </c>
      <c r="L64" s="8" t="str">
        <f t="shared" si="1"/>
        <v>Otros</v>
      </c>
      <c r="M64" s="8" t="str">
        <f t="shared" si="2"/>
        <v>Principales Ciudades Cap.</v>
      </c>
      <c r="N64" s="8" t="s">
        <v>26</v>
      </c>
      <c r="O64" s="8" t="s">
        <v>27</v>
      </c>
      <c r="P64" s="8" t="s">
        <v>767</v>
      </c>
      <c r="Q64" s="11">
        <v>44621</v>
      </c>
      <c r="R64" s="11">
        <f t="shared" ca="1" si="12"/>
        <v>45337</v>
      </c>
      <c r="S64" t="str">
        <f t="shared" ca="1" si="11"/>
        <v>1 años y 11 meses</v>
      </c>
      <c r="T64">
        <f t="shared" ca="1" si="4"/>
        <v>716</v>
      </c>
      <c r="U64" t="str">
        <f t="shared" ca="1" si="5"/>
        <v>más de 1 año</v>
      </c>
      <c r="V64" s="9" t="s">
        <v>22</v>
      </c>
      <c r="W64" t="s">
        <v>387</v>
      </c>
      <c r="X64" s="8" t="s">
        <v>29</v>
      </c>
      <c r="Y64" s="8" t="s">
        <v>30</v>
      </c>
      <c r="Z64" s="8" t="s">
        <v>31</v>
      </c>
      <c r="AA64" s="8" t="s">
        <v>32</v>
      </c>
      <c r="AB64" s="8" t="s">
        <v>33</v>
      </c>
    </row>
    <row r="65" spans="1:28" x14ac:dyDescent="0.25">
      <c r="A65" s="4">
        <v>20171</v>
      </c>
      <c r="B65" s="7">
        <v>20112105465</v>
      </c>
      <c r="C65" s="7" t="s">
        <v>388</v>
      </c>
      <c r="D65" s="2" t="s">
        <v>389</v>
      </c>
      <c r="E65" s="9" t="s">
        <v>44</v>
      </c>
      <c r="F65" s="3" t="s">
        <v>390</v>
      </c>
      <c r="G65" s="9" t="s">
        <v>24</v>
      </c>
      <c r="H65" s="8" t="s">
        <v>391</v>
      </c>
      <c r="I65" s="9" t="s">
        <v>24</v>
      </c>
      <c r="J65" s="8" t="s">
        <v>25</v>
      </c>
      <c r="K65" s="8" t="str">
        <f t="shared" si="0"/>
        <v>Nacional</v>
      </c>
      <c r="L65" s="8" t="str">
        <f t="shared" si="1"/>
        <v>Huila</v>
      </c>
      <c r="M65" s="8" t="str">
        <f t="shared" si="2"/>
        <v>Neiva</v>
      </c>
      <c r="N65" s="8" t="s">
        <v>26</v>
      </c>
      <c r="O65" s="8" t="s">
        <v>47</v>
      </c>
      <c r="P65" s="8" t="s">
        <v>48</v>
      </c>
      <c r="Q65" s="11">
        <v>45292</v>
      </c>
      <c r="R65" s="11">
        <f t="shared" ca="1" si="12"/>
        <v>45337</v>
      </c>
      <c r="S65" t="str">
        <f t="shared" ca="1" si="11"/>
        <v>0 años y 1 meses</v>
      </c>
      <c r="T65">
        <f t="shared" ca="1" si="4"/>
        <v>45</v>
      </c>
      <c r="U65" t="str">
        <f t="shared" ca="1" si="5"/>
        <v>de 1 a 3 meses</v>
      </c>
      <c r="V65" s="9" t="s">
        <v>22</v>
      </c>
      <c r="W65" t="s">
        <v>392</v>
      </c>
      <c r="X65" s="19" t="s">
        <v>140</v>
      </c>
      <c r="Y65" t="s">
        <v>140</v>
      </c>
      <c r="Z65" s="8" t="s">
        <v>31</v>
      </c>
      <c r="AA65" s="8" t="s">
        <v>32</v>
      </c>
      <c r="AB65" s="8" t="s">
        <v>33</v>
      </c>
    </row>
    <row r="66" spans="1:28" x14ac:dyDescent="0.25">
      <c r="A66" s="4">
        <v>20172</v>
      </c>
      <c r="B66" s="7">
        <v>20132122453</v>
      </c>
      <c r="C66" s="7" t="s">
        <v>393</v>
      </c>
      <c r="D66" s="17" t="s">
        <v>394</v>
      </c>
      <c r="E66" s="20" t="s">
        <v>20</v>
      </c>
      <c r="F66" s="3" t="s">
        <v>395</v>
      </c>
      <c r="G66" s="9" t="s">
        <v>22</v>
      </c>
      <c r="H66" t="s">
        <v>396</v>
      </c>
      <c r="I66" s="9" t="s">
        <v>24</v>
      </c>
      <c r="J66" s="8" t="s">
        <v>71</v>
      </c>
      <c r="K66" s="8" t="str">
        <f t="shared" si="0"/>
        <v>Nacional</v>
      </c>
      <c r="L66" s="8" t="str">
        <f t="shared" si="1"/>
        <v>Huila</v>
      </c>
      <c r="M66" s="8" t="str">
        <f t="shared" si="2"/>
        <v>Neiva</v>
      </c>
      <c r="N66" s="8" t="s">
        <v>26</v>
      </c>
      <c r="O66" s="8" t="s">
        <v>47</v>
      </c>
      <c r="P66" s="8" t="s">
        <v>48</v>
      </c>
      <c r="Q66" s="11">
        <v>45170</v>
      </c>
      <c r="R66" s="11">
        <f t="shared" ca="1" si="12"/>
        <v>45337</v>
      </c>
      <c r="S66" t="str">
        <f ca="1">DATEDIF(Q66, R66, "y")&amp;" años y "&amp;DATEDIF(Q66, R66, "ym")&amp;" meses"</f>
        <v>0 años y 5 meses</v>
      </c>
      <c r="T66">
        <f t="shared" ca="1" si="4"/>
        <v>167</v>
      </c>
      <c r="U66" t="str">
        <f t="shared" ca="1" si="5"/>
        <v>de 4 a 6 meses</v>
      </c>
      <c r="V66" s="9" t="s">
        <v>22</v>
      </c>
      <c r="W66" s="8" t="s">
        <v>397</v>
      </c>
      <c r="X66" s="8" t="s">
        <v>29</v>
      </c>
      <c r="Y66" s="12" t="s">
        <v>293</v>
      </c>
      <c r="Z66" s="8" t="s">
        <v>31</v>
      </c>
      <c r="AA66" s="8" t="s">
        <v>32</v>
      </c>
      <c r="AB66" s="8" t="s">
        <v>33</v>
      </c>
    </row>
    <row r="67" spans="1:28" x14ac:dyDescent="0.25">
      <c r="A67" s="4">
        <v>20172</v>
      </c>
      <c r="B67" s="7">
        <v>20131115919</v>
      </c>
      <c r="C67" s="7" t="s">
        <v>398</v>
      </c>
      <c r="D67" s="17" t="s">
        <v>399</v>
      </c>
      <c r="E67" s="20" t="s">
        <v>44</v>
      </c>
      <c r="F67" s="3" t="s">
        <v>400</v>
      </c>
      <c r="G67" s="9" t="s">
        <v>22</v>
      </c>
      <c r="H67" t="s">
        <v>401</v>
      </c>
      <c r="I67" s="9" t="s">
        <v>24</v>
      </c>
      <c r="J67" s="8" t="s">
        <v>25</v>
      </c>
      <c r="K67" s="8" t="str">
        <f t="shared" ref="K67:K130" si="13">IF(N67="Colombia","Nacional","Extranjero")</f>
        <v>Nacional</v>
      </c>
      <c r="L67" s="8" t="str">
        <f t="shared" ref="L67:L130" si="14">IF(O67="Huila","Huila","Otros")</f>
        <v>Huila</v>
      </c>
      <c r="M67" s="8" t="str">
        <f t="shared" ref="M67:M130" si="15">IF(OR(P67="Cali",P67="Bogotá",P67="Medellín",P67="Barranquilla",P67="Pereira", P67="Manizales",P67="Nueva York",P67="Londres"),"Principales Ciudades Cap.",IF(P67="Neiva","Neiva","Otros"))</f>
        <v>Neiva</v>
      </c>
      <c r="N67" s="8" t="s">
        <v>26</v>
      </c>
      <c r="O67" s="8" t="s">
        <v>47</v>
      </c>
      <c r="P67" s="8" t="s">
        <v>48</v>
      </c>
      <c r="Q67" s="11">
        <v>41487</v>
      </c>
      <c r="R67" s="11">
        <f t="shared" ca="1" si="12"/>
        <v>45337</v>
      </c>
      <c r="S67" t="str">
        <f ca="1">DATEDIF(Q67, R67, "y")&amp;" años y "&amp;DATEDIF(Q67, R67, "ym")&amp;" meses"</f>
        <v>10 años y 6 meses</v>
      </c>
      <c r="T67">
        <f t="shared" ref="T67:T130" ca="1" si="16">R67-Q67</f>
        <v>3850</v>
      </c>
      <c r="U67" t="str">
        <f t="shared" ref="U67:U130" ca="1" si="17">IF(T67&lt;=30,"&lt; 1 mes",IF(T67&lt;=90,"de 1 a 3 meses",IF(T67&lt;=180,"de 4 a 6 meses",IF(T67&lt;=365,"de 7 a 12 meses","más de 1 año"))))</f>
        <v>más de 1 año</v>
      </c>
      <c r="V67" s="9" t="s">
        <v>22</v>
      </c>
      <c r="W67" s="8" t="s">
        <v>466</v>
      </c>
      <c r="X67" s="8" t="s">
        <v>29</v>
      </c>
      <c r="Y67" t="s">
        <v>58</v>
      </c>
      <c r="Z67" s="8" t="s">
        <v>31</v>
      </c>
      <c r="AA67" s="8" t="s">
        <v>32</v>
      </c>
      <c r="AB67" s="8" t="s">
        <v>33</v>
      </c>
    </row>
    <row r="68" spans="1:28" x14ac:dyDescent="0.25">
      <c r="A68" s="4">
        <v>20172</v>
      </c>
      <c r="B68" s="7">
        <v>20132120845</v>
      </c>
      <c r="C68" s="7" t="s">
        <v>402</v>
      </c>
      <c r="D68" s="13" t="s">
        <v>403</v>
      </c>
      <c r="E68" s="14" t="s">
        <v>20</v>
      </c>
      <c r="F68" s="3" t="s">
        <v>404</v>
      </c>
      <c r="G68" s="9" t="s">
        <v>22</v>
      </c>
      <c r="H68" s="8" t="s">
        <v>405</v>
      </c>
      <c r="I68" s="9" t="s">
        <v>22</v>
      </c>
      <c r="J68" s="8" t="s">
        <v>25</v>
      </c>
      <c r="K68" s="8" t="str">
        <f t="shared" si="13"/>
        <v>Nacional</v>
      </c>
      <c r="L68" s="8" t="str">
        <f t="shared" si="14"/>
        <v>Otros</v>
      </c>
      <c r="M68" s="8" t="str">
        <f t="shared" si="15"/>
        <v>Principales Ciudades Cap.</v>
      </c>
      <c r="N68" s="8" t="s">
        <v>26</v>
      </c>
      <c r="O68" s="8" t="s">
        <v>27</v>
      </c>
      <c r="P68" s="8" t="s">
        <v>767</v>
      </c>
      <c r="Q68" s="11">
        <v>44593</v>
      </c>
      <c r="R68" s="11">
        <f t="shared" ca="1" si="12"/>
        <v>45337</v>
      </c>
      <c r="S68" t="str">
        <f t="shared" ref="S68:S71" ca="1" si="18">DATEDIF(Q68, R68, "y")&amp;" años y "&amp;DATEDIF(Q68, R68, "ym")&amp;" meses"</f>
        <v>2 años y 0 meses</v>
      </c>
      <c r="T68">
        <f t="shared" ca="1" si="16"/>
        <v>744</v>
      </c>
      <c r="U68" t="str">
        <f t="shared" ca="1" si="17"/>
        <v>más de 1 año</v>
      </c>
      <c r="V68" s="9" t="s">
        <v>22</v>
      </c>
      <c r="W68" s="8" t="s">
        <v>406</v>
      </c>
      <c r="X68" s="8" t="s">
        <v>29</v>
      </c>
      <c r="Y68" s="8" t="s">
        <v>66</v>
      </c>
      <c r="Z68" t="s">
        <v>407</v>
      </c>
      <c r="AA68" s="8" t="s">
        <v>40</v>
      </c>
      <c r="AB68" t="s">
        <v>408</v>
      </c>
    </row>
    <row r="69" spans="1:28" x14ac:dyDescent="0.25">
      <c r="A69" s="4">
        <v>20172</v>
      </c>
      <c r="B69" s="7">
        <v>20121108031</v>
      </c>
      <c r="C69" s="7" t="s">
        <v>409</v>
      </c>
      <c r="D69" s="17" t="s">
        <v>410</v>
      </c>
      <c r="E69" s="20" t="s">
        <v>20</v>
      </c>
      <c r="F69" s="3" t="s">
        <v>411</v>
      </c>
      <c r="G69" s="9" t="s">
        <v>22</v>
      </c>
      <c r="H69" s="8" t="s">
        <v>39</v>
      </c>
      <c r="I69" s="9" t="s">
        <v>24</v>
      </c>
      <c r="J69" s="8" t="s">
        <v>25</v>
      </c>
      <c r="K69" s="8" t="str">
        <f t="shared" si="13"/>
        <v>Nacional</v>
      </c>
      <c r="L69" s="8" t="str">
        <f t="shared" si="14"/>
        <v>Otros</v>
      </c>
      <c r="M69" s="8" t="str">
        <f t="shared" si="15"/>
        <v>Principales Ciudades Cap.</v>
      </c>
      <c r="N69" s="8" t="s">
        <v>26</v>
      </c>
      <c r="O69" s="8" t="s">
        <v>412</v>
      </c>
      <c r="P69" s="8" t="s">
        <v>413</v>
      </c>
      <c r="Q69" s="11">
        <v>43313</v>
      </c>
      <c r="R69" s="11">
        <f t="shared" ca="1" si="12"/>
        <v>45337</v>
      </c>
      <c r="S69" t="str">
        <f t="shared" ca="1" si="18"/>
        <v>5 años y 6 meses</v>
      </c>
      <c r="T69">
        <f t="shared" ca="1" si="16"/>
        <v>2024</v>
      </c>
      <c r="U69" t="str">
        <f t="shared" ca="1" si="17"/>
        <v>más de 1 año</v>
      </c>
      <c r="V69" s="9" t="s">
        <v>22</v>
      </c>
      <c r="W69" s="8" t="s">
        <v>414</v>
      </c>
      <c r="X69" s="8" t="s">
        <v>29</v>
      </c>
      <c r="Y69" s="8" t="s">
        <v>30</v>
      </c>
      <c r="Z69" t="s">
        <v>39</v>
      </c>
      <c r="AA69" s="8" t="s">
        <v>415</v>
      </c>
      <c r="AB69" t="s">
        <v>416</v>
      </c>
    </row>
    <row r="70" spans="1:28" x14ac:dyDescent="0.25">
      <c r="A70" s="4">
        <v>20172</v>
      </c>
      <c r="B70" s="7">
        <v>2010296479</v>
      </c>
      <c r="C70" s="7" t="s">
        <v>417</v>
      </c>
      <c r="D70" s="2" t="s">
        <v>418</v>
      </c>
      <c r="E70" s="20" t="s">
        <v>44</v>
      </c>
      <c r="F70" s="3" t="s">
        <v>419</v>
      </c>
      <c r="G70" s="9" t="s">
        <v>24</v>
      </c>
      <c r="H70" t="s">
        <v>248</v>
      </c>
      <c r="I70" s="9" t="s">
        <v>24</v>
      </c>
      <c r="J70" s="8" t="s">
        <v>25</v>
      </c>
      <c r="K70" s="8" t="str">
        <f t="shared" si="13"/>
        <v>Nacional</v>
      </c>
      <c r="L70" s="8" t="str">
        <f t="shared" si="14"/>
        <v>Huila</v>
      </c>
      <c r="M70" s="8" t="str">
        <f t="shared" si="15"/>
        <v>Neiva</v>
      </c>
      <c r="N70" s="8" t="s">
        <v>26</v>
      </c>
      <c r="O70" s="8" t="s">
        <v>47</v>
      </c>
      <c r="P70" s="8" t="s">
        <v>48</v>
      </c>
      <c r="Q70" s="11">
        <v>43405</v>
      </c>
      <c r="R70" s="11">
        <f t="shared" ca="1" si="12"/>
        <v>45337</v>
      </c>
      <c r="S70" t="str">
        <f t="shared" ca="1" si="18"/>
        <v>5 años y 3 meses</v>
      </c>
      <c r="T70">
        <f t="shared" ca="1" si="16"/>
        <v>1932</v>
      </c>
      <c r="U70" t="str">
        <f t="shared" ca="1" si="17"/>
        <v>más de 1 año</v>
      </c>
      <c r="V70" s="9" t="s">
        <v>22</v>
      </c>
      <c r="W70" s="8" t="s">
        <v>420</v>
      </c>
      <c r="X70" s="8" t="s">
        <v>29</v>
      </c>
      <c r="Y70" t="s">
        <v>58</v>
      </c>
      <c r="Z70" s="8" t="s">
        <v>31</v>
      </c>
      <c r="AA70" s="8" t="s">
        <v>32</v>
      </c>
      <c r="AB70" s="8" t="s">
        <v>33</v>
      </c>
    </row>
    <row r="71" spans="1:28" x14ac:dyDescent="0.25">
      <c r="A71" s="4">
        <v>20172</v>
      </c>
      <c r="B71" s="7">
        <v>20131117874</v>
      </c>
      <c r="C71" s="7" t="s">
        <v>374</v>
      </c>
      <c r="D71" s="17" t="s">
        <v>375</v>
      </c>
      <c r="E71" s="20" t="s">
        <v>44</v>
      </c>
      <c r="F71" s="3" t="s">
        <v>376</v>
      </c>
      <c r="G71" s="9" t="s">
        <v>22</v>
      </c>
      <c r="H71" t="s">
        <v>356</v>
      </c>
      <c r="I71" s="9" t="s">
        <v>24</v>
      </c>
      <c r="J71" s="8" t="s">
        <v>71</v>
      </c>
      <c r="K71" s="8" t="str">
        <f t="shared" si="13"/>
        <v>Nacional</v>
      </c>
      <c r="L71" s="8" t="str">
        <f t="shared" si="14"/>
        <v>Huila</v>
      </c>
      <c r="M71" s="8" t="str">
        <f t="shared" si="15"/>
        <v>Neiva</v>
      </c>
      <c r="N71" s="8" t="s">
        <v>26</v>
      </c>
      <c r="O71" s="8" t="s">
        <v>47</v>
      </c>
      <c r="P71" s="8" t="s">
        <v>48</v>
      </c>
      <c r="Q71" s="11">
        <v>43344</v>
      </c>
      <c r="R71" s="11">
        <f t="shared" ca="1" si="12"/>
        <v>45337</v>
      </c>
      <c r="S71" t="str">
        <f t="shared" ca="1" si="18"/>
        <v>5 años y 5 meses</v>
      </c>
      <c r="T71">
        <f t="shared" ca="1" si="16"/>
        <v>1993</v>
      </c>
      <c r="U71" t="str">
        <f t="shared" ca="1" si="17"/>
        <v>más de 1 año</v>
      </c>
      <c r="V71" s="9" t="s">
        <v>22</v>
      </c>
      <c r="W71" s="8" t="s">
        <v>33</v>
      </c>
      <c r="X71" s="8" t="s">
        <v>29</v>
      </c>
      <c r="Y71" s="12" t="s">
        <v>293</v>
      </c>
      <c r="Z71" t="s">
        <v>357</v>
      </c>
      <c r="AA71" s="8" t="s">
        <v>40</v>
      </c>
      <c r="AB71" t="s">
        <v>777</v>
      </c>
    </row>
    <row r="72" spans="1:28" x14ac:dyDescent="0.25">
      <c r="A72" s="4">
        <v>20181</v>
      </c>
      <c r="B72" s="7">
        <v>20141126219</v>
      </c>
      <c r="C72" s="7" t="s">
        <v>421</v>
      </c>
      <c r="D72" s="2" t="s">
        <v>422</v>
      </c>
      <c r="E72" s="21" t="s">
        <v>44</v>
      </c>
      <c r="F72" s="3" t="s">
        <v>423</v>
      </c>
      <c r="G72" s="9" t="s">
        <v>24</v>
      </c>
      <c r="H72" t="s">
        <v>424</v>
      </c>
      <c r="I72" s="4" t="s">
        <v>24</v>
      </c>
      <c r="J72" t="s">
        <v>25</v>
      </c>
      <c r="K72" s="8" t="str">
        <f t="shared" si="13"/>
        <v>Nacional</v>
      </c>
      <c r="L72" s="8" t="str">
        <f t="shared" si="14"/>
        <v>Huila</v>
      </c>
      <c r="M72" s="8" t="str">
        <f t="shared" si="15"/>
        <v>Neiva</v>
      </c>
      <c r="N72" s="8" t="s">
        <v>26</v>
      </c>
      <c r="O72" s="8" t="s">
        <v>47</v>
      </c>
      <c r="P72" s="8" t="s">
        <v>48</v>
      </c>
      <c r="Q72" s="11">
        <v>44501</v>
      </c>
      <c r="R72" s="11">
        <v>44835</v>
      </c>
      <c r="S72" t="str">
        <f>DATEDIF(Q72, R72, "y")&amp;" años y "&amp;DATEDIF(Q72, R72, "ym")&amp;" meses"</f>
        <v>0 años y 11 meses</v>
      </c>
      <c r="T72">
        <f t="shared" si="16"/>
        <v>334</v>
      </c>
      <c r="U72" t="str">
        <f t="shared" si="17"/>
        <v>de 7 a 12 meses</v>
      </c>
      <c r="V72" s="9" t="s">
        <v>24</v>
      </c>
      <c r="W72" s="8" t="s">
        <v>274</v>
      </c>
      <c r="X72" s="19" t="s">
        <v>140</v>
      </c>
      <c r="Y72" t="s">
        <v>140</v>
      </c>
      <c r="Z72" s="8" t="s">
        <v>31</v>
      </c>
      <c r="AA72" s="8" t="s">
        <v>32</v>
      </c>
      <c r="AB72" s="8" t="s">
        <v>33</v>
      </c>
    </row>
    <row r="73" spans="1:28" x14ac:dyDescent="0.25">
      <c r="A73" s="4">
        <v>20181</v>
      </c>
      <c r="B73" s="7">
        <v>20141127373</v>
      </c>
      <c r="C73" s="7" t="s">
        <v>425</v>
      </c>
      <c r="D73" s="2" t="s">
        <v>426</v>
      </c>
      <c r="E73" s="21" t="s">
        <v>20</v>
      </c>
      <c r="F73" s="3" t="s">
        <v>427</v>
      </c>
      <c r="G73" s="9" t="s">
        <v>24</v>
      </c>
      <c r="H73" t="s">
        <v>428</v>
      </c>
      <c r="I73" s="4" t="s">
        <v>22</v>
      </c>
      <c r="J73" t="s">
        <v>25</v>
      </c>
      <c r="K73" s="8" t="str">
        <f t="shared" si="13"/>
        <v>Nacional</v>
      </c>
      <c r="L73" s="8" t="str">
        <f t="shared" si="14"/>
        <v>Huila</v>
      </c>
      <c r="M73" s="8" t="str">
        <f t="shared" si="15"/>
        <v>Neiva</v>
      </c>
      <c r="N73" s="8" t="s">
        <v>26</v>
      </c>
      <c r="O73" s="8" t="s">
        <v>47</v>
      </c>
      <c r="P73" s="8" t="s">
        <v>48</v>
      </c>
      <c r="Q73" s="11">
        <v>44866</v>
      </c>
      <c r="R73" s="11">
        <v>44927</v>
      </c>
      <c r="S73" t="str">
        <f t="shared" ref="S73:S93" si="19">DATEDIF(Q73, R73, "y")&amp;" años y "&amp;DATEDIF(Q73, R73, "ym")&amp;" meses"</f>
        <v>0 años y 2 meses</v>
      </c>
      <c r="T73">
        <f t="shared" si="16"/>
        <v>61</v>
      </c>
      <c r="U73" t="str">
        <f t="shared" si="17"/>
        <v>de 1 a 3 meses</v>
      </c>
      <c r="V73" s="9" t="s">
        <v>24</v>
      </c>
      <c r="W73" t="s">
        <v>429</v>
      </c>
      <c r="X73" s="8" t="s">
        <v>29</v>
      </c>
      <c r="Y73" s="8" t="s">
        <v>30</v>
      </c>
      <c r="Z73" s="8" t="s">
        <v>31</v>
      </c>
      <c r="AA73" s="8" t="s">
        <v>51</v>
      </c>
      <c r="AB73" s="8" t="s">
        <v>133</v>
      </c>
    </row>
    <row r="74" spans="1:28" x14ac:dyDescent="0.25">
      <c r="A74" s="4">
        <v>20181</v>
      </c>
      <c r="B74" s="7">
        <v>20112105477</v>
      </c>
      <c r="C74" s="7" t="s">
        <v>430</v>
      </c>
      <c r="D74" s="2" t="s">
        <v>431</v>
      </c>
      <c r="E74" s="9" t="s">
        <v>44</v>
      </c>
      <c r="F74" s="3" t="s">
        <v>432</v>
      </c>
      <c r="G74" s="9" t="s">
        <v>22</v>
      </c>
      <c r="H74" s="8" t="s">
        <v>433</v>
      </c>
      <c r="I74" s="9" t="s">
        <v>24</v>
      </c>
      <c r="J74" s="8" t="s">
        <v>71</v>
      </c>
      <c r="K74" s="8" t="str">
        <f t="shared" si="13"/>
        <v>Nacional</v>
      </c>
      <c r="L74" s="8" t="str">
        <f t="shared" si="14"/>
        <v>Huila</v>
      </c>
      <c r="M74" s="8" t="str">
        <f t="shared" si="15"/>
        <v>Otros</v>
      </c>
      <c r="N74" s="8" t="s">
        <v>26</v>
      </c>
      <c r="O74" s="8" t="s">
        <v>47</v>
      </c>
      <c r="P74" s="8" t="s">
        <v>769</v>
      </c>
      <c r="Q74" s="11">
        <v>43313</v>
      </c>
      <c r="R74" s="11">
        <f ca="1">TODAY()</f>
        <v>45337</v>
      </c>
      <c r="S74" t="str">
        <f t="shared" ca="1" si="19"/>
        <v>5 años y 6 meses</v>
      </c>
      <c r="T74">
        <f t="shared" ca="1" si="16"/>
        <v>2024</v>
      </c>
      <c r="U74" t="str">
        <f t="shared" ca="1" si="17"/>
        <v>más de 1 año</v>
      </c>
      <c r="V74" s="9" t="s">
        <v>22</v>
      </c>
      <c r="W74" t="s">
        <v>434</v>
      </c>
      <c r="X74" s="8" t="s">
        <v>29</v>
      </c>
      <c r="Y74" s="12" t="s">
        <v>293</v>
      </c>
      <c r="Z74" s="8" t="s">
        <v>31</v>
      </c>
      <c r="AA74" s="8" t="s">
        <v>32</v>
      </c>
      <c r="AB74" s="8" t="s">
        <v>33</v>
      </c>
    </row>
    <row r="75" spans="1:28" x14ac:dyDescent="0.25">
      <c r="A75" s="4">
        <v>20181</v>
      </c>
      <c r="B75" s="7">
        <v>20141127635</v>
      </c>
      <c r="C75" s="7" t="s">
        <v>435</v>
      </c>
      <c r="D75" s="2" t="s">
        <v>436</v>
      </c>
      <c r="E75" s="9" t="s">
        <v>44</v>
      </c>
      <c r="F75" s="3" t="s">
        <v>437</v>
      </c>
      <c r="G75" s="9" t="s">
        <v>22</v>
      </c>
      <c r="H75" t="s">
        <v>438</v>
      </c>
      <c r="I75" s="4" t="s">
        <v>24</v>
      </c>
      <c r="J75" t="s">
        <v>71</v>
      </c>
      <c r="K75" s="8" t="str">
        <f t="shared" si="13"/>
        <v>Nacional</v>
      </c>
      <c r="L75" s="8" t="str">
        <f t="shared" si="14"/>
        <v>Otros</v>
      </c>
      <c r="M75" s="8" t="str">
        <f t="shared" si="15"/>
        <v>Principales Ciudades Cap.</v>
      </c>
      <c r="N75" s="8" t="s">
        <v>26</v>
      </c>
      <c r="O75" s="8" t="s">
        <v>27</v>
      </c>
      <c r="P75" s="8" t="s">
        <v>767</v>
      </c>
      <c r="Q75" s="11">
        <v>44409</v>
      </c>
      <c r="R75" s="11">
        <f ca="1">TODAY()</f>
        <v>45337</v>
      </c>
      <c r="S75" t="str">
        <f t="shared" ca="1" si="19"/>
        <v>2 años y 6 meses</v>
      </c>
      <c r="T75">
        <f t="shared" ca="1" si="16"/>
        <v>928</v>
      </c>
      <c r="U75" t="str">
        <f t="shared" ca="1" si="17"/>
        <v>más de 1 año</v>
      </c>
      <c r="V75" s="9" t="s">
        <v>22</v>
      </c>
      <c r="W75" t="s">
        <v>439</v>
      </c>
      <c r="X75" s="8" t="s">
        <v>29</v>
      </c>
      <c r="Y75" s="12" t="s">
        <v>293</v>
      </c>
      <c r="Z75" s="8" t="s">
        <v>31</v>
      </c>
      <c r="AA75" s="8" t="s">
        <v>32</v>
      </c>
      <c r="AB75" s="8" t="s">
        <v>33</v>
      </c>
    </row>
    <row r="76" spans="1:28" x14ac:dyDescent="0.25">
      <c r="A76" s="4">
        <v>20181</v>
      </c>
      <c r="B76" s="7">
        <v>20132120969</v>
      </c>
      <c r="C76" s="7" t="s">
        <v>440</v>
      </c>
      <c r="D76" s="2" t="s">
        <v>441</v>
      </c>
      <c r="E76" s="9" t="s">
        <v>20</v>
      </c>
      <c r="F76" s="3" t="s">
        <v>442</v>
      </c>
      <c r="G76" s="9" t="s">
        <v>22</v>
      </c>
      <c r="H76" t="s">
        <v>443</v>
      </c>
      <c r="I76" s="4" t="s">
        <v>24</v>
      </c>
      <c r="J76" t="s">
        <v>25</v>
      </c>
      <c r="K76" s="8" t="str">
        <f t="shared" si="13"/>
        <v>Nacional</v>
      </c>
      <c r="L76" s="8" t="str">
        <f t="shared" si="14"/>
        <v>Otros</v>
      </c>
      <c r="M76" s="8" t="str">
        <f t="shared" si="15"/>
        <v>Otros</v>
      </c>
      <c r="N76" s="8" t="s">
        <v>26</v>
      </c>
      <c r="O76" s="8" t="s">
        <v>78</v>
      </c>
      <c r="P76" s="8" t="s">
        <v>444</v>
      </c>
      <c r="Q76" s="11">
        <v>43466</v>
      </c>
      <c r="R76" s="11">
        <f ca="1">TODAY()</f>
        <v>45337</v>
      </c>
      <c r="S76" t="str">
        <f t="shared" ca="1" si="19"/>
        <v>5 años y 1 meses</v>
      </c>
      <c r="T76">
        <f t="shared" ca="1" si="16"/>
        <v>1871</v>
      </c>
      <c r="U76" t="str">
        <f t="shared" ca="1" si="17"/>
        <v>más de 1 año</v>
      </c>
      <c r="V76" s="9" t="s">
        <v>22</v>
      </c>
      <c r="W76" t="s">
        <v>445</v>
      </c>
      <c r="X76" s="8" t="s">
        <v>146</v>
      </c>
      <c r="Y76" t="s">
        <v>280</v>
      </c>
      <c r="Z76" t="s">
        <v>446</v>
      </c>
      <c r="AA76" t="s">
        <v>51</v>
      </c>
      <c r="AB76" t="s">
        <v>761</v>
      </c>
    </row>
    <row r="77" spans="1:28" x14ac:dyDescent="0.25">
      <c r="A77" s="4">
        <v>20181</v>
      </c>
      <c r="B77" s="7">
        <v>20131117229</v>
      </c>
      <c r="C77" s="7" t="s">
        <v>447</v>
      </c>
      <c r="D77" s="2" t="s">
        <v>448</v>
      </c>
      <c r="E77" s="21" t="s">
        <v>20</v>
      </c>
      <c r="F77" s="3" t="s">
        <v>449</v>
      </c>
      <c r="G77" s="9" t="s">
        <v>24</v>
      </c>
      <c r="H77" t="s">
        <v>450</v>
      </c>
      <c r="I77" s="9" t="s">
        <v>24</v>
      </c>
      <c r="J77" s="8" t="s">
        <v>25</v>
      </c>
      <c r="K77" s="8" t="str">
        <f t="shared" si="13"/>
        <v>Nacional</v>
      </c>
      <c r="L77" s="8" t="str">
        <f t="shared" si="14"/>
        <v>Huila</v>
      </c>
      <c r="M77" s="8" t="str">
        <f t="shared" si="15"/>
        <v>Neiva</v>
      </c>
      <c r="N77" s="8" t="s">
        <v>26</v>
      </c>
      <c r="O77" s="8" t="s">
        <v>47</v>
      </c>
      <c r="P77" s="8" t="s">
        <v>48</v>
      </c>
      <c r="Q77" s="11">
        <v>43831</v>
      </c>
      <c r="R77" s="11">
        <v>43952</v>
      </c>
      <c r="S77" t="str">
        <f t="shared" si="19"/>
        <v>0 años y 4 meses</v>
      </c>
      <c r="T77">
        <f t="shared" si="16"/>
        <v>121</v>
      </c>
      <c r="U77" t="str">
        <f t="shared" si="17"/>
        <v>de 4 a 6 meses</v>
      </c>
      <c r="V77" s="9" t="s">
        <v>24</v>
      </c>
      <c r="W77" s="8" t="s">
        <v>244</v>
      </c>
      <c r="X77" s="8" t="s">
        <v>29</v>
      </c>
      <c r="Y77" t="s">
        <v>58</v>
      </c>
      <c r="Z77" s="8" t="s">
        <v>31</v>
      </c>
      <c r="AA77" s="8" t="s">
        <v>32</v>
      </c>
      <c r="AB77" s="8" t="s">
        <v>33</v>
      </c>
    </row>
    <row r="78" spans="1:28" x14ac:dyDescent="0.25">
      <c r="A78" s="4">
        <v>20181</v>
      </c>
      <c r="B78" s="7">
        <v>20132122202</v>
      </c>
      <c r="C78" s="7" t="s">
        <v>451</v>
      </c>
      <c r="D78" s="2" t="s">
        <v>452</v>
      </c>
      <c r="E78" s="9" t="s">
        <v>20</v>
      </c>
      <c r="F78" s="3" t="s">
        <v>453</v>
      </c>
      <c r="G78" s="9" t="s">
        <v>22</v>
      </c>
      <c r="H78" t="s">
        <v>454</v>
      </c>
      <c r="I78" s="4" t="s">
        <v>24</v>
      </c>
      <c r="J78" t="s">
        <v>25</v>
      </c>
      <c r="K78" s="8" t="str">
        <f t="shared" si="13"/>
        <v>Nacional</v>
      </c>
      <c r="L78" s="8" t="str">
        <f t="shared" si="14"/>
        <v>Huila</v>
      </c>
      <c r="M78" s="8" t="str">
        <f t="shared" si="15"/>
        <v>Neiva</v>
      </c>
      <c r="N78" s="8" t="s">
        <v>26</v>
      </c>
      <c r="O78" s="8" t="s">
        <v>47</v>
      </c>
      <c r="P78" s="8" t="s">
        <v>48</v>
      </c>
      <c r="Q78" s="11">
        <v>41730</v>
      </c>
      <c r="R78" s="11">
        <v>43862</v>
      </c>
      <c r="S78" t="str">
        <f t="shared" si="19"/>
        <v>5 años y 10 meses</v>
      </c>
      <c r="T78">
        <f t="shared" si="16"/>
        <v>2132</v>
      </c>
      <c r="U78" t="str">
        <f t="shared" si="17"/>
        <v>más de 1 año</v>
      </c>
      <c r="V78" s="9" t="s">
        <v>24</v>
      </c>
      <c r="W78" s="8" t="s">
        <v>455</v>
      </c>
      <c r="X78" s="8" t="s">
        <v>29</v>
      </c>
      <c r="Y78" t="s">
        <v>58</v>
      </c>
      <c r="Z78" s="8" t="s">
        <v>31</v>
      </c>
      <c r="AA78" s="8" t="s">
        <v>32</v>
      </c>
      <c r="AB78" s="8" t="s">
        <v>33</v>
      </c>
    </row>
    <row r="79" spans="1:28" x14ac:dyDescent="0.25">
      <c r="A79" s="4">
        <v>20181</v>
      </c>
      <c r="B79" s="7">
        <v>20121110360</v>
      </c>
      <c r="C79" s="7" t="s">
        <v>456</v>
      </c>
      <c r="D79" s="2" t="s">
        <v>457</v>
      </c>
      <c r="E79" s="9" t="s">
        <v>20</v>
      </c>
      <c r="F79" s="3" t="s">
        <v>458</v>
      </c>
      <c r="G79" s="9" t="s">
        <v>22</v>
      </c>
      <c r="H79" t="s">
        <v>459</v>
      </c>
      <c r="I79" s="4" t="s">
        <v>24</v>
      </c>
      <c r="J79" t="s">
        <v>25</v>
      </c>
      <c r="K79" s="8" t="str">
        <f t="shared" si="13"/>
        <v>Extranjero</v>
      </c>
      <c r="L79" s="8" t="str">
        <f t="shared" si="14"/>
        <v>Otros</v>
      </c>
      <c r="M79" s="8" t="str">
        <f t="shared" si="15"/>
        <v>Otros</v>
      </c>
      <c r="N79" t="s">
        <v>764</v>
      </c>
      <c r="O79" t="s">
        <v>460</v>
      </c>
      <c r="P79" t="s">
        <v>776</v>
      </c>
      <c r="Q79" s="11">
        <v>45078</v>
      </c>
      <c r="R79" s="11">
        <f ca="1">TODAY()</f>
        <v>45337</v>
      </c>
      <c r="S79" t="str">
        <f t="shared" ca="1" si="19"/>
        <v>0 años y 8 meses</v>
      </c>
      <c r="T79">
        <f t="shared" ca="1" si="16"/>
        <v>259</v>
      </c>
      <c r="U79" t="str">
        <f t="shared" ca="1" si="17"/>
        <v>de 7 a 12 meses</v>
      </c>
      <c r="V79" s="9" t="s">
        <v>22</v>
      </c>
      <c r="W79" t="s">
        <v>461</v>
      </c>
      <c r="X79" s="8" t="s">
        <v>29</v>
      </c>
      <c r="Y79" s="12" t="s">
        <v>102</v>
      </c>
      <c r="Z79" s="8" t="s">
        <v>31</v>
      </c>
      <c r="AA79" s="8" t="s">
        <v>32</v>
      </c>
      <c r="AB79" s="8" t="s">
        <v>33</v>
      </c>
    </row>
    <row r="80" spans="1:28" x14ac:dyDescent="0.25">
      <c r="A80" s="4">
        <v>20181</v>
      </c>
      <c r="B80" s="7">
        <v>20122113518</v>
      </c>
      <c r="C80" s="7" t="s">
        <v>462</v>
      </c>
      <c r="D80" s="2" t="s">
        <v>463</v>
      </c>
      <c r="E80" s="9" t="s">
        <v>44</v>
      </c>
      <c r="F80" s="3" t="s">
        <v>464</v>
      </c>
      <c r="G80" s="9" t="s">
        <v>24</v>
      </c>
      <c r="H80" t="s">
        <v>465</v>
      </c>
      <c r="I80" s="4" t="s">
        <v>24</v>
      </c>
      <c r="J80" t="s">
        <v>25</v>
      </c>
      <c r="K80" s="8" t="str">
        <f t="shared" si="13"/>
        <v>Nacional</v>
      </c>
      <c r="L80" s="8" t="str">
        <f t="shared" si="14"/>
        <v>Huila</v>
      </c>
      <c r="M80" s="8" t="str">
        <f t="shared" si="15"/>
        <v>Otros</v>
      </c>
      <c r="N80" s="8" t="s">
        <v>26</v>
      </c>
      <c r="O80" s="8" t="s">
        <v>47</v>
      </c>
      <c r="P80" s="8" t="s">
        <v>291</v>
      </c>
      <c r="Q80" s="11">
        <v>43282</v>
      </c>
      <c r="R80" s="11">
        <f ca="1">TODAY()</f>
        <v>45337</v>
      </c>
      <c r="S80" t="str">
        <f t="shared" ca="1" si="19"/>
        <v>5 años y 7 meses</v>
      </c>
      <c r="T80">
        <f t="shared" ca="1" si="16"/>
        <v>2055</v>
      </c>
      <c r="U80" t="str">
        <f t="shared" ca="1" si="17"/>
        <v>más de 1 año</v>
      </c>
      <c r="V80" s="9" t="s">
        <v>22</v>
      </c>
      <c r="W80" s="8" t="s">
        <v>466</v>
      </c>
      <c r="X80" s="8" t="s">
        <v>146</v>
      </c>
      <c r="Y80" t="s">
        <v>467</v>
      </c>
      <c r="Z80" s="8" t="s">
        <v>31</v>
      </c>
      <c r="AA80" s="8" t="s">
        <v>32</v>
      </c>
      <c r="AB80" s="8" t="s">
        <v>33</v>
      </c>
    </row>
    <row r="81" spans="1:28" x14ac:dyDescent="0.25">
      <c r="A81" s="4">
        <v>20181</v>
      </c>
      <c r="B81" s="7">
        <v>20141126104</v>
      </c>
      <c r="C81" s="7" t="s">
        <v>468</v>
      </c>
      <c r="D81" s="2" t="s">
        <v>469</v>
      </c>
      <c r="E81" s="9" t="s">
        <v>44</v>
      </c>
      <c r="F81" s="3" t="s">
        <v>470</v>
      </c>
      <c r="G81" s="9" t="s">
        <v>24</v>
      </c>
      <c r="H81" s="8" t="s">
        <v>471</v>
      </c>
      <c r="I81" s="9" t="s">
        <v>24</v>
      </c>
      <c r="J81" s="8" t="s">
        <v>25</v>
      </c>
      <c r="K81" s="8" t="str">
        <f t="shared" si="13"/>
        <v>Nacional</v>
      </c>
      <c r="L81" s="8" t="str">
        <f t="shared" si="14"/>
        <v>Huila</v>
      </c>
      <c r="M81" s="8" t="str">
        <f t="shared" si="15"/>
        <v>Neiva</v>
      </c>
      <c r="N81" s="8" t="s">
        <v>26</v>
      </c>
      <c r="O81" s="8" t="s">
        <v>47</v>
      </c>
      <c r="P81" s="8" t="s">
        <v>48</v>
      </c>
      <c r="Q81" s="11">
        <v>44378</v>
      </c>
      <c r="R81" s="11">
        <v>44562</v>
      </c>
      <c r="S81" t="str">
        <f t="shared" si="19"/>
        <v>0 años y 6 meses</v>
      </c>
      <c r="T81">
        <f t="shared" si="16"/>
        <v>184</v>
      </c>
      <c r="U81" t="str">
        <f t="shared" si="17"/>
        <v>de 7 a 12 meses</v>
      </c>
      <c r="V81" s="9" t="s">
        <v>24</v>
      </c>
      <c r="W81" s="8" t="s">
        <v>472</v>
      </c>
      <c r="X81" s="8" t="s">
        <v>29</v>
      </c>
      <c r="Y81" t="s">
        <v>58</v>
      </c>
      <c r="Z81" s="8" t="s">
        <v>31</v>
      </c>
      <c r="AA81" s="8" t="s">
        <v>32</v>
      </c>
      <c r="AB81" s="8" t="s">
        <v>33</v>
      </c>
    </row>
    <row r="82" spans="1:28" x14ac:dyDescent="0.25">
      <c r="A82" s="4">
        <v>20181</v>
      </c>
      <c r="B82" s="7">
        <v>20141125607</v>
      </c>
      <c r="C82" s="7" t="s">
        <v>473</v>
      </c>
      <c r="D82" s="2" t="s">
        <v>474</v>
      </c>
      <c r="E82" s="21" t="s">
        <v>44</v>
      </c>
      <c r="F82" s="3" t="s">
        <v>475</v>
      </c>
      <c r="G82" s="9" t="s">
        <v>22</v>
      </c>
      <c r="H82" t="s">
        <v>476</v>
      </c>
      <c r="I82" s="9" t="s">
        <v>24</v>
      </c>
      <c r="J82" s="8" t="s">
        <v>25</v>
      </c>
      <c r="K82" s="8" t="str">
        <f t="shared" si="13"/>
        <v>Extranjero</v>
      </c>
      <c r="L82" s="8" t="str">
        <f t="shared" si="14"/>
        <v>Otros</v>
      </c>
      <c r="M82" s="8" t="str">
        <f t="shared" si="15"/>
        <v>Otros</v>
      </c>
      <c r="N82" s="8" t="s">
        <v>477</v>
      </c>
      <c r="O82" s="8" t="s">
        <v>478</v>
      </c>
      <c r="P82" s="8" t="s">
        <v>766</v>
      </c>
      <c r="Q82" s="11">
        <v>44713</v>
      </c>
      <c r="R82" s="11">
        <f t="shared" ref="R82:R94" ca="1" si="20">TODAY()</f>
        <v>45337</v>
      </c>
      <c r="S82" t="str">
        <f t="shared" ca="1" si="19"/>
        <v>1 años y 8 meses</v>
      </c>
      <c r="T82">
        <f t="shared" ca="1" si="16"/>
        <v>624</v>
      </c>
      <c r="U82" t="str">
        <f t="shared" ca="1" si="17"/>
        <v>más de 1 año</v>
      </c>
      <c r="V82" s="9" t="s">
        <v>22</v>
      </c>
      <c r="W82" s="8" t="s">
        <v>367</v>
      </c>
      <c r="X82" t="s">
        <v>146</v>
      </c>
      <c r="Y82" t="s">
        <v>341</v>
      </c>
      <c r="Z82" s="8" t="s">
        <v>31</v>
      </c>
      <c r="AA82" s="8" t="s">
        <v>32</v>
      </c>
      <c r="AB82" s="8" t="s">
        <v>33</v>
      </c>
    </row>
    <row r="83" spans="1:28" x14ac:dyDescent="0.25">
      <c r="A83" s="4">
        <v>20181</v>
      </c>
      <c r="B83" s="7">
        <v>20132123230</v>
      </c>
      <c r="C83" s="7" t="s">
        <v>479</v>
      </c>
      <c r="D83" s="2" t="s">
        <v>480</v>
      </c>
      <c r="E83" s="9" t="s">
        <v>44</v>
      </c>
      <c r="F83" s="3" t="s">
        <v>481</v>
      </c>
      <c r="G83" s="9" t="s">
        <v>24</v>
      </c>
      <c r="H83" s="8" t="s">
        <v>482</v>
      </c>
      <c r="I83" s="9" t="s">
        <v>24</v>
      </c>
      <c r="J83" s="8" t="s">
        <v>25</v>
      </c>
      <c r="K83" s="8" t="str">
        <f t="shared" si="13"/>
        <v>Nacional</v>
      </c>
      <c r="L83" s="8" t="str">
        <f t="shared" si="14"/>
        <v>Huila</v>
      </c>
      <c r="M83" s="8" t="str">
        <f t="shared" si="15"/>
        <v>Neiva</v>
      </c>
      <c r="N83" s="8" t="s">
        <v>26</v>
      </c>
      <c r="O83" s="8" t="s">
        <v>47</v>
      </c>
      <c r="P83" s="8" t="s">
        <v>48</v>
      </c>
      <c r="Q83" s="11">
        <v>44562</v>
      </c>
      <c r="R83" s="11">
        <f t="shared" ca="1" si="20"/>
        <v>45337</v>
      </c>
      <c r="S83" t="str">
        <f t="shared" ca="1" si="19"/>
        <v>2 años y 1 meses</v>
      </c>
      <c r="T83">
        <f t="shared" ca="1" si="16"/>
        <v>775</v>
      </c>
      <c r="U83" t="str">
        <f t="shared" ca="1" si="17"/>
        <v>más de 1 año</v>
      </c>
      <c r="V83" s="9" t="s">
        <v>22</v>
      </c>
      <c r="W83" s="8" t="s">
        <v>483</v>
      </c>
      <c r="X83" s="8" t="s">
        <v>29</v>
      </c>
      <c r="Y83" t="s">
        <v>58</v>
      </c>
      <c r="Z83" s="8" t="s">
        <v>31</v>
      </c>
      <c r="AA83" s="8" t="s">
        <v>32</v>
      </c>
      <c r="AB83" s="8" t="s">
        <v>33</v>
      </c>
    </row>
    <row r="84" spans="1:28" x14ac:dyDescent="0.25">
      <c r="A84" s="4">
        <v>20181</v>
      </c>
      <c r="B84" s="7">
        <v>20132123219</v>
      </c>
      <c r="C84" s="7" t="s">
        <v>484</v>
      </c>
      <c r="D84" s="2" t="s">
        <v>485</v>
      </c>
      <c r="E84" s="21" t="s">
        <v>20</v>
      </c>
      <c r="F84" s="3" t="s">
        <v>486</v>
      </c>
      <c r="G84" s="9" t="s">
        <v>22</v>
      </c>
      <c r="H84" t="s">
        <v>487</v>
      </c>
      <c r="I84" s="9" t="s">
        <v>22</v>
      </c>
      <c r="J84" s="8" t="s">
        <v>25</v>
      </c>
      <c r="K84" s="8" t="str">
        <f t="shared" si="13"/>
        <v>Nacional</v>
      </c>
      <c r="L84" s="8" t="str">
        <f t="shared" si="14"/>
        <v>Huila</v>
      </c>
      <c r="M84" s="8" t="str">
        <f t="shared" si="15"/>
        <v>Neiva</v>
      </c>
      <c r="N84" s="8" t="s">
        <v>26</v>
      </c>
      <c r="O84" s="8" t="s">
        <v>47</v>
      </c>
      <c r="P84" s="8" t="s">
        <v>48</v>
      </c>
      <c r="Q84" s="11">
        <v>44866</v>
      </c>
      <c r="R84" s="11">
        <f t="shared" ca="1" si="20"/>
        <v>45337</v>
      </c>
      <c r="S84" t="str">
        <f t="shared" ca="1" si="19"/>
        <v>1 años y 3 meses</v>
      </c>
      <c r="T84">
        <f t="shared" ca="1" si="16"/>
        <v>471</v>
      </c>
      <c r="U84" t="str">
        <f t="shared" ca="1" si="17"/>
        <v>más de 1 año</v>
      </c>
      <c r="V84" s="9" t="s">
        <v>22</v>
      </c>
      <c r="W84" s="8" t="s">
        <v>455</v>
      </c>
      <c r="X84" s="8" t="s">
        <v>29</v>
      </c>
      <c r="Y84" s="8" t="s">
        <v>66</v>
      </c>
      <c r="Z84" t="s">
        <v>488</v>
      </c>
      <c r="AA84" s="8" t="s">
        <v>51</v>
      </c>
      <c r="AB84" t="s">
        <v>133</v>
      </c>
    </row>
    <row r="85" spans="1:28" x14ac:dyDescent="0.25">
      <c r="A85" s="4">
        <v>20181</v>
      </c>
      <c r="B85" s="7">
        <v>2006264216</v>
      </c>
      <c r="C85" s="7" t="s">
        <v>489</v>
      </c>
      <c r="D85" s="2" t="s">
        <v>490</v>
      </c>
      <c r="E85" s="21" t="s">
        <v>44</v>
      </c>
      <c r="F85" s="3" t="s">
        <v>491</v>
      </c>
      <c r="G85" s="9" t="s">
        <v>22</v>
      </c>
      <c r="H85" t="s">
        <v>492</v>
      </c>
      <c r="I85" s="9" t="s">
        <v>24</v>
      </c>
      <c r="J85" s="8" t="s">
        <v>71</v>
      </c>
      <c r="K85" s="8" t="str">
        <f t="shared" si="13"/>
        <v>Nacional</v>
      </c>
      <c r="L85" s="8" t="str">
        <f t="shared" si="14"/>
        <v>Huila</v>
      </c>
      <c r="M85" s="8" t="str">
        <f t="shared" si="15"/>
        <v>Neiva</v>
      </c>
      <c r="N85" s="8" t="s">
        <v>26</v>
      </c>
      <c r="O85" s="8" t="s">
        <v>47</v>
      </c>
      <c r="P85" s="8" t="s">
        <v>48</v>
      </c>
      <c r="Q85" s="11">
        <v>43831</v>
      </c>
      <c r="R85" s="11">
        <f t="shared" ca="1" si="20"/>
        <v>45337</v>
      </c>
      <c r="S85" t="str">
        <f t="shared" ca="1" si="19"/>
        <v>4 años y 1 meses</v>
      </c>
      <c r="T85">
        <f t="shared" ca="1" si="16"/>
        <v>1506</v>
      </c>
      <c r="U85" t="str">
        <f t="shared" ca="1" si="17"/>
        <v>más de 1 año</v>
      </c>
      <c r="V85" s="9" t="s">
        <v>22</v>
      </c>
      <c r="W85" s="8" t="s">
        <v>493</v>
      </c>
      <c r="X85" s="8" t="s">
        <v>29</v>
      </c>
      <c r="Y85" s="12" t="s">
        <v>293</v>
      </c>
      <c r="Z85" s="8" t="s">
        <v>31</v>
      </c>
      <c r="AA85" s="8" t="s">
        <v>32</v>
      </c>
      <c r="AB85" s="8" t="s">
        <v>33</v>
      </c>
    </row>
    <row r="86" spans="1:28" x14ac:dyDescent="0.25">
      <c r="A86" s="4">
        <v>20181</v>
      </c>
      <c r="B86" s="7">
        <v>20141125449</v>
      </c>
      <c r="C86" s="7" t="s">
        <v>494</v>
      </c>
      <c r="D86" s="2" t="s">
        <v>495</v>
      </c>
      <c r="E86" s="9" t="s">
        <v>44</v>
      </c>
      <c r="F86" s="3" t="s">
        <v>496</v>
      </c>
      <c r="G86" s="9" t="s">
        <v>22</v>
      </c>
      <c r="H86" t="s">
        <v>497</v>
      </c>
      <c r="I86" s="9" t="s">
        <v>24</v>
      </c>
      <c r="J86" s="8" t="s">
        <v>25</v>
      </c>
      <c r="K86" s="8" t="str">
        <f t="shared" si="13"/>
        <v>Nacional</v>
      </c>
      <c r="L86" s="8" t="str">
        <f t="shared" si="14"/>
        <v>Otros</v>
      </c>
      <c r="M86" s="8" t="str">
        <f t="shared" si="15"/>
        <v>Principales Ciudades Cap.</v>
      </c>
      <c r="N86" s="8" t="s">
        <v>26</v>
      </c>
      <c r="O86" s="8" t="s">
        <v>27</v>
      </c>
      <c r="P86" s="8" t="s">
        <v>767</v>
      </c>
      <c r="Q86" s="11">
        <v>45017</v>
      </c>
      <c r="R86" s="11">
        <f t="shared" ca="1" si="20"/>
        <v>45337</v>
      </c>
      <c r="S86" t="str">
        <f t="shared" ca="1" si="19"/>
        <v>0 años y 10 meses</v>
      </c>
      <c r="T86">
        <f t="shared" ca="1" si="16"/>
        <v>320</v>
      </c>
      <c r="U86" t="str">
        <f t="shared" ca="1" si="17"/>
        <v>de 7 a 12 meses</v>
      </c>
      <c r="V86" s="9" t="s">
        <v>22</v>
      </c>
      <c r="W86" t="s">
        <v>498</v>
      </c>
      <c r="X86" t="s">
        <v>146</v>
      </c>
      <c r="Y86" t="s">
        <v>341</v>
      </c>
      <c r="Z86" t="s">
        <v>488</v>
      </c>
      <c r="AA86" s="8" t="s">
        <v>51</v>
      </c>
      <c r="AB86" t="s">
        <v>133</v>
      </c>
    </row>
    <row r="87" spans="1:28" x14ac:dyDescent="0.25">
      <c r="A87" s="4">
        <v>20181</v>
      </c>
      <c r="B87" s="7">
        <v>2008276410</v>
      </c>
      <c r="C87" s="7" t="s">
        <v>499</v>
      </c>
      <c r="D87" s="2" t="s">
        <v>500</v>
      </c>
      <c r="E87" s="21" t="s">
        <v>20</v>
      </c>
      <c r="F87" s="3" t="s">
        <v>501</v>
      </c>
      <c r="G87" s="9" t="s">
        <v>22</v>
      </c>
      <c r="H87" t="s">
        <v>502</v>
      </c>
      <c r="I87" s="9" t="s">
        <v>24</v>
      </c>
      <c r="J87" s="8" t="s">
        <v>25</v>
      </c>
      <c r="K87" s="8" t="str">
        <f t="shared" si="13"/>
        <v>Nacional</v>
      </c>
      <c r="L87" s="8" t="str">
        <f t="shared" si="14"/>
        <v>Huila</v>
      </c>
      <c r="M87" s="8" t="str">
        <f t="shared" si="15"/>
        <v>Neiva</v>
      </c>
      <c r="N87" s="8" t="s">
        <v>26</v>
      </c>
      <c r="O87" s="8" t="s">
        <v>47</v>
      </c>
      <c r="P87" s="8" t="s">
        <v>48</v>
      </c>
      <c r="Q87" s="11">
        <v>44197</v>
      </c>
      <c r="R87" s="11">
        <f t="shared" ca="1" si="20"/>
        <v>45337</v>
      </c>
      <c r="S87" t="str">
        <f t="shared" ca="1" si="19"/>
        <v>3 años y 1 meses</v>
      </c>
      <c r="T87">
        <f t="shared" ca="1" si="16"/>
        <v>1140</v>
      </c>
      <c r="U87" t="str">
        <f t="shared" ca="1" si="17"/>
        <v>más de 1 año</v>
      </c>
      <c r="V87" s="9" t="s">
        <v>22</v>
      </c>
      <c r="W87" s="8" t="s">
        <v>503</v>
      </c>
      <c r="X87" s="8" t="s">
        <v>29</v>
      </c>
      <c r="Y87" s="12" t="s">
        <v>50</v>
      </c>
      <c r="Z87" s="8" t="s">
        <v>31</v>
      </c>
      <c r="AA87" s="8" t="s">
        <v>32</v>
      </c>
      <c r="AB87" s="8" t="s">
        <v>33</v>
      </c>
    </row>
    <row r="88" spans="1:28" x14ac:dyDescent="0.25">
      <c r="A88" s="4">
        <v>20181</v>
      </c>
      <c r="B88" s="7">
        <v>20112104927</v>
      </c>
      <c r="C88" s="7" t="s">
        <v>504</v>
      </c>
      <c r="D88" s="2" t="s">
        <v>505</v>
      </c>
      <c r="E88" s="21" t="s">
        <v>44</v>
      </c>
      <c r="F88" s="3" t="s">
        <v>506</v>
      </c>
      <c r="G88" s="9" t="s">
        <v>22</v>
      </c>
      <c r="H88" t="s">
        <v>507</v>
      </c>
      <c r="I88" s="9" t="s">
        <v>24</v>
      </c>
      <c r="J88" s="8" t="s">
        <v>25</v>
      </c>
      <c r="K88" s="8" t="str">
        <f t="shared" si="13"/>
        <v>Nacional</v>
      </c>
      <c r="L88" s="8" t="str">
        <f t="shared" si="14"/>
        <v>Huila</v>
      </c>
      <c r="M88" s="8" t="str">
        <f t="shared" si="15"/>
        <v>Neiva</v>
      </c>
      <c r="N88" s="8" t="s">
        <v>26</v>
      </c>
      <c r="O88" s="8" t="s">
        <v>47</v>
      </c>
      <c r="P88" s="8" t="s">
        <v>48</v>
      </c>
      <c r="Q88" s="11">
        <v>44682</v>
      </c>
      <c r="R88" s="11">
        <f t="shared" ca="1" si="20"/>
        <v>45337</v>
      </c>
      <c r="S88" t="str">
        <f t="shared" ca="1" si="19"/>
        <v>1 años y 9 meses</v>
      </c>
      <c r="T88">
        <f t="shared" ca="1" si="16"/>
        <v>655</v>
      </c>
      <c r="U88" t="str">
        <f t="shared" ca="1" si="17"/>
        <v>más de 1 año</v>
      </c>
      <c r="V88" s="9" t="s">
        <v>22</v>
      </c>
      <c r="W88" s="8" t="s">
        <v>508</v>
      </c>
      <c r="X88" s="8" t="s">
        <v>29</v>
      </c>
      <c r="Y88" t="s">
        <v>58</v>
      </c>
      <c r="Z88" s="8" t="s">
        <v>31</v>
      </c>
      <c r="AA88" s="8" t="s">
        <v>32</v>
      </c>
      <c r="AB88" s="8" t="s">
        <v>33</v>
      </c>
    </row>
    <row r="89" spans="1:28" x14ac:dyDescent="0.25">
      <c r="A89" s="4">
        <v>20181</v>
      </c>
      <c r="B89" s="7">
        <v>20141127156</v>
      </c>
      <c r="C89" s="7" t="s">
        <v>509</v>
      </c>
      <c r="D89" s="17" t="s">
        <v>510</v>
      </c>
      <c r="E89" s="21" t="s">
        <v>44</v>
      </c>
      <c r="F89" s="3" t="s">
        <v>511</v>
      </c>
      <c r="G89" s="9" t="s">
        <v>22</v>
      </c>
      <c r="H89" t="s">
        <v>512</v>
      </c>
      <c r="I89" s="9" t="s">
        <v>24</v>
      </c>
      <c r="J89" s="8" t="s">
        <v>25</v>
      </c>
      <c r="K89" s="8" t="str">
        <f t="shared" si="13"/>
        <v>Nacional</v>
      </c>
      <c r="L89" s="8" t="str">
        <f t="shared" si="14"/>
        <v>Huila</v>
      </c>
      <c r="M89" s="8" t="str">
        <f t="shared" si="15"/>
        <v>Otros</v>
      </c>
      <c r="N89" s="8" t="s">
        <v>26</v>
      </c>
      <c r="O89" s="8" t="s">
        <v>47</v>
      </c>
      <c r="P89" s="8" t="s">
        <v>513</v>
      </c>
      <c r="Q89" s="11">
        <v>43862</v>
      </c>
      <c r="R89" s="11">
        <f t="shared" ca="1" si="20"/>
        <v>45337</v>
      </c>
      <c r="S89" t="str">
        <f t="shared" ca="1" si="19"/>
        <v>4 años y 0 meses</v>
      </c>
      <c r="T89">
        <f t="shared" ca="1" si="16"/>
        <v>1475</v>
      </c>
      <c r="U89" t="str">
        <f t="shared" ca="1" si="17"/>
        <v>más de 1 año</v>
      </c>
      <c r="V89" s="9" t="s">
        <v>22</v>
      </c>
      <c r="W89" s="8" t="s">
        <v>514</v>
      </c>
      <c r="X89" t="s">
        <v>146</v>
      </c>
      <c r="Y89" t="s">
        <v>467</v>
      </c>
      <c r="Z89" t="s">
        <v>515</v>
      </c>
      <c r="AA89" s="8" t="s">
        <v>51</v>
      </c>
      <c r="AB89" t="s">
        <v>516</v>
      </c>
    </row>
    <row r="90" spans="1:28" x14ac:dyDescent="0.25">
      <c r="A90" s="4">
        <v>20181</v>
      </c>
      <c r="B90" s="7">
        <v>20141124433</v>
      </c>
      <c r="C90" s="7" t="s">
        <v>517</v>
      </c>
      <c r="D90" s="2" t="s">
        <v>518</v>
      </c>
      <c r="E90" s="21" t="s">
        <v>20</v>
      </c>
      <c r="F90" s="3" t="s">
        <v>519</v>
      </c>
      <c r="G90" s="9" t="s">
        <v>22</v>
      </c>
      <c r="H90" t="s">
        <v>520</v>
      </c>
      <c r="I90" s="9" t="s">
        <v>24</v>
      </c>
      <c r="J90" s="8" t="s">
        <v>232</v>
      </c>
      <c r="K90" s="8" t="str">
        <f t="shared" si="13"/>
        <v>Nacional</v>
      </c>
      <c r="L90" s="8" t="str">
        <f t="shared" si="14"/>
        <v>Otros</v>
      </c>
      <c r="M90" s="8" t="str">
        <f t="shared" si="15"/>
        <v>Principales Ciudades Cap.</v>
      </c>
      <c r="N90" s="8" t="s">
        <v>26</v>
      </c>
      <c r="O90" s="8" t="s">
        <v>27</v>
      </c>
      <c r="P90" s="8" t="s">
        <v>767</v>
      </c>
      <c r="Q90" s="11">
        <v>45047</v>
      </c>
      <c r="R90" s="11">
        <f t="shared" ca="1" si="20"/>
        <v>45337</v>
      </c>
      <c r="S90" t="str">
        <f t="shared" ca="1" si="19"/>
        <v>0 años y 9 meses</v>
      </c>
      <c r="T90">
        <f t="shared" ca="1" si="16"/>
        <v>290</v>
      </c>
      <c r="U90" t="str">
        <f t="shared" ca="1" si="17"/>
        <v>de 7 a 12 meses</v>
      </c>
      <c r="V90" s="9" t="s">
        <v>22</v>
      </c>
      <c r="W90" s="8" t="s">
        <v>33</v>
      </c>
      <c r="X90" s="8" t="s">
        <v>29</v>
      </c>
      <c r="Y90" s="8" t="s">
        <v>234</v>
      </c>
      <c r="Z90" t="s">
        <v>521</v>
      </c>
      <c r="AA90" s="8" t="s">
        <v>40</v>
      </c>
      <c r="AB90" s="8" t="s">
        <v>41</v>
      </c>
    </row>
    <row r="91" spans="1:28" x14ac:dyDescent="0.25">
      <c r="A91" s="4">
        <v>20181</v>
      </c>
      <c r="B91" s="7">
        <v>20141126694</v>
      </c>
      <c r="C91" s="7" t="s">
        <v>522</v>
      </c>
      <c r="D91" s="2" t="s">
        <v>523</v>
      </c>
      <c r="E91" s="9" t="s">
        <v>20</v>
      </c>
      <c r="F91" s="3" t="s">
        <v>524</v>
      </c>
      <c r="G91" s="9" t="s">
        <v>22</v>
      </c>
      <c r="H91" t="s">
        <v>525</v>
      </c>
      <c r="I91" s="9" t="s">
        <v>24</v>
      </c>
      <c r="J91" s="8" t="s">
        <v>25</v>
      </c>
      <c r="K91" s="8" t="str">
        <f t="shared" si="13"/>
        <v>Nacional</v>
      </c>
      <c r="L91" s="8" t="str">
        <f t="shared" si="14"/>
        <v>Otros</v>
      </c>
      <c r="M91" s="8" t="str">
        <f t="shared" si="15"/>
        <v>Otros</v>
      </c>
      <c r="N91" s="8" t="s">
        <v>26</v>
      </c>
      <c r="O91" s="8" t="s">
        <v>526</v>
      </c>
      <c r="P91" s="8" t="s">
        <v>527</v>
      </c>
      <c r="Q91" s="11">
        <v>44805</v>
      </c>
      <c r="R91" s="11">
        <f t="shared" ca="1" si="20"/>
        <v>45337</v>
      </c>
      <c r="S91" t="str">
        <f t="shared" ca="1" si="19"/>
        <v>1 años y 5 meses</v>
      </c>
      <c r="T91">
        <f t="shared" ca="1" si="16"/>
        <v>532</v>
      </c>
      <c r="U91" t="str">
        <f t="shared" ca="1" si="17"/>
        <v>más de 1 año</v>
      </c>
      <c r="V91" s="9" t="s">
        <v>22</v>
      </c>
      <c r="W91" s="8" t="s">
        <v>528</v>
      </c>
      <c r="X91" s="19" t="s">
        <v>140</v>
      </c>
      <c r="Y91" t="s">
        <v>140</v>
      </c>
      <c r="Z91" s="8" t="s">
        <v>31</v>
      </c>
      <c r="AA91" s="8" t="s">
        <v>32</v>
      </c>
      <c r="AB91" s="8" t="s">
        <v>33</v>
      </c>
    </row>
    <row r="92" spans="1:28" x14ac:dyDescent="0.25">
      <c r="A92" s="4">
        <v>20181</v>
      </c>
      <c r="B92" s="7">
        <v>20112105261</v>
      </c>
      <c r="C92" s="7" t="s">
        <v>529</v>
      </c>
      <c r="D92" s="2" t="s">
        <v>530</v>
      </c>
      <c r="E92" s="9" t="s">
        <v>44</v>
      </c>
      <c r="F92" s="3" t="s">
        <v>531</v>
      </c>
      <c r="G92" s="9" t="s">
        <v>22</v>
      </c>
      <c r="H92" t="s">
        <v>532</v>
      </c>
      <c r="I92" s="9" t="s">
        <v>24</v>
      </c>
      <c r="J92" s="8" t="s">
        <v>71</v>
      </c>
      <c r="K92" s="8" t="str">
        <f t="shared" si="13"/>
        <v>Nacional</v>
      </c>
      <c r="L92" s="8" t="str">
        <f t="shared" si="14"/>
        <v>Otros</v>
      </c>
      <c r="M92" s="8" t="str">
        <f t="shared" si="15"/>
        <v>Principales Ciudades Cap.</v>
      </c>
      <c r="N92" s="8" t="s">
        <v>26</v>
      </c>
      <c r="O92" s="8" t="s">
        <v>27</v>
      </c>
      <c r="P92" s="8" t="s">
        <v>767</v>
      </c>
      <c r="Q92" s="11">
        <v>44743</v>
      </c>
      <c r="R92" s="11">
        <f t="shared" ca="1" si="20"/>
        <v>45337</v>
      </c>
      <c r="S92" t="str">
        <f t="shared" ca="1" si="19"/>
        <v>1 años y 7 meses</v>
      </c>
      <c r="T92">
        <f t="shared" ca="1" si="16"/>
        <v>594</v>
      </c>
      <c r="U92" t="str">
        <f t="shared" ca="1" si="17"/>
        <v>más de 1 año</v>
      </c>
      <c r="V92" s="9" t="s">
        <v>22</v>
      </c>
      <c r="W92" t="s">
        <v>533</v>
      </c>
      <c r="X92" s="8" t="s">
        <v>29</v>
      </c>
      <c r="Y92" s="12" t="s">
        <v>293</v>
      </c>
      <c r="Z92" t="s">
        <v>407</v>
      </c>
      <c r="AA92" s="8" t="s">
        <v>51</v>
      </c>
      <c r="AB92" s="8" t="s">
        <v>534</v>
      </c>
    </row>
    <row r="93" spans="1:28" x14ac:dyDescent="0.25">
      <c r="A93" s="4">
        <v>20181</v>
      </c>
      <c r="B93" s="7">
        <v>20131118293</v>
      </c>
      <c r="C93" s="7" t="s">
        <v>535</v>
      </c>
      <c r="D93" s="2" t="s">
        <v>536</v>
      </c>
      <c r="E93" s="9" t="s">
        <v>44</v>
      </c>
      <c r="F93" s="3" t="s">
        <v>537</v>
      </c>
      <c r="G93" s="9" t="s">
        <v>24</v>
      </c>
      <c r="H93" t="s">
        <v>538</v>
      </c>
      <c r="I93" s="9" t="s">
        <v>24</v>
      </c>
      <c r="J93" s="8" t="s">
        <v>25</v>
      </c>
      <c r="K93" s="8" t="str">
        <f t="shared" si="13"/>
        <v>Nacional</v>
      </c>
      <c r="L93" s="8" t="str">
        <f t="shared" si="14"/>
        <v>Huila</v>
      </c>
      <c r="M93" s="8" t="str">
        <f t="shared" si="15"/>
        <v>Neiva</v>
      </c>
      <c r="N93" s="8" t="s">
        <v>26</v>
      </c>
      <c r="O93" s="8" t="s">
        <v>47</v>
      </c>
      <c r="P93" s="8" t="s">
        <v>48</v>
      </c>
      <c r="Q93" s="11">
        <v>42491</v>
      </c>
      <c r="R93" s="11">
        <f t="shared" ca="1" si="20"/>
        <v>45337</v>
      </c>
      <c r="S93" t="str">
        <f t="shared" ca="1" si="19"/>
        <v>7 años y 9 meses</v>
      </c>
      <c r="T93">
        <f t="shared" ca="1" si="16"/>
        <v>2846</v>
      </c>
      <c r="U93" t="str">
        <f t="shared" ca="1" si="17"/>
        <v>más de 1 año</v>
      </c>
      <c r="V93" s="9" t="s">
        <v>22</v>
      </c>
      <c r="W93" t="s">
        <v>539</v>
      </c>
      <c r="X93" s="19" t="s">
        <v>140</v>
      </c>
      <c r="Y93" t="s">
        <v>140</v>
      </c>
      <c r="Z93" s="8" t="s">
        <v>31</v>
      </c>
      <c r="AA93" s="8" t="s">
        <v>32</v>
      </c>
      <c r="AB93" s="8" t="s">
        <v>33</v>
      </c>
    </row>
    <row r="94" spans="1:28" x14ac:dyDescent="0.25">
      <c r="A94" s="4">
        <v>20182</v>
      </c>
      <c r="B94" s="7">
        <v>20142129012</v>
      </c>
      <c r="C94" s="7" t="s">
        <v>732</v>
      </c>
      <c r="D94" s="2" t="s">
        <v>540</v>
      </c>
      <c r="E94" s="20" t="s">
        <v>44</v>
      </c>
      <c r="F94" s="3" t="s">
        <v>541</v>
      </c>
      <c r="G94" s="9" t="s">
        <v>22</v>
      </c>
      <c r="H94" t="s">
        <v>542</v>
      </c>
      <c r="I94" s="9" t="s">
        <v>24</v>
      </c>
      <c r="J94" s="8" t="s">
        <v>25</v>
      </c>
      <c r="K94" s="8" t="str">
        <f t="shared" si="13"/>
        <v>Nacional</v>
      </c>
      <c r="L94" s="8" t="str">
        <f t="shared" si="14"/>
        <v>Otros</v>
      </c>
      <c r="M94" s="8" t="str">
        <f t="shared" si="15"/>
        <v>Principales Ciudades Cap.</v>
      </c>
      <c r="N94" s="8" t="s">
        <v>26</v>
      </c>
      <c r="O94" s="8" t="s">
        <v>78</v>
      </c>
      <c r="P94" s="8" t="s">
        <v>79</v>
      </c>
      <c r="Q94" s="11">
        <v>44743</v>
      </c>
      <c r="R94" s="11">
        <f t="shared" ca="1" si="20"/>
        <v>45337</v>
      </c>
      <c r="S94" t="str">
        <f ca="1">DATEDIF(Q94, R94, "y")&amp;" años y "&amp;DATEDIF(Q94, R94, "ym")&amp;" meses"</f>
        <v>1 años y 7 meses</v>
      </c>
      <c r="T94">
        <f t="shared" ca="1" si="16"/>
        <v>594</v>
      </c>
      <c r="U94" t="str">
        <f t="shared" ca="1" si="17"/>
        <v>más de 1 año</v>
      </c>
      <c r="V94" s="9" t="s">
        <v>22</v>
      </c>
      <c r="W94" s="8" t="s">
        <v>543</v>
      </c>
      <c r="X94" s="8" t="s">
        <v>29</v>
      </c>
      <c r="Y94" s="12" t="s">
        <v>50</v>
      </c>
      <c r="Z94" t="s">
        <v>521</v>
      </c>
      <c r="AA94" t="s">
        <v>40</v>
      </c>
      <c r="AB94" t="s">
        <v>41</v>
      </c>
    </row>
    <row r="95" spans="1:28" x14ac:dyDescent="0.25">
      <c r="A95" s="4">
        <v>20182</v>
      </c>
      <c r="B95" s="7">
        <v>20142131661</v>
      </c>
      <c r="C95" s="7" t="s">
        <v>544</v>
      </c>
      <c r="D95" s="2" t="s">
        <v>545</v>
      </c>
      <c r="E95" s="5" t="s">
        <v>20</v>
      </c>
      <c r="F95" s="3" t="s">
        <v>546</v>
      </c>
      <c r="G95" s="9" t="s">
        <v>24</v>
      </c>
      <c r="H95" t="s">
        <v>547</v>
      </c>
      <c r="I95" s="9" t="s">
        <v>22</v>
      </c>
      <c r="J95" s="8" t="s">
        <v>71</v>
      </c>
      <c r="K95" s="8" t="str">
        <f t="shared" si="13"/>
        <v>Nacional</v>
      </c>
      <c r="L95" s="8" t="str">
        <f t="shared" si="14"/>
        <v>Otros</v>
      </c>
      <c r="M95" s="8" t="str">
        <f t="shared" si="15"/>
        <v>Principales Ciudades Cap.</v>
      </c>
      <c r="N95" s="8" t="s">
        <v>26</v>
      </c>
      <c r="O95" s="8" t="s">
        <v>27</v>
      </c>
      <c r="P95" s="8" t="s">
        <v>767</v>
      </c>
      <c r="Q95" s="11">
        <v>44470</v>
      </c>
      <c r="R95" s="11">
        <v>44958</v>
      </c>
      <c r="S95" t="str">
        <f>DATEDIF(Q95, R95, "y")&amp;" años y "&amp;DATEDIF(Q95, R95, "ym")&amp;" meses"</f>
        <v>1 años y 4 meses</v>
      </c>
      <c r="T95">
        <f t="shared" si="16"/>
        <v>488</v>
      </c>
      <c r="U95" t="str">
        <f t="shared" si="17"/>
        <v>más de 1 año</v>
      </c>
      <c r="V95" s="9" t="s">
        <v>24</v>
      </c>
      <c r="W95" s="8" t="s">
        <v>335</v>
      </c>
      <c r="X95" s="8" t="s">
        <v>29</v>
      </c>
      <c r="Y95" t="s">
        <v>66</v>
      </c>
      <c r="Z95" s="8" t="s">
        <v>31</v>
      </c>
      <c r="AA95" s="8" t="s">
        <v>32</v>
      </c>
      <c r="AB95" s="8" t="s">
        <v>33</v>
      </c>
    </row>
    <row r="96" spans="1:28" x14ac:dyDescent="0.25">
      <c r="A96" s="4">
        <v>20182</v>
      </c>
      <c r="B96" s="7">
        <v>20142129032</v>
      </c>
      <c r="C96" s="7" t="s">
        <v>548</v>
      </c>
      <c r="D96" s="2" t="s">
        <v>549</v>
      </c>
      <c r="E96" s="5" t="s">
        <v>20</v>
      </c>
      <c r="F96" s="3" t="s">
        <v>550</v>
      </c>
      <c r="G96" s="9" t="s">
        <v>24</v>
      </c>
      <c r="H96" s="8" t="s">
        <v>551</v>
      </c>
      <c r="I96" s="9" t="s">
        <v>24</v>
      </c>
      <c r="J96" s="8" t="s">
        <v>25</v>
      </c>
      <c r="K96" s="8" t="str">
        <f t="shared" si="13"/>
        <v>Nacional</v>
      </c>
      <c r="L96" s="8" t="str">
        <f t="shared" si="14"/>
        <v>Huila</v>
      </c>
      <c r="M96" s="8" t="str">
        <f t="shared" si="15"/>
        <v>Neiva</v>
      </c>
      <c r="N96" s="8" t="s">
        <v>26</v>
      </c>
      <c r="O96" s="8" t="s">
        <v>47</v>
      </c>
      <c r="P96" s="8" t="s">
        <v>48</v>
      </c>
      <c r="Q96" s="11">
        <v>44774</v>
      </c>
      <c r="R96" s="11">
        <v>45108</v>
      </c>
      <c r="S96" t="str">
        <f>DATEDIF(Q96, R96, "y")&amp;" años y "&amp;DATEDIF(Q96, R96, "ym")&amp;" meses"</f>
        <v>0 años y 11 meses</v>
      </c>
      <c r="T96">
        <f t="shared" si="16"/>
        <v>334</v>
      </c>
      <c r="U96" t="str">
        <f t="shared" si="17"/>
        <v>de 7 a 12 meses</v>
      </c>
      <c r="V96" s="9" t="s">
        <v>24</v>
      </c>
      <c r="W96" s="8" t="s">
        <v>552</v>
      </c>
      <c r="X96" s="8" t="s">
        <v>29</v>
      </c>
      <c r="Y96" t="s">
        <v>58</v>
      </c>
      <c r="Z96" s="8" t="s">
        <v>31</v>
      </c>
      <c r="AA96" s="8" t="s">
        <v>32</v>
      </c>
      <c r="AB96" s="8" t="s">
        <v>33</v>
      </c>
    </row>
    <row r="97" spans="1:28" x14ac:dyDescent="0.25">
      <c r="A97" s="4">
        <v>20182</v>
      </c>
      <c r="B97" s="7">
        <v>20141128363</v>
      </c>
      <c r="C97" s="7" t="s">
        <v>553</v>
      </c>
      <c r="D97" s="17" t="s">
        <v>554</v>
      </c>
      <c r="E97" s="5" t="s">
        <v>20</v>
      </c>
      <c r="F97" s="3" t="s">
        <v>555</v>
      </c>
      <c r="G97" s="9" t="s">
        <v>22</v>
      </c>
      <c r="H97" s="8" t="s">
        <v>556</v>
      </c>
      <c r="I97" s="9" t="s">
        <v>24</v>
      </c>
      <c r="J97" s="8" t="s">
        <v>25</v>
      </c>
      <c r="K97" s="8" t="str">
        <f t="shared" si="13"/>
        <v>Nacional</v>
      </c>
      <c r="L97" s="8" t="str">
        <f t="shared" si="14"/>
        <v>Huila</v>
      </c>
      <c r="M97" s="8" t="str">
        <f t="shared" si="15"/>
        <v>Neiva</v>
      </c>
      <c r="N97" s="8" t="s">
        <v>26</v>
      </c>
      <c r="O97" s="8" t="s">
        <v>47</v>
      </c>
      <c r="P97" s="8" t="s">
        <v>48</v>
      </c>
      <c r="Q97" s="11">
        <v>44409</v>
      </c>
      <c r="R97" s="11">
        <f ca="1">TODAY()</f>
        <v>45337</v>
      </c>
      <c r="S97" t="str">
        <f t="shared" ref="S97:S100" ca="1" si="21">DATEDIF(Q97, R97, "y")&amp;" años y "&amp;DATEDIF(Q97, R97, "ym")&amp;" meses"</f>
        <v>2 años y 6 meses</v>
      </c>
      <c r="T97">
        <f t="shared" ca="1" si="16"/>
        <v>928</v>
      </c>
      <c r="U97" t="str">
        <f t="shared" ca="1" si="17"/>
        <v>más de 1 año</v>
      </c>
      <c r="V97" s="9" t="s">
        <v>22</v>
      </c>
      <c r="W97" s="8" t="s">
        <v>557</v>
      </c>
      <c r="X97" s="8" t="s">
        <v>29</v>
      </c>
      <c r="Y97" t="s">
        <v>58</v>
      </c>
      <c r="Z97" s="8" t="s">
        <v>31</v>
      </c>
      <c r="AA97" s="8" t="s">
        <v>32</v>
      </c>
      <c r="AB97" s="8" t="s">
        <v>33</v>
      </c>
    </row>
    <row r="98" spans="1:28" x14ac:dyDescent="0.25">
      <c r="A98" s="4">
        <v>20182</v>
      </c>
      <c r="B98" s="7">
        <v>20142130040</v>
      </c>
      <c r="C98" s="7" t="s">
        <v>558</v>
      </c>
      <c r="D98" s="17" t="s">
        <v>559</v>
      </c>
      <c r="E98" s="5" t="s">
        <v>20</v>
      </c>
      <c r="F98" s="3" t="s">
        <v>560</v>
      </c>
      <c r="G98" s="9" t="s">
        <v>24</v>
      </c>
      <c r="H98" t="s">
        <v>561</v>
      </c>
      <c r="I98" s="9" t="s">
        <v>24</v>
      </c>
      <c r="J98" s="8" t="s">
        <v>25</v>
      </c>
      <c r="K98" s="8" t="str">
        <f t="shared" si="13"/>
        <v>Nacional</v>
      </c>
      <c r="L98" s="8" t="str">
        <f t="shared" si="14"/>
        <v>Otros</v>
      </c>
      <c r="M98" s="8" t="str">
        <f t="shared" si="15"/>
        <v>Principales Ciudades Cap.</v>
      </c>
      <c r="N98" s="8" t="s">
        <v>26</v>
      </c>
      <c r="O98" s="8" t="s">
        <v>412</v>
      </c>
      <c r="P98" s="8" t="s">
        <v>413</v>
      </c>
      <c r="Q98" s="11">
        <v>44197</v>
      </c>
      <c r="R98" s="11">
        <f ca="1">TODAY()</f>
        <v>45337</v>
      </c>
      <c r="S98" t="str">
        <f t="shared" ca="1" si="21"/>
        <v>3 años y 1 meses</v>
      </c>
      <c r="T98">
        <f t="shared" ca="1" si="16"/>
        <v>1140</v>
      </c>
      <c r="U98" t="str">
        <f t="shared" ca="1" si="17"/>
        <v>más de 1 año</v>
      </c>
      <c r="V98" s="9" t="s">
        <v>22</v>
      </c>
      <c r="W98" s="8" t="s">
        <v>562</v>
      </c>
      <c r="X98" s="19" t="s">
        <v>94</v>
      </c>
      <c r="Y98" s="12" t="s">
        <v>95</v>
      </c>
      <c r="Z98" s="8" t="s">
        <v>31</v>
      </c>
      <c r="AA98" s="8" t="s">
        <v>32</v>
      </c>
      <c r="AB98" s="8" t="s">
        <v>33</v>
      </c>
    </row>
    <row r="99" spans="1:28" x14ac:dyDescent="0.25">
      <c r="A99" s="4">
        <v>20182</v>
      </c>
      <c r="B99" s="7">
        <v>20141128340</v>
      </c>
      <c r="C99" s="7" t="s">
        <v>563</v>
      </c>
      <c r="D99" s="17" t="s">
        <v>564</v>
      </c>
      <c r="E99" s="5" t="s">
        <v>44</v>
      </c>
      <c r="F99" s="3" t="s">
        <v>565</v>
      </c>
      <c r="G99" s="9" t="s">
        <v>22</v>
      </c>
      <c r="H99" t="s">
        <v>566</v>
      </c>
      <c r="I99" s="9" t="s">
        <v>24</v>
      </c>
      <c r="J99" s="8" t="s">
        <v>71</v>
      </c>
      <c r="K99" s="8" t="str">
        <f t="shared" si="13"/>
        <v>Nacional</v>
      </c>
      <c r="L99" s="8" t="str">
        <f t="shared" si="14"/>
        <v>Huila</v>
      </c>
      <c r="M99" s="8" t="str">
        <f t="shared" si="15"/>
        <v>Otros</v>
      </c>
      <c r="N99" s="8" t="s">
        <v>26</v>
      </c>
      <c r="O99" s="8" t="s">
        <v>47</v>
      </c>
      <c r="P99" s="8" t="s">
        <v>567</v>
      </c>
      <c r="Q99" s="15">
        <v>44409</v>
      </c>
      <c r="R99" s="11">
        <f ca="1">TODAY()</f>
        <v>45337</v>
      </c>
      <c r="S99" t="str">
        <f t="shared" ca="1" si="21"/>
        <v>2 años y 6 meses</v>
      </c>
      <c r="T99">
        <f t="shared" ca="1" si="16"/>
        <v>928</v>
      </c>
      <c r="U99" t="str">
        <f t="shared" ca="1" si="17"/>
        <v>más de 1 año</v>
      </c>
      <c r="V99" s="9" t="s">
        <v>22</v>
      </c>
      <c r="W99" s="8" t="s">
        <v>466</v>
      </c>
      <c r="X99" s="8" t="s">
        <v>29</v>
      </c>
      <c r="Y99" s="12" t="s">
        <v>293</v>
      </c>
      <c r="Z99" s="8" t="s">
        <v>31</v>
      </c>
      <c r="AA99" s="8" t="s">
        <v>32</v>
      </c>
      <c r="AB99" s="8" t="s">
        <v>33</v>
      </c>
    </row>
    <row r="100" spans="1:28" x14ac:dyDescent="0.25">
      <c r="A100" s="4">
        <v>20182</v>
      </c>
      <c r="B100" s="7">
        <v>20132121113</v>
      </c>
      <c r="C100" s="7" t="s">
        <v>568</v>
      </c>
      <c r="D100" s="17" t="s">
        <v>569</v>
      </c>
      <c r="E100" s="5" t="s">
        <v>20</v>
      </c>
      <c r="F100" s="3" t="s">
        <v>570</v>
      </c>
      <c r="G100" s="9" t="s">
        <v>22</v>
      </c>
      <c r="H100" t="s">
        <v>571</v>
      </c>
      <c r="I100" s="9" t="s">
        <v>24</v>
      </c>
      <c r="J100" s="8" t="s">
        <v>25</v>
      </c>
      <c r="K100" s="8" t="str">
        <f t="shared" si="13"/>
        <v>Nacional</v>
      </c>
      <c r="L100" s="8" t="str">
        <f t="shared" si="14"/>
        <v>Huila</v>
      </c>
      <c r="M100" s="8" t="str">
        <f t="shared" si="15"/>
        <v>Neiva</v>
      </c>
      <c r="N100" s="8" t="s">
        <v>26</v>
      </c>
      <c r="O100" s="8" t="s">
        <v>47</v>
      </c>
      <c r="P100" s="8" t="s">
        <v>48</v>
      </c>
      <c r="Q100" s="11">
        <v>41487</v>
      </c>
      <c r="R100" s="11">
        <f ca="1">TODAY()</f>
        <v>45337</v>
      </c>
      <c r="S100" t="str">
        <f t="shared" ca="1" si="21"/>
        <v>10 años y 6 meses</v>
      </c>
      <c r="T100">
        <f t="shared" ca="1" si="16"/>
        <v>3850</v>
      </c>
      <c r="U100" t="str">
        <f t="shared" ca="1" si="17"/>
        <v>más de 1 año</v>
      </c>
      <c r="V100" s="9" t="s">
        <v>22</v>
      </c>
      <c r="W100" s="8" t="s">
        <v>33</v>
      </c>
      <c r="X100" s="8" t="s">
        <v>146</v>
      </c>
      <c r="Y100" t="s">
        <v>280</v>
      </c>
      <c r="Z100" t="s">
        <v>488</v>
      </c>
      <c r="AA100" s="8" t="s">
        <v>51</v>
      </c>
      <c r="AB100" t="s">
        <v>572</v>
      </c>
    </row>
    <row r="101" spans="1:28" x14ac:dyDescent="0.25">
      <c r="A101" s="4">
        <v>20191</v>
      </c>
      <c r="B101" s="7">
        <v>20151137870</v>
      </c>
      <c r="C101" s="7" t="s">
        <v>646</v>
      </c>
      <c r="D101" s="2" t="s">
        <v>647</v>
      </c>
      <c r="E101" s="18" t="s">
        <v>20</v>
      </c>
      <c r="F101" s="3" t="s">
        <v>648</v>
      </c>
      <c r="G101" s="9" t="s">
        <v>24</v>
      </c>
      <c r="H101" t="s">
        <v>649</v>
      </c>
      <c r="I101" s="9" t="s">
        <v>24</v>
      </c>
      <c r="J101" s="8" t="s">
        <v>25</v>
      </c>
      <c r="K101" s="8" t="str">
        <f t="shared" si="13"/>
        <v>Nacional</v>
      </c>
      <c r="L101" s="8" t="str">
        <f t="shared" si="14"/>
        <v>Huila</v>
      </c>
      <c r="M101" s="8" t="str">
        <f t="shared" si="15"/>
        <v>Neiva</v>
      </c>
      <c r="N101" s="8" t="s">
        <v>26</v>
      </c>
      <c r="O101" s="8" t="s">
        <v>47</v>
      </c>
      <c r="P101" s="8" t="s">
        <v>48</v>
      </c>
      <c r="Q101" s="11">
        <v>44652</v>
      </c>
      <c r="R101" s="11">
        <f ca="1">TODAY()</f>
        <v>45337</v>
      </c>
      <c r="S101" t="str">
        <f ca="1">DATEDIF(Q101, R101, "y")&amp;" años y "&amp;DATEDIF(Q101, R101, "ym")&amp;" meses"</f>
        <v>1 años y 10 meses</v>
      </c>
      <c r="T101">
        <f t="shared" ca="1" si="16"/>
        <v>685</v>
      </c>
      <c r="U101" t="str">
        <f t="shared" ca="1" si="17"/>
        <v>más de 1 año</v>
      </c>
      <c r="V101" s="9" t="s">
        <v>22</v>
      </c>
      <c r="W101" t="s">
        <v>650</v>
      </c>
      <c r="X101" s="19" t="s">
        <v>94</v>
      </c>
      <c r="Y101" s="12" t="s">
        <v>95</v>
      </c>
      <c r="Z101" s="8" t="s">
        <v>31</v>
      </c>
      <c r="AA101" s="8" t="s">
        <v>32</v>
      </c>
      <c r="AB101" s="8" t="s">
        <v>33</v>
      </c>
    </row>
    <row r="102" spans="1:28" x14ac:dyDescent="0.25">
      <c r="A102" s="4">
        <v>20191</v>
      </c>
      <c r="B102" s="7">
        <v>20151133253</v>
      </c>
      <c r="C102" s="7" t="s">
        <v>651</v>
      </c>
      <c r="D102" s="2" t="s">
        <v>652</v>
      </c>
      <c r="E102" s="21" t="s">
        <v>44</v>
      </c>
      <c r="F102" s="3" t="s">
        <v>653</v>
      </c>
      <c r="G102" s="9" t="s">
        <v>24</v>
      </c>
      <c r="H102" t="s">
        <v>654</v>
      </c>
      <c r="I102" s="9" t="s">
        <v>24</v>
      </c>
      <c r="J102" s="8" t="s">
        <v>25</v>
      </c>
      <c r="K102" s="8" t="str">
        <f t="shared" si="13"/>
        <v>Nacional</v>
      </c>
      <c r="L102" s="8" t="str">
        <f t="shared" si="14"/>
        <v>Huila</v>
      </c>
      <c r="M102" s="8" t="str">
        <f t="shared" si="15"/>
        <v>Neiva</v>
      </c>
      <c r="N102" s="8" t="s">
        <v>26</v>
      </c>
      <c r="O102" s="8" t="s">
        <v>47</v>
      </c>
      <c r="P102" s="8" t="s">
        <v>48</v>
      </c>
      <c r="Q102" s="11">
        <v>44621</v>
      </c>
      <c r="R102" s="11">
        <v>44927</v>
      </c>
      <c r="S102" t="str">
        <f t="shared" ref="S102:S115" si="22">DATEDIF(Q102, R102, "y")&amp;" años y "&amp;DATEDIF(Q102, R102, "ym")&amp;" meses"</f>
        <v>0 años y 10 meses</v>
      </c>
      <c r="T102">
        <f t="shared" si="16"/>
        <v>306</v>
      </c>
      <c r="U102" t="str">
        <f t="shared" si="17"/>
        <v>de 7 a 12 meses</v>
      </c>
      <c r="V102" s="9" t="s">
        <v>24</v>
      </c>
      <c r="W102" t="s">
        <v>33</v>
      </c>
      <c r="X102" s="8" t="s">
        <v>29</v>
      </c>
      <c r="Y102" s="12" t="s">
        <v>50</v>
      </c>
      <c r="Z102" t="s">
        <v>655</v>
      </c>
      <c r="AA102" s="8" t="s">
        <v>51</v>
      </c>
      <c r="AB102" t="s">
        <v>656</v>
      </c>
    </row>
    <row r="103" spans="1:28" x14ac:dyDescent="0.25">
      <c r="A103" s="4">
        <v>20191</v>
      </c>
      <c r="B103" s="7">
        <v>20152139747</v>
      </c>
      <c r="C103" s="7" t="s">
        <v>657</v>
      </c>
      <c r="D103" s="17" t="s">
        <v>658</v>
      </c>
      <c r="E103" s="21" t="s">
        <v>20</v>
      </c>
      <c r="F103" s="3" t="s">
        <v>659</v>
      </c>
      <c r="G103" s="9" t="s">
        <v>22</v>
      </c>
      <c r="H103" t="s">
        <v>628</v>
      </c>
      <c r="I103" s="9" t="s">
        <v>24</v>
      </c>
      <c r="J103" s="8" t="s">
        <v>71</v>
      </c>
      <c r="K103" s="8" t="str">
        <f t="shared" si="13"/>
        <v>Nacional</v>
      </c>
      <c r="L103" s="8" t="str">
        <f t="shared" si="14"/>
        <v>Huila</v>
      </c>
      <c r="M103" s="8" t="str">
        <f t="shared" si="15"/>
        <v>Neiva</v>
      </c>
      <c r="N103" s="8" t="s">
        <v>26</v>
      </c>
      <c r="O103" s="8" t="s">
        <v>47</v>
      </c>
      <c r="P103" s="8" t="s">
        <v>48</v>
      </c>
      <c r="Q103" s="11">
        <v>44256</v>
      </c>
      <c r="R103" s="11">
        <v>44743</v>
      </c>
      <c r="S103" t="str">
        <f t="shared" si="22"/>
        <v>1 años y 4 meses</v>
      </c>
      <c r="T103">
        <f t="shared" si="16"/>
        <v>487</v>
      </c>
      <c r="U103" t="str">
        <f t="shared" si="17"/>
        <v>más de 1 año</v>
      </c>
      <c r="V103" s="9" t="s">
        <v>24</v>
      </c>
      <c r="W103" t="s">
        <v>33</v>
      </c>
      <c r="X103" s="8" t="s">
        <v>29</v>
      </c>
      <c r="Y103" s="12" t="s">
        <v>293</v>
      </c>
      <c r="Z103" t="s">
        <v>31</v>
      </c>
      <c r="AA103" s="8" t="s">
        <v>51</v>
      </c>
      <c r="AB103" t="s">
        <v>596</v>
      </c>
    </row>
    <row r="104" spans="1:28" x14ac:dyDescent="0.25">
      <c r="A104" s="4">
        <v>20191</v>
      </c>
      <c r="B104" s="7">
        <v>20141125435</v>
      </c>
      <c r="C104" s="7" t="s">
        <v>660</v>
      </c>
      <c r="D104" s="17" t="s">
        <v>661</v>
      </c>
      <c r="E104" s="21" t="s">
        <v>44</v>
      </c>
      <c r="F104" s="3" t="s">
        <v>662</v>
      </c>
      <c r="G104" s="9" t="s">
        <v>24</v>
      </c>
      <c r="H104" s="8" t="s">
        <v>56</v>
      </c>
      <c r="I104" s="9" t="s">
        <v>24</v>
      </c>
      <c r="J104" s="8" t="s">
        <v>25</v>
      </c>
      <c r="K104" s="8" t="str">
        <f t="shared" si="13"/>
        <v>Nacional</v>
      </c>
      <c r="L104" s="8" t="str">
        <f t="shared" si="14"/>
        <v>Huila</v>
      </c>
      <c r="M104" s="8" t="str">
        <f t="shared" si="15"/>
        <v>Neiva</v>
      </c>
      <c r="N104" s="8" t="s">
        <v>26</v>
      </c>
      <c r="O104" s="8" t="s">
        <v>47</v>
      </c>
      <c r="P104" s="8" t="s">
        <v>48</v>
      </c>
      <c r="Q104" s="11">
        <v>44075</v>
      </c>
      <c r="R104" s="11">
        <f ca="1">TODAY()</f>
        <v>45337</v>
      </c>
      <c r="S104" t="str">
        <f t="shared" ca="1" si="22"/>
        <v>3 años y 5 meses</v>
      </c>
      <c r="T104">
        <f t="shared" ca="1" si="16"/>
        <v>1262</v>
      </c>
      <c r="U104" t="str">
        <f t="shared" ca="1" si="17"/>
        <v>más de 1 año</v>
      </c>
      <c r="V104" s="9" t="s">
        <v>22</v>
      </c>
      <c r="W104" s="8" t="s">
        <v>171</v>
      </c>
      <c r="X104" s="8" t="s">
        <v>29</v>
      </c>
      <c r="Y104" t="s">
        <v>58</v>
      </c>
      <c r="Z104" s="8" t="s">
        <v>31</v>
      </c>
      <c r="AA104" s="8" t="s">
        <v>32</v>
      </c>
      <c r="AB104" s="8" t="s">
        <v>33</v>
      </c>
    </row>
    <row r="105" spans="1:28" x14ac:dyDescent="0.25">
      <c r="A105" s="4">
        <v>20191</v>
      </c>
      <c r="B105" s="7">
        <v>20132120652</v>
      </c>
      <c r="C105" s="7" t="s">
        <v>663</v>
      </c>
      <c r="D105" s="2" t="s">
        <v>664</v>
      </c>
      <c r="E105" s="21" t="s">
        <v>20</v>
      </c>
      <c r="F105" s="3" t="s">
        <v>665</v>
      </c>
      <c r="G105" s="9" t="s">
        <v>22</v>
      </c>
      <c r="H105" t="s">
        <v>666</v>
      </c>
      <c r="I105" s="9" t="s">
        <v>24</v>
      </c>
      <c r="J105" s="8" t="s">
        <v>25</v>
      </c>
      <c r="K105" s="8" t="str">
        <f t="shared" si="13"/>
        <v>Nacional</v>
      </c>
      <c r="L105" s="8" t="str">
        <f t="shared" si="14"/>
        <v>Otros</v>
      </c>
      <c r="M105" s="8" t="str">
        <f t="shared" si="15"/>
        <v>Principales Ciudades Cap.</v>
      </c>
      <c r="N105" s="8" t="s">
        <v>26</v>
      </c>
      <c r="O105" s="8" t="s">
        <v>78</v>
      </c>
      <c r="P105" s="8" t="s">
        <v>79</v>
      </c>
      <c r="Q105" s="11">
        <v>44866</v>
      </c>
      <c r="R105" s="11">
        <f ca="1">TODAY()</f>
        <v>45337</v>
      </c>
      <c r="S105" t="str">
        <f t="shared" ca="1" si="22"/>
        <v>1 años y 3 meses</v>
      </c>
      <c r="T105">
        <f t="shared" ca="1" si="16"/>
        <v>471</v>
      </c>
      <c r="U105" t="str">
        <f t="shared" ca="1" si="17"/>
        <v>más de 1 año</v>
      </c>
      <c r="V105" s="9" t="s">
        <v>22</v>
      </c>
      <c r="W105" s="8" t="s">
        <v>171</v>
      </c>
      <c r="X105" s="8" t="s">
        <v>29</v>
      </c>
      <c r="Y105" t="s">
        <v>81</v>
      </c>
      <c r="Z105" s="8" t="s">
        <v>31</v>
      </c>
      <c r="AA105" s="8" t="s">
        <v>32</v>
      </c>
      <c r="AB105" s="8" t="s">
        <v>33</v>
      </c>
    </row>
    <row r="106" spans="1:28" x14ac:dyDescent="0.25">
      <c r="A106" s="4">
        <v>20191</v>
      </c>
      <c r="B106" s="7">
        <v>20151133371</v>
      </c>
      <c r="C106" s="7" t="s">
        <v>667</v>
      </c>
      <c r="D106" s="17" t="s">
        <v>668</v>
      </c>
      <c r="E106" s="21" t="s">
        <v>20</v>
      </c>
      <c r="F106" s="3" t="s">
        <v>669</v>
      </c>
      <c r="G106" s="9" t="s">
        <v>22</v>
      </c>
      <c r="H106" t="s">
        <v>670</v>
      </c>
      <c r="I106" s="9" t="s">
        <v>24</v>
      </c>
      <c r="J106" s="8" t="s">
        <v>25</v>
      </c>
      <c r="K106" s="8" t="str">
        <f t="shared" si="13"/>
        <v>Nacional</v>
      </c>
      <c r="L106" s="8" t="str">
        <f t="shared" si="14"/>
        <v>Otros</v>
      </c>
      <c r="M106" s="8" t="str">
        <f t="shared" si="15"/>
        <v>Principales Ciudades Cap.</v>
      </c>
      <c r="N106" s="8" t="s">
        <v>26</v>
      </c>
      <c r="O106" s="8" t="s">
        <v>27</v>
      </c>
      <c r="P106" s="8" t="s">
        <v>767</v>
      </c>
      <c r="Q106" s="11">
        <v>44136</v>
      </c>
      <c r="R106" s="11">
        <f ca="1">TODAY()</f>
        <v>45337</v>
      </c>
      <c r="S106" t="str">
        <f t="shared" ca="1" si="22"/>
        <v>3 años y 3 meses</v>
      </c>
      <c r="T106">
        <f t="shared" ca="1" si="16"/>
        <v>1201</v>
      </c>
      <c r="U106" t="str">
        <f t="shared" ca="1" si="17"/>
        <v>más de 1 año</v>
      </c>
      <c r="V106" s="9" t="s">
        <v>22</v>
      </c>
      <c r="W106" s="8" t="s">
        <v>671</v>
      </c>
      <c r="X106" s="19" t="s">
        <v>258</v>
      </c>
      <c r="Y106" t="s">
        <v>259</v>
      </c>
      <c r="Z106" s="8" t="s">
        <v>31</v>
      </c>
      <c r="AA106" s="8" t="s">
        <v>32</v>
      </c>
      <c r="AB106" s="8" t="s">
        <v>33</v>
      </c>
    </row>
    <row r="107" spans="1:28" x14ac:dyDescent="0.25">
      <c r="A107" s="4">
        <v>20191</v>
      </c>
      <c r="B107" s="7">
        <v>20152140501</v>
      </c>
      <c r="C107" s="7" t="s">
        <v>672</v>
      </c>
      <c r="D107" s="17" t="s">
        <v>673</v>
      </c>
      <c r="E107" s="21" t="s">
        <v>20</v>
      </c>
      <c r="F107" s="3" t="s">
        <v>674</v>
      </c>
      <c r="G107" s="9" t="s">
        <v>24</v>
      </c>
      <c r="H107" t="s">
        <v>675</v>
      </c>
      <c r="I107" s="9" t="s">
        <v>24</v>
      </c>
      <c r="J107" s="8" t="s">
        <v>25</v>
      </c>
      <c r="K107" s="8" t="str">
        <f t="shared" si="13"/>
        <v>Nacional</v>
      </c>
      <c r="L107" s="8" t="str">
        <f t="shared" si="14"/>
        <v>Otros</v>
      </c>
      <c r="M107" s="8" t="str">
        <f t="shared" si="15"/>
        <v>Principales Ciudades Cap.</v>
      </c>
      <c r="N107" s="8" t="s">
        <v>26</v>
      </c>
      <c r="O107" s="8" t="s">
        <v>27</v>
      </c>
      <c r="P107" s="8" t="s">
        <v>767</v>
      </c>
      <c r="Q107" s="11">
        <v>44835</v>
      </c>
      <c r="R107" s="11">
        <v>45261</v>
      </c>
      <c r="S107" t="str">
        <f t="shared" si="22"/>
        <v>1 años y 2 meses</v>
      </c>
      <c r="T107">
        <f t="shared" si="16"/>
        <v>426</v>
      </c>
      <c r="U107" t="str">
        <f t="shared" si="17"/>
        <v>más de 1 año</v>
      </c>
      <c r="V107" s="9" t="s">
        <v>24</v>
      </c>
      <c r="W107" t="s">
        <v>676</v>
      </c>
      <c r="X107" s="8" t="s">
        <v>29</v>
      </c>
      <c r="Y107" t="s">
        <v>58</v>
      </c>
      <c r="Z107" t="s">
        <v>31</v>
      </c>
      <c r="AA107" s="8" t="s">
        <v>51</v>
      </c>
      <c r="AB107" s="8" t="s">
        <v>133</v>
      </c>
    </row>
    <row r="108" spans="1:28" x14ac:dyDescent="0.25">
      <c r="A108" s="4">
        <v>20191</v>
      </c>
      <c r="B108" s="7">
        <v>20151135589</v>
      </c>
      <c r="C108" s="7" t="s">
        <v>677</v>
      </c>
      <c r="D108" s="17" t="s">
        <v>678</v>
      </c>
      <c r="E108" s="21" t="s">
        <v>20</v>
      </c>
      <c r="F108" s="3" t="s">
        <v>679</v>
      </c>
      <c r="G108" s="9" t="s">
        <v>24</v>
      </c>
      <c r="H108" s="8" t="s">
        <v>471</v>
      </c>
      <c r="I108" s="9" t="s">
        <v>24</v>
      </c>
      <c r="J108" s="8" t="s">
        <v>25</v>
      </c>
      <c r="K108" s="8" t="str">
        <f t="shared" si="13"/>
        <v>Nacional</v>
      </c>
      <c r="L108" s="8" t="str">
        <f t="shared" si="14"/>
        <v>Huila</v>
      </c>
      <c r="M108" s="8" t="str">
        <f t="shared" si="15"/>
        <v>Neiva</v>
      </c>
      <c r="N108" s="8" t="s">
        <v>26</v>
      </c>
      <c r="O108" s="8" t="s">
        <v>47</v>
      </c>
      <c r="P108" s="8" t="s">
        <v>48</v>
      </c>
      <c r="Q108" s="11">
        <v>44166</v>
      </c>
      <c r="R108" s="11">
        <f ca="1">TODAY()</f>
        <v>45337</v>
      </c>
      <c r="S108" t="str">
        <f t="shared" ca="1" si="22"/>
        <v>3 años y 2 meses</v>
      </c>
      <c r="T108">
        <f t="shared" ca="1" si="16"/>
        <v>1171</v>
      </c>
      <c r="U108" t="str">
        <f t="shared" ca="1" si="17"/>
        <v>más de 1 año</v>
      </c>
      <c r="V108" s="9" t="s">
        <v>22</v>
      </c>
      <c r="W108" s="8" t="s">
        <v>680</v>
      </c>
      <c r="X108" s="8" t="s">
        <v>29</v>
      </c>
      <c r="Y108" t="s">
        <v>58</v>
      </c>
      <c r="Z108" s="8" t="s">
        <v>31</v>
      </c>
      <c r="AA108" s="8" t="s">
        <v>32</v>
      </c>
      <c r="AB108" s="8" t="s">
        <v>33</v>
      </c>
    </row>
    <row r="109" spans="1:28" x14ac:dyDescent="0.25">
      <c r="A109" s="4">
        <v>20192</v>
      </c>
      <c r="B109" s="7">
        <v>20152140928</v>
      </c>
      <c r="C109" s="7" t="s">
        <v>681</v>
      </c>
      <c r="D109" s="17" t="s">
        <v>682</v>
      </c>
      <c r="E109" s="21" t="s">
        <v>44</v>
      </c>
      <c r="F109" s="3" t="s">
        <v>683</v>
      </c>
      <c r="G109" s="9" t="s">
        <v>22</v>
      </c>
      <c r="H109" t="s">
        <v>684</v>
      </c>
      <c r="I109" s="9" t="s">
        <v>24</v>
      </c>
      <c r="J109" s="8" t="s">
        <v>25</v>
      </c>
      <c r="K109" s="8" t="str">
        <f t="shared" si="13"/>
        <v>Nacional</v>
      </c>
      <c r="L109" s="8" t="str">
        <f t="shared" si="14"/>
        <v>Huila</v>
      </c>
      <c r="M109" s="8" t="str">
        <f t="shared" si="15"/>
        <v>Neiva</v>
      </c>
      <c r="N109" s="8" t="s">
        <v>26</v>
      </c>
      <c r="O109" s="8" t="s">
        <v>47</v>
      </c>
      <c r="P109" s="8" t="s">
        <v>48</v>
      </c>
      <c r="Q109" s="15">
        <v>45292</v>
      </c>
      <c r="R109" s="15">
        <v>45323</v>
      </c>
      <c r="S109" t="str">
        <f t="shared" si="22"/>
        <v>0 años y 1 meses</v>
      </c>
      <c r="T109">
        <f t="shared" si="16"/>
        <v>31</v>
      </c>
      <c r="U109" t="str">
        <f t="shared" si="17"/>
        <v>de 1 a 3 meses</v>
      </c>
      <c r="V109" s="9" t="s">
        <v>22</v>
      </c>
      <c r="W109" s="8" t="s">
        <v>685</v>
      </c>
      <c r="X109" s="8" t="s">
        <v>29</v>
      </c>
      <c r="Y109" s="8" t="s">
        <v>30</v>
      </c>
      <c r="Z109" t="s">
        <v>148</v>
      </c>
      <c r="AA109" s="8" t="s">
        <v>40</v>
      </c>
      <c r="AB109" t="s">
        <v>41</v>
      </c>
    </row>
    <row r="110" spans="1:28" x14ac:dyDescent="0.25">
      <c r="A110" s="4">
        <v>20192</v>
      </c>
      <c r="B110" s="7">
        <v>20152139633</v>
      </c>
      <c r="C110" s="7" t="s">
        <v>686</v>
      </c>
      <c r="D110" s="2" t="s">
        <v>687</v>
      </c>
      <c r="E110" s="21" t="s">
        <v>44</v>
      </c>
      <c r="F110" s="3" t="s">
        <v>688</v>
      </c>
      <c r="G110" s="9" t="s">
        <v>24</v>
      </c>
      <c r="H110" t="s">
        <v>628</v>
      </c>
      <c r="I110" s="9" t="s">
        <v>24</v>
      </c>
      <c r="J110" s="8" t="s">
        <v>71</v>
      </c>
      <c r="K110" s="8" t="str">
        <f t="shared" si="13"/>
        <v>Nacional</v>
      </c>
      <c r="L110" s="8" t="str">
        <f t="shared" si="14"/>
        <v>Huila</v>
      </c>
      <c r="M110" s="8" t="str">
        <f t="shared" si="15"/>
        <v>Neiva</v>
      </c>
      <c r="N110" s="8" t="s">
        <v>26</v>
      </c>
      <c r="O110" s="8" t="s">
        <v>47</v>
      </c>
      <c r="P110" s="8" t="s">
        <v>48</v>
      </c>
      <c r="Q110" s="11">
        <v>44317</v>
      </c>
      <c r="R110" s="11">
        <v>44501</v>
      </c>
      <c r="S110" t="str">
        <f t="shared" si="22"/>
        <v>0 años y 6 meses</v>
      </c>
      <c r="T110">
        <f t="shared" si="16"/>
        <v>184</v>
      </c>
      <c r="U110" t="str">
        <f t="shared" si="17"/>
        <v>de 7 a 12 meses</v>
      </c>
      <c r="V110" s="9" t="s">
        <v>24</v>
      </c>
      <c r="W110" t="s">
        <v>689</v>
      </c>
      <c r="X110" s="8" t="s">
        <v>29</v>
      </c>
      <c r="Y110" s="12" t="s">
        <v>293</v>
      </c>
      <c r="Z110" s="8" t="s">
        <v>31</v>
      </c>
      <c r="AA110" s="8" t="s">
        <v>32</v>
      </c>
      <c r="AB110" s="8" t="s">
        <v>33</v>
      </c>
    </row>
    <row r="111" spans="1:28" x14ac:dyDescent="0.25">
      <c r="A111" s="4">
        <v>20192</v>
      </c>
      <c r="B111" s="7">
        <v>20152139427</v>
      </c>
      <c r="C111" s="7" t="s">
        <v>690</v>
      </c>
      <c r="D111" s="17" t="s">
        <v>691</v>
      </c>
      <c r="E111" s="21" t="s">
        <v>20</v>
      </c>
      <c r="F111" s="3" t="s">
        <v>692</v>
      </c>
      <c r="G111" s="9" t="s">
        <v>22</v>
      </c>
      <c r="H111" t="s">
        <v>23</v>
      </c>
      <c r="I111" s="9" t="s">
        <v>22</v>
      </c>
      <c r="J111" s="8" t="s">
        <v>25</v>
      </c>
      <c r="K111" s="8" t="str">
        <f t="shared" si="13"/>
        <v>Nacional</v>
      </c>
      <c r="L111" s="8" t="str">
        <f t="shared" si="14"/>
        <v>Otros</v>
      </c>
      <c r="M111" s="8" t="str">
        <f t="shared" si="15"/>
        <v>Principales Ciudades Cap.</v>
      </c>
      <c r="N111" s="8" t="s">
        <v>26</v>
      </c>
      <c r="O111" s="8" t="s">
        <v>27</v>
      </c>
      <c r="P111" s="8" t="s">
        <v>767</v>
      </c>
      <c r="Q111" s="11">
        <v>44958</v>
      </c>
      <c r="R111" s="11">
        <f ca="1">TODAY()</f>
        <v>45337</v>
      </c>
      <c r="S111" t="str">
        <f t="shared" ca="1" si="22"/>
        <v>1 años y 0 meses</v>
      </c>
      <c r="T111">
        <f t="shared" ca="1" si="16"/>
        <v>379</v>
      </c>
      <c r="U111" t="str">
        <f t="shared" ca="1" si="17"/>
        <v>más de 1 año</v>
      </c>
      <c r="V111" s="9" t="s">
        <v>22</v>
      </c>
      <c r="W111" s="8" t="s">
        <v>693</v>
      </c>
      <c r="X111" s="8" t="s">
        <v>29</v>
      </c>
      <c r="Y111" s="8" t="s">
        <v>30</v>
      </c>
      <c r="Z111" s="8" t="s">
        <v>31</v>
      </c>
      <c r="AA111" s="8" t="s">
        <v>32</v>
      </c>
      <c r="AB111" s="8" t="s">
        <v>33</v>
      </c>
    </row>
    <row r="112" spans="1:28" x14ac:dyDescent="0.25">
      <c r="A112" s="4">
        <v>20192</v>
      </c>
      <c r="B112" s="7">
        <v>20152139479</v>
      </c>
      <c r="C112" s="7" t="s">
        <v>694</v>
      </c>
      <c r="D112" s="2" t="s">
        <v>695</v>
      </c>
      <c r="E112" s="21" t="s">
        <v>20</v>
      </c>
      <c r="F112" s="3" t="s">
        <v>696</v>
      </c>
      <c r="G112" s="9" t="s">
        <v>22</v>
      </c>
      <c r="H112" t="s">
        <v>675</v>
      </c>
      <c r="I112" s="9" t="s">
        <v>22</v>
      </c>
      <c r="J112" s="8" t="s">
        <v>25</v>
      </c>
      <c r="K112" s="8" t="str">
        <f t="shared" si="13"/>
        <v>Nacional</v>
      </c>
      <c r="L112" s="8" t="str">
        <f t="shared" si="14"/>
        <v>Otros</v>
      </c>
      <c r="M112" s="8" t="str">
        <f t="shared" si="15"/>
        <v>Principales Ciudades Cap.</v>
      </c>
      <c r="N112" s="8" t="s">
        <v>26</v>
      </c>
      <c r="O112" s="8" t="s">
        <v>27</v>
      </c>
      <c r="P112" s="8" t="s">
        <v>767</v>
      </c>
      <c r="Q112" s="11">
        <v>44593</v>
      </c>
      <c r="R112" s="11">
        <f ca="1">TODAY()</f>
        <v>45337</v>
      </c>
      <c r="S112" t="str">
        <f t="shared" ca="1" si="22"/>
        <v>2 años y 0 meses</v>
      </c>
      <c r="T112">
        <f t="shared" ca="1" si="16"/>
        <v>744</v>
      </c>
      <c r="U112" t="str">
        <f t="shared" ca="1" si="17"/>
        <v>más de 1 año</v>
      </c>
      <c r="V112" s="9" t="s">
        <v>22</v>
      </c>
      <c r="W112" s="8" t="s">
        <v>697</v>
      </c>
      <c r="X112" s="8" t="s">
        <v>29</v>
      </c>
      <c r="Y112" t="s">
        <v>58</v>
      </c>
      <c r="Z112" s="8" t="s">
        <v>31</v>
      </c>
      <c r="AA112" s="8" t="s">
        <v>32</v>
      </c>
      <c r="AB112" s="8" t="s">
        <v>33</v>
      </c>
    </row>
    <row r="113" spans="1:28" ht="16.5" customHeight="1" x14ac:dyDescent="0.25">
      <c r="A113" s="4">
        <v>20192</v>
      </c>
      <c r="B113" s="7">
        <v>20132122290</v>
      </c>
      <c r="C113" s="7" t="s">
        <v>698</v>
      </c>
      <c r="D113" s="22" t="s">
        <v>699</v>
      </c>
      <c r="E113" s="21" t="s">
        <v>44</v>
      </c>
      <c r="F113" s="3" t="s">
        <v>700</v>
      </c>
      <c r="G113" s="9" t="s">
        <v>24</v>
      </c>
      <c r="H113" t="s">
        <v>701</v>
      </c>
      <c r="I113" s="9" t="s">
        <v>24</v>
      </c>
      <c r="J113" s="8" t="s">
        <v>71</v>
      </c>
      <c r="K113" s="8" t="str">
        <f t="shared" si="13"/>
        <v>Nacional</v>
      </c>
      <c r="L113" s="8" t="str">
        <f t="shared" si="14"/>
        <v>Huila</v>
      </c>
      <c r="M113" s="8" t="str">
        <f t="shared" si="15"/>
        <v>Otros</v>
      </c>
      <c r="N113" s="8" t="s">
        <v>26</v>
      </c>
      <c r="O113" s="8" t="s">
        <v>47</v>
      </c>
      <c r="P113" s="8" t="s">
        <v>513</v>
      </c>
      <c r="Q113" s="11">
        <v>44228</v>
      </c>
      <c r="R113" s="11">
        <v>44470</v>
      </c>
      <c r="S113" t="str">
        <f t="shared" si="22"/>
        <v>0 años y 8 meses</v>
      </c>
      <c r="T113">
        <f t="shared" si="16"/>
        <v>242</v>
      </c>
      <c r="U113" t="str">
        <f t="shared" si="17"/>
        <v>de 7 a 12 meses</v>
      </c>
      <c r="V113" s="9" t="s">
        <v>24</v>
      </c>
      <c r="W113" s="8" t="s">
        <v>466</v>
      </c>
      <c r="X113" s="8" t="s">
        <v>146</v>
      </c>
      <c r="Y113" t="s">
        <v>778</v>
      </c>
      <c r="Z113" s="8" t="s">
        <v>31</v>
      </c>
      <c r="AA113" s="8" t="s">
        <v>32</v>
      </c>
      <c r="AB113" s="8" t="s">
        <v>33</v>
      </c>
    </row>
    <row r="114" spans="1:28" x14ac:dyDescent="0.25">
      <c r="A114" s="4">
        <v>20192</v>
      </c>
      <c r="B114" s="7">
        <v>20151134263</v>
      </c>
      <c r="C114" s="7" t="s">
        <v>702</v>
      </c>
      <c r="D114" s="17" t="s">
        <v>703</v>
      </c>
      <c r="E114" s="9" t="s">
        <v>44</v>
      </c>
      <c r="F114" s="3" t="s">
        <v>704</v>
      </c>
      <c r="G114" s="9" t="s">
        <v>22</v>
      </c>
      <c r="H114" t="s">
        <v>705</v>
      </c>
      <c r="I114" s="9" t="s">
        <v>22</v>
      </c>
      <c r="J114" s="8" t="s">
        <v>25</v>
      </c>
      <c r="K114" s="8" t="str">
        <f t="shared" si="13"/>
        <v>Nacional</v>
      </c>
      <c r="L114" s="8" t="str">
        <f t="shared" si="14"/>
        <v>Huila</v>
      </c>
      <c r="M114" s="8" t="str">
        <f t="shared" si="15"/>
        <v>Neiva</v>
      </c>
      <c r="N114" s="8" t="s">
        <v>26</v>
      </c>
      <c r="O114" s="8" t="s">
        <v>47</v>
      </c>
      <c r="P114" s="8" t="s">
        <v>48</v>
      </c>
      <c r="Q114" s="11">
        <v>44652</v>
      </c>
      <c r="R114" s="11">
        <f ca="1">TODAY()</f>
        <v>45337</v>
      </c>
      <c r="S114" t="str">
        <f t="shared" ca="1" si="22"/>
        <v>1 años y 10 meses</v>
      </c>
      <c r="T114">
        <f t="shared" ca="1" si="16"/>
        <v>685</v>
      </c>
      <c r="U114" t="str">
        <f t="shared" ca="1" si="17"/>
        <v>más de 1 año</v>
      </c>
      <c r="V114" s="9" t="s">
        <v>22</v>
      </c>
      <c r="W114" s="8" t="s">
        <v>706</v>
      </c>
      <c r="X114" s="8" t="s">
        <v>29</v>
      </c>
      <c r="Y114" t="s">
        <v>66</v>
      </c>
      <c r="Z114" s="8" t="s">
        <v>31</v>
      </c>
      <c r="AA114" s="8" t="s">
        <v>32</v>
      </c>
      <c r="AB114" s="8" t="s">
        <v>33</v>
      </c>
    </row>
    <row r="115" spans="1:28" x14ac:dyDescent="0.25">
      <c r="A115" s="4">
        <v>20201</v>
      </c>
      <c r="B115" s="6">
        <v>20141124581</v>
      </c>
      <c r="C115" t="s">
        <v>733</v>
      </c>
      <c r="D115" s="2" t="s">
        <v>783</v>
      </c>
      <c r="E115" s="9" t="s">
        <v>20</v>
      </c>
      <c r="F115" s="3" t="s">
        <v>576</v>
      </c>
      <c r="G115" s="9" t="s">
        <v>22</v>
      </c>
      <c r="H115" t="s">
        <v>577</v>
      </c>
      <c r="I115" s="9" t="s">
        <v>22</v>
      </c>
      <c r="J115" s="8" t="s">
        <v>25</v>
      </c>
      <c r="K115" s="8" t="str">
        <f t="shared" si="13"/>
        <v>Extranjero</v>
      </c>
      <c r="L115" s="8" t="str">
        <f t="shared" si="14"/>
        <v>Otros</v>
      </c>
      <c r="M115" s="8" t="str">
        <f t="shared" si="15"/>
        <v>Otros</v>
      </c>
      <c r="N115" s="8" t="s">
        <v>320</v>
      </c>
      <c r="O115" s="8" t="s">
        <v>578</v>
      </c>
      <c r="P115" s="8" t="s">
        <v>579</v>
      </c>
      <c r="Q115" s="11">
        <v>44166</v>
      </c>
      <c r="R115" s="11">
        <v>45231</v>
      </c>
      <c r="S115" t="str">
        <f t="shared" si="22"/>
        <v>2 años y 11 meses</v>
      </c>
      <c r="T115">
        <f t="shared" si="16"/>
        <v>1065</v>
      </c>
      <c r="U115" t="str">
        <f t="shared" si="17"/>
        <v>más de 1 año</v>
      </c>
      <c r="V115" s="9" t="s">
        <v>24</v>
      </c>
      <c r="W115" t="s">
        <v>580</v>
      </c>
      <c r="X115" s="19" t="s">
        <v>94</v>
      </c>
      <c r="Y115" s="12" t="s">
        <v>95</v>
      </c>
      <c r="Z115" t="s">
        <v>581</v>
      </c>
      <c r="AA115" s="8" t="s">
        <v>40</v>
      </c>
      <c r="AB115" t="s">
        <v>582</v>
      </c>
    </row>
    <row r="116" spans="1:28" x14ac:dyDescent="0.25">
      <c r="A116" s="4">
        <v>20201</v>
      </c>
      <c r="B116" s="6">
        <v>20151133519</v>
      </c>
      <c r="C116" t="s">
        <v>734</v>
      </c>
      <c r="D116" s="2" t="s">
        <v>783</v>
      </c>
      <c r="E116" s="9" t="s">
        <v>44</v>
      </c>
      <c r="F116" s="3" t="s">
        <v>585</v>
      </c>
      <c r="G116" s="9" t="s">
        <v>22</v>
      </c>
      <c r="H116" t="s">
        <v>586</v>
      </c>
      <c r="I116" s="9" t="s">
        <v>24</v>
      </c>
      <c r="J116" s="8" t="s">
        <v>25</v>
      </c>
      <c r="K116" s="8" t="str">
        <f t="shared" si="13"/>
        <v>Nacional</v>
      </c>
      <c r="L116" s="8" t="str">
        <f t="shared" si="14"/>
        <v>Huila</v>
      </c>
      <c r="M116" s="8" t="str">
        <f t="shared" si="15"/>
        <v>Neiva</v>
      </c>
      <c r="N116" s="8" t="s">
        <v>26</v>
      </c>
      <c r="O116" s="8" t="s">
        <v>47</v>
      </c>
      <c r="P116" s="8" t="s">
        <v>48</v>
      </c>
      <c r="Q116" s="11">
        <v>44682</v>
      </c>
      <c r="R116" s="11">
        <v>45331</v>
      </c>
      <c r="S116" t="s">
        <v>707</v>
      </c>
      <c r="T116">
        <f t="shared" si="16"/>
        <v>649</v>
      </c>
      <c r="U116" t="str">
        <f t="shared" si="17"/>
        <v>más de 1 año</v>
      </c>
      <c r="V116" s="9" t="s">
        <v>22</v>
      </c>
      <c r="W116" t="s">
        <v>587</v>
      </c>
      <c r="X116" t="s">
        <v>146</v>
      </c>
      <c r="Y116" t="s">
        <v>467</v>
      </c>
      <c r="Z116" s="8" t="s">
        <v>31</v>
      </c>
      <c r="AA116" s="8" t="s">
        <v>32</v>
      </c>
      <c r="AB116" s="8" t="s">
        <v>33</v>
      </c>
    </row>
    <row r="117" spans="1:28" x14ac:dyDescent="0.25">
      <c r="A117" s="4">
        <v>20201</v>
      </c>
      <c r="B117" s="6">
        <v>20151133576</v>
      </c>
      <c r="C117" t="s">
        <v>735</v>
      </c>
      <c r="D117" s="2" t="s">
        <v>783</v>
      </c>
      <c r="E117" s="9" t="s">
        <v>20</v>
      </c>
      <c r="F117" s="3" t="s">
        <v>588</v>
      </c>
      <c r="G117" s="9" t="s">
        <v>22</v>
      </c>
      <c r="H117" s="8" t="s">
        <v>334</v>
      </c>
      <c r="I117" s="9" t="s">
        <v>22</v>
      </c>
      <c r="J117" s="8" t="s">
        <v>71</v>
      </c>
      <c r="K117" s="8" t="str">
        <f t="shared" si="13"/>
        <v>Nacional</v>
      </c>
      <c r="L117" s="8" t="str">
        <f t="shared" si="14"/>
        <v>Huila</v>
      </c>
      <c r="M117" s="8" t="str">
        <f t="shared" si="15"/>
        <v>Otros</v>
      </c>
      <c r="N117" s="8" t="s">
        <v>26</v>
      </c>
      <c r="O117" s="8" t="s">
        <v>47</v>
      </c>
      <c r="P117" s="8" t="s">
        <v>589</v>
      </c>
      <c r="Q117" s="11">
        <v>45108</v>
      </c>
      <c r="R117" s="11">
        <v>45331</v>
      </c>
      <c r="S117" t="s">
        <v>708</v>
      </c>
      <c r="T117">
        <f t="shared" si="16"/>
        <v>223</v>
      </c>
      <c r="U117" t="str">
        <f t="shared" si="17"/>
        <v>de 7 a 12 meses</v>
      </c>
      <c r="V117" s="9" t="s">
        <v>22</v>
      </c>
      <c r="W117" s="8" t="s">
        <v>590</v>
      </c>
      <c r="X117" s="8" t="s">
        <v>29</v>
      </c>
      <c r="Y117" s="12" t="s">
        <v>293</v>
      </c>
      <c r="Z117" s="8" t="s">
        <v>31</v>
      </c>
      <c r="AA117" s="8" t="s">
        <v>32</v>
      </c>
      <c r="AB117" s="8" t="s">
        <v>33</v>
      </c>
    </row>
    <row r="118" spans="1:28" x14ac:dyDescent="0.25">
      <c r="A118" s="4">
        <v>20202</v>
      </c>
      <c r="B118" s="6">
        <v>20161145136</v>
      </c>
      <c r="C118" t="s">
        <v>736</v>
      </c>
      <c r="D118" s="2" t="s">
        <v>783</v>
      </c>
      <c r="E118" s="9" t="s">
        <v>20</v>
      </c>
      <c r="F118" s="3" t="s">
        <v>600</v>
      </c>
      <c r="G118" s="9" t="s">
        <v>22</v>
      </c>
      <c r="H118" t="s">
        <v>601</v>
      </c>
      <c r="I118" s="9" t="s">
        <v>24</v>
      </c>
      <c r="J118" s="8" t="s">
        <v>25</v>
      </c>
      <c r="K118" s="8" t="str">
        <f t="shared" si="13"/>
        <v>Nacional</v>
      </c>
      <c r="L118" s="8" t="str">
        <f t="shared" si="14"/>
        <v>Huila</v>
      </c>
      <c r="M118" s="8" t="str">
        <f t="shared" si="15"/>
        <v>Otros</v>
      </c>
      <c r="N118" s="8" t="s">
        <v>26</v>
      </c>
      <c r="O118" s="8" t="s">
        <v>47</v>
      </c>
      <c r="P118" s="8" t="s">
        <v>589</v>
      </c>
      <c r="Q118" s="11">
        <v>44562</v>
      </c>
      <c r="R118" s="11">
        <v>45331</v>
      </c>
      <c r="S118" t="s">
        <v>709</v>
      </c>
      <c r="T118">
        <f t="shared" si="16"/>
        <v>769</v>
      </c>
      <c r="U118" t="str">
        <f t="shared" si="17"/>
        <v>más de 1 año</v>
      </c>
      <c r="V118" s="9" t="s">
        <v>22</v>
      </c>
      <c r="W118" s="8" t="s">
        <v>466</v>
      </c>
      <c r="X118" s="8" t="s">
        <v>29</v>
      </c>
      <c r="Y118" t="s">
        <v>58</v>
      </c>
      <c r="Z118" s="8" t="s">
        <v>31</v>
      </c>
      <c r="AA118" s="8" t="s">
        <v>32</v>
      </c>
      <c r="AB118" s="8" t="s">
        <v>33</v>
      </c>
    </row>
    <row r="119" spans="1:28" x14ac:dyDescent="0.25">
      <c r="A119" s="4">
        <v>20202</v>
      </c>
      <c r="B119" s="6">
        <v>20161145751</v>
      </c>
      <c r="C119" t="s">
        <v>737</v>
      </c>
      <c r="D119" s="2" t="s">
        <v>783</v>
      </c>
      <c r="E119" s="9" t="s">
        <v>20</v>
      </c>
      <c r="F119" s="3" t="s">
        <v>602</v>
      </c>
      <c r="G119" s="9" t="s">
        <v>22</v>
      </c>
      <c r="H119" t="s">
        <v>603</v>
      </c>
      <c r="I119" s="9" t="s">
        <v>24</v>
      </c>
      <c r="J119" s="8" t="s">
        <v>25</v>
      </c>
      <c r="K119" s="8" t="str">
        <f t="shared" si="13"/>
        <v>Nacional</v>
      </c>
      <c r="L119" s="8" t="str">
        <f t="shared" si="14"/>
        <v>Huila</v>
      </c>
      <c r="M119" s="8" t="str">
        <f t="shared" si="15"/>
        <v>Neiva</v>
      </c>
      <c r="N119" s="8" t="s">
        <v>26</v>
      </c>
      <c r="O119" s="8" t="s">
        <v>47</v>
      </c>
      <c r="P119" s="8" t="s">
        <v>48</v>
      </c>
      <c r="Q119" s="11">
        <v>44470</v>
      </c>
      <c r="R119" s="11">
        <v>45331</v>
      </c>
      <c r="S119" t="s">
        <v>710</v>
      </c>
      <c r="T119">
        <f t="shared" si="16"/>
        <v>861</v>
      </c>
      <c r="U119" t="str">
        <f t="shared" si="17"/>
        <v>más de 1 año</v>
      </c>
      <c r="V119" s="9" t="s">
        <v>22</v>
      </c>
      <c r="W119" s="8" t="s">
        <v>466</v>
      </c>
      <c r="X119" s="8" t="s">
        <v>29</v>
      </c>
      <c r="Y119" s="12" t="s">
        <v>293</v>
      </c>
      <c r="Z119" s="8" t="s">
        <v>31</v>
      </c>
      <c r="AA119" s="8" t="s">
        <v>32</v>
      </c>
      <c r="AB119" s="8" t="s">
        <v>33</v>
      </c>
    </row>
    <row r="120" spans="1:28" x14ac:dyDescent="0.25">
      <c r="A120" s="4">
        <v>20202</v>
      </c>
      <c r="B120" s="6">
        <v>20161146544</v>
      </c>
      <c r="C120" t="s">
        <v>738</v>
      </c>
      <c r="D120" s="2" t="s">
        <v>783</v>
      </c>
      <c r="E120" s="9" t="s">
        <v>44</v>
      </c>
      <c r="F120" s="3" t="s">
        <v>604</v>
      </c>
      <c r="G120" s="9" t="s">
        <v>22</v>
      </c>
      <c r="H120" s="8" t="s">
        <v>334</v>
      </c>
      <c r="I120" s="9" t="s">
        <v>24</v>
      </c>
      <c r="J120" s="8" t="s">
        <v>71</v>
      </c>
      <c r="K120" s="8" t="str">
        <f t="shared" si="13"/>
        <v>Nacional</v>
      </c>
      <c r="L120" s="8" t="str">
        <f t="shared" si="14"/>
        <v>Huila</v>
      </c>
      <c r="M120" s="8" t="str">
        <f t="shared" si="15"/>
        <v>Neiva</v>
      </c>
      <c r="N120" s="8" t="s">
        <v>26</v>
      </c>
      <c r="O120" s="8" t="s">
        <v>47</v>
      </c>
      <c r="P120" s="8" t="s">
        <v>48</v>
      </c>
      <c r="Q120" s="11">
        <v>43800</v>
      </c>
      <c r="R120" s="11">
        <v>45331</v>
      </c>
      <c r="S120" t="s">
        <v>711</v>
      </c>
      <c r="T120">
        <f t="shared" si="16"/>
        <v>1531</v>
      </c>
      <c r="U120" t="str">
        <f t="shared" si="17"/>
        <v>más de 1 año</v>
      </c>
      <c r="V120" s="9" t="s">
        <v>22</v>
      </c>
      <c r="W120" t="s">
        <v>605</v>
      </c>
      <c r="X120" s="8" t="s">
        <v>29</v>
      </c>
      <c r="Y120" s="12" t="s">
        <v>293</v>
      </c>
      <c r="Z120" t="s">
        <v>31</v>
      </c>
      <c r="AA120" s="8" t="s">
        <v>51</v>
      </c>
      <c r="AB120" t="s">
        <v>606</v>
      </c>
    </row>
    <row r="121" spans="1:28" x14ac:dyDescent="0.25">
      <c r="A121" s="4">
        <v>20211</v>
      </c>
      <c r="B121" s="6">
        <v>20161147938</v>
      </c>
      <c r="C121" t="s">
        <v>739</v>
      </c>
      <c r="D121" s="2" t="s">
        <v>783</v>
      </c>
      <c r="E121" s="9" t="s">
        <v>44</v>
      </c>
      <c r="F121" s="3" t="s">
        <v>607</v>
      </c>
      <c r="G121" s="9" t="s">
        <v>24</v>
      </c>
      <c r="H121" t="s">
        <v>608</v>
      </c>
      <c r="I121" s="9" t="s">
        <v>24</v>
      </c>
      <c r="J121" s="8" t="s">
        <v>25</v>
      </c>
      <c r="K121" s="8" t="str">
        <f t="shared" si="13"/>
        <v>Nacional</v>
      </c>
      <c r="L121" s="8" t="str">
        <f t="shared" si="14"/>
        <v>Huila</v>
      </c>
      <c r="M121" s="8" t="str">
        <f t="shared" si="15"/>
        <v>Otros</v>
      </c>
      <c r="N121" s="8" t="s">
        <v>26</v>
      </c>
      <c r="O121" s="8" t="s">
        <v>47</v>
      </c>
      <c r="P121" s="8" t="s">
        <v>291</v>
      </c>
      <c r="Q121" s="11">
        <v>44228</v>
      </c>
      <c r="R121" s="11">
        <v>44409</v>
      </c>
      <c r="S121" t="s">
        <v>712</v>
      </c>
      <c r="T121">
        <f t="shared" si="16"/>
        <v>181</v>
      </c>
      <c r="U121" t="str">
        <f t="shared" si="17"/>
        <v>de 7 a 12 meses</v>
      </c>
      <c r="V121" s="9" t="s">
        <v>24</v>
      </c>
      <c r="W121" s="8" t="s">
        <v>335</v>
      </c>
      <c r="X121" s="8" t="s">
        <v>29</v>
      </c>
      <c r="Y121" s="12" t="s">
        <v>293</v>
      </c>
      <c r="Z121" s="8" t="s">
        <v>31</v>
      </c>
      <c r="AA121" s="8" t="s">
        <v>32</v>
      </c>
      <c r="AB121" s="8" t="s">
        <v>33</v>
      </c>
    </row>
    <row r="122" spans="1:28" x14ac:dyDescent="0.25">
      <c r="A122" s="4">
        <v>20211</v>
      </c>
      <c r="B122" s="6">
        <v>20161149570</v>
      </c>
      <c r="C122" t="s">
        <v>740</v>
      </c>
      <c r="D122" s="2" t="s">
        <v>783</v>
      </c>
      <c r="E122" s="9" t="s">
        <v>44</v>
      </c>
      <c r="F122" s="3" t="s">
        <v>611</v>
      </c>
      <c r="G122" s="9" t="s">
        <v>24</v>
      </c>
      <c r="H122" t="s">
        <v>608</v>
      </c>
      <c r="I122" s="9" t="s">
        <v>24</v>
      </c>
      <c r="J122" s="8" t="s">
        <v>71</v>
      </c>
      <c r="K122" s="8" t="str">
        <f t="shared" si="13"/>
        <v>Nacional</v>
      </c>
      <c r="L122" s="8" t="str">
        <f t="shared" si="14"/>
        <v>Huila</v>
      </c>
      <c r="M122" s="8" t="str">
        <f t="shared" si="15"/>
        <v>Neiva</v>
      </c>
      <c r="N122" s="8" t="s">
        <v>26</v>
      </c>
      <c r="O122" s="8" t="s">
        <v>47</v>
      </c>
      <c r="P122" s="8" t="s">
        <v>48</v>
      </c>
      <c r="Q122" s="11">
        <v>44256</v>
      </c>
      <c r="R122" s="11">
        <v>44440</v>
      </c>
      <c r="S122" t="s">
        <v>712</v>
      </c>
      <c r="T122">
        <f t="shared" si="16"/>
        <v>184</v>
      </c>
      <c r="U122" t="str">
        <f t="shared" si="17"/>
        <v>de 7 a 12 meses</v>
      </c>
      <c r="V122" s="9" t="s">
        <v>24</v>
      </c>
      <c r="W122" s="8" t="s">
        <v>335</v>
      </c>
      <c r="X122" s="8" t="s">
        <v>29</v>
      </c>
      <c r="Y122" s="12" t="s">
        <v>293</v>
      </c>
      <c r="Z122" s="8" t="s">
        <v>31</v>
      </c>
      <c r="AA122" s="8" t="s">
        <v>32</v>
      </c>
      <c r="AB122" s="8" t="s">
        <v>33</v>
      </c>
    </row>
    <row r="123" spans="1:28" x14ac:dyDescent="0.25">
      <c r="A123" s="4">
        <v>20212</v>
      </c>
      <c r="B123" s="6">
        <v>20162152308</v>
      </c>
      <c r="C123" t="s">
        <v>741</v>
      </c>
      <c r="D123" s="2" t="s">
        <v>783</v>
      </c>
      <c r="E123" s="9" t="s">
        <v>44</v>
      </c>
      <c r="F123" s="3" t="s">
        <v>620</v>
      </c>
      <c r="G123" s="9" t="s">
        <v>22</v>
      </c>
      <c r="H123" s="8" t="s">
        <v>621</v>
      </c>
      <c r="I123" s="9" t="s">
        <v>24</v>
      </c>
      <c r="J123" s="8" t="s">
        <v>232</v>
      </c>
      <c r="K123" s="8" t="str">
        <f t="shared" si="13"/>
        <v>Nacional</v>
      </c>
      <c r="L123" s="8" t="str">
        <f t="shared" si="14"/>
        <v>Otros</v>
      </c>
      <c r="M123" s="8" t="str">
        <f t="shared" si="15"/>
        <v>Otros</v>
      </c>
      <c r="N123" s="8" t="s">
        <v>26</v>
      </c>
      <c r="O123" s="8" t="s">
        <v>622</v>
      </c>
      <c r="P123" s="8" t="s">
        <v>623</v>
      </c>
      <c r="Q123" s="11">
        <v>45078</v>
      </c>
      <c r="R123" s="11">
        <v>45331</v>
      </c>
      <c r="S123" t="s">
        <v>713</v>
      </c>
      <c r="T123">
        <f t="shared" si="16"/>
        <v>253</v>
      </c>
      <c r="U123" t="str">
        <f t="shared" si="17"/>
        <v>de 7 a 12 meses</v>
      </c>
      <c r="V123" s="9" t="s">
        <v>22</v>
      </c>
      <c r="W123" s="8" t="s">
        <v>624</v>
      </c>
      <c r="X123" s="8" t="s">
        <v>29</v>
      </c>
      <c r="Y123" s="12" t="s">
        <v>234</v>
      </c>
      <c r="Z123" s="8" t="s">
        <v>31</v>
      </c>
      <c r="AA123" s="8" t="s">
        <v>32</v>
      </c>
      <c r="AB123" s="8" t="s">
        <v>33</v>
      </c>
    </row>
    <row r="124" spans="1:28" x14ac:dyDescent="0.25">
      <c r="A124" s="4">
        <v>20212</v>
      </c>
      <c r="B124" s="6">
        <v>20162152991</v>
      </c>
      <c r="C124" t="s">
        <v>742</v>
      </c>
      <c r="D124" s="2" t="s">
        <v>783</v>
      </c>
      <c r="E124" s="9" t="s">
        <v>44</v>
      </c>
      <c r="F124" s="3" t="s">
        <v>630</v>
      </c>
      <c r="G124" s="9" t="s">
        <v>22</v>
      </c>
      <c r="H124" s="8" t="s">
        <v>56</v>
      </c>
      <c r="I124" s="9" t="s">
        <v>24</v>
      </c>
      <c r="J124" s="8" t="s">
        <v>25</v>
      </c>
      <c r="K124" s="8" t="str">
        <f t="shared" si="13"/>
        <v>Nacional</v>
      </c>
      <c r="L124" s="8" t="str">
        <f t="shared" si="14"/>
        <v>Huila</v>
      </c>
      <c r="M124" s="8" t="str">
        <f t="shared" si="15"/>
        <v>Neiva</v>
      </c>
      <c r="N124" s="8" t="s">
        <v>26</v>
      </c>
      <c r="O124" s="8" t="s">
        <v>47</v>
      </c>
      <c r="P124" s="8" t="s">
        <v>48</v>
      </c>
      <c r="Q124" s="11">
        <v>45047</v>
      </c>
      <c r="R124" s="11">
        <v>45331</v>
      </c>
      <c r="S124" t="s">
        <v>714</v>
      </c>
      <c r="T124">
        <f t="shared" si="16"/>
        <v>284</v>
      </c>
      <c r="U124" t="str">
        <f t="shared" si="17"/>
        <v>de 7 a 12 meses</v>
      </c>
      <c r="V124" s="9" t="s">
        <v>22</v>
      </c>
      <c r="W124" s="8" t="s">
        <v>595</v>
      </c>
      <c r="X124" s="8" t="s">
        <v>29</v>
      </c>
      <c r="Y124" t="s">
        <v>58</v>
      </c>
      <c r="Z124" s="8" t="s">
        <v>31</v>
      </c>
      <c r="AA124" s="8" t="s">
        <v>32</v>
      </c>
      <c r="AB124" s="8" t="s">
        <v>33</v>
      </c>
    </row>
    <row r="125" spans="1:28" x14ac:dyDescent="0.25">
      <c r="A125" s="4">
        <v>20221</v>
      </c>
      <c r="B125" s="6">
        <v>20111101294</v>
      </c>
      <c r="C125" t="s">
        <v>743</v>
      </c>
      <c r="D125" s="2" t="s">
        <v>783</v>
      </c>
      <c r="E125" s="9" t="s">
        <v>20</v>
      </c>
      <c r="F125" s="3" t="s">
        <v>573</v>
      </c>
      <c r="G125" s="9" t="s">
        <v>24</v>
      </c>
      <c r="H125" t="s">
        <v>574</v>
      </c>
      <c r="I125" s="9" t="s">
        <v>24</v>
      </c>
      <c r="J125" s="8" t="s">
        <v>71</v>
      </c>
      <c r="K125" s="8" t="str">
        <f t="shared" si="13"/>
        <v>Nacional</v>
      </c>
      <c r="L125" s="8" t="str">
        <f t="shared" si="14"/>
        <v>Huila</v>
      </c>
      <c r="M125" s="8" t="str">
        <f t="shared" si="15"/>
        <v>Otros</v>
      </c>
      <c r="N125" s="8" t="s">
        <v>26</v>
      </c>
      <c r="O125" s="8" t="s">
        <v>47</v>
      </c>
      <c r="P125" s="8" t="s">
        <v>575</v>
      </c>
      <c r="Q125" s="11">
        <v>44287</v>
      </c>
      <c r="R125" s="11">
        <v>44470</v>
      </c>
      <c r="S125" t="s">
        <v>712</v>
      </c>
      <c r="T125">
        <f t="shared" si="16"/>
        <v>183</v>
      </c>
      <c r="U125" t="str">
        <f t="shared" si="17"/>
        <v>de 7 a 12 meses</v>
      </c>
      <c r="V125" s="9" t="s">
        <v>24</v>
      </c>
      <c r="W125" s="8" t="s">
        <v>466</v>
      </c>
      <c r="X125" s="8" t="s">
        <v>29</v>
      </c>
      <c r="Y125" s="12" t="s">
        <v>293</v>
      </c>
      <c r="Z125" s="8" t="s">
        <v>31</v>
      </c>
      <c r="AA125" s="8" t="s">
        <v>32</v>
      </c>
      <c r="AB125" s="8" t="s">
        <v>33</v>
      </c>
    </row>
    <row r="126" spans="1:28" x14ac:dyDescent="0.25">
      <c r="A126" s="4">
        <v>20221</v>
      </c>
      <c r="B126" s="6">
        <v>20141125275</v>
      </c>
      <c r="C126" t="s">
        <v>744</v>
      </c>
      <c r="D126" s="2" t="s">
        <v>783</v>
      </c>
      <c r="E126" s="9" t="s">
        <v>20</v>
      </c>
      <c r="F126" s="3" t="s">
        <v>583</v>
      </c>
      <c r="G126" s="9" t="s">
        <v>22</v>
      </c>
      <c r="H126" t="s">
        <v>584</v>
      </c>
      <c r="I126" s="9" t="s">
        <v>24</v>
      </c>
      <c r="J126" s="8" t="s">
        <v>25</v>
      </c>
      <c r="K126" s="8" t="str">
        <f t="shared" si="13"/>
        <v>Nacional</v>
      </c>
      <c r="L126" s="8" t="str">
        <f t="shared" si="14"/>
        <v>Huila</v>
      </c>
      <c r="M126" s="8" t="str">
        <f t="shared" si="15"/>
        <v>Neiva</v>
      </c>
      <c r="N126" s="8" t="s">
        <v>26</v>
      </c>
      <c r="O126" s="8" t="s">
        <v>47</v>
      </c>
      <c r="P126" s="8" t="s">
        <v>48</v>
      </c>
      <c r="Q126" s="11">
        <v>44682</v>
      </c>
      <c r="R126" s="11">
        <v>45331</v>
      </c>
      <c r="S126" t="s">
        <v>707</v>
      </c>
      <c r="T126">
        <f t="shared" si="16"/>
        <v>649</v>
      </c>
      <c r="U126" t="str">
        <f t="shared" si="17"/>
        <v>más de 1 año</v>
      </c>
      <c r="V126" s="9" t="s">
        <v>22</v>
      </c>
      <c r="W126" s="8" t="s">
        <v>466</v>
      </c>
      <c r="X126" s="8" t="s">
        <v>29</v>
      </c>
      <c r="Y126" s="12" t="s">
        <v>73</v>
      </c>
      <c r="Z126" s="8" t="s">
        <v>31</v>
      </c>
      <c r="AA126" s="8" t="s">
        <v>32</v>
      </c>
      <c r="AB126" s="8" t="s">
        <v>33</v>
      </c>
    </row>
    <row r="127" spans="1:28" x14ac:dyDescent="0.25">
      <c r="A127" s="4">
        <v>20221</v>
      </c>
      <c r="B127" s="6">
        <v>20161149545</v>
      </c>
      <c r="C127" t="s">
        <v>745</v>
      </c>
      <c r="D127" s="2" t="s">
        <v>783</v>
      </c>
      <c r="E127" s="9" t="s">
        <v>44</v>
      </c>
      <c r="F127" s="3" t="s">
        <v>609</v>
      </c>
      <c r="G127" s="9" t="s">
        <v>22</v>
      </c>
      <c r="H127" t="s">
        <v>610</v>
      </c>
      <c r="I127" s="9" t="s">
        <v>24</v>
      </c>
      <c r="J127" s="8" t="s">
        <v>71</v>
      </c>
      <c r="K127" s="8" t="str">
        <f t="shared" si="13"/>
        <v>Nacional</v>
      </c>
      <c r="L127" s="8" t="str">
        <f t="shared" si="14"/>
        <v>Huila</v>
      </c>
      <c r="M127" s="8" t="str">
        <f t="shared" si="15"/>
        <v>Neiva</v>
      </c>
      <c r="N127" s="8" t="s">
        <v>26</v>
      </c>
      <c r="O127" s="8" t="s">
        <v>47</v>
      </c>
      <c r="P127" s="8" t="s">
        <v>48</v>
      </c>
      <c r="Q127" s="11">
        <v>44927</v>
      </c>
      <c r="R127" s="11">
        <v>45331</v>
      </c>
      <c r="S127" t="s">
        <v>715</v>
      </c>
      <c r="T127">
        <f t="shared" si="16"/>
        <v>404</v>
      </c>
      <c r="U127" t="str">
        <f t="shared" si="17"/>
        <v>más de 1 año</v>
      </c>
      <c r="V127" s="9" t="s">
        <v>22</v>
      </c>
      <c r="W127" s="8" t="s">
        <v>514</v>
      </c>
      <c r="X127" s="8" t="s">
        <v>29</v>
      </c>
      <c r="Y127" s="12" t="s">
        <v>293</v>
      </c>
      <c r="Z127" s="8" t="s">
        <v>31</v>
      </c>
      <c r="AA127" s="8" t="s">
        <v>32</v>
      </c>
      <c r="AB127" s="8" t="s">
        <v>33</v>
      </c>
    </row>
    <row r="128" spans="1:28" x14ac:dyDescent="0.25">
      <c r="A128" s="4">
        <v>20221</v>
      </c>
      <c r="B128" s="6">
        <v>20162150898</v>
      </c>
      <c r="C128" t="s">
        <v>746</v>
      </c>
      <c r="D128" s="2" t="s">
        <v>783</v>
      </c>
      <c r="E128" s="9" t="s">
        <v>44</v>
      </c>
      <c r="F128" s="3" t="s">
        <v>612</v>
      </c>
      <c r="G128" s="9" t="s">
        <v>24</v>
      </c>
      <c r="H128" t="s">
        <v>613</v>
      </c>
      <c r="I128" s="9" t="s">
        <v>24</v>
      </c>
      <c r="J128" s="8" t="s">
        <v>25</v>
      </c>
      <c r="K128" s="8" t="str">
        <f t="shared" si="13"/>
        <v>Nacional</v>
      </c>
      <c r="L128" s="8" t="str">
        <f t="shared" si="14"/>
        <v>Huila</v>
      </c>
      <c r="M128" s="8" t="str">
        <f t="shared" si="15"/>
        <v>Neiva</v>
      </c>
      <c r="N128" s="8" t="s">
        <v>26</v>
      </c>
      <c r="O128" s="8" t="s">
        <v>47</v>
      </c>
      <c r="P128" s="8" t="s">
        <v>48</v>
      </c>
      <c r="Q128" s="11">
        <v>44562</v>
      </c>
      <c r="R128" s="11">
        <v>44743</v>
      </c>
      <c r="S128" t="s">
        <v>712</v>
      </c>
      <c r="T128">
        <f t="shared" si="16"/>
        <v>181</v>
      </c>
      <c r="U128" t="str">
        <f t="shared" si="17"/>
        <v>de 7 a 12 meses</v>
      </c>
      <c r="V128" s="9" t="s">
        <v>24</v>
      </c>
      <c r="W128" s="8" t="s">
        <v>614</v>
      </c>
      <c r="X128" s="19" t="s">
        <v>140</v>
      </c>
      <c r="Y128" t="s">
        <v>140</v>
      </c>
      <c r="Z128" s="8" t="s">
        <v>31</v>
      </c>
      <c r="AA128" s="8" t="s">
        <v>32</v>
      </c>
      <c r="AB128" s="8" t="s">
        <v>33</v>
      </c>
    </row>
    <row r="129" spans="1:28" x14ac:dyDescent="0.25">
      <c r="A129" s="4">
        <v>20221</v>
      </c>
      <c r="B129" s="6">
        <v>20162152676</v>
      </c>
      <c r="C129" t="s">
        <v>747</v>
      </c>
      <c r="D129" s="2" t="s">
        <v>783</v>
      </c>
      <c r="E129" s="9" t="s">
        <v>44</v>
      </c>
      <c r="F129" s="3" t="s">
        <v>625</v>
      </c>
      <c r="G129" s="9" t="s">
        <v>22</v>
      </c>
      <c r="H129" t="s">
        <v>626</v>
      </c>
      <c r="I129" s="9" t="s">
        <v>24</v>
      </c>
      <c r="J129" s="8" t="s">
        <v>25</v>
      </c>
      <c r="K129" s="8" t="str">
        <f t="shared" si="13"/>
        <v>Nacional</v>
      </c>
      <c r="L129" s="8" t="str">
        <f t="shared" si="14"/>
        <v>Huila</v>
      </c>
      <c r="M129" s="8" t="str">
        <f t="shared" si="15"/>
        <v>Neiva</v>
      </c>
      <c r="N129" s="8" t="s">
        <v>26</v>
      </c>
      <c r="O129" s="8" t="s">
        <v>47</v>
      </c>
      <c r="P129" s="8" t="s">
        <v>48</v>
      </c>
      <c r="Q129" s="11">
        <v>44958</v>
      </c>
      <c r="R129" s="11">
        <v>45331</v>
      </c>
      <c r="S129" t="s">
        <v>716</v>
      </c>
      <c r="T129">
        <f t="shared" si="16"/>
        <v>373</v>
      </c>
      <c r="U129" t="str">
        <f t="shared" si="17"/>
        <v>más de 1 año</v>
      </c>
      <c r="V129" s="9" t="s">
        <v>22</v>
      </c>
      <c r="W129" s="8" t="s">
        <v>367</v>
      </c>
      <c r="X129" s="8" t="s">
        <v>29</v>
      </c>
      <c r="Y129" s="12" t="s">
        <v>73</v>
      </c>
      <c r="Z129" s="8" t="s">
        <v>31</v>
      </c>
      <c r="AA129" s="8" t="s">
        <v>32</v>
      </c>
      <c r="AB129" s="8" t="s">
        <v>33</v>
      </c>
    </row>
    <row r="130" spans="1:28" x14ac:dyDescent="0.25">
      <c r="A130" s="4">
        <v>20221</v>
      </c>
      <c r="B130" s="6">
        <v>20162152952</v>
      </c>
      <c r="C130" t="s">
        <v>748</v>
      </c>
      <c r="D130" s="2" t="s">
        <v>783</v>
      </c>
      <c r="E130" s="9" t="s">
        <v>44</v>
      </c>
      <c r="F130" s="3" t="s">
        <v>627</v>
      </c>
      <c r="G130" s="9" t="s">
        <v>24</v>
      </c>
      <c r="H130" t="s">
        <v>628</v>
      </c>
      <c r="I130" s="9" t="s">
        <v>24</v>
      </c>
      <c r="J130" s="8" t="s">
        <v>71</v>
      </c>
      <c r="K130" s="8" t="str">
        <f t="shared" si="13"/>
        <v>Nacional</v>
      </c>
      <c r="L130" s="8" t="str">
        <f t="shared" si="14"/>
        <v>Huila</v>
      </c>
      <c r="M130" s="8" t="str">
        <f t="shared" si="15"/>
        <v>Neiva</v>
      </c>
      <c r="N130" s="8" t="s">
        <v>26</v>
      </c>
      <c r="O130" s="8" t="s">
        <v>47</v>
      </c>
      <c r="P130" s="8" t="s">
        <v>48</v>
      </c>
      <c r="Q130" s="11">
        <v>44409</v>
      </c>
      <c r="R130" s="11">
        <v>44562</v>
      </c>
      <c r="S130" t="s">
        <v>717</v>
      </c>
      <c r="T130">
        <f t="shared" si="16"/>
        <v>153</v>
      </c>
      <c r="U130" t="str">
        <f t="shared" si="17"/>
        <v>de 4 a 6 meses</v>
      </c>
      <c r="V130" s="9" t="s">
        <v>24</v>
      </c>
      <c r="W130" t="s">
        <v>629</v>
      </c>
      <c r="X130" s="8" t="s">
        <v>29</v>
      </c>
      <c r="Y130" s="12" t="s">
        <v>293</v>
      </c>
      <c r="Z130" s="8" t="s">
        <v>31</v>
      </c>
      <c r="AA130" s="8" t="s">
        <v>32</v>
      </c>
      <c r="AB130" s="8" t="s">
        <v>33</v>
      </c>
    </row>
    <row r="131" spans="1:28" x14ac:dyDescent="0.25">
      <c r="A131" s="4">
        <v>20221</v>
      </c>
      <c r="B131" s="6">
        <v>20171156776</v>
      </c>
      <c r="C131" t="s">
        <v>749</v>
      </c>
      <c r="D131" s="2" t="s">
        <v>783</v>
      </c>
      <c r="E131" s="9" t="s">
        <v>44</v>
      </c>
      <c r="F131" s="3" t="s">
        <v>639</v>
      </c>
      <c r="G131" s="9" t="s">
        <v>22</v>
      </c>
      <c r="H131" t="s">
        <v>608</v>
      </c>
      <c r="I131" s="9" t="s">
        <v>24</v>
      </c>
      <c r="J131" s="8" t="s">
        <v>25</v>
      </c>
      <c r="K131" s="8" t="str">
        <f t="shared" ref="K131:K142" si="23">IF(N131="Colombia","Nacional","Extranjero")</f>
        <v>Nacional</v>
      </c>
      <c r="L131" s="8" t="str">
        <f t="shared" ref="L131:L142" si="24">IF(O131="Huila","Huila","Otros")</f>
        <v>Huila</v>
      </c>
      <c r="M131" s="8" t="str">
        <f t="shared" ref="M131:M142" si="25">IF(OR(P131="Cali",P131="Bogotá",P131="Medellín",P131="Barranquilla",P131="Pereira", P131="Manizales",P131="Nueva York",P131="Londres"),"Principales Ciudades Cap.",IF(P131="Neiva","Neiva","Otros"))</f>
        <v>Neiva</v>
      </c>
      <c r="N131" s="8" t="s">
        <v>26</v>
      </c>
      <c r="O131" s="8" t="s">
        <v>47</v>
      </c>
      <c r="P131" s="8" t="s">
        <v>48</v>
      </c>
      <c r="Q131" s="11">
        <v>44835</v>
      </c>
      <c r="R131" s="11">
        <v>44866</v>
      </c>
      <c r="S131" t="s">
        <v>718</v>
      </c>
      <c r="T131">
        <f t="shared" ref="T131:T142" si="26">R131-Q131</f>
        <v>31</v>
      </c>
      <c r="U131" t="str">
        <f t="shared" ref="U131:U142" si="27">IF(T131&lt;=30,"&lt; 1 mes",IF(T131&lt;=90,"de 1 a 3 meses",IF(T131&lt;=180,"de 4 a 6 meses",IF(T131&lt;=365,"de 7 a 12 meses","más de 1 año"))))</f>
        <v>de 1 a 3 meses</v>
      </c>
      <c r="V131" s="9" t="s">
        <v>24</v>
      </c>
      <c r="W131" s="8" t="s">
        <v>466</v>
      </c>
      <c r="X131" s="8" t="s">
        <v>29</v>
      </c>
      <c r="Y131" s="12" t="s">
        <v>293</v>
      </c>
      <c r="Z131" s="8" t="s">
        <v>31</v>
      </c>
      <c r="AA131" s="8" t="s">
        <v>32</v>
      </c>
      <c r="AB131" s="8" t="s">
        <v>33</v>
      </c>
    </row>
    <row r="132" spans="1:28" x14ac:dyDescent="0.25">
      <c r="A132" s="4">
        <v>20221</v>
      </c>
      <c r="B132" s="6">
        <v>20171159264</v>
      </c>
      <c r="C132" t="s">
        <v>750</v>
      </c>
      <c r="D132" s="2" t="s">
        <v>783</v>
      </c>
      <c r="E132" s="9" t="s">
        <v>44</v>
      </c>
      <c r="F132" s="3" t="s">
        <v>643</v>
      </c>
      <c r="G132" s="9" t="s">
        <v>22</v>
      </c>
      <c r="H132" t="s">
        <v>644</v>
      </c>
      <c r="I132" s="9" t="s">
        <v>24</v>
      </c>
      <c r="J132" s="8" t="s">
        <v>25</v>
      </c>
      <c r="K132" s="8" t="str">
        <f t="shared" si="23"/>
        <v>Nacional</v>
      </c>
      <c r="L132" s="8" t="str">
        <f t="shared" si="24"/>
        <v>Huila</v>
      </c>
      <c r="M132" s="8" t="str">
        <f t="shared" si="25"/>
        <v>Neiva</v>
      </c>
      <c r="N132" s="8" t="s">
        <v>26</v>
      </c>
      <c r="O132" s="8" t="s">
        <v>47</v>
      </c>
      <c r="P132" s="8" t="s">
        <v>48</v>
      </c>
      <c r="Q132" s="11">
        <v>43831</v>
      </c>
      <c r="R132" s="11">
        <v>45331</v>
      </c>
      <c r="S132" t="s">
        <v>719</v>
      </c>
      <c r="T132">
        <f t="shared" si="26"/>
        <v>1500</v>
      </c>
      <c r="U132" t="str">
        <f t="shared" si="27"/>
        <v>más de 1 año</v>
      </c>
      <c r="V132" s="9" t="s">
        <v>22</v>
      </c>
      <c r="W132" s="8" t="s">
        <v>645</v>
      </c>
      <c r="X132" s="8" t="s">
        <v>140</v>
      </c>
      <c r="Y132" s="8" t="s">
        <v>140</v>
      </c>
      <c r="Z132" s="8" t="s">
        <v>31</v>
      </c>
      <c r="AA132" s="8" t="s">
        <v>32</v>
      </c>
      <c r="AB132" s="8" t="s">
        <v>33</v>
      </c>
    </row>
    <row r="133" spans="1:28" x14ac:dyDescent="0.25">
      <c r="A133" s="4">
        <v>20222</v>
      </c>
      <c r="B133" s="6">
        <v>20151134320</v>
      </c>
      <c r="C133" t="s">
        <v>751</v>
      </c>
      <c r="D133" s="2" t="s">
        <v>783</v>
      </c>
      <c r="E133" s="9" t="s">
        <v>20</v>
      </c>
      <c r="F133" s="3" t="s">
        <v>591</v>
      </c>
      <c r="G133" s="9" t="s">
        <v>24</v>
      </c>
      <c r="H133" t="s">
        <v>592</v>
      </c>
      <c r="I133" s="9" t="s">
        <v>24</v>
      </c>
      <c r="J133" s="8" t="s">
        <v>71</v>
      </c>
      <c r="K133" s="8" t="str">
        <f t="shared" si="23"/>
        <v>Nacional</v>
      </c>
      <c r="L133" s="8" t="str">
        <f t="shared" si="24"/>
        <v>Huila</v>
      </c>
      <c r="M133" s="8" t="str">
        <f t="shared" si="25"/>
        <v>Neiva</v>
      </c>
      <c r="N133" s="8" t="s">
        <v>26</v>
      </c>
      <c r="O133" s="8" t="s">
        <v>47</v>
      </c>
      <c r="P133" s="8" t="s">
        <v>48</v>
      </c>
      <c r="Q133" s="11">
        <v>44621</v>
      </c>
      <c r="R133" s="11">
        <v>44805</v>
      </c>
      <c r="S133" t="s">
        <v>712</v>
      </c>
      <c r="T133">
        <f t="shared" si="26"/>
        <v>184</v>
      </c>
      <c r="U133" t="str">
        <f t="shared" si="27"/>
        <v>de 7 a 12 meses</v>
      </c>
      <c r="V133" s="9" t="s">
        <v>24</v>
      </c>
      <c r="W133" s="8" t="s">
        <v>335</v>
      </c>
      <c r="X133" s="8" t="s">
        <v>29</v>
      </c>
      <c r="Y133" s="12" t="s">
        <v>293</v>
      </c>
      <c r="Z133" s="8" t="s">
        <v>31</v>
      </c>
      <c r="AA133" s="8" t="s">
        <v>32</v>
      </c>
      <c r="AB133" s="8" t="s">
        <v>33</v>
      </c>
    </row>
    <row r="134" spans="1:28" x14ac:dyDescent="0.25">
      <c r="A134" s="4">
        <v>20222</v>
      </c>
      <c r="B134" s="6">
        <v>20151135444</v>
      </c>
      <c r="C134" t="s">
        <v>752</v>
      </c>
      <c r="D134" s="2" t="s">
        <v>783</v>
      </c>
      <c r="E134" s="9" t="s">
        <v>44</v>
      </c>
      <c r="F134" s="3" t="s">
        <v>593</v>
      </c>
      <c r="G134" s="9" t="s">
        <v>24</v>
      </c>
      <c r="H134" t="s">
        <v>594</v>
      </c>
      <c r="I134" s="9" t="s">
        <v>24</v>
      </c>
      <c r="J134" s="8" t="s">
        <v>25</v>
      </c>
      <c r="K134" s="8" t="str">
        <f t="shared" si="23"/>
        <v>Nacional</v>
      </c>
      <c r="L134" s="8" t="str">
        <f t="shared" si="24"/>
        <v>Huila</v>
      </c>
      <c r="M134" s="8" t="str">
        <f t="shared" si="25"/>
        <v>Neiva</v>
      </c>
      <c r="N134" s="8" t="s">
        <v>26</v>
      </c>
      <c r="O134" s="8" t="s">
        <v>47</v>
      </c>
      <c r="P134" s="8" t="s">
        <v>48</v>
      </c>
      <c r="Q134" s="11">
        <v>44927</v>
      </c>
      <c r="R134" s="11">
        <v>45078</v>
      </c>
      <c r="S134" t="s">
        <v>717</v>
      </c>
      <c r="T134">
        <f t="shared" si="26"/>
        <v>151</v>
      </c>
      <c r="U134" t="str">
        <f t="shared" si="27"/>
        <v>de 4 a 6 meses</v>
      </c>
      <c r="V134" s="9" t="s">
        <v>24</v>
      </c>
      <c r="W134" s="8" t="s">
        <v>595</v>
      </c>
      <c r="X134" s="8" t="s">
        <v>29</v>
      </c>
      <c r="Y134" t="s">
        <v>58</v>
      </c>
      <c r="Z134" t="s">
        <v>31</v>
      </c>
      <c r="AA134" t="s">
        <v>51</v>
      </c>
      <c r="AB134" t="s">
        <v>596</v>
      </c>
    </row>
    <row r="135" spans="1:28" x14ac:dyDescent="0.25">
      <c r="A135" s="4">
        <v>20222</v>
      </c>
      <c r="B135" s="6">
        <v>20161144204</v>
      </c>
      <c r="C135" t="s">
        <v>753</v>
      </c>
      <c r="D135" s="2" t="s">
        <v>783</v>
      </c>
      <c r="E135" s="9" t="s">
        <v>44</v>
      </c>
      <c r="F135" s="3" t="s">
        <v>597</v>
      </c>
      <c r="G135" s="9" t="s">
        <v>24</v>
      </c>
      <c r="H135" t="s">
        <v>598</v>
      </c>
      <c r="I135" s="9" t="s">
        <v>24</v>
      </c>
      <c r="J135" s="8" t="s">
        <v>25</v>
      </c>
      <c r="K135" s="8" t="str">
        <f t="shared" si="23"/>
        <v>Nacional</v>
      </c>
      <c r="L135" s="8" t="str">
        <f t="shared" si="24"/>
        <v>Otros</v>
      </c>
      <c r="M135" s="8" t="str">
        <f t="shared" si="25"/>
        <v>Principales Ciudades Cap.</v>
      </c>
      <c r="N135" s="8" t="s">
        <v>26</v>
      </c>
      <c r="O135" s="8" t="s">
        <v>27</v>
      </c>
      <c r="P135" s="8" t="s">
        <v>767</v>
      </c>
      <c r="Q135" s="11">
        <v>43862</v>
      </c>
      <c r="R135" s="11">
        <v>45331</v>
      </c>
      <c r="S135" t="s">
        <v>720</v>
      </c>
      <c r="T135">
        <f t="shared" si="26"/>
        <v>1469</v>
      </c>
      <c r="U135" t="str">
        <f t="shared" si="27"/>
        <v>más de 1 año</v>
      </c>
      <c r="V135" s="9" t="s">
        <v>22</v>
      </c>
      <c r="W135" s="8" t="s">
        <v>599</v>
      </c>
      <c r="X135" s="8" t="s">
        <v>29</v>
      </c>
      <c r="Y135" s="12" t="s">
        <v>50</v>
      </c>
      <c r="Z135" s="8" t="s">
        <v>31</v>
      </c>
      <c r="AA135" s="8" t="s">
        <v>32</v>
      </c>
      <c r="AB135" s="8" t="s">
        <v>33</v>
      </c>
    </row>
    <row r="136" spans="1:28" x14ac:dyDescent="0.25">
      <c r="A136" s="4">
        <v>20222</v>
      </c>
      <c r="B136" s="6">
        <v>20162151691</v>
      </c>
      <c r="C136" t="s">
        <v>754</v>
      </c>
      <c r="D136" s="2" t="s">
        <v>783</v>
      </c>
      <c r="E136" s="9" t="s">
        <v>44</v>
      </c>
      <c r="F136" s="3" t="s">
        <v>615</v>
      </c>
      <c r="G136" s="9" t="s">
        <v>22</v>
      </c>
      <c r="H136" s="8" t="s">
        <v>144</v>
      </c>
      <c r="I136" s="9" t="s">
        <v>24</v>
      </c>
      <c r="J136" s="8" t="s">
        <v>25</v>
      </c>
      <c r="K136" s="8" t="str">
        <f t="shared" si="23"/>
        <v>Nacional</v>
      </c>
      <c r="L136" s="8" t="str">
        <f t="shared" si="24"/>
        <v>Huila</v>
      </c>
      <c r="M136" s="8" t="str">
        <f t="shared" si="25"/>
        <v>Neiva</v>
      </c>
      <c r="N136" s="8" t="s">
        <v>26</v>
      </c>
      <c r="O136" s="8" t="s">
        <v>47</v>
      </c>
      <c r="P136" s="8" t="s">
        <v>48</v>
      </c>
      <c r="Q136" s="11">
        <v>44835</v>
      </c>
      <c r="R136" s="11">
        <v>45331</v>
      </c>
      <c r="S136" t="s">
        <v>721</v>
      </c>
      <c r="T136">
        <f t="shared" si="26"/>
        <v>496</v>
      </c>
      <c r="U136" t="str">
        <f t="shared" si="27"/>
        <v>más de 1 año</v>
      </c>
      <c r="V136" s="9" t="s">
        <v>22</v>
      </c>
      <c r="W136" s="8" t="s">
        <v>33</v>
      </c>
      <c r="X136" s="8" t="s">
        <v>146</v>
      </c>
      <c r="Y136" s="8" t="s">
        <v>147</v>
      </c>
      <c r="Z136" s="8" t="s">
        <v>31</v>
      </c>
      <c r="AA136" s="8" t="s">
        <v>32</v>
      </c>
      <c r="AB136" s="8" t="s">
        <v>33</v>
      </c>
    </row>
    <row r="137" spans="1:28" x14ac:dyDescent="0.25">
      <c r="A137" s="4">
        <v>20222</v>
      </c>
      <c r="B137" s="6">
        <v>20162151899</v>
      </c>
      <c r="C137" t="s">
        <v>755</v>
      </c>
      <c r="D137" s="2" t="s">
        <v>783</v>
      </c>
      <c r="E137" s="9" t="s">
        <v>20</v>
      </c>
      <c r="F137" s="3" t="s">
        <v>616</v>
      </c>
      <c r="G137" s="9" t="s">
        <v>22</v>
      </c>
      <c r="H137" t="s">
        <v>617</v>
      </c>
      <c r="I137" s="9" t="s">
        <v>24</v>
      </c>
      <c r="J137" s="8" t="s">
        <v>25</v>
      </c>
      <c r="K137" s="8" t="str">
        <f t="shared" si="23"/>
        <v>Extranjero</v>
      </c>
      <c r="L137" s="8" t="str">
        <f t="shared" si="24"/>
        <v>Otros</v>
      </c>
      <c r="M137" s="8" t="str">
        <f t="shared" si="25"/>
        <v>Otros</v>
      </c>
      <c r="N137" t="s">
        <v>618</v>
      </c>
      <c r="O137" t="s">
        <v>765</v>
      </c>
      <c r="P137" t="s">
        <v>772</v>
      </c>
      <c r="Q137" s="11">
        <v>44927</v>
      </c>
      <c r="R137" s="11">
        <v>45331</v>
      </c>
      <c r="S137" t="s">
        <v>715</v>
      </c>
      <c r="T137">
        <f t="shared" si="26"/>
        <v>404</v>
      </c>
      <c r="U137" t="str">
        <f t="shared" si="27"/>
        <v>más de 1 año</v>
      </c>
      <c r="V137" s="9" t="s">
        <v>22</v>
      </c>
      <c r="W137" t="s">
        <v>619</v>
      </c>
      <c r="X137" s="8" t="s">
        <v>29</v>
      </c>
      <c r="Y137" s="12" t="s">
        <v>102</v>
      </c>
      <c r="Z137" s="8" t="s">
        <v>31</v>
      </c>
      <c r="AA137" s="8" t="s">
        <v>32</v>
      </c>
      <c r="AB137" s="8" t="s">
        <v>33</v>
      </c>
    </row>
    <row r="138" spans="1:28" x14ac:dyDescent="0.25">
      <c r="A138" s="4">
        <v>20222</v>
      </c>
      <c r="B138" s="6">
        <v>20162153065</v>
      </c>
      <c r="C138" t="s">
        <v>756</v>
      </c>
      <c r="D138" s="2" t="s">
        <v>783</v>
      </c>
      <c r="E138" s="9" t="s">
        <v>631</v>
      </c>
      <c r="F138" s="3" t="s">
        <v>632</v>
      </c>
      <c r="G138" s="9" t="s">
        <v>22</v>
      </c>
      <c r="H138" t="s">
        <v>633</v>
      </c>
      <c r="I138" s="9" t="s">
        <v>24</v>
      </c>
      <c r="J138" s="8" t="s">
        <v>25</v>
      </c>
      <c r="K138" s="8" t="str">
        <f t="shared" si="23"/>
        <v>Nacional</v>
      </c>
      <c r="L138" s="8" t="str">
        <f t="shared" si="24"/>
        <v>Huila</v>
      </c>
      <c r="M138" s="8" t="str">
        <f t="shared" si="25"/>
        <v>Neiva</v>
      </c>
      <c r="N138" s="8" t="s">
        <v>26</v>
      </c>
      <c r="O138" s="8" t="s">
        <v>47</v>
      </c>
      <c r="P138" s="8" t="s">
        <v>48</v>
      </c>
      <c r="Q138" s="11">
        <v>45200</v>
      </c>
      <c r="R138" s="11">
        <v>45331</v>
      </c>
      <c r="S138" t="s">
        <v>722</v>
      </c>
      <c r="T138">
        <f t="shared" si="26"/>
        <v>131</v>
      </c>
      <c r="U138" t="str">
        <f t="shared" si="27"/>
        <v>de 4 a 6 meses</v>
      </c>
      <c r="V138" s="9" t="s">
        <v>22</v>
      </c>
      <c r="W138" t="s">
        <v>634</v>
      </c>
      <c r="X138" s="8" t="s">
        <v>146</v>
      </c>
      <c r="Y138" s="12" t="s">
        <v>341</v>
      </c>
      <c r="Z138" s="8" t="s">
        <v>31</v>
      </c>
      <c r="AA138" s="8" t="s">
        <v>32</v>
      </c>
      <c r="AB138" s="8" t="s">
        <v>33</v>
      </c>
    </row>
    <row r="139" spans="1:28" x14ac:dyDescent="0.25">
      <c r="A139" s="4">
        <v>20222</v>
      </c>
      <c r="B139" s="6">
        <v>20171154599</v>
      </c>
      <c r="C139" t="s">
        <v>757</v>
      </c>
      <c r="D139" s="2" t="s">
        <v>783</v>
      </c>
      <c r="E139" s="9" t="s">
        <v>44</v>
      </c>
      <c r="F139" s="3" t="s">
        <v>635</v>
      </c>
      <c r="G139" s="9" t="s">
        <v>22</v>
      </c>
      <c r="H139" t="s">
        <v>636</v>
      </c>
      <c r="I139" s="9" t="s">
        <v>24</v>
      </c>
      <c r="J139" s="8" t="s">
        <v>25</v>
      </c>
      <c r="K139" s="8" t="str">
        <f t="shared" si="23"/>
        <v>Nacional</v>
      </c>
      <c r="L139" s="8" t="str">
        <f t="shared" si="24"/>
        <v>Huila</v>
      </c>
      <c r="M139" s="8" t="str">
        <f t="shared" si="25"/>
        <v>Neiva</v>
      </c>
      <c r="N139" s="8" t="s">
        <v>26</v>
      </c>
      <c r="O139" s="8" t="s">
        <v>47</v>
      </c>
      <c r="P139" s="8" t="s">
        <v>48</v>
      </c>
      <c r="Q139" s="11">
        <v>45170</v>
      </c>
      <c r="R139" s="11">
        <v>45292</v>
      </c>
      <c r="S139" t="s">
        <v>722</v>
      </c>
      <c r="T139">
        <f t="shared" si="26"/>
        <v>122</v>
      </c>
      <c r="U139" t="str">
        <f t="shared" si="27"/>
        <v>de 4 a 6 meses</v>
      </c>
      <c r="V139" s="9" t="s">
        <v>24</v>
      </c>
      <c r="W139" s="8" t="s">
        <v>637</v>
      </c>
      <c r="X139" s="8" t="s">
        <v>29</v>
      </c>
      <c r="Y139" t="s">
        <v>58</v>
      </c>
      <c r="Z139" s="8" t="s">
        <v>31</v>
      </c>
      <c r="AA139" s="8" t="s">
        <v>32</v>
      </c>
      <c r="AB139" s="8" t="s">
        <v>33</v>
      </c>
    </row>
    <row r="140" spans="1:28" x14ac:dyDescent="0.25">
      <c r="A140" s="4">
        <v>20222</v>
      </c>
      <c r="B140" s="6">
        <v>20171156289</v>
      </c>
      <c r="C140" t="s">
        <v>758</v>
      </c>
      <c r="D140" s="2" t="s">
        <v>783</v>
      </c>
      <c r="E140" s="9" t="s">
        <v>20</v>
      </c>
      <c r="F140" s="3" t="s">
        <v>638</v>
      </c>
      <c r="G140" s="9" t="s">
        <v>22</v>
      </c>
      <c r="H140" t="s">
        <v>110</v>
      </c>
      <c r="I140" s="9" t="s">
        <v>24</v>
      </c>
      <c r="J140" s="8" t="s">
        <v>25</v>
      </c>
      <c r="K140" s="8" t="str">
        <f t="shared" si="23"/>
        <v>Nacional</v>
      </c>
      <c r="L140" s="8" t="str">
        <f t="shared" si="24"/>
        <v>Huila</v>
      </c>
      <c r="M140" s="8" t="str">
        <f t="shared" si="25"/>
        <v>Neiva</v>
      </c>
      <c r="N140" s="8" t="s">
        <v>26</v>
      </c>
      <c r="O140" s="8" t="s">
        <v>47</v>
      </c>
      <c r="P140" s="8" t="s">
        <v>48</v>
      </c>
      <c r="Q140" s="11">
        <v>44652</v>
      </c>
      <c r="R140" s="11">
        <v>44835</v>
      </c>
      <c r="S140" t="s">
        <v>712</v>
      </c>
      <c r="T140">
        <f t="shared" si="26"/>
        <v>183</v>
      </c>
      <c r="U140" t="str">
        <f t="shared" si="27"/>
        <v>de 7 a 12 meses</v>
      </c>
      <c r="V140" s="9" t="s">
        <v>24</v>
      </c>
      <c r="W140" s="8" t="s">
        <v>335</v>
      </c>
      <c r="X140" s="8" t="s">
        <v>29</v>
      </c>
      <c r="Y140" t="s">
        <v>58</v>
      </c>
      <c r="Z140" s="8" t="s">
        <v>31</v>
      </c>
      <c r="AA140" s="8" t="s">
        <v>32</v>
      </c>
      <c r="AB140" s="8" t="s">
        <v>33</v>
      </c>
    </row>
    <row r="141" spans="1:28" x14ac:dyDescent="0.25">
      <c r="A141" s="4">
        <v>20222</v>
      </c>
      <c r="B141" s="6">
        <v>20171157063</v>
      </c>
      <c r="C141" t="s">
        <v>759</v>
      </c>
      <c r="D141" s="2" t="s">
        <v>783</v>
      </c>
      <c r="E141" s="9" t="s">
        <v>20</v>
      </c>
      <c r="F141" s="3" t="s">
        <v>640</v>
      </c>
      <c r="G141" s="9" t="s">
        <v>22</v>
      </c>
      <c r="H141" t="s">
        <v>641</v>
      </c>
      <c r="I141" s="9" t="s">
        <v>22</v>
      </c>
      <c r="J141" s="8" t="s">
        <v>25</v>
      </c>
      <c r="K141" s="8" t="str">
        <f t="shared" si="23"/>
        <v>Nacional</v>
      </c>
      <c r="L141" s="8" t="str">
        <f t="shared" si="24"/>
        <v>Huila</v>
      </c>
      <c r="M141" s="8" t="str">
        <f t="shared" si="25"/>
        <v>Neiva</v>
      </c>
      <c r="N141" s="8" t="s">
        <v>26</v>
      </c>
      <c r="O141" s="8" t="s">
        <v>47</v>
      </c>
      <c r="P141" s="8" t="s">
        <v>48</v>
      </c>
      <c r="Q141" s="11">
        <v>44896</v>
      </c>
      <c r="R141" s="11">
        <v>45331</v>
      </c>
      <c r="S141" t="s">
        <v>723</v>
      </c>
      <c r="T141">
        <f t="shared" si="26"/>
        <v>435</v>
      </c>
      <c r="U141" t="str">
        <f t="shared" si="27"/>
        <v>más de 1 año</v>
      </c>
      <c r="V141" s="9" t="s">
        <v>22</v>
      </c>
      <c r="W141" t="s">
        <v>642</v>
      </c>
      <c r="X141" s="8" t="s">
        <v>29</v>
      </c>
      <c r="Y141" t="s">
        <v>58</v>
      </c>
      <c r="Z141" s="8" t="s">
        <v>31</v>
      </c>
      <c r="AA141" s="8" t="s">
        <v>51</v>
      </c>
      <c r="AB141" s="8" t="s">
        <v>606</v>
      </c>
    </row>
    <row r="142" spans="1:28" x14ac:dyDescent="0.25">
      <c r="A142" s="4">
        <v>20222</v>
      </c>
      <c r="B142" s="6">
        <v>20172163497</v>
      </c>
      <c r="C142" t="s">
        <v>760</v>
      </c>
      <c r="D142" s="2" t="s">
        <v>783</v>
      </c>
      <c r="E142" s="9" t="s">
        <v>20</v>
      </c>
      <c r="F142" s="3" t="s">
        <v>724</v>
      </c>
      <c r="G142" s="9" t="s">
        <v>22</v>
      </c>
      <c r="H142" t="s">
        <v>725</v>
      </c>
      <c r="I142" s="9" t="s">
        <v>24</v>
      </c>
      <c r="J142" s="8" t="s">
        <v>25</v>
      </c>
      <c r="K142" s="8" t="str">
        <f t="shared" si="23"/>
        <v>Nacional</v>
      </c>
      <c r="L142" s="8" t="str">
        <f t="shared" si="24"/>
        <v>Huila</v>
      </c>
      <c r="M142" s="8" t="str">
        <f t="shared" si="25"/>
        <v>Neiva</v>
      </c>
      <c r="N142" s="8" t="s">
        <v>26</v>
      </c>
      <c r="O142" s="8" t="s">
        <v>47</v>
      </c>
      <c r="P142" s="8" t="s">
        <v>48</v>
      </c>
      <c r="Q142" s="11">
        <v>44593</v>
      </c>
      <c r="R142" s="11">
        <v>45331</v>
      </c>
      <c r="S142" t="s">
        <v>726</v>
      </c>
      <c r="T142">
        <f t="shared" si="26"/>
        <v>738</v>
      </c>
      <c r="U142" t="str">
        <f t="shared" si="27"/>
        <v>más de 1 año</v>
      </c>
      <c r="V142" s="9" t="s">
        <v>22</v>
      </c>
      <c r="W142" s="8" t="s">
        <v>727</v>
      </c>
      <c r="X142" s="8" t="s">
        <v>94</v>
      </c>
      <c r="Y142" s="8" t="s">
        <v>95</v>
      </c>
      <c r="Z142" s="8" t="s">
        <v>31</v>
      </c>
      <c r="AA142" s="8" t="s">
        <v>32</v>
      </c>
      <c r="AB142" s="8" t="s">
        <v>33</v>
      </c>
    </row>
  </sheetData>
  <conditionalFormatting sqref="B1:AB1 B101:E114 G101:G114">
    <cfRule type="expression" dxfId="0" priority="1">
      <formula>"l"</formula>
    </cfRule>
  </conditionalFormatting>
  <hyperlinks>
    <hyperlink ref="F2" r:id="rId1" display="https://www.linkedin.com/in/anderson-andr%C3%A9s-rodr%C3%ADguez-oyola-abb39a17a" xr:uid="{23D680F2-CA65-45F5-9CAE-80E9A27B5260}"/>
    <hyperlink ref="F3" r:id="rId2" display="https://www.linkedin.com/in/blademir-quiguanas-19130746" xr:uid="{987FB262-02EB-4273-A0E6-1D832D883B50}"/>
    <hyperlink ref="F4" r:id="rId3" display="https://www.linkedin.com/in/daniela-paker-574003124" xr:uid="{C1EEDEE3-D803-45A4-A9E5-3BC498FBBD9A}"/>
    <hyperlink ref="F5" r:id="rId4" display="https://www.linkedin.com/in/gina-marcela-mosquera-polo-a0b885110" xr:uid="{1D4C2C50-71D7-4BE8-9299-43256C084789}"/>
    <hyperlink ref="F6" r:id="rId5" display="https://www.linkedin.com/in/jaimeenriqueortizdiaz" xr:uid="{6F6677E1-0A6F-44DF-BDF3-37ED24BD1896}"/>
    <hyperlink ref="F7" r:id="rId6" display="https://www.linkedin.com/in/juan-camilo-lozano-c%C3%A1rdenas-344618133" xr:uid="{16F3C900-F627-4701-855F-3E4A18CD58EB}"/>
    <hyperlink ref="F8" r:id="rId7" display="https://www.linkedin.com/in/juan-diego-trujillo-castro-18b022287" xr:uid="{3146F2CB-E292-46EA-B0E5-BBAA5FF89D2C}"/>
    <hyperlink ref="F9" r:id="rId8" display="https://www.linkedin.com/in/juan-sebasti%C3%A1n-perdomo-mu%C3%B1oz-a1b14783" xr:uid="{FB2EABC1-FAF2-4B64-BF8E-906F79919BA3}"/>
    <hyperlink ref="F10" r:id="rId9" display="https://www.linkedin.com/in/karenbonilla-912201236" xr:uid="{5C38050B-4354-4279-B46A-30C1ED6EEE36}"/>
    <hyperlink ref="F11" r:id="rId10" display="https://www.linkedin.com/in/lauramllanosmorea" xr:uid="{091DD81F-7C2A-479C-8976-F14282C9DC76}"/>
    <hyperlink ref="F12" r:id="rId11" display="https://www.linkedin.com/in/tatiana-arias-iba%C3%B1ez-353ab310b" xr:uid="{4A596536-C308-41B8-9FDB-4B64AFA0EFFC}"/>
    <hyperlink ref="F13" r:id="rId12" display="https://www.linkedin.com/in/paula-andrea-perdomo-lozano-88067112a" xr:uid="{60BA7D12-2242-44B9-AF40-FC8C6116C8CE}"/>
    <hyperlink ref="F14" r:id="rId13" display="https://www.linkedin.com/in/ricardo-mauricio-perdomo-sandoval-6901191ab" xr:uid="{BABD2379-6B69-499D-B59D-B624C053B4A3}"/>
    <hyperlink ref="F15" r:id="rId14" display="https://www.linkedin.com/in/viviana-quintero-silva-8b7325253" xr:uid="{A5B3220D-DED8-47B8-8677-FC19517E2769}"/>
    <hyperlink ref="F16" r:id="rId15" display="https://www.linkedin.com/in/yelitza-mar%C3%ADa-romero-florez-7296a519b" xr:uid="{72C966BD-BA51-44EE-AC7B-CF65F55A9C1E}"/>
    <hyperlink ref="F17" r:id="rId16" display="https://www.linkedin.com/in/yinare-cuellar21" xr:uid="{186DAEB6-54EA-418A-B8B7-8726E0113417}"/>
    <hyperlink ref="F18" r:id="rId17" display="https://www.linkedin.com/in/norberto-merchan-g%C3%B3mez-98759055" xr:uid="{140ABB21-DA8A-47E8-9E33-F4F100D57112}"/>
    <hyperlink ref="D19" r:id="rId18" xr:uid="{095F0CA1-E34C-4B5D-B46D-8C163B63080A}"/>
    <hyperlink ref="F19" r:id="rId19" display="https://www.linkedin.com/in/ana-maria-cabrera-gutierrez-a0b734134" xr:uid="{D4A5B82F-D5AF-4878-A6CF-C2839D9B0533}"/>
    <hyperlink ref="F20" r:id="rId20" display="https://www.linkedin.com/in/andr%C3%A9s-felipe-agredo-morales-9a06a4161" xr:uid="{A5D79C9E-B280-4855-B659-594C8843E59D}"/>
    <hyperlink ref="F21" r:id="rId21" display="https://www.linkedin.com/in/andres-felipe-losada-murcia-a1ba9445" xr:uid="{C6BFD0E2-6748-46F5-BFFB-4C80D7EE9B8C}"/>
    <hyperlink ref="F22" r:id="rId22" display="https://www.linkedin.com/in/anyuri-chala-zabaleta" xr:uid="{7184FDBA-13E0-4375-87C9-55DDE8DF7CD4}"/>
    <hyperlink ref="F23" r:id="rId23" display="https://www.linkedin.com/in/carlos-alberto-celada-bahamon-a2a85840" xr:uid="{7697F00D-8FB7-4BCE-A31D-1A03DE9C518A}"/>
    <hyperlink ref="F24" r:id="rId24" display="https://www.linkedin.com/in/daniela-f-tejada-escobar-" xr:uid="{252283AE-E86C-4AA1-9BBC-B8C7B8B87825}"/>
    <hyperlink ref="F25" r:id="rId25" display="https://www.linkedin.com/in/dayana-ibeth-castro-guevara-69211a1a7" xr:uid="{9666A6E2-7148-4C1F-B8A6-DD023EEB4947}"/>
    <hyperlink ref="F26" r:id="rId26" display="https://www.linkedin.com/in/henry-alberto-sanchez-perdomo-99a93218" xr:uid="{951D8035-FB24-4F0A-BD69-475CF2128225}"/>
    <hyperlink ref="F27" r:id="rId27" display="https://www.linkedin.com/in/juan-david-solano-piragua-76399516a" xr:uid="{F4F83E98-950D-400D-AC01-8F4259291C4B}"/>
    <hyperlink ref="F28" r:id="rId28" display="https://www.linkedin.com/in/karent-yulieth-camacho-cordoba-57034811a" xr:uid="{BCC540EB-DB8E-442D-B95B-82AA750DE1F3}"/>
    <hyperlink ref="F29" r:id="rId29" display="https://www.linkedin.com/in/nicol%C3%A1s-polan%C3%ADa-g%C3%B3mez-918639a3" xr:uid="{0B129147-0D33-440B-8AE8-F87CC8389674}"/>
    <hyperlink ref="F30" r:id="rId30" display="https://www.linkedin.com/in/oscar-cortes-chala-989979135" xr:uid="{F435A40A-35EC-4BC6-9238-F2EED32B5E67}"/>
    <hyperlink ref="F31" r:id="rId31" display="https://www.linkedin.com/in/oswaldo-enrique-salazar-silva-68a86287" xr:uid="{75695F9E-194E-441F-8CD7-E5ABD4148146}"/>
    <hyperlink ref="F32" r:id="rId32" display="https://www.linkedin.com/in/robinson-cabrera-pimintel-90955410b" xr:uid="{C50CFA8A-911B-4444-9FAA-E146A5D3EBD1}"/>
    <hyperlink ref="F33" r:id="rId33" display="https://www.linkedin.com/in/pelaezsebastian" xr:uid="{FB453B47-11F1-4A91-B83A-8EFD713E933D}"/>
    <hyperlink ref="F34" r:id="rId34" display="https://www.linkedin.com/in/sergio-andr%C3%A9s-vargas-trujillo-1b7183100" xr:uid="{10CC67CA-A9AE-4398-B3AE-7BED3BE88D08}"/>
    <hyperlink ref="F35" r:id="rId35" display="https://www.linkedin.com/in/yuly-andrea-valbuena-esquivel-548393a2" xr:uid="{8EAF26FD-15DB-4E29-AF9E-01934D6820AE}"/>
    <hyperlink ref="D37" r:id="rId36" xr:uid="{EA693A93-59B7-4F27-9D6B-331D4D03ED43}"/>
    <hyperlink ref="D39" r:id="rId37" xr:uid="{6BF81299-F50B-4AD6-85A0-36155F0B7337}"/>
    <hyperlink ref="F36" r:id="rId38" display="https://www.linkedin.com/in/eliana-villanueva-rojas" xr:uid="{590C00F9-A3EB-4B27-B7FE-6EEEB2B2891B}"/>
    <hyperlink ref="F37" r:id="rId39" display="https://www.linkedin.com/in/jonathan-duran-peralta-a8359a20a" xr:uid="{B6C5DAEA-D6C8-4CC8-B4BF-5DA95EEF04FB}"/>
    <hyperlink ref="F38" r:id="rId40" display="https://www.linkedin.com/in/juli%C3%A1n-camilo-cardozo-castro-04b853145" xr:uid="{EC8842DA-1BED-4F11-83DA-607B0094D315}"/>
    <hyperlink ref="F39" r:id="rId41" display="https://www.linkedin.com/in/julieth-tatiana-fierro-trujillo-b8b1b1139" xr:uid="{FE0C1320-4BB9-499B-A377-F16F9D9866EE}"/>
    <hyperlink ref="F40" r:id="rId42" display="https://www.linkedin.com/in/vanessaquimo" xr:uid="{D8A0F6C1-938D-44C9-980D-96676B7EB670}"/>
    <hyperlink ref="F41" r:id="rId43" display="https://www.linkedin.com/in/manuelita-trujillo-monje-3286b4ba" xr:uid="{3B88157A-B5AF-45E9-89F6-06C68F8E5301}"/>
    <hyperlink ref="F42" r:id="rId44" display="https://www.linkedin.com/in/mar%C3%ADa-camila-millan-mar%C3%ADn-b02278139" xr:uid="{709A667D-8BEE-4452-8BEC-2DA40DAADBDD}"/>
    <hyperlink ref="F43" r:id="rId45" display="https://www.linkedin.com/in/maria-camila-monje-araujo-a8357a254" xr:uid="{CB8D0907-D368-459C-ABFE-FCC57D59857F}"/>
    <hyperlink ref="F44" r:id="rId46" display="https://www.linkedin.com/in/zoraya-forero-541440151" xr:uid="{82031512-608A-40CA-90E1-D8D4703A5A2A}"/>
    <hyperlink ref="F45" r:id="rId47" display="https://www.linkedin.com/in/andrea-cordero-gonzalez-200a59138" xr:uid="{AD8EF6B5-0B33-4CEB-A4DC-F5CB1424229C}"/>
    <hyperlink ref="D51" r:id="rId48" xr:uid="{603CAC5E-7453-4D25-8A05-3CA7695D0527}"/>
    <hyperlink ref="F46" r:id="rId49" display="https://www.linkedin.com/in/anyi-liceth-valencia-casta%C3%B1o-10ba0472" xr:uid="{3247F98F-4B5E-47DD-826A-2BB80A035D2A}"/>
    <hyperlink ref="F47" r:id="rId50" display="https://www.linkedin.com/in/juan-camilo-rosendo-rivas-960699187" xr:uid="{A1083C78-EB3D-402A-8C84-9945627186C0}"/>
    <hyperlink ref="F48" r:id="rId51" display="https://www.linkedin.com/in/juan-david-pulido-vargas-1b38771ab" xr:uid="{687FE15B-53F0-46CF-AAB5-0DFDA7101E06}"/>
    <hyperlink ref="F49" r:id="rId52" display="https://www.linkedin.com/in/leonardo-pastrana-arteaga-a02ba0280" xr:uid="{76849866-1824-4064-9EEB-DAF896720C1E}"/>
    <hyperlink ref="F50" r:id="rId53" display="https://www.linkedin.com/in/lina-mar%C3%ADa-silva-polania-5994ba182" xr:uid="{40A128E0-160F-4EF6-A916-E1661E45E4B8}"/>
    <hyperlink ref="F51" r:id="rId54" display="https://www.linkedin.com/in/nesly-pena" xr:uid="{5CCB2587-6AF6-4A29-B1D5-B3D2AED5D744}"/>
    <hyperlink ref="D52" r:id="rId55" xr:uid="{931DBD92-2346-4B6C-BAEB-7B68E2BB8A3F}"/>
    <hyperlink ref="D53" r:id="rId56" xr:uid="{2E8DC16D-4F24-4244-81BA-2B84C28E6EB4}"/>
    <hyperlink ref="D62" r:id="rId57" xr:uid="{1D82D888-D5AB-4444-B08D-6AE8B03353CB}"/>
    <hyperlink ref="F52" r:id="rId58" display="https://www.linkedin.com/in/adriana-del-pilar-garc%C3%A9s-collazos-11825a147" xr:uid="{D024EAD6-E227-444B-B7BF-A73DA3F3B624}"/>
    <hyperlink ref="F53" r:id="rId59" display="https://www.linkedin.com/in/andy-johanna-medina-1b8242116" xr:uid="{3DD05BF0-7BB4-4D15-B3D1-1A7A45CFBF25}"/>
    <hyperlink ref="F54" r:id="rId60" display="https://www.linkedin.com/in/isalondo" xr:uid="{0119E1EA-7387-4214-B77F-A84ECA2A49A5}"/>
    <hyperlink ref="F55" r:id="rId61" display="https://www.linkedin.com/in/idreya" xr:uid="{F5F2C4C1-9784-4ED5-A54F-754EE2264AF9}"/>
    <hyperlink ref="F56" r:id="rId62" display="https://www.linkedin.com/in/juan-david-molina-cedeno-8a8a92a4" xr:uid="{E8339B4B-7863-49BA-8F2B-5BBC5301D472}"/>
    <hyperlink ref="F57" r:id="rId63" display="https://www.linkedin.com/in/juan-pablo-murcia-arias-39b152246" xr:uid="{ECA3B9B6-6EC2-4DA6-834E-02FB35D23790}"/>
    <hyperlink ref="F58" r:id="rId64" display="https://www.linkedin.com/in/laura-jaimesb" xr:uid="{123E0316-EB29-4BE7-891D-275CDDAB01E4}"/>
    <hyperlink ref="F59" r:id="rId65" display="https://www.linkedin.com/in/lina-marcela-gonzalez-perez-14b01b82" xr:uid="{2464AB5F-1DCC-4847-A141-4293BABA3648}"/>
    <hyperlink ref="F60" r:id="rId66" display="https://www.linkedin.com/in/linda-gissela-becerra-rodriguez-457292140" xr:uid="{A2242C91-8CA7-475D-9A4B-563BAD7091C6}"/>
    <hyperlink ref="F61" r:id="rId67" display="https://www.linkedin.com/in/mar%C3%ADa-alejandra-salazar-d%C3%ADaz-537b25144" xr:uid="{A7E4F30D-3CCD-436B-9D6B-22FF2AC69D01}"/>
    <hyperlink ref="F62" r:id="rId68" display="https://www.linkedin.com/in/tania-karina-bahamon-bb5a1422b" xr:uid="{5935E0AD-33B1-4145-AB9E-F98CEF765665}"/>
    <hyperlink ref="F63" r:id="rId69" display="https://www.linkedin.com/in/yamin-caste%C3%B1eda-barreiro-b31926120" xr:uid="{282D18C3-EA2F-4847-9CD5-E7191E8FAE05}"/>
    <hyperlink ref="F64" r:id="rId70" display="https://www.linkedin.com/in/julieth-morales" xr:uid="{2E68EB29-C398-40F9-8975-192D680904DB}"/>
    <hyperlink ref="F65" r:id="rId71" display="https://www.linkedin.com/in/yuly-rocio-gutierrez-tao-447563175" xr:uid="{DD443362-D63D-4A6F-9208-4C3E4E7E083F}"/>
    <hyperlink ref="D66" r:id="rId72" xr:uid="{4AAE91BD-445A-4567-9FC8-1F5267EEFC7B}"/>
    <hyperlink ref="D67" r:id="rId73" xr:uid="{BB34FA66-1D8B-4E85-933E-FFA96F427831}"/>
    <hyperlink ref="D69" r:id="rId74" xr:uid="{F01D8923-2196-4AA4-A771-89280DB3EBDE}"/>
    <hyperlink ref="D71" r:id="rId75" xr:uid="{F82EB92C-CF14-440F-A04C-4D81612104C9}"/>
    <hyperlink ref="F66" r:id="rId76" display="https://www.linkedin.com/in/alvaroperdomol" xr:uid="{84F72DA9-6395-4978-B85A-E979F7EB633A}"/>
    <hyperlink ref="F67" r:id="rId77" display="https://www.linkedin.com/in/ana-maria-ortiz-caycedo-96332b170" xr:uid="{587BAB58-54E4-4207-8C12-C4AFDA62DEC3}"/>
    <hyperlink ref="F68" r:id="rId78" display="https://www.linkedin.com/in/iv%C3%A1n-trujillo-abella-1a683419a" xr:uid="{C9CF447E-CF47-4C13-9204-16B75572F7AA}"/>
    <hyperlink ref="D68" r:id="rId79" display="mailto:ivantrujillo1229@gmail.com" xr:uid="{92C5FDAC-0F3E-499F-B393-4B2B25547D8C}"/>
    <hyperlink ref="F69" r:id="rId80" display="https://www.linkedin.com/in/libardo-rojas-vel%C3%A1squez-2a3240155" xr:uid="{12B9E79B-273E-4B12-BB32-561092EB2FC6}"/>
    <hyperlink ref="F70" r:id="rId81" display="https://www.linkedin.com/in/luby-tatiana-cort%C3%A9s-valderrama-1a54a5168" xr:uid="{2B647121-A9A9-4D2C-AD44-CDAA9F1B04A3}"/>
    <hyperlink ref="F71" r:id="rId82" display="https://www.linkedin.com/in/mar%C3%ADa-alejandra-salazar-d%C3%ADaz-537b25144" xr:uid="{465C973F-AEE0-4834-90EC-226C1C14D3FF}"/>
    <hyperlink ref="E72" r:id="rId83" display="https://www.linkedin.com/in/carolina-perdomo-pamo-22a60520a/" xr:uid="{DE3B4E97-5487-4E96-B524-CF81FBF621A1}"/>
    <hyperlink ref="E73" r:id="rId84" display="https://www.linkedin.com/in/edgarjmendozaa/" xr:uid="{A68F1E1C-8336-47B5-9094-3BBAB47722AF}"/>
    <hyperlink ref="E77" r:id="rId85" display="https://www.linkedin.com/in/jdavidtafur/" xr:uid="{3FFA2DE8-8A9A-411F-8703-06FF2442FCA0}"/>
    <hyperlink ref="E82" r:id="rId86" display="(2) Luisa Fernanda Campos Fajardo | LinkedIn" xr:uid="{B28284F4-3910-45C1-8BE8-7C076E29D116}"/>
    <hyperlink ref="E84" r:id="rId87" display="https://www.linkedin.com/in/manuel-felipe-florez-luna-87348616a/" xr:uid="{C841E25D-C1B6-4570-B69E-89B64D77A3D4}"/>
    <hyperlink ref="E85" r:id="rId88" display="https://www.linkedin.com/in/margarita-mar%C3%ADa-garc%C3%ADa-r%C3%ADos-200772165/" xr:uid="{56F4AC4E-307B-4DA8-9650-362C88541585}"/>
    <hyperlink ref="E87" r:id="rId89" display="https://www.linkedin.com/in/michael-bola%C3%B1os-89395898/" xr:uid="{DF992124-9851-4622-9603-8645AC8309BC}"/>
    <hyperlink ref="E88" r:id="rId90" display="(3) Natalia Ramírez Lamilla | LinkedIn" xr:uid="{FB9A61E7-AF3C-40AE-B753-5FAFEAC59B77}"/>
    <hyperlink ref="D89" r:id="rId91" xr:uid="{0BDEC092-C83D-4749-A68C-D99D2CEDB169}"/>
    <hyperlink ref="E89" r:id="rId92" display="https://www.linkedin.com/in/norvi-yilena-guaraca-trujillo-b7717b170/" xr:uid="{EF914426-5D81-4443-A1FE-A952C203AD18}"/>
    <hyperlink ref="E90" r:id="rId93" display="(1) Sergio Manrique | LinkedIn" xr:uid="{7A65D9A7-A739-4E5C-8E78-36D057B5E78A}"/>
    <hyperlink ref="F72" r:id="rId94" display="https://www.linkedin.com/in/carolina-perdomo-pamo-22a60520a" xr:uid="{A4555BD7-0A7D-4D37-8EEB-909EAC013E3D}"/>
    <hyperlink ref="F73" r:id="rId95" display="https://www.linkedin.com/in/edgarjmendozaa" xr:uid="{B75CDC29-DCA0-4939-A241-15A7F95BBEF9}"/>
    <hyperlink ref="F74" r:id="rId96" display="https://www.linkedin.com/in/sami-serrato-meneses-6a747b69" xr:uid="{FA40E9B0-5C16-4432-B06D-68FE0690B2DD}"/>
    <hyperlink ref="F75" r:id="rId97" display="https://www.linkedin.com/in/elizabeth-perea-0839a710b" xr:uid="{E14B27CA-05B5-4C73-BE81-601D8DE495BE}"/>
    <hyperlink ref="F76" r:id="rId98" display="https://www.linkedin.com/in/fredy-mendez-mendez-11608866" xr:uid="{5C74CAB2-2786-4457-A091-A1D26F44C8D3}"/>
    <hyperlink ref="F77" r:id="rId99" display="https://www.linkedin.com/in/jdavidtafur" xr:uid="{5C284D3E-3A5A-472F-8A56-EF102770B509}"/>
    <hyperlink ref="F78" r:id="rId100" display="https://www.linkedin.com/in/economista-juandavidrubiano" xr:uid="{55A450A8-68E9-4944-AEFF-99B41841DE8E}"/>
    <hyperlink ref="F79" r:id="rId101" display="https://www.linkedin.com/in/juan-sebastian-vargas-caviedes-b234821a9" xr:uid="{E55CA88E-72CA-4A23-BBDB-867E8336F964}"/>
    <hyperlink ref="F80" r:id="rId102" display="https://www.linkedin.com/in/julieta-alvarez-conta-570820a3" xr:uid="{222AEDAB-4CF3-4F40-AF65-7397E56AB5C2}"/>
    <hyperlink ref="F81" r:id="rId103" display="https://www.linkedin.com/in/luisaaduranv1" xr:uid="{5902F7D8-4EF7-4EA8-B2C8-8D6580CD26DE}"/>
    <hyperlink ref="F82" r:id="rId104" display="https://www.linkedin.com/in/luisa-fernanda-campos-fajardo-b4245910b" xr:uid="{F401778E-2204-4C6F-9E5C-D3ACF3BE5E2C}"/>
    <hyperlink ref="F83" r:id="rId105" display="https://www.linkedin.com/in/maida-alexandra-padilla-vargas-9b79131b5" xr:uid="{7C5C7688-CD21-4680-9517-DA3BBA8E471C}"/>
    <hyperlink ref="F84" r:id="rId106" display="https://www.linkedin.com/in/manuelfflorez" xr:uid="{B72FCC78-74FA-42E0-8E31-402BFAD9CDF2}"/>
    <hyperlink ref="F85" r:id="rId107" display="https://www.linkedin.com/in/margarita-mar%C3%ADa-garc%C3%ADa-r%C3%ADos-200772165" xr:uid="{DB3E298D-4052-434D-B3A9-560B8CAF371C}"/>
    <hyperlink ref="F86" r:id="rId108" display="https://www.linkedin.com/in/mar%C3%ADa-jos%C3%A9-trujillo-cerquera-905176214" xr:uid="{F39EE14E-3451-431D-B521-1E9C8FDF53A3}"/>
    <hyperlink ref="F87" r:id="rId109" display="https://www.linkedin.com/in/michael-bola%C3%B1os-89395898" xr:uid="{A53FC372-3BD8-46CD-8BE5-A571F31EE299}"/>
    <hyperlink ref="F88" r:id="rId110" display="https://www.linkedin.com/in/natalia-ramirez-lamilla-" xr:uid="{106FC8AC-6481-4835-AC64-ABFAF7765ECC}"/>
    <hyperlink ref="F89" r:id="rId111" display="https://www.linkedin.com/in/norvi-yilena-guaraca-trujillo-b7717b170" xr:uid="{2A407A27-2A91-4815-934A-E7EC84820D34}"/>
    <hyperlink ref="F90" r:id="rId112" display="https://www.linkedin.com/in/sergio-manrique-844077143" xr:uid="{11FE6452-1468-4016-8CFB-E27D68C6885B}"/>
    <hyperlink ref="F91" r:id="rId113" display="https://www.linkedin.com/in/william-polania-g%C3%B3mez-9b518a1b5" xr:uid="{0B339C37-AE72-4E8B-868D-1A39B4E7F646}"/>
    <hyperlink ref="F92" r:id="rId114" display="https://www.linkedin.com/in/paola-junco-rayo-6624bb199" xr:uid="{54E44E95-84D1-4CEE-BD47-644E527FFE67}"/>
    <hyperlink ref="F93" r:id="rId115" display="https://www.linkedin.com/in/alejandra-clavijo-urriago-069711146" xr:uid="{252E3BB2-423B-4586-ADE2-B8513B75CCA8}"/>
    <hyperlink ref="D97" r:id="rId116" xr:uid="{7882CFCD-3159-44C7-987A-D833AA8494E1}"/>
    <hyperlink ref="D98" r:id="rId117" xr:uid="{0B6267E3-F85F-4703-9451-99960AB2195C}"/>
    <hyperlink ref="D99" r:id="rId118" xr:uid="{94FB05D4-F7A1-447D-BFA1-7E945BBFAAD4}"/>
    <hyperlink ref="D100" r:id="rId119" xr:uid="{E8B87E9B-5655-47E8-A04B-FBD8506F74AB}"/>
    <hyperlink ref="E94" r:id="rId120" display="(1) Astrid Lorena Ovalle Díaz | LinkedIn" xr:uid="{9F9F7B3A-2E46-4A9E-89C0-24B1540CDEE5}"/>
    <hyperlink ref="F94" r:id="rId121" display="https://www.linkedin.com/in/astrid-lorena-ovalle-d%C3%ADaz" xr:uid="{668CE340-AA97-43FA-A486-D19C3E65267A}"/>
    <hyperlink ref="F95" r:id="rId122" display="https://www.linkedin.com/in/javier-soache-culma-23737813b" xr:uid="{F6C49657-6FD6-44F5-B200-4D0EAEADC8AE}"/>
    <hyperlink ref="F96" r:id="rId123" display="https://www.linkedin.com/in/jean-carlo-ram%C3%ADrez-osorio-4b4bab165" xr:uid="{9746FB02-03AF-4DD9-8F06-E842BF1D0B4E}"/>
    <hyperlink ref="F97" r:id="rId124" display="https://www.linkedin.com/in/juan-david-rojas-velasquez-6468a5218" xr:uid="{3319F0CC-8F72-4147-811E-BA7722E96B90}"/>
    <hyperlink ref="F98" r:id="rId125" display="https://www.linkedin.com/in/kevin-hern%C3%A1n-mu%C3%B1oz-cede%C3%B1o-14b204205" xr:uid="{C6016149-D4AF-4BB8-8BEF-B67265DA9929}"/>
    <hyperlink ref="F99" r:id="rId126" display="https://www.linkedin.com/in/maryitatianacobaledaleyva" xr:uid="{06297EB7-C7F6-4D5E-9060-043EE6212220}"/>
    <hyperlink ref="F100" r:id="rId127" display="https://www.linkedin.com/in/miguel-santiago-molina-urrego-708891173" xr:uid="{4EA54574-E309-47CA-AA58-29AAC52DC548}"/>
    <hyperlink ref="E102" r:id="rId128" display="Educación | Diana Stefany Aya Palencia | LinkedIn" xr:uid="{3B2F9F41-9A59-434A-BEBC-F983010B7F5B}"/>
    <hyperlink ref="D103" r:id="rId129" xr:uid="{96DF2BF3-4834-45C9-9DA9-CF23BF1A0A8E}"/>
    <hyperlink ref="E103" r:id="rId130" display="Edgar Andres Ramirez Soto | LinkedIn" xr:uid="{B63C5479-C9F3-4113-855C-5256A962FA84}"/>
    <hyperlink ref="D104" r:id="rId131" xr:uid="{68C4517A-A513-4271-803B-192130AC551B}"/>
    <hyperlink ref="E104" r:id="rId132" display="ERIKA ANDREA VALERO NIETO | LinkedIn" xr:uid="{253C9483-5DAA-4652-86ED-33A3A61E003E}"/>
    <hyperlink ref="E105" r:id="rId133" display="https://www.linkedin.com/in/henry-cuellar-vega/" xr:uid="{DA9F8A4F-BAF5-46D6-B070-BA4E1EDBAF0B}"/>
    <hyperlink ref="D106" r:id="rId134" xr:uid="{C698E486-8634-4F32-AECA-27E706CD6088}"/>
    <hyperlink ref="E106" r:id="rId135" display="Juan daniel vera guerrero | LinkedIn" xr:uid="{C5F0C318-405B-481C-89E4-D5DE731725C5}"/>
    <hyperlink ref="D107" r:id="rId136" xr:uid="{6CFE4959-E8EB-4ACF-8E35-67AE4311B25F}"/>
    <hyperlink ref="E107" r:id="rId137" display="Juan David Suaza Sanabria | LinkedIn" xr:uid="{7AE750B6-6B36-4B82-AA48-49C04E3D429B}"/>
    <hyperlink ref="D108" r:id="rId138" xr:uid="{2C6D9BD0-AD66-42B1-B447-886595A3A067}"/>
    <hyperlink ref="E108" r:id="rId139" display="Juan Sebastian Mosquera Blanco | LinkedIn" xr:uid="{4F68A138-83B5-4B19-8423-2B27591F3366}"/>
    <hyperlink ref="D109" r:id="rId140" xr:uid="{135410B4-8F0F-4078-AF9F-165CCF722D02}"/>
    <hyperlink ref="E109" r:id="rId141" display="https://www.linkedin.com/in/mar%C3%ADa-camila-ardila-ch%C3%A1varro-862639215/" xr:uid="{8348BBF4-2363-40F8-8CA6-16C9DE452204}"/>
    <hyperlink ref="E110" r:id="rId142" display="https://www.linkedin.com/in/mar%C3%ADa-victoria-escobar-mart%C3%ADnez-57b492213/" xr:uid="{865F538E-C146-4B8D-9F60-D8A6269BAFC0}"/>
    <hyperlink ref="D111" r:id="rId143" xr:uid="{94128B0E-B27B-4B0E-9AED-A6A08C450780}"/>
    <hyperlink ref="E111" r:id="rId144" display="https://www.linkedin.com/in/santiago-cifuentes-rivas-750359185/" xr:uid="{83256DD3-682F-4EC9-AE3B-4F6D4B5FF39D}"/>
    <hyperlink ref="E112" r:id="rId145" display="https://www.linkedin.com/in/diego-trujillo-yosa-474529158/" xr:uid="{C0A82DBE-FDA8-4FFC-B7A5-61968210A3E1}"/>
    <hyperlink ref="D113" r:id="rId146" xr:uid="{8BE11BB6-9E69-4B0D-8C22-0650EFC6B7A3}"/>
    <hyperlink ref="E113" r:id="rId147" display="https://www.linkedin.com/in/laura-alejandra-tamayo-puertas-0b0760133/" xr:uid="{FE5A1647-4F96-420B-836E-00468DE37CA4}"/>
    <hyperlink ref="D114" r:id="rId148" xr:uid="{1E6B2426-CCE0-4261-B357-7EEA825013CD}"/>
    <hyperlink ref="F101" r:id="rId149" display="https://www.linkedin.com/in/andres-felipe-ortiz-narvaez-764549167" xr:uid="{2780BB52-65EC-4F1B-8FDA-05BAA071E3A2}"/>
    <hyperlink ref="F102" r:id="rId150" display="https://www.linkedin.com/in/diana-stefany-aya-palencia-494a10138" xr:uid="{DFB0F729-5766-4CB9-8271-D6B44A5C5C90}"/>
    <hyperlink ref="F103" r:id="rId151" display="https://www.linkedin.com/in/edgar-andres-ramirez-soto-868a74170" xr:uid="{9EFA90A7-043C-420E-9C90-DF4962164D28}"/>
    <hyperlink ref="F104" r:id="rId152" display="https://www.linkedin.com/in/erika-andrea-valero-nieto-61b85b1a4" xr:uid="{37F5C088-B478-41F2-A9A3-80BED3AF1BAE}"/>
    <hyperlink ref="F105" r:id="rId153" display="https://www.linkedin.com/in/henry-cuellar-vega" xr:uid="{353EF098-CA47-4DD8-9963-2AD34CD5E561}"/>
    <hyperlink ref="F106" r:id="rId154" display="https://www.linkedin.com/in/juan-daniel-vera-guerrero-36787b9b" xr:uid="{7266499B-FCC2-44BA-BD8C-FDDC712B2B97}"/>
    <hyperlink ref="F107" r:id="rId155" display="https://www.linkedin.com/in/juan-david-suaza-sanabria-1bb466176" xr:uid="{3E8F3ED1-2664-44ED-BE9F-C537D2AA9094}"/>
    <hyperlink ref="F108" r:id="rId156" display="https://www.linkedin.com/in/juan-sebastian-mosquera-blanco-567720170" xr:uid="{CBF1573A-1E24-4A29-B62A-515FBE0D9389}"/>
    <hyperlink ref="F109" r:id="rId157" display="https://www.linkedin.com/in/mar%C3%ADa-camila-ardila-ch%C3%A1varro-862639215" xr:uid="{07B70733-F222-4281-A40F-597A90B665B9}"/>
    <hyperlink ref="F110" r:id="rId158" display="https://www.linkedin.com/in/mar%C3%ADa-victoria-escobar-mart%C3%ADnez-57b492213" xr:uid="{8A2735CF-85AB-4866-B211-94BB05E4228D}"/>
    <hyperlink ref="F111" r:id="rId159" display="https://www.linkedin.com/in/santiago-cifuentes-rivas-750359185" xr:uid="{BEC8E5CA-8348-4B89-A630-22C6A80C7908}"/>
    <hyperlink ref="F112" r:id="rId160" display="https://www.linkedin.com/in/diego-trujillo-yosa-474529158" xr:uid="{9EDD3CEB-50BF-4158-9A4C-F4DA4E7CE22D}"/>
    <hyperlink ref="F113" r:id="rId161" display="https://www.linkedin.com/in/laura-alejandra-tamayo-puertas-0b0760133" xr:uid="{51F1C833-C199-444F-8671-0802918B8B78}"/>
    <hyperlink ref="F114" r:id="rId162" display="https://www.linkedin.com/in/nazly-alejandra-fernandez-gomez-5b13581b6" xr:uid="{0EBA427A-6793-4B32-A0B5-E873B363BEBC}"/>
    <hyperlink ref="F115" r:id="rId163" display="https://www.linkedin.com/in/sebastianavello" xr:uid="{BF28841B-00DC-4416-A213-5BEC85086C1E}"/>
    <hyperlink ref="F117" r:id="rId164" display="https://www.linkedin.com/in/luisrubiano113" xr:uid="{3F386C2F-0C35-4326-8AED-63D2F7E1F506}"/>
    <hyperlink ref="F116" r:id="rId165" display="https://www.linkedin.com/in/angie-daniela-pe%C3%B1a-paz-199a47153" xr:uid="{B0D3F640-D678-47BA-B624-72176B3FC1E3}"/>
    <hyperlink ref="F121" r:id="rId166" display="https://www.linkedin.com/in/tatianaserrato" xr:uid="{29E269E7-2B18-4C21-A27E-D3CC1354B227}"/>
    <hyperlink ref="F120" r:id="rId167" display="https://www.linkedin.com/in/lindalondono01" xr:uid="{B7FCAABC-7A01-49BA-BF0A-349A012AE37C}"/>
    <hyperlink ref="F119" r:id="rId168" display="https://www.linkedin.com/in/alexander-burgos-cortes-10244021b" xr:uid="{6C6AE416-DA48-4D53-9ACA-74226905820D}"/>
    <hyperlink ref="F118" r:id="rId169" display="https://www.linkedin.com/in/jhon-alexander-suarez-collazos-5b6b08218" xr:uid="{BC69BB92-F79E-45DE-B62D-9FE779460711}"/>
    <hyperlink ref="F122" r:id="rId170" display="https://www.linkedin.com/in/valentina-rubiano-almario-885033227" xr:uid="{D825F14F-E6A3-4C7E-A0AC-B541BFEFF1E7}"/>
    <hyperlink ref="F123" r:id="rId171" display="https://www.linkedin.com/in/angie-collazos-43a19714b" xr:uid="{020850EC-FD26-4F6D-8208-5C9F336CFD2A}"/>
    <hyperlink ref="F124" r:id="rId172" display="https://www.linkedin.com/in/katherin-t-550003127" xr:uid="{06B76FA5-159B-4909-B584-D29EF7566F8F}"/>
    <hyperlink ref="F125" r:id="rId173" display="https://www.linkedin.com/in/renzo-felipe-gonzalez-burgos-25b95848" xr:uid="{BA937C97-3C62-469C-8B33-BA15066A50E7}"/>
    <hyperlink ref="F126" r:id="rId174" display="https://www.linkedin.com/in/brayan-alejandro-joven-perdomo-baa375161" xr:uid="{0EC2246F-8641-4B0C-9352-B4E0F2FFABEB}"/>
    <hyperlink ref="F127" r:id="rId175" display="https://www.linkedin.com/in/lina-margarita-diaz-dasa-ab6bb0246" xr:uid="{32D45C1C-A65C-4266-AC67-5E625818A3E3}"/>
    <hyperlink ref="F128" r:id="rId176" display="https://www.linkedin.com/in/valentina-rinc%C3%B3n-trujillo-65324322b" xr:uid="{D3225C4C-2E7C-4E8E-B138-0B25EEA68CFB}"/>
    <hyperlink ref="F130" r:id="rId177" display="https://www.linkedin.com/in/jennifer-yulieth-guzman-polo-497315238" xr:uid="{4F47B360-BDA0-4F68-ADF9-061BEE706C21}"/>
    <hyperlink ref="F129" r:id="rId178" display="https://www.linkedin.com/in/paola-beatriz-bahamon-perdomo-9a5070137" xr:uid="{75FC1E89-2CFE-4FB4-AFB0-044A7091C882}"/>
    <hyperlink ref="F131" r:id="rId179" display="https://www.linkedin.com/in/laura-sierra-ospina-509b18236" xr:uid="{2E4F1936-53DB-46EC-AB63-6C7B7D870BDE}"/>
    <hyperlink ref="F132" r:id="rId180" display="https://www.linkedin.com/in/karla-mildred-perdomo-tovar-23787413b" xr:uid="{EE7F1370-517A-482E-B341-46743025BE6E}"/>
    <hyperlink ref="F135" r:id="rId181" display="https://www.linkedin.com/in/daniela-bola%C3%B1os-losada-09139680" xr:uid="{8149BC3A-146A-496D-B281-A7652A0144B5}"/>
    <hyperlink ref="F134" r:id="rId182" display="https://www.linkedin.com/in/laura-ciceri-nocua-" xr:uid="{86556F97-8ADB-42FB-A86E-F96B6F15E58B}"/>
    <hyperlink ref="F133" r:id="rId183" display="https://www.linkedin.com/in/nilson-javier-matta-cardozo-1435aa262" xr:uid="{2E313394-CFB7-4A98-B229-6B45E73BBFC7}"/>
    <hyperlink ref="F137" r:id="rId184" display="https://www.linkedin.com/in/alvaro-jose-tocancipa-herrera-67b12b7a" xr:uid="{6F86C741-E0E8-4B87-ABAF-0C7EEA6C1531}"/>
    <hyperlink ref="F136" r:id="rId185" display="https://www.linkedin.com/in/danna-julissa-paque-bautista-311163297" xr:uid="{B8EA17CC-95C9-4587-B052-F1392713130E}"/>
    <hyperlink ref="F140" r:id="rId186" display="https://www.linkedin.com/in/fabian-arley-dorado-vargas-979309223" xr:uid="{5074AEAE-8CFA-41EA-B454-371E864B0575}"/>
    <hyperlink ref="F139" r:id="rId187" display="https://www.linkedin.com/in/zulay-trujillo-basto-051a04216" xr:uid="{B1110405-C8D0-4E9D-8175-FF9D6B8C2D4A}"/>
    <hyperlink ref="F138" r:id="rId188" display="https://www.linkedin.com/in/maria-paula-trujillo-suarez-a0aa51158" xr:uid="{67A68D59-B83B-4CC1-8B32-7256BA47C7DA}"/>
    <hyperlink ref="F141" r:id="rId189" display="https://www.linkedin.com/in/mauricio-mosquera-vasquez" xr:uid="{7B7C5E35-A36B-4C7B-98D7-3358A5C91BBA}"/>
    <hyperlink ref="F142" r:id="rId190" display="https://www.linkedin.com/in/duvan-alexis-reyes-reyes-38b483222" xr:uid="{12F5C2E8-5718-4837-9DEA-E053F6CF39D0}"/>
  </hyperlinks>
  <pageMargins left="0.7" right="0.7" top="0.75" bottom="0.75" header="0.3" footer="0.3"/>
  <tableParts count="1">
    <tablePart r:id="rId19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B978-4413-49EA-A210-CB53E92EC86D}">
  <dimension ref="A1:W142"/>
  <sheetViews>
    <sheetView tabSelected="1" workbookViewId="0">
      <selection activeCell="F2" sqref="F2"/>
    </sheetView>
  </sheetViews>
  <sheetFormatPr baseColWidth="10" defaultRowHeight="15" x14ac:dyDescent="0.25"/>
  <cols>
    <col min="1" max="1" width="16.5703125" customWidth="1"/>
    <col min="3" max="3" width="22.5703125" customWidth="1"/>
    <col min="4" max="4" width="24" customWidth="1"/>
    <col min="5" max="5" width="23.85546875" customWidth="1"/>
    <col min="6" max="6" width="17.85546875" customWidth="1"/>
    <col min="7" max="7" width="22.140625" customWidth="1"/>
    <col min="8" max="8" width="30.7109375" customWidth="1"/>
    <col min="9" max="9" width="48.7109375" customWidth="1"/>
    <col min="10" max="10" width="14.42578125" customWidth="1"/>
    <col min="11" max="11" width="23" customWidth="1"/>
    <col min="12" max="12" width="33" customWidth="1"/>
    <col min="13" max="13" width="15.28515625" customWidth="1"/>
    <col min="14" max="14" width="32" customWidth="1"/>
    <col min="16" max="16" width="27.7109375" customWidth="1"/>
    <col min="17" max="17" width="15.42578125" customWidth="1"/>
    <col min="20" max="20" width="11.85546875" customWidth="1"/>
    <col min="21" max="21" width="24" customWidth="1"/>
    <col min="23" max="23" width="17.140625" customWidth="1"/>
  </cols>
  <sheetData>
    <row r="1" spans="1:23" x14ac:dyDescent="0.25">
      <c r="A1" s="28" t="s">
        <v>784</v>
      </c>
      <c r="B1" s="28" t="s">
        <v>3</v>
      </c>
      <c r="C1" s="28" t="s">
        <v>134</v>
      </c>
      <c r="D1" s="28" t="s">
        <v>5</v>
      </c>
      <c r="E1" s="28" t="s">
        <v>6</v>
      </c>
      <c r="F1" s="28" t="s">
        <v>785</v>
      </c>
      <c r="G1" s="28" t="s">
        <v>779</v>
      </c>
      <c r="H1" s="28" t="s">
        <v>780</v>
      </c>
      <c r="I1" s="28" t="s">
        <v>781</v>
      </c>
      <c r="J1" s="28" t="s">
        <v>786</v>
      </c>
      <c r="K1" s="28" t="s">
        <v>787</v>
      </c>
      <c r="L1" s="28" t="s">
        <v>775</v>
      </c>
      <c r="M1" s="28" t="s">
        <v>8</v>
      </c>
      <c r="N1" s="28" t="s">
        <v>9</v>
      </c>
      <c r="O1" s="28" t="s">
        <v>10</v>
      </c>
      <c r="P1" s="28" t="s">
        <v>788</v>
      </c>
      <c r="Q1" s="28" t="s">
        <v>11</v>
      </c>
      <c r="R1" s="28" t="s">
        <v>12</v>
      </c>
      <c r="S1" s="28" t="s">
        <v>13</v>
      </c>
      <c r="T1" s="28" t="s">
        <v>14</v>
      </c>
      <c r="U1" s="28" t="s">
        <v>15</v>
      </c>
      <c r="V1" s="28" t="s">
        <v>16</v>
      </c>
      <c r="W1" s="28" t="s">
        <v>789</v>
      </c>
    </row>
    <row r="2" spans="1:23" x14ac:dyDescent="0.25">
      <c r="A2" s="30">
        <v>20151</v>
      </c>
      <c r="B2" s="28" t="s">
        <v>790</v>
      </c>
      <c r="C2" s="28" t="s">
        <v>24</v>
      </c>
      <c r="D2" s="28" t="s">
        <v>70</v>
      </c>
      <c r="E2" s="28" t="s">
        <v>24</v>
      </c>
      <c r="F2" s="28" t="s">
        <v>791</v>
      </c>
      <c r="G2" s="28" t="s">
        <v>792</v>
      </c>
      <c r="H2" s="28" t="s">
        <v>47</v>
      </c>
      <c r="I2" s="28" t="s">
        <v>48</v>
      </c>
      <c r="J2" s="28" t="s">
        <v>26</v>
      </c>
      <c r="K2" s="28" t="s">
        <v>47</v>
      </c>
      <c r="L2" s="28" t="s">
        <v>48</v>
      </c>
      <c r="M2" s="29">
        <v>42036</v>
      </c>
      <c r="N2" s="29">
        <v>42309</v>
      </c>
      <c r="O2" s="28" t="s">
        <v>714</v>
      </c>
      <c r="P2" s="28" t="s">
        <v>793</v>
      </c>
      <c r="Q2" s="28" t="s">
        <v>24</v>
      </c>
      <c r="R2" s="28" t="s">
        <v>72</v>
      </c>
      <c r="S2" s="28" t="s">
        <v>29</v>
      </c>
      <c r="T2" s="28" t="s">
        <v>73</v>
      </c>
      <c r="U2" s="28" t="s">
        <v>31</v>
      </c>
      <c r="V2" s="28" t="s">
        <v>32</v>
      </c>
      <c r="W2" s="28" t="s">
        <v>33</v>
      </c>
    </row>
    <row r="3" spans="1:23" x14ac:dyDescent="0.25">
      <c r="A3" s="30">
        <v>20151</v>
      </c>
      <c r="B3" s="28" t="s">
        <v>794</v>
      </c>
      <c r="C3" s="28" t="s">
        <v>24</v>
      </c>
      <c r="D3" s="28" t="s">
        <v>92</v>
      </c>
      <c r="E3" s="28" t="s">
        <v>24</v>
      </c>
      <c r="F3" s="28" t="s">
        <v>25</v>
      </c>
      <c r="G3" s="28" t="s">
        <v>792</v>
      </c>
      <c r="H3" s="28" t="s">
        <v>47</v>
      </c>
      <c r="I3" s="28" t="s">
        <v>48</v>
      </c>
      <c r="J3" s="28" t="s">
        <v>26</v>
      </c>
      <c r="K3" s="28" t="s">
        <v>47</v>
      </c>
      <c r="L3" s="28" t="s">
        <v>48</v>
      </c>
      <c r="M3" s="29">
        <v>43647</v>
      </c>
      <c r="N3" s="29">
        <v>45336</v>
      </c>
      <c r="O3" s="28" t="s">
        <v>795</v>
      </c>
      <c r="P3" s="28" t="s">
        <v>796</v>
      </c>
      <c r="Q3" s="28" t="s">
        <v>22</v>
      </c>
      <c r="R3" s="28" t="s">
        <v>93</v>
      </c>
      <c r="S3" s="28" t="s">
        <v>94</v>
      </c>
      <c r="T3" s="28" t="s">
        <v>95</v>
      </c>
      <c r="U3" s="28" t="s">
        <v>31</v>
      </c>
      <c r="V3" s="28" t="s">
        <v>32</v>
      </c>
      <c r="W3" s="28" t="s">
        <v>33</v>
      </c>
    </row>
    <row r="4" spans="1:23" x14ac:dyDescent="0.25">
      <c r="A4" s="30">
        <v>20151</v>
      </c>
      <c r="B4" s="28" t="s">
        <v>794</v>
      </c>
      <c r="C4" s="28" t="s">
        <v>24</v>
      </c>
      <c r="D4" s="28" t="s">
        <v>106</v>
      </c>
      <c r="E4" s="28" t="s">
        <v>24</v>
      </c>
      <c r="F4" s="28" t="s">
        <v>25</v>
      </c>
      <c r="G4" s="28" t="s">
        <v>792</v>
      </c>
      <c r="H4" s="28" t="s">
        <v>47</v>
      </c>
      <c r="I4" s="28" t="s">
        <v>48</v>
      </c>
      <c r="J4" s="28" t="s">
        <v>26</v>
      </c>
      <c r="K4" s="28" t="s">
        <v>47</v>
      </c>
      <c r="L4" s="28" t="s">
        <v>48</v>
      </c>
      <c r="M4" s="29">
        <v>42705</v>
      </c>
      <c r="N4" s="29">
        <v>45336</v>
      </c>
      <c r="O4" s="28" t="s">
        <v>797</v>
      </c>
      <c r="P4" s="28" t="s">
        <v>796</v>
      </c>
      <c r="Q4" s="28" t="s">
        <v>22</v>
      </c>
      <c r="R4" s="28" t="s">
        <v>466</v>
      </c>
      <c r="S4" s="28" t="s">
        <v>29</v>
      </c>
      <c r="T4" s="28" t="s">
        <v>81</v>
      </c>
      <c r="U4" s="28" t="s">
        <v>31</v>
      </c>
      <c r="V4" s="28" t="s">
        <v>32</v>
      </c>
      <c r="W4" s="28" t="s">
        <v>33</v>
      </c>
    </row>
    <row r="5" spans="1:23" x14ac:dyDescent="0.25">
      <c r="A5" s="30">
        <v>20151</v>
      </c>
      <c r="B5" s="28" t="s">
        <v>790</v>
      </c>
      <c r="C5" s="28" t="s">
        <v>22</v>
      </c>
      <c r="D5" s="28" t="s">
        <v>114</v>
      </c>
      <c r="E5" s="28" t="s">
        <v>24</v>
      </c>
      <c r="F5" s="28" t="s">
        <v>25</v>
      </c>
      <c r="G5" s="28" t="s">
        <v>792</v>
      </c>
      <c r="H5" s="28" t="s">
        <v>47</v>
      </c>
      <c r="I5" s="28" t="s">
        <v>48</v>
      </c>
      <c r="J5" s="28" t="s">
        <v>26</v>
      </c>
      <c r="K5" s="28" t="s">
        <v>47</v>
      </c>
      <c r="L5" s="28" t="s">
        <v>48</v>
      </c>
      <c r="M5" s="29">
        <v>44470</v>
      </c>
      <c r="N5" s="29">
        <v>44958</v>
      </c>
      <c r="O5" s="28" t="s">
        <v>721</v>
      </c>
      <c r="P5" s="28" t="s">
        <v>796</v>
      </c>
      <c r="Q5" s="28" t="s">
        <v>24</v>
      </c>
      <c r="R5" s="28" t="s">
        <v>115</v>
      </c>
      <c r="S5" s="28" t="s">
        <v>29</v>
      </c>
      <c r="T5" s="28" t="s">
        <v>763</v>
      </c>
      <c r="U5" s="28" t="s">
        <v>31</v>
      </c>
      <c r="V5" s="28" t="s">
        <v>32</v>
      </c>
      <c r="W5" s="28" t="s">
        <v>33</v>
      </c>
    </row>
    <row r="6" spans="1:23" x14ac:dyDescent="0.25">
      <c r="A6" s="30">
        <v>20151</v>
      </c>
      <c r="B6" s="28" t="s">
        <v>790</v>
      </c>
      <c r="C6" s="28" t="s">
        <v>24</v>
      </c>
      <c r="D6" s="28" t="s">
        <v>798</v>
      </c>
      <c r="E6" s="28" t="s">
        <v>24</v>
      </c>
      <c r="F6" s="28" t="s">
        <v>25</v>
      </c>
      <c r="G6" s="28" t="s">
        <v>792</v>
      </c>
      <c r="H6" s="28" t="s">
        <v>47</v>
      </c>
      <c r="I6" s="28" t="s">
        <v>799</v>
      </c>
      <c r="J6" s="28" t="s">
        <v>26</v>
      </c>
      <c r="K6" s="28" t="s">
        <v>47</v>
      </c>
      <c r="L6" s="28" t="s">
        <v>138</v>
      </c>
      <c r="M6" s="29">
        <v>44593</v>
      </c>
      <c r="N6" s="29">
        <v>45336</v>
      </c>
      <c r="O6" s="28" t="s">
        <v>726</v>
      </c>
      <c r="P6" s="28" t="s">
        <v>796</v>
      </c>
      <c r="Q6" s="28" t="s">
        <v>22</v>
      </c>
      <c r="R6" s="28" t="s">
        <v>139</v>
      </c>
      <c r="S6" s="28" t="s">
        <v>140</v>
      </c>
      <c r="T6" s="28" t="s">
        <v>140</v>
      </c>
      <c r="U6" s="28" t="s">
        <v>31</v>
      </c>
      <c r="V6" s="28" t="s">
        <v>32</v>
      </c>
      <c r="W6" s="28" t="s">
        <v>33</v>
      </c>
    </row>
    <row r="7" spans="1:23" x14ac:dyDescent="0.25">
      <c r="A7" s="30">
        <v>20152</v>
      </c>
      <c r="B7" s="28" t="s">
        <v>790</v>
      </c>
      <c r="C7" s="28" t="s">
        <v>22</v>
      </c>
      <c r="D7" s="28" t="s">
        <v>170</v>
      </c>
      <c r="E7" s="28" t="s">
        <v>22</v>
      </c>
      <c r="F7" s="28" t="s">
        <v>25</v>
      </c>
      <c r="G7" s="28" t="s">
        <v>792</v>
      </c>
      <c r="H7" s="28" t="s">
        <v>47</v>
      </c>
      <c r="I7" s="28" t="s">
        <v>48</v>
      </c>
      <c r="J7" s="28" t="s">
        <v>26</v>
      </c>
      <c r="K7" s="28" t="s">
        <v>47</v>
      </c>
      <c r="L7" s="28" t="s">
        <v>48</v>
      </c>
      <c r="M7" s="29">
        <v>43770</v>
      </c>
      <c r="N7" s="29">
        <v>45336</v>
      </c>
      <c r="O7" s="28" t="s">
        <v>800</v>
      </c>
      <c r="P7" s="28" t="s">
        <v>796</v>
      </c>
      <c r="Q7" s="28" t="s">
        <v>22</v>
      </c>
      <c r="R7" s="28" t="s">
        <v>171</v>
      </c>
      <c r="S7" s="28" t="s">
        <v>29</v>
      </c>
      <c r="T7" s="28" t="s">
        <v>50</v>
      </c>
      <c r="U7" s="28" t="s">
        <v>31</v>
      </c>
      <c r="V7" s="28" t="s">
        <v>32</v>
      </c>
      <c r="W7" s="28" t="s">
        <v>33</v>
      </c>
    </row>
    <row r="8" spans="1:23" x14ac:dyDescent="0.25">
      <c r="A8" s="30">
        <v>20152</v>
      </c>
      <c r="B8" s="28" t="s">
        <v>790</v>
      </c>
      <c r="C8" s="28" t="s">
        <v>24</v>
      </c>
      <c r="D8" s="28" t="s">
        <v>184</v>
      </c>
      <c r="E8" s="28" t="s">
        <v>24</v>
      </c>
      <c r="F8" s="28" t="s">
        <v>25</v>
      </c>
      <c r="G8" s="28" t="s">
        <v>792</v>
      </c>
      <c r="H8" s="28" t="s">
        <v>47</v>
      </c>
      <c r="I8" s="28" t="s">
        <v>48</v>
      </c>
      <c r="J8" s="28" t="s">
        <v>26</v>
      </c>
      <c r="K8" s="28" t="s">
        <v>47</v>
      </c>
      <c r="L8" s="28" t="s">
        <v>48</v>
      </c>
      <c r="M8" s="29">
        <v>40210</v>
      </c>
      <c r="N8" s="29">
        <v>40848</v>
      </c>
      <c r="O8" s="28" t="s">
        <v>707</v>
      </c>
      <c r="P8" s="28" t="s">
        <v>796</v>
      </c>
      <c r="Q8" s="28" t="s">
        <v>24</v>
      </c>
      <c r="R8" s="28" t="s">
        <v>185</v>
      </c>
      <c r="S8" s="28" t="s">
        <v>29</v>
      </c>
      <c r="T8" s="28" t="s">
        <v>58</v>
      </c>
      <c r="U8" s="28" t="s">
        <v>31</v>
      </c>
      <c r="V8" s="28" t="s">
        <v>32</v>
      </c>
      <c r="W8" s="28" t="s">
        <v>33</v>
      </c>
    </row>
    <row r="9" spans="1:23" x14ac:dyDescent="0.25">
      <c r="A9" s="30">
        <v>20152</v>
      </c>
      <c r="B9" s="28" t="s">
        <v>790</v>
      </c>
      <c r="C9" s="28" t="s">
        <v>22</v>
      </c>
      <c r="D9" s="28" t="s">
        <v>31</v>
      </c>
      <c r="E9" s="28" t="s">
        <v>24</v>
      </c>
      <c r="F9" s="28" t="s">
        <v>791</v>
      </c>
      <c r="G9" s="28" t="s">
        <v>792</v>
      </c>
      <c r="H9" s="28" t="s">
        <v>47</v>
      </c>
      <c r="I9" s="28" t="s">
        <v>48</v>
      </c>
      <c r="J9" s="28" t="s">
        <v>26</v>
      </c>
      <c r="K9" s="28" t="s">
        <v>47</v>
      </c>
      <c r="L9" s="28" t="s">
        <v>48</v>
      </c>
      <c r="M9" s="29">
        <v>42644</v>
      </c>
      <c r="N9" s="29">
        <v>43983</v>
      </c>
      <c r="O9" s="28" t="s">
        <v>801</v>
      </c>
      <c r="P9" s="28" t="s">
        <v>796</v>
      </c>
      <c r="Q9" s="28" t="s">
        <v>24</v>
      </c>
      <c r="R9" s="28" t="s">
        <v>218</v>
      </c>
      <c r="S9" s="28" t="s">
        <v>29</v>
      </c>
      <c r="T9" s="28" t="s">
        <v>30</v>
      </c>
      <c r="U9" s="28" t="s">
        <v>31</v>
      </c>
      <c r="V9" s="28" t="s">
        <v>32</v>
      </c>
      <c r="W9" s="28" t="s">
        <v>33</v>
      </c>
    </row>
    <row r="10" spans="1:23" x14ac:dyDescent="0.25">
      <c r="A10" s="30">
        <v>20152</v>
      </c>
      <c r="B10" s="28" t="s">
        <v>790</v>
      </c>
      <c r="C10" s="28" t="s">
        <v>22</v>
      </c>
      <c r="D10" s="28" t="s">
        <v>222</v>
      </c>
      <c r="E10" s="28" t="s">
        <v>24</v>
      </c>
      <c r="F10" s="28" t="s">
        <v>25</v>
      </c>
      <c r="G10" s="28" t="s">
        <v>792</v>
      </c>
      <c r="H10" s="28" t="s">
        <v>47</v>
      </c>
      <c r="I10" s="28" t="s">
        <v>48</v>
      </c>
      <c r="J10" s="28" t="s">
        <v>26</v>
      </c>
      <c r="K10" s="28" t="s">
        <v>47</v>
      </c>
      <c r="L10" s="28" t="s">
        <v>48</v>
      </c>
      <c r="M10" s="29">
        <v>44593</v>
      </c>
      <c r="N10" s="29">
        <v>45336</v>
      </c>
      <c r="O10" s="28" t="s">
        <v>726</v>
      </c>
      <c r="P10" s="28" t="s">
        <v>796</v>
      </c>
      <c r="Q10" s="28" t="s">
        <v>22</v>
      </c>
      <c r="R10" s="28" t="s">
        <v>223</v>
      </c>
      <c r="S10" s="28" t="s">
        <v>140</v>
      </c>
      <c r="T10" s="28" t="s">
        <v>140</v>
      </c>
      <c r="U10" s="28" t="s">
        <v>31</v>
      </c>
      <c r="V10" s="28" t="s">
        <v>32</v>
      </c>
      <c r="W10" s="28" t="s">
        <v>33</v>
      </c>
    </row>
    <row r="11" spans="1:23" x14ac:dyDescent="0.25">
      <c r="A11" s="30">
        <v>20152</v>
      </c>
      <c r="B11" s="28" t="s">
        <v>790</v>
      </c>
      <c r="C11" s="28" t="s">
        <v>22</v>
      </c>
      <c r="D11" s="28" t="s">
        <v>227</v>
      </c>
      <c r="E11" s="28" t="s">
        <v>22</v>
      </c>
      <c r="F11" s="28" t="s">
        <v>25</v>
      </c>
      <c r="G11" s="28" t="s">
        <v>792</v>
      </c>
      <c r="H11" s="28" t="s">
        <v>47</v>
      </c>
      <c r="I11" s="28" t="s">
        <v>48</v>
      </c>
      <c r="J11" s="28" t="s">
        <v>26</v>
      </c>
      <c r="K11" s="28" t="s">
        <v>47</v>
      </c>
      <c r="L11" s="28" t="s">
        <v>48</v>
      </c>
      <c r="M11" s="29">
        <v>44593</v>
      </c>
      <c r="N11" s="29">
        <v>44866</v>
      </c>
      <c r="O11" s="28" t="s">
        <v>714</v>
      </c>
      <c r="P11" s="28" t="s">
        <v>793</v>
      </c>
      <c r="Q11" s="28" t="s">
        <v>24</v>
      </c>
      <c r="R11" s="28" t="s">
        <v>466</v>
      </c>
      <c r="S11" s="28" t="s">
        <v>29</v>
      </c>
      <c r="T11" s="28" t="s">
        <v>58</v>
      </c>
      <c r="U11" s="28" t="s">
        <v>31</v>
      </c>
      <c r="V11" s="28" t="s">
        <v>32</v>
      </c>
      <c r="W11" s="28" t="s">
        <v>33</v>
      </c>
    </row>
    <row r="12" spans="1:23" x14ac:dyDescent="0.25">
      <c r="A12" s="30">
        <v>20152</v>
      </c>
      <c r="B12" s="28" t="s">
        <v>794</v>
      </c>
      <c r="C12" s="28" t="s">
        <v>22</v>
      </c>
      <c r="D12" s="28" t="s">
        <v>231</v>
      </c>
      <c r="E12" s="28" t="s">
        <v>24</v>
      </c>
      <c r="F12" s="28" t="s">
        <v>232</v>
      </c>
      <c r="G12" s="28" t="s">
        <v>792</v>
      </c>
      <c r="H12" s="28" t="s">
        <v>47</v>
      </c>
      <c r="I12" s="28" t="s">
        <v>48</v>
      </c>
      <c r="J12" s="28" t="s">
        <v>26</v>
      </c>
      <c r="K12" s="28" t="s">
        <v>47</v>
      </c>
      <c r="L12" s="28" t="s">
        <v>48</v>
      </c>
      <c r="M12" s="29">
        <v>45078</v>
      </c>
      <c r="N12" s="29">
        <v>45261</v>
      </c>
      <c r="O12" s="28" t="s">
        <v>712</v>
      </c>
      <c r="P12" s="28" t="s">
        <v>793</v>
      </c>
      <c r="Q12" s="28" t="s">
        <v>24</v>
      </c>
      <c r="R12" s="28" t="s">
        <v>233</v>
      </c>
      <c r="S12" s="28" t="s">
        <v>29</v>
      </c>
      <c r="T12" s="28" t="s">
        <v>234</v>
      </c>
      <c r="U12" s="28" t="s">
        <v>31</v>
      </c>
      <c r="V12" s="28" t="s">
        <v>32</v>
      </c>
      <c r="W12" s="28" t="s">
        <v>33</v>
      </c>
    </row>
    <row r="13" spans="1:23" x14ac:dyDescent="0.25">
      <c r="A13" s="30">
        <v>20161</v>
      </c>
      <c r="B13" s="28" t="s">
        <v>794</v>
      </c>
      <c r="C13" s="28" t="s">
        <v>24</v>
      </c>
      <c r="D13" s="28" t="s">
        <v>238</v>
      </c>
      <c r="E13" s="28" t="s">
        <v>24</v>
      </c>
      <c r="F13" s="28" t="s">
        <v>25</v>
      </c>
      <c r="G13" s="28" t="s">
        <v>792</v>
      </c>
      <c r="H13" s="28" t="s">
        <v>47</v>
      </c>
      <c r="I13" s="28" t="s">
        <v>799</v>
      </c>
      <c r="J13" s="28" t="s">
        <v>26</v>
      </c>
      <c r="K13" s="28" t="s">
        <v>47</v>
      </c>
      <c r="L13" s="28" t="s">
        <v>239</v>
      </c>
      <c r="M13" s="29">
        <v>43497</v>
      </c>
      <c r="N13" s="29">
        <v>43922</v>
      </c>
      <c r="O13" s="28" t="s">
        <v>723</v>
      </c>
      <c r="P13" s="28" t="s">
        <v>796</v>
      </c>
      <c r="Q13" s="28" t="s">
        <v>24</v>
      </c>
      <c r="R13" s="28" t="s">
        <v>466</v>
      </c>
      <c r="S13" s="28" t="s">
        <v>94</v>
      </c>
      <c r="T13" s="28" t="s">
        <v>95</v>
      </c>
      <c r="U13" s="28" t="s">
        <v>31</v>
      </c>
      <c r="V13" s="28" t="s">
        <v>32</v>
      </c>
      <c r="W13" s="28" t="s">
        <v>33</v>
      </c>
    </row>
    <row r="14" spans="1:23" x14ac:dyDescent="0.25">
      <c r="A14" s="30">
        <v>20161</v>
      </c>
      <c r="B14" s="28" t="s">
        <v>794</v>
      </c>
      <c r="C14" s="28" t="s">
        <v>24</v>
      </c>
      <c r="D14" s="28" t="s">
        <v>243</v>
      </c>
      <c r="E14" s="28" t="s">
        <v>24</v>
      </c>
      <c r="F14" s="28" t="s">
        <v>25</v>
      </c>
      <c r="G14" s="28" t="s">
        <v>792</v>
      </c>
      <c r="H14" s="28" t="s">
        <v>47</v>
      </c>
      <c r="I14" s="28" t="s">
        <v>48</v>
      </c>
      <c r="J14" s="28" t="s">
        <v>26</v>
      </c>
      <c r="K14" s="28" t="s">
        <v>47</v>
      </c>
      <c r="L14" s="28" t="s">
        <v>48</v>
      </c>
      <c r="M14" s="29">
        <v>43221</v>
      </c>
      <c r="N14" s="29">
        <v>43983</v>
      </c>
      <c r="O14" s="28" t="s">
        <v>709</v>
      </c>
      <c r="P14" s="28" t="s">
        <v>796</v>
      </c>
      <c r="Q14" s="28" t="s">
        <v>24</v>
      </c>
      <c r="R14" s="28" t="s">
        <v>244</v>
      </c>
      <c r="S14" s="28" t="s">
        <v>29</v>
      </c>
      <c r="T14" s="28" t="s">
        <v>102</v>
      </c>
      <c r="U14" s="28" t="s">
        <v>31</v>
      </c>
      <c r="V14" s="28" t="s">
        <v>32</v>
      </c>
      <c r="W14" s="28" t="s">
        <v>33</v>
      </c>
    </row>
    <row r="15" spans="1:23" x14ac:dyDescent="0.25">
      <c r="A15" s="30">
        <v>20161</v>
      </c>
      <c r="B15" s="28" t="s">
        <v>790</v>
      </c>
      <c r="C15" s="28" t="s">
        <v>24</v>
      </c>
      <c r="D15" s="28" t="s">
        <v>248</v>
      </c>
      <c r="E15" s="28" t="s">
        <v>24</v>
      </c>
      <c r="F15" s="28" t="s">
        <v>25</v>
      </c>
      <c r="G15" s="28" t="s">
        <v>792</v>
      </c>
      <c r="H15" s="28" t="s">
        <v>47</v>
      </c>
      <c r="I15" s="28" t="s">
        <v>48</v>
      </c>
      <c r="J15" s="28" t="s">
        <v>26</v>
      </c>
      <c r="K15" s="28" t="s">
        <v>47</v>
      </c>
      <c r="L15" s="28" t="s">
        <v>48</v>
      </c>
      <c r="M15" s="29">
        <v>43132</v>
      </c>
      <c r="N15" s="29">
        <v>43282</v>
      </c>
      <c r="O15" s="28" t="s">
        <v>717</v>
      </c>
      <c r="P15" s="28" t="s">
        <v>802</v>
      </c>
      <c r="Q15" s="28" t="s">
        <v>24</v>
      </c>
      <c r="R15" s="28" t="s">
        <v>249</v>
      </c>
      <c r="S15" s="28" t="s">
        <v>29</v>
      </c>
      <c r="T15" s="28" t="s">
        <v>58</v>
      </c>
      <c r="U15" s="28" t="s">
        <v>31</v>
      </c>
      <c r="V15" s="28" t="s">
        <v>32</v>
      </c>
      <c r="W15" s="28" t="s">
        <v>33</v>
      </c>
    </row>
    <row r="16" spans="1:23" x14ac:dyDescent="0.25">
      <c r="A16" s="30">
        <v>20161</v>
      </c>
      <c r="B16" s="28" t="s">
        <v>794</v>
      </c>
      <c r="C16" s="28" t="s">
        <v>24</v>
      </c>
      <c r="D16" s="28" t="s">
        <v>248</v>
      </c>
      <c r="E16" s="28" t="s">
        <v>24</v>
      </c>
      <c r="F16" s="28" t="s">
        <v>25</v>
      </c>
      <c r="G16" s="28" t="s">
        <v>792</v>
      </c>
      <c r="H16" s="28" t="s">
        <v>47</v>
      </c>
      <c r="I16" s="28" t="s">
        <v>48</v>
      </c>
      <c r="J16" s="28" t="s">
        <v>26</v>
      </c>
      <c r="K16" s="28" t="s">
        <v>47</v>
      </c>
      <c r="L16" s="28" t="s">
        <v>48</v>
      </c>
      <c r="M16" s="29">
        <v>42583</v>
      </c>
      <c r="N16" s="29">
        <v>42705</v>
      </c>
      <c r="O16" s="28" t="s">
        <v>722</v>
      </c>
      <c r="P16" s="28" t="s">
        <v>802</v>
      </c>
      <c r="Q16" s="28" t="s">
        <v>24</v>
      </c>
      <c r="R16" s="28" t="s">
        <v>249</v>
      </c>
      <c r="S16" s="28" t="s">
        <v>29</v>
      </c>
      <c r="T16" s="28" t="s">
        <v>58</v>
      </c>
      <c r="U16" s="28" t="s">
        <v>31</v>
      </c>
      <c r="V16" s="28" t="s">
        <v>32</v>
      </c>
      <c r="W16" s="28" t="s">
        <v>33</v>
      </c>
    </row>
    <row r="17" spans="1:23" x14ac:dyDescent="0.25">
      <c r="A17" s="30">
        <v>20161</v>
      </c>
      <c r="B17" s="28" t="s">
        <v>794</v>
      </c>
      <c r="C17" s="28" t="s">
        <v>22</v>
      </c>
      <c r="D17" s="28" t="s">
        <v>263</v>
      </c>
      <c r="E17" s="28" t="s">
        <v>24</v>
      </c>
      <c r="F17" s="28" t="s">
        <v>791</v>
      </c>
      <c r="G17" s="28" t="s">
        <v>792</v>
      </c>
      <c r="H17" s="28" t="s">
        <v>47</v>
      </c>
      <c r="I17" s="28" t="s">
        <v>48</v>
      </c>
      <c r="J17" s="28" t="s">
        <v>26</v>
      </c>
      <c r="K17" s="28" t="s">
        <v>47</v>
      </c>
      <c r="L17" s="28" t="s">
        <v>48</v>
      </c>
      <c r="M17" s="29">
        <v>44958</v>
      </c>
      <c r="N17" s="29">
        <v>45336</v>
      </c>
      <c r="O17" s="28" t="s">
        <v>716</v>
      </c>
      <c r="P17" s="28" t="s">
        <v>796</v>
      </c>
      <c r="Q17" s="28" t="s">
        <v>22</v>
      </c>
      <c r="R17" s="28" t="s">
        <v>264</v>
      </c>
      <c r="S17" s="28" t="s">
        <v>29</v>
      </c>
      <c r="T17" s="28" t="s">
        <v>30</v>
      </c>
      <c r="U17" s="28" t="s">
        <v>31</v>
      </c>
      <c r="V17" s="28" t="s">
        <v>32</v>
      </c>
      <c r="W17" s="28" t="s">
        <v>33</v>
      </c>
    </row>
    <row r="18" spans="1:23" x14ac:dyDescent="0.25">
      <c r="A18" s="30">
        <v>20161</v>
      </c>
      <c r="B18" s="28" t="s">
        <v>794</v>
      </c>
      <c r="C18" s="28" t="s">
        <v>22</v>
      </c>
      <c r="D18" s="28" t="s">
        <v>273</v>
      </c>
      <c r="E18" s="28" t="s">
        <v>24</v>
      </c>
      <c r="F18" s="28" t="s">
        <v>25</v>
      </c>
      <c r="G18" s="28" t="s">
        <v>792</v>
      </c>
      <c r="H18" s="28" t="s">
        <v>47</v>
      </c>
      <c r="I18" s="28" t="s">
        <v>48</v>
      </c>
      <c r="J18" s="28" t="s">
        <v>26</v>
      </c>
      <c r="K18" s="28" t="s">
        <v>47</v>
      </c>
      <c r="L18" s="28" t="s">
        <v>48</v>
      </c>
      <c r="M18" s="29">
        <v>44774</v>
      </c>
      <c r="N18" s="29">
        <v>45336</v>
      </c>
      <c r="O18" s="28" t="s">
        <v>803</v>
      </c>
      <c r="P18" s="28" t="s">
        <v>796</v>
      </c>
      <c r="Q18" s="28" t="s">
        <v>22</v>
      </c>
      <c r="R18" s="28" t="s">
        <v>274</v>
      </c>
      <c r="S18" s="28" t="s">
        <v>29</v>
      </c>
      <c r="T18" s="28" t="s">
        <v>58</v>
      </c>
      <c r="U18" s="28" t="s">
        <v>31</v>
      </c>
      <c r="V18" s="28" t="s">
        <v>32</v>
      </c>
      <c r="W18" s="28" t="s">
        <v>33</v>
      </c>
    </row>
    <row r="19" spans="1:23" x14ac:dyDescent="0.25">
      <c r="A19" s="30">
        <v>20162</v>
      </c>
      <c r="B19" s="28" t="s">
        <v>794</v>
      </c>
      <c r="C19" s="28" t="s">
        <v>24</v>
      </c>
      <c r="D19" s="28" t="s">
        <v>290</v>
      </c>
      <c r="E19" s="28" t="s">
        <v>24</v>
      </c>
      <c r="F19" s="28" t="s">
        <v>791</v>
      </c>
      <c r="G19" s="28" t="s">
        <v>792</v>
      </c>
      <c r="H19" s="28" t="s">
        <v>47</v>
      </c>
      <c r="I19" s="28" t="s">
        <v>799</v>
      </c>
      <c r="J19" s="28" t="s">
        <v>26</v>
      </c>
      <c r="K19" s="28" t="s">
        <v>47</v>
      </c>
      <c r="L19" s="28" t="s">
        <v>291</v>
      </c>
      <c r="M19" s="29">
        <v>40544</v>
      </c>
      <c r="N19" s="29">
        <v>40725</v>
      </c>
      <c r="O19" s="28" t="s">
        <v>712</v>
      </c>
      <c r="P19" s="28" t="s">
        <v>793</v>
      </c>
      <c r="Q19" s="28" t="s">
        <v>24</v>
      </c>
      <c r="R19" s="28" t="s">
        <v>292</v>
      </c>
      <c r="S19" s="28" t="s">
        <v>29</v>
      </c>
      <c r="T19" s="28" t="s">
        <v>293</v>
      </c>
      <c r="U19" s="28" t="s">
        <v>31</v>
      </c>
      <c r="V19" s="28" t="s">
        <v>32</v>
      </c>
      <c r="W19" s="28" t="s">
        <v>33</v>
      </c>
    </row>
    <row r="20" spans="1:23" x14ac:dyDescent="0.25">
      <c r="A20" s="30">
        <v>20162</v>
      </c>
      <c r="B20" s="28" t="s">
        <v>790</v>
      </c>
      <c r="C20" s="28" t="s">
        <v>24</v>
      </c>
      <c r="D20" s="28" t="s">
        <v>37</v>
      </c>
      <c r="E20" s="28" t="s">
        <v>24</v>
      </c>
      <c r="F20" s="28" t="s">
        <v>25</v>
      </c>
      <c r="G20" s="28" t="s">
        <v>792</v>
      </c>
      <c r="H20" s="28" t="s">
        <v>47</v>
      </c>
      <c r="I20" s="28" t="s">
        <v>48</v>
      </c>
      <c r="J20" s="28" t="s">
        <v>26</v>
      </c>
      <c r="K20" s="28" t="s">
        <v>47</v>
      </c>
      <c r="L20" s="28" t="s">
        <v>48</v>
      </c>
      <c r="M20" s="29">
        <v>43922</v>
      </c>
      <c r="N20" s="29">
        <v>45336</v>
      </c>
      <c r="O20" s="28" t="s">
        <v>804</v>
      </c>
      <c r="P20" s="28" t="s">
        <v>796</v>
      </c>
      <c r="Q20" s="28" t="s">
        <v>22</v>
      </c>
      <c r="R20" s="28" t="s">
        <v>38</v>
      </c>
      <c r="S20" s="28" t="s">
        <v>29</v>
      </c>
      <c r="T20" s="28" t="s">
        <v>30</v>
      </c>
      <c r="U20" s="28" t="s">
        <v>31</v>
      </c>
      <c r="V20" s="28" t="s">
        <v>32</v>
      </c>
      <c r="W20" s="28" t="s">
        <v>33</v>
      </c>
    </row>
    <row r="21" spans="1:23" x14ac:dyDescent="0.25">
      <c r="A21" s="30">
        <v>20171</v>
      </c>
      <c r="B21" s="28" t="s">
        <v>794</v>
      </c>
      <c r="C21" s="28" t="s">
        <v>24</v>
      </c>
      <c r="D21" s="28" t="s">
        <v>334</v>
      </c>
      <c r="E21" s="28" t="s">
        <v>24</v>
      </c>
      <c r="F21" s="28" t="s">
        <v>791</v>
      </c>
      <c r="G21" s="28" t="s">
        <v>792</v>
      </c>
      <c r="H21" s="28" t="s">
        <v>47</v>
      </c>
      <c r="I21" s="28" t="s">
        <v>48</v>
      </c>
      <c r="J21" s="28" t="s">
        <v>26</v>
      </c>
      <c r="K21" s="28" t="s">
        <v>47</v>
      </c>
      <c r="L21" s="28" t="s">
        <v>48</v>
      </c>
      <c r="M21" s="29">
        <v>42948</v>
      </c>
      <c r="N21" s="29">
        <v>43101</v>
      </c>
      <c r="O21" s="28" t="s">
        <v>717</v>
      </c>
      <c r="P21" s="28" t="s">
        <v>802</v>
      </c>
      <c r="Q21" s="28" t="s">
        <v>24</v>
      </c>
      <c r="R21" s="28" t="s">
        <v>335</v>
      </c>
      <c r="S21" s="28" t="s">
        <v>29</v>
      </c>
      <c r="T21" s="28" t="s">
        <v>293</v>
      </c>
      <c r="U21" s="28" t="s">
        <v>31</v>
      </c>
      <c r="V21" s="28" t="s">
        <v>32</v>
      </c>
      <c r="W21" s="28" t="s">
        <v>33</v>
      </c>
    </row>
    <row r="22" spans="1:23" x14ac:dyDescent="0.25">
      <c r="A22" s="30">
        <v>20171</v>
      </c>
      <c r="B22" s="28" t="s">
        <v>790</v>
      </c>
      <c r="C22" s="28" t="s">
        <v>24</v>
      </c>
      <c r="D22" s="28" t="s">
        <v>352</v>
      </c>
      <c r="E22" s="28" t="s">
        <v>24</v>
      </c>
      <c r="F22" s="28" t="s">
        <v>791</v>
      </c>
      <c r="G22" s="28" t="s">
        <v>792</v>
      </c>
      <c r="H22" s="28" t="s">
        <v>47</v>
      </c>
      <c r="I22" s="28" t="s">
        <v>48</v>
      </c>
      <c r="J22" s="28" t="s">
        <v>26</v>
      </c>
      <c r="K22" s="28" t="s">
        <v>47</v>
      </c>
      <c r="L22" s="28" t="s">
        <v>48</v>
      </c>
      <c r="M22" s="29">
        <v>44228</v>
      </c>
      <c r="N22" s="29">
        <v>44896</v>
      </c>
      <c r="O22" s="28" t="s">
        <v>805</v>
      </c>
      <c r="P22" s="28" t="s">
        <v>796</v>
      </c>
      <c r="Q22" s="28" t="s">
        <v>24</v>
      </c>
      <c r="R22" s="28" t="s">
        <v>139</v>
      </c>
      <c r="S22" s="28" t="s">
        <v>29</v>
      </c>
      <c r="T22" s="28" t="s">
        <v>293</v>
      </c>
      <c r="U22" s="28" t="s">
        <v>31</v>
      </c>
      <c r="V22" s="28" t="s">
        <v>32</v>
      </c>
      <c r="W22" s="28" t="s">
        <v>33</v>
      </c>
    </row>
    <row r="23" spans="1:23" x14ac:dyDescent="0.25">
      <c r="A23" s="30">
        <v>20171</v>
      </c>
      <c r="B23" s="28" t="s">
        <v>794</v>
      </c>
      <c r="C23" s="28" t="s">
        <v>22</v>
      </c>
      <c r="D23" s="28" t="s">
        <v>366</v>
      </c>
      <c r="E23" s="28" t="s">
        <v>22</v>
      </c>
      <c r="F23" s="28" t="s">
        <v>25</v>
      </c>
      <c r="G23" s="28" t="s">
        <v>792</v>
      </c>
      <c r="H23" s="28" t="s">
        <v>47</v>
      </c>
      <c r="I23" s="28" t="s">
        <v>48</v>
      </c>
      <c r="J23" s="28" t="s">
        <v>26</v>
      </c>
      <c r="K23" s="28" t="s">
        <v>47</v>
      </c>
      <c r="L23" s="28" t="s">
        <v>48</v>
      </c>
      <c r="M23" s="29">
        <v>43617</v>
      </c>
      <c r="N23" s="29">
        <v>45336</v>
      </c>
      <c r="O23" s="28" t="s">
        <v>806</v>
      </c>
      <c r="P23" s="28" t="s">
        <v>796</v>
      </c>
      <c r="Q23" s="28" t="s">
        <v>22</v>
      </c>
      <c r="R23" s="28" t="s">
        <v>367</v>
      </c>
      <c r="S23" s="28" t="s">
        <v>29</v>
      </c>
      <c r="T23" s="28" t="s">
        <v>87</v>
      </c>
      <c r="U23" s="28" t="s">
        <v>31</v>
      </c>
      <c r="V23" s="28" t="s">
        <v>32</v>
      </c>
      <c r="W23" s="28" t="s">
        <v>33</v>
      </c>
    </row>
    <row r="24" spans="1:23" x14ac:dyDescent="0.25">
      <c r="A24" s="30">
        <v>20171</v>
      </c>
      <c r="B24" s="28" t="s">
        <v>794</v>
      </c>
      <c r="C24" s="28" t="s">
        <v>24</v>
      </c>
      <c r="D24" s="28" t="s">
        <v>380</v>
      </c>
      <c r="E24" s="28" t="s">
        <v>24</v>
      </c>
      <c r="F24" s="28" t="s">
        <v>25</v>
      </c>
      <c r="G24" s="28" t="s">
        <v>792</v>
      </c>
      <c r="H24" s="28" t="s">
        <v>47</v>
      </c>
      <c r="I24" s="28" t="s">
        <v>48</v>
      </c>
      <c r="J24" s="28" t="s">
        <v>26</v>
      </c>
      <c r="K24" s="28" t="s">
        <v>47</v>
      </c>
      <c r="L24" s="28" t="s">
        <v>48</v>
      </c>
      <c r="M24" s="29">
        <v>43770</v>
      </c>
      <c r="N24" s="29">
        <v>45336</v>
      </c>
      <c r="O24" s="28" t="s">
        <v>800</v>
      </c>
      <c r="P24" s="28" t="s">
        <v>796</v>
      </c>
      <c r="Q24" s="28" t="s">
        <v>22</v>
      </c>
      <c r="R24" s="28" t="s">
        <v>185</v>
      </c>
      <c r="S24" s="28" t="s">
        <v>29</v>
      </c>
      <c r="T24" s="28" t="s">
        <v>58</v>
      </c>
      <c r="U24" s="28" t="s">
        <v>31</v>
      </c>
      <c r="V24" s="28" t="s">
        <v>32</v>
      </c>
      <c r="W24" s="28" t="s">
        <v>33</v>
      </c>
    </row>
    <row r="25" spans="1:23" x14ac:dyDescent="0.25">
      <c r="A25" s="30">
        <v>20171</v>
      </c>
      <c r="B25" s="28" t="s">
        <v>790</v>
      </c>
      <c r="C25" s="28" t="s">
        <v>22</v>
      </c>
      <c r="D25" s="28" t="s">
        <v>56</v>
      </c>
      <c r="E25" s="28" t="s">
        <v>24</v>
      </c>
      <c r="F25" s="28" t="s">
        <v>25</v>
      </c>
      <c r="G25" s="28" t="s">
        <v>792</v>
      </c>
      <c r="H25" s="28" t="s">
        <v>47</v>
      </c>
      <c r="I25" s="28" t="s">
        <v>48</v>
      </c>
      <c r="J25" s="28" t="s">
        <v>26</v>
      </c>
      <c r="K25" s="28" t="s">
        <v>47</v>
      </c>
      <c r="L25" s="28" t="s">
        <v>48</v>
      </c>
      <c r="M25" s="29">
        <v>43160</v>
      </c>
      <c r="N25" s="29">
        <v>45336</v>
      </c>
      <c r="O25" s="28" t="s">
        <v>807</v>
      </c>
      <c r="P25" s="28" t="s">
        <v>796</v>
      </c>
      <c r="Q25" s="28" t="s">
        <v>22</v>
      </c>
      <c r="R25" s="28" t="s">
        <v>171</v>
      </c>
      <c r="S25" s="28" t="s">
        <v>29</v>
      </c>
      <c r="T25" s="28" t="s">
        <v>58</v>
      </c>
      <c r="U25" s="28" t="s">
        <v>31</v>
      </c>
      <c r="V25" s="28" t="s">
        <v>32</v>
      </c>
      <c r="W25" s="28" t="s">
        <v>33</v>
      </c>
    </row>
    <row r="26" spans="1:23" x14ac:dyDescent="0.25">
      <c r="A26" s="30">
        <v>20171</v>
      </c>
      <c r="B26" s="28" t="s">
        <v>794</v>
      </c>
      <c r="C26" s="28" t="s">
        <v>24</v>
      </c>
      <c r="D26" s="28" t="s">
        <v>808</v>
      </c>
      <c r="E26" s="28" t="s">
        <v>24</v>
      </c>
      <c r="F26" s="28" t="s">
        <v>25</v>
      </c>
      <c r="G26" s="28" t="s">
        <v>792</v>
      </c>
      <c r="H26" s="28" t="s">
        <v>47</v>
      </c>
      <c r="I26" s="28" t="s">
        <v>48</v>
      </c>
      <c r="J26" s="28" t="s">
        <v>26</v>
      </c>
      <c r="K26" s="28" t="s">
        <v>47</v>
      </c>
      <c r="L26" s="28" t="s">
        <v>48</v>
      </c>
      <c r="M26" s="29">
        <v>45292</v>
      </c>
      <c r="N26" s="29">
        <v>45336</v>
      </c>
      <c r="O26" s="28" t="s">
        <v>718</v>
      </c>
      <c r="P26" s="28" t="s">
        <v>809</v>
      </c>
      <c r="Q26" s="28" t="s">
        <v>22</v>
      </c>
      <c r="R26" s="28" t="s">
        <v>392</v>
      </c>
      <c r="S26" s="28" t="s">
        <v>140</v>
      </c>
      <c r="T26" s="28" t="s">
        <v>140</v>
      </c>
      <c r="U26" s="28" t="s">
        <v>31</v>
      </c>
      <c r="V26" s="28" t="s">
        <v>32</v>
      </c>
      <c r="W26" s="28" t="s">
        <v>33</v>
      </c>
    </row>
    <row r="27" spans="1:23" x14ac:dyDescent="0.25">
      <c r="A27" s="30">
        <v>20172</v>
      </c>
      <c r="B27" s="28" t="s">
        <v>790</v>
      </c>
      <c r="C27" s="28" t="s">
        <v>22</v>
      </c>
      <c r="D27" s="28" t="s">
        <v>396</v>
      </c>
      <c r="E27" s="28" t="s">
        <v>24</v>
      </c>
      <c r="F27" s="28" t="s">
        <v>791</v>
      </c>
      <c r="G27" s="28" t="s">
        <v>792</v>
      </c>
      <c r="H27" s="28" t="s">
        <v>47</v>
      </c>
      <c r="I27" s="28" t="s">
        <v>48</v>
      </c>
      <c r="J27" s="28" t="s">
        <v>26</v>
      </c>
      <c r="K27" s="28" t="s">
        <v>47</v>
      </c>
      <c r="L27" s="28" t="s">
        <v>48</v>
      </c>
      <c r="M27" s="29">
        <v>45170</v>
      </c>
      <c r="N27" s="29">
        <v>45336</v>
      </c>
      <c r="O27" s="28" t="s">
        <v>717</v>
      </c>
      <c r="P27" s="28" t="s">
        <v>802</v>
      </c>
      <c r="Q27" s="28" t="s">
        <v>22</v>
      </c>
      <c r="R27" s="28" t="s">
        <v>397</v>
      </c>
      <c r="S27" s="28" t="s">
        <v>29</v>
      </c>
      <c r="T27" s="28" t="s">
        <v>293</v>
      </c>
      <c r="U27" s="28" t="s">
        <v>31</v>
      </c>
      <c r="V27" s="28" t="s">
        <v>32</v>
      </c>
      <c r="W27" s="28" t="s">
        <v>33</v>
      </c>
    </row>
    <row r="28" spans="1:23" x14ac:dyDescent="0.25">
      <c r="A28" s="30">
        <v>20172</v>
      </c>
      <c r="B28" s="28" t="s">
        <v>794</v>
      </c>
      <c r="C28" s="28" t="s">
        <v>22</v>
      </c>
      <c r="D28" s="28" t="s">
        <v>401</v>
      </c>
      <c r="E28" s="28" t="s">
        <v>24</v>
      </c>
      <c r="F28" s="28" t="s">
        <v>25</v>
      </c>
      <c r="G28" s="28" t="s">
        <v>792</v>
      </c>
      <c r="H28" s="28" t="s">
        <v>47</v>
      </c>
      <c r="I28" s="28" t="s">
        <v>48</v>
      </c>
      <c r="J28" s="28" t="s">
        <v>26</v>
      </c>
      <c r="K28" s="28" t="s">
        <v>47</v>
      </c>
      <c r="L28" s="28" t="s">
        <v>48</v>
      </c>
      <c r="M28" s="29">
        <v>41487</v>
      </c>
      <c r="N28" s="29">
        <v>45336</v>
      </c>
      <c r="O28" s="28" t="s">
        <v>810</v>
      </c>
      <c r="P28" s="28" t="s">
        <v>796</v>
      </c>
      <c r="Q28" s="28" t="s">
        <v>22</v>
      </c>
      <c r="R28" s="28" t="s">
        <v>466</v>
      </c>
      <c r="S28" s="28" t="s">
        <v>29</v>
      </c>
      <c r="T28" s="28" t="s">
        <v>58</v>
      </c>
      <c r="U28" s="28" t="s">
        <v>31</v>
      </c>
      <c r="V28" s="28" t="s">
        <v>32</v>
      </c>
      <c r="W28" s="28" t="s">
        <v>33</v>
      </c>
    </row>
    <row r="29" spans="1:23" x14ac:dyDescent="0.25">
      <c r="A29" s="30">
        <v>20172</v>
      </c>
      <c r="B29" s="28" t="s">
        <v>794</v>
      </c>
      <c r="C29" s="28" t="s">
        <v>24</v>
      </c>
      <c r="D29" s="28" t="s">
        <v>248</v>
      </c>
      <c r="E29" s="28" t="s">
        <v>24</v>
      </c>
      <c r="F29" s="28" t="s">
        <v>25</v>
      </c>
      <c r="G29" s="28" t="s">
        <v>792</v>
      </c>
      <c r="H29" s="28" t="s">
        <v>47</v>
      </c>
      <c r="I29" s="28" t="s">
        <v>48</v>
      </c>
      <c r="J29" s="28" t="s">
        <v>26</v>
      </c>
      <c r="K29" s="28" t="s">
        <v>47</v>
      </c>
      <c r="L29" s="28" t="s">
        <v>48</v>
      </c>
      <c r="M29" s="29">
        <v>43405</v>
      </c>
      <c r="N29" s="29">
        <v>45336</v>
      </c>
      <c r="O29" s="28" t="s">
        <v>811</v>
      </c>
      <c r="P29" s="28" t="s">
        <v>796</v>
      </c>
      <c r="Q29" s="28" t="s">
        <v>22</v>
      </c>
      <c r="R29" s="28" t="s">
        <v>249</v>
      </c>
      <c r="S29" s="28" t="s">
        <v>29</v>
      </c>
      <c r="T29" s="28" t="s">
        <v>58</v>
      </c>
      <c r="U29" s="28" t="s">
        <v>31</v>
      </c>
      <c r="V29" s="28" t="s">
        <v>32</v>
      </c>
      <c r="W29" s="28" t="s">
        <v>33</v>
      </c>
    </row>
    <row r="30" spans="1:23" x14ac:dyDescent="0.25">
      <c r="A30" s="30">
        <v>20181</v>
      </c>
      <c r="B30" s="28" t="s">
        <v>794</v>
      </c>
      <c r="C30" s="28" t="s">
        <v>24</v>
      </c>
      <c r="D30" s="28" t="s">
        <v>812</v>
      </c>
      <c r="E30" s="28" t="s">
        <v>24</v>
      </c>
      <c r="F30" s="28" t="s">
        <v>25</v>
      </c>
      <c r="G30" s="28" t="s">
        <v>792</v>
      </c>
      <c r="H30" s="28" t="s">
        <v>47</v>
      </c>
      <c r="I30" s="28" t="s">
        <v>48</v>
      </c>
      <c r="J30" s="28" t="s">
        <v>26</v>
      </c>
      <c r="K30" s="28" t="s">
        <v>47</v>
      </c>
      <c r="L30" s="28" t="s">
        <v>48</v>
      </c>
      <c r="M30" s="29">
        <v>44501</v>
      </c>
      <c r="N30" s="29">
        <v>44835</v>
      </c>
      <c r="O30" s="28" t="s">
        <v>813</v>
      </c>
      <c r="P30" s="28" t="s">
        <v>793</v>
      </c>
      <c r="Q30" s="28" t="s">
        <v>24</v>
      </c>
      <c r="R30" s="28" t="s">
        <v>274</v>
      </c>
      <c r="S30" s="28" t="s">
        <v>140</v>
      </c>
      <c r="T30" s="28" t="s">
        <v>140</v>
      </c>
      <c r="U30" s="28" t="s">
        <v>31</v>
      </c>
      <c r="V30" s="28" t="s">
        <v>32</v>
      </c>
      <c r="W30" s="28" t="s">
        <v>33</v>
      </c>
    </row>
    <row r="31" spans="1:23" x14ac:dyDescent="0.25">
      <c r="A31" s="30">
        <v>20181</v>
      </c>
      <c r="B31" s="28" t="s">
        <v>794</v>
      </c>
      <c r="C31" s="28" t="s">
        <v>22</v>
      </c>
      <c r="D31" s="28" t="s">
        <v>433</v>
      </c>
      <c r="E31" s="28" t="s">
        <v>24</v>
      </c>
      <c r="F31" s="28" t="s">
        <v>791</v>
      </c>
      <c r="G31" s="28" t="s">
        <v>792</v>
      </c>
      <c r="H31" s="28" t="s">
        <v>47</v>
      </c>
      <c r="I31" s="28" t="s">
        <v>799</v>
      </c>
      <c r="J31" s="28" t="s">
        <v>26</v>
      </c>
      <c r="K31" s="28" t="s">
        <v>47</v>
      </c>
      <c r="L31" s="28" t="s">
        <v>769</v>
      </c>
      <c r="M31" s="29">
        <v>43313</v>
      </c>
      <c r="N31" s="29">
        <v>45336</v>
      </c>
      <c r="O31" s="28" t="s">
        <v>814</v>
      </c>
      <c r="P31" s="28" t="s">
        <v>796</v>
      </c>
      <c r="Q31" s="28" t="s">
        <v>22</v>
      </c>
      <c r="R31" s="28" t="s">
        <v>815</v>
      </c>
      <c r="S31" s="28" t="s">
        <v>29</v>
      </c>
      <c r="T31" s="28" t="s">
        <v>293</v>
      </c>
      <c r="U31" s="28" t="s">
        <v>31</v>
      </c>
      <c r="V31" s="28" t="s">
        <v>32</v>
      </c>
      <c r="W31" s="28" t="s">
        <v>33</v>
      </c>
    </row>
    <row r="32" spans="1:23" x14ac:dyDescent="0.25">
      <c r="A32" s="30">
        <v>20181</v>
      </c>
      <c r="B32" s="28" t="s">
        <v>790</v>
      </c>
      <c r="C32" s="28" t="s">
        <v>24</v>
      </c>
      <c r="D32" s="28" t="s">
        <v>450</v>
      </c>
      <c r="E32" s="28" t="s">
        <v>24</v>
      </c>
      <c r="F32" s="28" t="s">
        <v>25</v>
      </c>
      <c r="G32" s="28" t="s">
        <v>792</v>
      </c>
      <c r="H32" s="28" t="s">
        <v>47</v>
      </c>
      <c r="I32" s="28" t="s">
        <v>48</v>
      </c>
      <c r="J32" s="28" t="s">
        <v>26</v>
      </c>
      <c r="K32" s="28" t="s">
        <v>47</v>
      </c>
      <c r="L32" s="28" t="s">
        <v>48</v>
      </c>
      <c r="M32" s="29">
        <v>43831</v>
      </c>
      <c r="N32" s="29">
        <v>43952</v>
      </c>
      <c r="O32" s="28" t="s">
        <v>722</v>
      </c>
      <c r="P32" s="28" t="s">
        <v>802</v>
      </c>
      <c r="Q32" s="28" t="s">
        <v>24</v>
      </c>
      <c r="R32" s="28" t="s">
        <v>244</v>
      </c>
      <c r="S32" s="28" t="s">
        <v>29</v>
      </c>
      <c r="T32" s="28" t="s">
        <v>58</v>
      </c>
      <c r="U32" s="28" t="s">
        <v>31</v>
      </c>
      <c r="V32" s="28" t="s">
        <v>32</v>
      </c>
      <c r="W32" s="28" t="s">
        <v>33</v>
      </c>
    </row>
    <row r="33" spans="1:23" x14ac:dyDescent="0.25">
      <c r="A33" s="30">
        <v>20181</v>
      </c>
      <c r="B33" s="28" t="s">
        <v>790</v>
      </c>
      <c r="C33" s="28" t="s">
        <v>22</v>
      </c>
      <c r="D33" s="28" t="s">
        <v>454</v>
      </c>
      <c r="E33" s="28" t="s">
        <v>24</v>
      </c>
      <c r="F33" s="28" t="s">
        <v>25</v>
      </c>
      <c r="G33" s="28" t="s">
        <v>792</v>
      </c>
      <c r="H33" s="28" t="s">
        <v>47</v>
      </c>
      <c r="I33" s="28" t="s">
        <v>48</v>
      </c>
      <c r="J33" s="28" t="s">
        <v>26</v>
      </c>
      <c r="K33" s="28" t="s">
        <v>47</v>
      </c>
      <c r="L33" s="28" t="s">
        <v>48</v>
      </c>
      <c r="M33" s="29">
        <v>41730</v>
      </c>
      <c r="N33" s="29">
        <v>43862</v>
      </c>
      <c r="O33" s="28" t="s">
        <v>816</v>
      </c>
      <c r="P33" s="28" t="s">
        <v>796</v>
      </c>
      <c r="Q33" s="28" t="s">
        <v>24</v>
      </c>
      <c r="R33" s="28" t="s">
        <v>455</v>
      </c>
      <c r="S33" s="28" t="s">
        <v>29</v>
      </c>
      <c r="T33" s="28" t="s">
        <v>58</v>
      </c>
      <c r="U33" s="28" t="s">
        <v>31</v>
      </c>
      <c r="V33" s="28" t="s">
        <v>32</v>
      </c>
      <c r="W33" s="28" t="s">
        <v>33</v>
      </c>
    </row>
    <row r="34" spans="1:23" x14ac:dyDescent="0.25">
      <c r="A34" s="30">
        <v>20181</v>
      </c>
      <c r="B34" s="28" t="s">
        <v>794</v>
      </c>
      <c r="C34" s="28" t="s">
        <v>24</v>
      </c>
      <c r="D34" s="28" t="s">
        <v>465</v>
      </c>
      <c r="E34" s="28" t="s">
        <v>24</v>
      </c>
      <c r="F34" s="28" t="s">
        <v>25</v>
      </c>
      <c r="G34" s="28" t="s">
        <v>792</v>
      </c>
      <c r="H34" s="28" t="s">
        <v>47</v>
      </c>
      <c r="I34" s="28" t="s">
        <v>799</v>
      </c>
      <c r="J34" s="28" t="s">
        <v>26</v>
      </c>
      <c r="K34" s="28" t="s">
        <v>47</v>
      </c>
      <c r="L34" s="28" t="s">
        <v>291</v>
      </c>
      <c r="M34" s="29">
        <v>43282</v>
      </c>
      <c r="N34" s="29">
        <v>45336</v>
      </c>
      <c r="O34" s="28" t="s">
        <v>817</v>
      </c>
      <c r="P34" s="28" t="s">
        <v>796</v>
      </c>
      <c r="Q34" s="28" t="s">
        <v>22</v>
      </c>
      <c r="R34" s="28" t="s">
        <v>466</v>
      </c>
      <c r="S34" s="28" t="s">
        <v>146</v>
      </c>
      <c r="T34" s="28" t="s">
        <v>467</v>
      </c>
      <c r="U34" s="28" t="s">
        <v>31</v>
      </c>
      <c r="V34" s="28" t="s">
        <v>32</v>
      </c>
      <c r="W34" s="28" t="s">
        <v>33</v>
      </c>
    </row>
    <row r="35" spans="1:23" x14ac:dyDescent="0.25">
      <c r="A35" s="30">
        <v>20181</v>
      </c>
      <c r="B35" s="28" t="s">
        <v>794</v>
      </c>
      <c r="C35" s="28" t="s">
        <v>24</v>
      </c>
      <c r="D35" s="28" t="s">
        <v>471</v>
      </c>
      <c r="E35" s="28" t="s">
        <v>24</v>
      </c>
      <c r="F35" s="28" t="s">
        <v>25</v>
      </c>
      <c r="G35" s="28" t="s">
        <v>792</v>
      </c>
      <c r="H35" s="28" t="s">
        <v>47</v>
      </c>
      <c r="I35" s="28" t="s">
        <v>48</v>
      </c>
      <c r="J35" s="28" t="s">
        <v>26</v>
      </c>
      <c r="K35" s="28" t="s">
        <v>47</v>
      </c>
      <c r="L35" s="28" t="s">
        <v>48</v>
      </c>
      <c r="M35" s="29">
        <v>44378</v>
      </c>
      <c r="N35" s="29">
        <v>44562</v>
      </c>
      <c r="O35" s="28" t="s">
        <v>712</v>
      </c>
      <c r="P35" s="28" t="s">
        <v>793</v>
      </c>
      <c r="Q35" s="28" t="s">
        <v>24</v>
      </c>
      <c r="R35" s="28" t="s">
        <v>472</v>
      </c>
      <c r="S35" s="28" t="s">
        <v>29</v>
      </c>
      <c r="T35" s="28" t="s">
        <v>58</v>
      </c>
      <c r="U35" s="28" t="s">
        <v>31</v>
      </c>
      <c r="V35" s="28" t="s">
        <v>32</v>
      </c>
      <c r="W35" s="28" t="s">
        <v>33</v>
      </c>
    </row>
    <row r="36" spans="1:23" x14ac:dyDescent="0.25">
      <c r="A36" s="30">
        <v>20181</v>
      </c>
      <c r="B36" s="28" t="s">
        <v>794</v>
      </c>
      <c r="C36" s="28" t="s">
        <v>24</v>
      </c>
      <c r="D36" s="28" t="s">
        <v>482</v>
      </c>
      <c r="E36" s="28" t="s">
        <v>24</v>
      </c>
      <c r="F36" s="28" t="s">
        <v>25</v>
      </c>
      <c r="G36" s="28" t="s">
        <v>792</v>
      </c>
      <c r="H36" s="28" t="s">
        <v>47</v>
      </c>
      <c r="I36" s="28" t="s">
        <v>48</v>
      </c>
      <c r="J36" s="28" t="s">
        <v>26</v>
      </c>
      <c r="K36" s="28" t="s">
        <v>47</v>
      </c>
      <c r="L36" s="28" t="s">
        <v>48</v>
      </c>
      <c r="M36" s="29">
        <v>44562</v>
      </c>
      <c r="N36" s="29">
        <v>45336</v>
      </c>
      <c r="O36" s="28" t="s">
        <v>709</v>
      </c>
      <c r="P36" s="28" t="s">
        <v>796</v>
      </c>
      <c r="Q36" s="28" t="s">
        <v>22</v>
      </c>
      <c r="R36" s="28" t="s">
        <v>483</v>
      </c>
      <c r="S36" s="28" t="s">
        <v>29</v>
      </c>
      <c r="T36" s="28" t="s">
        <v>58</v>
      </c>
      <c r="U36" s="28" t="s">
        <v>31</v>
      </c>
      <c r="V36" s="28" t="s">
        <v>32</v>
      </c>
      <c r="W36" s="28" t="s">
        <v>33</v>
      </c>
    </row>
    <row r="37" spans="1:23" x14ac:dyDescent="0.25">
      <c r="A37" s="30">
        <v>20181</v>
      </c>
      <c r="B37" s="28" t="s">
        <v>794</v>
      </c>
      <c r="C37" s="28" t="s">
        <v>22</v>
      </c>
      <c r="D37" s="28" t="s">
        <v>492</v>
      </c>
      <c r="E37" s="28" t="s">
        <v>24</v>
      </c>
      <c r="F37" s="28" t="s">
        <v>791</v>
      </c>
      <c r="G37" s="28" t="s">
        <v>792</v>
      </c>
      <c r="H37" s="28" t="s">
        <v>47</v>
      </c>
      <c r="I37" s="28" t="s">
        <v>48</v>
      </c>
      <c r="J37" s="28" t="s">
        <v>26</v>
      </c>
      <c r="K37" s="28" t="s">
        <v>47</v>
      </c>
      <c r="L37" s="28" t="s">
        <v>48</v>
      </c>
      <c r="M37" s="29">
        <v>43831</v>
      </c>
      <c r="N37" s="29">
        <v>45336</v>
      </c>
      <c r="O37" s="28" t="s">
        <v>719</v>
      </c>
      <c r="P37" s="28" t="s">
        <v>796</v>
      </c>
      <c r="Q37" s="28" t="s">
        <v>22</v>
      </c>
      <c r="R37" s="28" t="s">
        <v>493</v>
      </c>
      <c r="S37" s="28" t="s">
        <v>29</v>
      </c>
      <c r="T37" s="28" t="s">
        <v>293</v>
      </c>
      <c r="U37" s="28" t="s">
        <v>31</v>
      </c>
      <c r="V37" s="28" t="s">
        <v>32</v>
      </c>
      <c r="W37" s="28" t="s">
        <v>33</v>
      </c>
    </row>
    <row r="38" spans="1:23" x14ac:dyDescent="0.25">
      <c r="A38" s="30">
        <v>20181</v>
      </c>
      <c r="B38" s="28" t="s">
        <v>790</v>
      </c>
      <c r="C38" s="28" t="s">
        <v>22</v>
      </c>
      <c r="D38" s="28" t="s">
        <v>502</v>
      </c>
      <c r="E38" s="28" t="s">
        <v>24</v>
      </c>
      <c r="F38" s="28" t="s">
        <v>25</v>
      </c>
      <c r="G38" s="28" t="s">
        <v>792</v>
      </c>
      <c r="H38" s="28" t="s">
        <v>47</v>
      </c>
      <c r="I38" s="28" t="s">
        <v>48</v>
      </c>
      <c r="J38" s="28" t="s">
        <v>26</v>
      </c>
      <c r="K38" s="28" t="s">
        <v>47</v>
      </c>
      <c r="L38" s="28" t="s">
        <v>48</v>
      </c>
      <c r="M38" s="29">
        <v>44197</v>
      </c>
      <c r="N38" s="29">
        <v>45336</v>
      </c>
      <c r="O38" s="28" t="s">
        <v>818</v>
      </c>
      <c r="P38" s="28" t="s">
        <v>796</v>
      </c>
      <c r="Q38" s="28" t="s">
        <v>22</v>
      </c>
      <c r="R38" s="28" t="s">
        <v>503</v>
      </c>
      <c r="S38" s="28" t="s">
        <v>29</v>
      </c>
      <c r="T38" s="28" t="s">
        <v>50</v>
      </c>
      <c r="U38" s="28" t="s">
        <v>31</v>
      </c>
      <c r="V38" s="28" t="s">
        <v>32</v>
      </c>
      <c r="W38" s="28" t="s">
        <v>33</v>
      </c>
    </row>
    <row r="39" spans="1:23" x14ac:dyDescent="0.25">
      <c r="A39" s="30">
        <v>20181</v>
      </c>
      <c r="B39" s="28" t="s">
        <v>794</v>
      </c>
      <c r="C39" s="28" t="s">
        <v>22</v>
      </c>
      <c r="D39" s="28" t="s">
        <v>507</v>
      </c>
      <c r="E39" s="28" t="s">
        <v>24</v>
      </c>
      <c r="F39" s="28" t="s">
        <v>25</v>
      </c>
      <c r="G39" s="28" t="s">
        <v>792</v>
      </c>
      <c r="H39" s="28" t="s">
        <v>47</v>
      </c>
      <c r="I39" s="28" t="s">
        <v>48</v>
      </c>
      <c r="J39" s="28" t="s">
        <v>26</v>
      </c>
      <c r="K39" s="28" t="s">
        <v>47</v>
      </c>
      <c r="L39" s="28" t="s">
        <v>48</v>
      </c>
      <c r="M39" s="29">
        <v>44682</v>
      </c>
      <c r="N39" s="29">
        <v>45336</v>
      </c>
      <c r="O39" s="28" t="s">
        <v>707</v>
      </c>
      <c r="P39" s="28" t="s">
        <v>796</v>
      </c>
      <c r="Q39" s="28" t="s">
        <v>22</v>
      </c>
      <c r="R39" s="28" t="s">
        <v>508</v>
      </c>
      <c r="S39" s="28" t="s">
        <v>29</v>
      </c>
      <c r="T39" s="28" t="s">
        <v>58</v>
      </c>
      <c r="U39" s="28" t="s">
        <v>31</v>
      </c>
      <c r="V39" s="28" t="s">
        <v>32</v>
      </c>
      <c r="W39" s="28" t="s">
        <v>33</v>
      </c>
    </row>
    <row r="40" spans="1:23" x14ac:dyDescent="0.25">
      <c r="A40" s="30">
        <v>20181</v>
      </c>
      <c r="B40" s="28" t="s">
        <v>794</v>
      </c>
      <c r="C40" s="28" t="s">
        <v>24</v>
      </c>
      <c r="D40" s="28" t="s">
        <v>538</v>
      </c>
      <c r="E40" s="28" t="s">
        <v>24</v>
      </c>
      <c r="F40" s="28" t="s">
        <v>25</v>
      </c>
      <c r="G40" s="28" t="s">
        <v>792</v>
      </c>
      <c r="H40" s="28" t="s">
        <v>47</v>
      </c>
      <c r="I40" s="28" t="s">
        <v>48</v>
      </c>
      <c r="J40" s="28" t="s">
        <v>26</v>
      </c>
      <c r="K40" s="28" t="s">
        <v>47</v>
      </c>
      <c r="L40" s="28" t="s">
        <v>48</v>
      </c>
      <c r="M40" s="29">
        <v>42491</v>
      </c>
      <c r="N40" s="29">
        <v>45336</v>
      </c>
      <c r="O40" s="28" t="s">
        <v>819</v>
      </c>
      <c r="P40" s="28" t="s">
        <v>796</v>
      </c>
      <c r="Q40" s="28" t="s">
        <v>22</v>
      </c>
      <c r="R40" s="28" t="s">
        <v>539</v>
      </c>
      <c r="S40" s="28" t="s">
        <v>140</v>
      </c>
      <c r="T40" s="28" t="s">
        <v>140</v>
      </c>
      <c r="U40" s="28" t="s">
        <v>31</v>
      </c>
      <c r="V40" s="28" t="s">
        <v>32</v>
      </c>
      <c r="W40" s="28" t="s">
        <v>33</v>
      </c>
    </row>
    <row r="41" spans="1:23" x14ac:dyDescent="0.25">
      <c r="A41" s="30">
        <v>20182</v>
      </c>
      <c r="B41" s="28" t="s">
        <v>790</v>
      </c>
      <c r="C41" s="28" t="s">
        <v>24</v>
      </c>
      <c r="D41" s="28" t="s">
        <v>551</v>
      </c>
      <c r="E41" s="28" t="s">
        <v>24</v>
      </c>
      <c r="F41" s="28" t="s">
        <v>25</v>
      </c>
      <c r="G41" s="28" t="s">
        <v>792</v>
      </c>
      <c r="H41" s="28" t="s">
        <v>47</v>
      </c>
      <c r="I41" s="28" t="s">
        <v>48</v>
      </c>
      <c r="J41" s="28" t="s">
        <v>26</v>
      </c>
      <c r="K41" s="28" t="s">
        <v>47</v>
      </c>
      <c r="L41" s="28" t="s">
        <v>48</v>
      </c>
      <c r="M41" s="29">
        <v>44774</v>
      </c>
      <c r="N41" s="29">
        <v>45108</v>
      </c>
      <c r="O41" s="28" t="s">
        <v>813</v>
      </c>
      <c r="P41" s="28" t="s">
        <v>793</v>
      </c>
      <c r="Q41" s="28" t="s">
        <v>24</v>
      </c>
      <c r="R41" s="28" t="s">
        <v>552</v>
      </c>
      <c r="S41" s="28" t="s">
        <v>29</v>
      </c>
      <c r="T41" s="28" t="s">
        <v>58</v>
      </c>
      <c r="U41" s="28" t="s">
        <v>31</v>
      </c>
      <c r="V41" s="28" t="s">
        <v>32</v>
      </c>
      <c r="W41" s="28" t="s">
        <v>33</v>
      </c>
    </row>
    <row r="42" spans="1:23" x14ac:dyDescent="0.25">
      <c r="A42" s="30">
        <v>20182</v>
      </c>
      <c r="B42" s="28" t="s">
        <v>790</v>
      </c>
      <c r="C42" s="28" t="s">
        <v>22</v>
      </c>
      <c r="D42" s="28" t="s">
        <v>556</v>
      </c>
      <c r="E42" s="28" t="s">
        <v>24</v>
      </c>
      <c r="F42" s="28" t="s">
        <v>25</v>
      </c>
      <c r="G42" s="28" t="s">
        <v>792</v>
      </c>
      <c r="H42" s="28" t="s">
        <v>47</v>
      </c>
      <c r="I42" s="28" t="s">
        <v>48</v>
      </c>
      <c r="J42" s="28" t="s">
        <v>26</v>
      </c>
      <c r="K42" s="28" t="s">
        <v>47</v>
      </c>
      <c r="L42" s="28" t="s">
        <v>48</v>
      </c>
      <c r="M42" s="29">
        <v>44409</v>
      </c>
      <c r="N42" s="29">
        <v>45336</v>
      </c>
      <c r="O42" s="28" t="s">
        <v>820</v>
      </c>
      <c r="P42" s="28" t="s">
        <v>796</v>
      </c>
      <c r="Q42" s="28" t="s">
        <v>22</v>
      </c>
      <c r="R42" s="28" t="s">
        <v>557</v>
      </c>
      <c r="S42" s="28" t="s">
        <v>29</v>
      </c>
      <c r="T42" s="28" t="s">
        <v>58</v>
      </c>
      <c r="U42" s="28" t="s">
        <v>31</v>
      </c>
      <c r="V42" s="28" t="s">
        <v>32</v>
      </c>
      <c r="W42" s="28" t="s">
        <v>33</v>
      </c>
    </row>
    <row r="43" spans="1:23" x14ac:dyDescent="0.25">
      <c r="A43" s="30">
        <v>20182</v>
      </c>
      <c r="B43" s="28" t="s">
        <v>794</v>
      </c>
      <c r="C43" s="28" t="s">
        <v>22</v>
      </c>
      <c r="D43" s="28" t="s">
        <v>566</v>
      </c>
      <c r="E43" s="28" t="s">
        <v>24</v>
      </c>
      <c r="F43" s="28" t="s">
        <v>791</v>
      </c>
      <c r="G43" s="28" t="s">
        <v>792</v>
      </c>
      <c r="H43" s="28" t="s">
        <v>47</v>
      </c>
      <c r="I43" s="28" t="s">
        <v>799</v>
      </c>
      <c r="J43" s="28" t="s">
        <v>26</v>
      </c>
      <c r="K43" s="28" t="s">
        <v>47</v>
      </c>
      <c r="L43" s="28" t="s">
        <v>567</v>
      </c>
      <c r="M43" s="29">
        <v>44409</v>
      </c>
      <c r="N43" s="29">
        <v>45336</v>
      </c>
      <c r="O43" s="28" t="s">
        <v>820</v>
      </c>
      <c r="P43" s="28" t="s">
        <v>796</v>
      </c>
      <c r="Q43" s="28" t="s">
        <v>22</v>
      </c>
      <c r="R43" s="28" t="s">
        <v>466</v>
      </c>
      <c r="S43" s="28" t="s">
        <v>29</v>
      </c>
      <c r="T43" s="28" t="s">
        <v>293</v>
      </c>
      <c r="U43" s="28" t="s">
        <v>31</v>
      </c>
      <c r="V43" s="28" t="s">
        <v>32</v>
      </c>
      <c r="W43" s="28" t="s">
        <v>33</v>
      </c>
    </row>
    <row r="44" spans="1:23" x14ac:dyDescent="0.25">
      <c r="A44" s="30">
        <v>20191</v>
      </c>
      <c r="B44" s="28" t="s">
        <v>790</v>
      </c>
      <c r="C44" s="28" t="s">
        <v>24</v>
      </c>
      <c r="D44" s="28" t="s">
        <v>649</v>
      </c>
      <c r="E44" s="28" t="s">
        <v>24</v>
      </c>
      <c r="F44" s="28" t="s">
        <v>25</v>
      </c>
      <c r="G44" s="28" t="s">
        <v>792</v>
      </c>
      <c r="H44" s="28" t="s">
        <v>47</v>
      </c>
      <c r="I44" s="28" t="s">
        <v>48</v>
      </c>
      <c r="J44" s="28" t="s">
        <v>26</v>
      </c>
      <c r="K44" s="28" t="s">
        <v>47</v>
      </c>
      <c r="L44" s="28" t="s">
        <v>48</v>
      </c>
      <c r="M44" s="29">
        <v>44652</v>
      </c>
      <c r="N44" s="29">
        <v>45336</v>
      </c>
      <c r="O44" s="28" t="s">
        <v>805</v>
      </c>
      <c r="P44" s="28" t="s">
        <v>796</v>
      </c>
      <c r="Q44" s="28" t="s">
        <v>22</v>
      </c>
      <c r="R44" s="28" t="s">
        <v>650</v>
      </c>
      <c r="S44" s="28" t="s">
        <v>94</v>
      </c>
      <c r="T44" s="28" t="s">
        <v>95</v>
      </c>
      <c r="U44" s="28" t="s">
        <v>31</v>
      </c>
      <c r="V44" s="28" t="s">
        <v>32</v>
      </c>
      <c r="W44" s="28" t="s">
        <v>33</v>
      </c>
    </row>
    <row r="45" spans="1:23" x14ac:dyDescent="0.25">
      <c r="A45" s="30">
        <v>20191</v>
      </c>
      <c r="B45" s="28" t="s">
        <v>794</v>
      </c>
      <c r="C45" s="28" t="s">
        <v>24</v>
      </c>
      <c r="D45" s="28" t="s">
        <v>56</v>
      </c>
      <c r="E45" s="28" t="s">
        <v>24</v>
      </c>
      <c r="F45" s="28" t="s">
        <v>25</v>
      </c>
      <c r="G45" s="28" t="s">
        <v>792</v>
      </c>
      <c r="H45" s="28" t="s">
        <v>47</v>
      </c>
      <c r="I45" s="28" t="s">
        <v>48</v>
      </c>
      <c r="J45" s="28" t="s">
        <v>26</v>
      </c>
      <c r="K45" s="28" t="s">
        <v>47</v>
      </c>
      <c r="L45" s="28" t="s">
        <v>48</v>
      </c>
      <c r="M45" s="29">
        <v>44075</v>
      </c>
      <c r="N45" s="29">
        <v>45336</v>
      </c>
      <c r="O45" s="28" t="s">
        <v>821</v>
      </c>
      <c r="P45" s="28" t="s">
        <v>796</v>
      </c>
      <c r="Q45" s="28" t="s">
        <v>22</v>
      </c>
      <c r="R45" s="28" t="s">
        <v>171</v>
      </c>
      <c r="S45" s="28" t="s">
        <v>29</v>
      </c>
      <c r="T45" s="28" t="s">
        <v>58</v>
      </c>
      <c r="U45" s="28" t="s">
        <v>31</v>
      </c>
      <c r="V45" s="28" t="s">
        <v>32</v>
      </c>
      <c r="W45" s="28" t="s">
        <v>33</v>
      </c>
    </row>
    <row r="46" spans="1:23" x14ac:dyDescent="0.25">
      <c r="A46" s="30">
        <v>20191</v>
      </c>
      <c r="B46" s="28" t="s">
        <v>790</v>
      </c>
      <c r="C46" s="28" t="s">
        <v>24</v>
      </c>
      <c r="D46" s="28" t="s">
        <v>471</v>
      </c>
      <c r="E46" s="28" t="s">
        <v>24</v>
      </c>
      <c r="F46" s="28" t="s">
        <v>25</v>
      </c>
      <c r="G46" s="28" t="s">
        <v>792</v>
      </c>
      <c r="H46" s="28" t="s">
        <v>47</v>
      </c>
      <c r="I46" s="28" t="s">
        <v>48</v>
      </c>
      <c r="J46" s="28" t="s">
        <v>26</v>
      </c>
      <c r="K46" s="28" t="s">
        <v>47</v>
      </c>
      <c r="L46" s="28" t="s">
        <v>48</v>
      </c>
      <c r="M46" s="29">
        <v>44166</v>
      </c>
      <c r="N46" s="29">
        <v>45336</v>
      </c>
      <c r="O46" s="28" t="s">
        <v>822</v>
      </c>
      <c r="P46" s="28" t="s">
        <v>796</v>
      </c>
      <c r="Q46" s="28" t="s">
        <v>22</v>
      </c>
      <c r="R46" s="28" t="s">
        <v>680</v>
      </c>
      <c r="S46" s="28" t="s">
        <v>29</v>
      </c>
      <c r="T46" s="28" t="s">
        <v>58</v>
      </c>
      <c r="U46" s="28" t="s">
        <v>31</v>
      </c>
      <c r="V46" s="28" t="s">
        <v>32</v>
      </c>
      <c r="W46" s="28" t="s">
        <v>33</v>
      </c>
    </row>
    <row r="47" spans="1:23" x14ac:dyDescent="0.25">
      <c r="A47" s="30">
        <v>20192</v>
      </c>
      <c r="B47" s="28" t="s">
        <v>794</v>
      </c>
      <c r="C47" s="28" t="s">
        <v>24</v>
      </c>
      <c r="D47" s="28" t="s">
        <v>628</v>
      </c>
      <c r="E47" s="28" t="s">
        <v>24</v>
      </c>
      <c r="F47" s="28" t="s">
        <v>791</v>
      </c>
      <c r="G47" s="28" t="s">
        <v>792</v>
      </c>
      <c r="H47" s="28" t="s">
        <v>47</v>
      </c>
      <c r="I47" s="28" t="s">
        <v>48</v>
      </c>
      <c r="J47" s="28" t="s">
        <v>26</v>
      </c>
      <c r="K47" s="28" t="s">
        <v>47</v>
      </c>
      <c r="L47" s="28" t="s">
        <v>48</v>
      </c>
      <c r="M47" s="29">
        <v>44317</v>
      </c>
      <c r="N47" s="29">
        <v>44501</v>
      </c>
      <c r="O47" s="28" t="s">
        <v>712</v>
      </c>
      <c r="P47" s="28" t="s">
        <v>793</v>
      </c>
      <c r="Q47" s="28" t="s">
        <v>24</v>
      </c>
      <c r="R47" s="28" t="s">
        <v>689</v>
      </c>
      <c r="S47" s="28" t="s">
        <v>29</v>
      </c>
      <c r="T47" s="28" t="s">
        <v>293</v>
      </c>
      <c r="U47" s="28" t="s">
        <v>31</v>
      </c>
      <c r="V47" s="28" t="s">
        <v>32</v>
      </c>
      <c r="W47" s="28" t="s">
        <v>33</v>
      </c>
    </row>
    <row r="48" spans="1:23" x14ac:dyDescent="0.25">
      <c r="A48" s="30">
        <v>20192</v>
      </c>
      <c r="B48" s="28" t="s">
        <v>794</v>
      </c>
      <c r="C48" s="28" t="s">
        <v>24</v>
      </c>
      <c r="D48" s="28" t="s">
        <v>701</v>
      </c>
      <c r="E48" s="28" t="s">
        <v>24</v>
      </c>
      <c r="F48" s="28" t="s">
        <v>791</v>
      </c>
      <c r="G48" s="28" t="s">
        <v>792</v>
      </c>
      <c r="H48" s="28" t="s">
        <v>47</v>
      </c>
      <c r="I48" s="28" t="s">
        <v>799</v>
      </c>
      <c r="J48" s="28" t="s">
        <v>26</v>
      </c>
      <c r="K48" s="28" t="s">
        <v>47</v>
      </c>
      <c r="L48" s="28" t="s">
        <v>513</v>
      </c>
      <c r="M48" s="29">
        <v>44228</v>
      </c>
      <c r="N48" s="29">
        <v>44470</v>
      </c>
      <c r="O48" s="28" t="s">
        <v>713</v>
      </c>
      <c r="P48" s="28" t="s">
        <v>793</v>
      </c>
      <c r="Q48" s="28" t="s">
        <v>24</v>
      </c>
      <c r="R48" s="28" t="s">
        <v>466</v>
      </c>
      <c r="S48" s="28" t="s">
        <v>146</v>
      </c>
      <c r="T48" s="28" t="s">
        <v>778</v>
      </c>
      <c r="U48" s="28" t="s">
        <v>31</v>
      </c>
      <c r="V48" s="28" t="s">
        <v>32</v>
      </c>
      <c r="W48" s="28" t="s">
        <v>33</v>
      </c>
    </row>
    <row r="49" spans="1:23" x14ac:dyDescent="0.25">
      <c r="A49" s="30">
        <v>20192</v>
      </c>
      <c r="B49" s="28" t="s">
        <v>794</v>
      </c>
      <c r="C49" s="28" t="s">
        <v>22</v>
      </c>
      <c r="D49" s="28" t="s">
        <v>705</v>
      </c>
      <c r="E49" s="28" t="s">
        <v>22</v>
      </c>
      <c r="F49" s="28" t="s">
        <v>25</v>
      </c>
      <c r="G49" s="28" t="s">
        <v>792</v>
      </c>
      <c r="H49" s="28" t="s">
        <v>47</v>
      </c>
      <c r="I49" s="28" t="s">
        <v>48</v>
      </c>
      <c r="J49" s="28" t="s">
        <v>26</v>
      </c>
      <c r="K49" s="28" t="s">
        <v>47</v>
      </c>
      <c r="L49" s="28" t="s">
        <v>48</v>
      </c>
      <c r="M49" s="29">
        <v>44652</v>
      </c>
      <c r="N49" s="29">
        <v>45336</v>
      </c>
      <c r="O49" s="28" t="s">
        <v>805</v>
      </c>
      <c r="P49" s="28" t="s">
        <v>796</v>
      </c>
      <c r="Q49" s="28" t="s">
        <v>22</v>
      </c>
      <c r="R49" s="28" t="s">
        <v>706</v>
      </c>
      <c r="S49" s="28" t="s">
        <v>29</v>
      </c>
      <c r="T49" s="28" t="s">
        <v>66</v>
      </c>
      <c r="U49" s="28" t="s">
        <v>31</v>
      </c>
      <c r="V49" s="28" t="s">
        <v>32</v>
      </c>
      <c r="W49" s="28" t="s">
        <v>33</v>
      </c>
    </row>
    <row r="50" spans="1:23" x14ac:dyDescent="0.25">
      <c r="A50" s="30">
        <v>20201</v>
      </c>
      <c r="B50" s="28" t="s">
        <v>794</v>
      </c>
      <c r="C50" s="28" t="s">
        <v>22</v>
      </c>
      <c r="D50" s="28" t="s">
        <v>586</v>
      </c>
      <c r="E50" s="28" t="s">
        <v>24</v>
      </c>
      <c r="F50" s="28" t="s">
        <v>25</v>
      </c>
      <c r="G50" s="28" t="s">
        <v>792</v>
      </c>
      <c r="H50" s="28" t="s">
        <v>47</v>
      </c>
      <c r="I50" s="28" t="s">
        <v>48</v>
      </c>
      <c r="J50" s="28" t="s">
        <v>26</v>
      </c>
      <c r="K50" s="28" t="s">
        <v>47</v>
      </c>
      <c r="L50" s="28" t="s">
        <v>48</v>
      </c>
      <c r="M50" s="29">
        <v>44682</v>
      </c>
      <c r="N50" s="29">
        <v>45331</v>
      </c>
      <c r="O50" s="28" t="s">
        <v>707</v>
      </c>
      <c r="P50" s="28" t="s">
        <v>796</v>
      </c>
      <c r="Q50" s="28" t="s">
        <v>22</v>
      </c>
      <c r="R50" s="28" t="s">
        <v>587</v>
      </c>
      <c r="S50" s="28" t="s">
        <v>146</v>
      </c>
      <c r="T50" s="28" t="s">
        <v>467</v>
      </c>
      <c r="U50" s="28" t="s">
        <v>31</v>
      </c>
      <c r="V50" s="28" t="s">
        <v>32</v>
      </c>
      <c r="W50" s="28" t="s">
        <v>33</v>
      </c>
    </row>
    <row r="51" spans="1:23" x14ac:dyDescent="0.25">
      <c r="A51" s="30">
        <v>20201</v>
      </c>
      <c r="B51" s="28" t="s">
        <v>790</v>
      </c>
      <c r="C51" s="28" t="s">
        <v>22</v>
      </c>
      <c r="D51" s="28" t="s">
        <v>334</v>
      </c>
      <c r="E51" s="28" t="s">
        <v>22</v>
      </c>
      <c r="F51" s="28" t="s">
        <v>791</v>
      </c>
      <c r="G51" s="28" t="s">
        <v>792</v>
      </c>
      <c r="H51" s="28" t="s">
        <v>47</v>
      </c>
      <c r="I51" s="28" t="s">
        <v>799</v>
      </c>
      <c r="J51" s="28" t="s">
        <v>26</v>
      </c>
      <c r="K51" s="28" t="s">
        <v>47</v>
      </c>
      <c r="L51" s="28" t="s">
        <v>589</v>
      </c>
      <c r="M51" s="29">
        <v>45108</v>
      </c>
      <c r="N51" s="29">
        <v>45331</v>
      </c>
      <c r="O51" s="28" t="s">
        <v>708</v>
      </c>
      <c r="P51" s="28" t="s">
        <v>793</v>
      </c>
      <c r="Q51" s="28" t="s">
        <v>22</v>
      </c>
      <c r="R51" s="28" t="s">
        <v>590</v>
      </c>
      <c r="S51" s="28" t="s">
        <v>29</v>
      </c>
      <c r="T51" s="28" t="s">
        <v>293</v>
      </c>
      <c r="U51" s="28" t="s">
        <v>31</v>
      </c>
      <c r="V51" s="28" t="s">
        <v>32</v>
      </c>
      <c r="W51" s="28" t="s">
        <v>33</v>
      </c>
    </row>
    <row r="52" spans="1:23" x14ac:dyDescent="0.25">
      <c r="A52" s="30">
        <v>20202</v>
      </c>
      <c r="B52" s="28" t="s">
        <v>790</v>
      </c>
      <c r="C52" s="28" t="s">
        <v>22</v>
      </c>
      <c r="D52" s="28" t="s">
        <v>601</v>
      </c>
      <c r="E52" s="28" t="s">
        <v>24</v>
      </c>
      <c r="F52" s="28" t="s">
        <v>25</v>
      </c>
      <c r="G52" s="28" t="s">
        <v>792</v>
      </c>
      <c r="H52" s="28" t="s">
        <v>47</v>
      </c>
      <c r="I52" s="28" t="s">
        <v>799</v>
      </c>
      <c r="J52" s="28" t="s">
        <v>26</v>
      </c>
      <c r="K52" s="28" t="s">
        <v>47</v>
      </c>
      <c r="L52" s="28" t="s">
        <v>589</v>
      </c>
      <c r="M52" s="29">
        <v>44562</v>
      </c>
      <c r="N52" s="29">
        <v>45331</v>
      </c>
      <c r="O52" s="28" t="s">
        <v>709</v>
      </c>
      <c r="P52" s="28" t="s">
        <v>796</v>
      </c>
      <c r="Q52" s="28" t="s">
        <v>22</v>
      </c>
      <c r="R52" s="28" t="s">
        <v>466</v>
      </c>
      <c r="S52" s="28" t="s">
        <v>29</v>
      </c>
      <c r="T52" s="28" t="s">
        <v>58</v>
      </c>
      <c r="U52" s="28" t="s">
        <v>31</v>
      </c>
      <c r="V52" s="28" t="s">
        <v>32</v>
      </c>
      <c r="W52" s="28" t="s">
        <v>33</v>
      </c>
    </row>
    <row r="53" spans="1:23" x14ac:dyDescent="0.25">
      <c r="A53" s="30">
        <v>20202</v>
      </c>
      <c r="B53" s="28" t="s">
        <v>790</v>
      </c>
      <c r="C53" s="28" t="s">
        <v>22</v>
      </c>
      <c r="D53" s="28" t="s">
        <v>823</v>
      </c>
      <c r="E53" s="28" t="s">
        <v>24</v>
      </c>
      <c r="F53" s="28" t="s">
        <v>25</v>
      </c>
      <c r="G53" s="28" t="s">
        <v>792</v>
      </c>
      <c r="H53" s="28" t="s">
        <v>47</v>
      </c>
      <c r="I53" s="28" t="s">
        <v>48</v>
      </c>
      <c r="J53" s="28" t="s">
        <v>26</v>
      </c>
      <c r="K53" s="28" t="s">
        <v>47</v>
      </c>
      <c r="L53" s="28" t="s">
        <v>48</v>
      </c>
      <c r="M53" s="29">
        <v>44470</v>
      </c>
      <c r="N53" s="29">
        <v>45331</v>
      </c>
      <c r="O53" s="28" t="s">
        <v>710</v>
      </c>
      <c r="P53" s="28" t="s">
        <v>796</v>
      </c>
      <c r="Q53" s="28" t="s">
        <v>22</v>
      </c>
      <c r="R53" s="28" t="s">
        <v>466</v>
      </c>
      <c r="S53" s="28" t="s">
        <v>29</v>
      </c>
      <c r="T53" s="28" t="s">
        <v>293</v>
      </c>
      <c r="U53" s="28" t="s">
        <v>31</v>
      </c>
      <c r="V53" s="28" t="s">
        <v>32</v>
      </c>
      <c r="W53" s="28" t="s">
        <v>33</v>
      </c>
    </row>
    <row r="54" spans="1:23" x14ac:dyDescent="0.25">
      <c r="A54" s="30">
        <v>20211</v>
      </c>
      <c r="B54" s="28" t="s">
        <v>794</v>
      </c>
      <c r="C54" s="28" t="s">
        <v>24</v>
      </c>
      <c r="D54" s="28" t="s">
        <v>608</v>
      </c>
      <c r="E54" s="28" t="s">
        <v>24</v>
      </c>
      <c r="F54" s="28" t="s">
        <v>25</v>
      </c>
      <c r="G54" s="28" t="s">
        <v>792</v>
      </c>
      <c r="H54" s="28" t="s">
        <v>47</v>
      </c>
      <c r="I54" s="28" t="s">
        <v>799</v>
      </c>
      <c r="J54" s="28" t="s">
        <v>26</v>
      </c>
      <c r="K54" s="28" t="s">
        <v>47</v>
      </c>
      <c r="L54" s="28" t="s">
        <v>291</v>
      </c>
      <c r="M54" s="29">
        <v>44228</v>
      </c>
      <c r="N54" s="29">
        <v>44409</v>
      </c>
      <c r="O54" s="28" t="s">
        <v>712</v>
      </c>
      <c r="P54" s="28" t="s">
        <v>793</v>
      </c>
      <c r="Q54" s="28" t="s">
        <v>24</v>
      </c>
      <c r="R54" s="28" t="s">
        <v>335</v>
      </c>
      <c r="S54" s="28" t="s">
        <v>29</v>
      </c>
      <c r="T54" s="28" t="s">
        <v>293</v>
      </c>
      <c r="U54" s="28" t="s">
        <v>31</v>
      </c>
      <c r="V54" s="28" t="s">
        <v>32</v>
      </c>
      <c r="W54" s="28" t="s">
        <v>33</v>
      </c>
    </row>
    <row r="55" spans="1:23" x14ac:dyDescent="0.25">
      <c r="A55" s="30">
        <v>20211</v>
      </c>
      <c r="B55" s="28" t="s">
        <v>794</v>
      </c>
      <c r="C55" s="28" t="s">
        <v>24</v>
      </c>
      <c r="D55" s="28" t="s">
        <v>608</v>
      </c>
      <c r="E55" s="28" t="s">
        <v>24</v>
      </c>
      <c r="F55" s="28" t="s">
        <v>791</v>
      </c>
      <c r="G55" s="28" t="s">
        <v>792</v>
      </c>
      <c r="H55" s="28" t="s">
        <v>47</v>
      </c>
      <c r="I55" s="28" t="s">
        <v>48</v>
      </c>
      <c r="J55" s="28" t="s">
        <v>26</v>
      </c>
      <c r="K55" s="28" t="s">
        <v>47</v>
      </c>
      <c r="L55" s="28" t="s">
        <v>48</v>
      </c>
      <c r="M55" s="29">
        <v>44256</v>
      </c>
      <c r="N55" s="29">
        <v>44440</v>
      </c>
      <c r="O55" s="28" t="s">
        <v>712</v>
      </c>
      <c r="P55" s="28" t="s">
        <v>793</v>
      </c>
      <c r="Q55" s="28" t="s">
        <v>24</v>
      </c>
      <c r="R55" s="28" t="s">
        <v>335</v>
      </c>
      <c r="S55" s="28" t="s">
        <v>29</v>
      </c>
      <c r="T55" s="28" t="s">
        <v>293</v>
      </c>
      <c r="U55" s="28" t="s">
        <v>31</v>
      </c>
      <c r="V55" s="28" t="s">
        <v>32</v>
      </c>
      <c r="W55" s="28" t="s">
        <v>33</v>
      </c>
    </row>
    <row r="56" spans="1:23" x14ac:dyDescent="0.25">
      <c r="A56" s="30">
        <v>20212</v>
      </c>
      <c r="B56" s="28" t="s">
        <v>794</v>
      </c>
      <c r="C56" s="28" t="s">
        <v>22</v>
      </c>
      <c r="D56" s="28" t="s">
        <v>56</v>
      </c>
      <c r="E56" s="28" t="s">
        <v>24</v>
      </c>
      <c r="F56" s="28" t="s">
        <v>25</v>
      </c>
      <c r="G56" s="28" t="s">
        <v>792</v>
      </c>
      <c r="H56" s="28" t="s">
        <v>47</v>
      </c>
      <c r="I56" s="28" t="s">
        <v>48</v>
      </c>
      <c r="J56" s="28" t="s">
        <v>26</v>
      </c>
      <c r="K56" s="28" t="s">
        <v>47</v>
      </c>
      <c r="L56" s="28" t="s">
        <v>48</v>
      </c>
      <c r="M56" s="29">
        <v>45047</v>
      </c>
      <c r="N56" s="29">
        <v>45331</v>
      </c>
      <c r="O56" s="28" t="s">
        <v>714</v>
      </c>
      <c r="P56" s="28" t="s">
        <v>793</v>
      </c>
      <c r="Q56" s="28" t="s">
        <v>22</v>
      </c>
      <c r="R56" s="28" t="s">
        <v>595</v>
      </c>
      <c r="S56" s="28" t="s">
        <v>29</v>
      </c>
      <c r="T56" s="28" t="s">
        <v>58</v>
      </c>
      <c r="U56" s="28" t="s">
        <v>31</v>
      </c>
      <c r="V56" s="28" t="s">
        <v>32</v>
      </c>
      <c r="W56" s="28" t="s">
        <v>33</v>
      </c>
    </row>
    <row r="57" spans="1:23" x14ac:dyDescent="0.25">
      <c r="A57" s="30">
        <v>20221</v>
      </c>
      <c r="B57" s="28" t="s">
        <v>790</v>
      </c>
      <c r="C57" s="28" t="s">
        <v>24</v>
      </c>
      <c r="D57" s="28" t="s">
        <v>824</v>
      </c>
      <c r="E57" s="28" t="s">
        <v>24</v>
      </c>
      <c r="F57" s="28" t="s">
        <v>791</v>
      </c>
      <c r="G57" s="28" t="s">
        <v>792</v>
      </c>
      <c r="H57" s="28" t="s">
        <v>47</v>
      </c>
      <c r="I57" s="28" t="s">
        <v>799</v>
      </c>
      <c r="J57" s="28" t="s">
        <v>26</v>
      </c>
      <c r="K57" s="28" t="s">
        <v>47</v>
      </c>
      <c r="L57" s="28" t="s">
        <v>575</v>
      </c>
      <c r="M57" s="29">
        <v>44287</v>
      </c>
      <c r="N57" s="29">
        <v>44470</v>
      </c>
      <c r="O57" s="28" t="s">
        <v>712</v>
      </c>
      <c r="P57" s="28" t="s">
        <v>793</v>
      </c>
      <c r="Q57" s="28" t="s">
        <v>24</v>
      </c>
      <c r="R57" s="28" t="s">
        <v>466</v>
      </c>
      <c r="S57" s="28" t="s">
        <v>29</v>
      </c>
      <c r="T57" s="28" t="s">
        <v>293</v>
      </c>
      <c r="U57" s="28" t="s">
        <v>31</v>
      </c>
      <c r="V57" s="28" t="s">
        <v>32</v>
      </c>
      <c r="W57" s="28" t="s">
        <v>33</v>
      </c>
    </row>
    <row r="58" spans="1:23" x14ac:dyDescent="0.25">
      <c r="A58" s="30">
        <v>20221</v>
      </c>
      <c r="B58" s="28" t="s">
        <v>790</v>
      </c>
      <c r="C58" s="28" t="s">
        <v>22</v>
      </c>
      <c r="D58" s="28" t="s">
        <v>584</v>
      </c>
      <c r="E58" s="28" t="s">
        <v>24</v>
      </c>
      <c r="F58" s="28" t="s">
        <v>25</v>
      </c>
      <c r="G58" s="28" t="s">
        <v>792</v>
      </c>
      <c r="H58" s="28" t="s">
        <v>47</v>
      </c>
      <c r="I58" s="28" t="s">
        <v>48</v>
      </c>
      <c r="J58" s="28" t="s">
        <v>26</v>
      </c>
      <c r="K58" s="28" t="s">
        <v>47</v>
      </c>
      <c r="L58" s="28" t="s">
        <v>48</v>
      </c>
      <c r="M58" s="29">
        <v>44682</v>
      </c>
      <c r="N58" s="29">
        <v>45331</v>
      </c>
      <c r="O58" s="28" t="s">
        <v>707</v>
      </c>
      <c r="P58" s="28" t="s">
        <v>796</v>
      </c>
      <c r="Q58" s="28" t="s">
        <v>22</v>
      </c>
      <c r="R58" s="28" t="s">
        <v>466</v>
      </c>
      <c r="S58" s="28" t="s">
        <v>29</v>
      </c>
      <c r="T58" s="28" t="s">
        <v>73</v>
      </c>
      <c r="U58" s="28" t="s">
        <v>31</v>
      </c>
      <c r="V58" s="28" t="s">
        <v>32</v>
      </c>
      <c r="W58" s="28" t="s">
        <v>33</v>
      </c>
    </row>
    <row r="59" spans="1:23" x14ac:dyDescent="0.25">
      <c r="A59" s="30">
        <v>20221</v>
      </c>
      <c r="B59" s="28" t="s">
        <v>794</v>
      </c>
      <c r="C59" s="28" t="s">
        <v>22</v>
      </c>
      <c r="D59" s="28" t="s">
        <v>610</v>
      </c>
      <c r="E59" s="28" t="s">
        <v>24</v>
      </c>
      <c r="F59" s="28" t="s">
        <v>791</v>
      </c>
      <c r="G59" s="28" t="s">
        <v>792</v>
      </c>
      <c r="H59" s="28" t="s">
        <v>47</v>
      </c>
      <c r="I59" s="28" t="s">
        <v>48</v>
      </c>
      <c r="J59" s="28" t="s">
        <v>26</v>
      </c>
      <c r="K59" s="28" t="s">
        <v>47</v>
      </c>
      <c r="L59" s="28" t="s">
        <v>48</v>
      </c>
      <c r="M59" s="29">
        <v>44927</v>
      </c>
      <c r="N59" s="29">
        <v>45331</v>
      </c>
      <c r="O59" s="28" t="s">
        <v>715</v>
      </c>
      <c r="P59" s="28" t="s">
        <v>796</v>
      </c>
      <c r="Q59" s="28" t="s">
        <v>22</v>
      </c>
      <c r="R59" s="28" t="s">
        <v>514</v>
      </c>
      <c r="S59" s="28" t="s">
        <v>29</v>
      </c>
      <c r="T59" s="28" t="s">
        <v>293</v>
      </c>
      <c r="U59" s="28" t="s">
        <v>31</v>
      </c>
      <c r="V59" s="28" t="s">
        <v>32</v>
      </c>
      <c r="W59" s="28" t="s">
        <v>33</v>
      </c>
    </row>
    <row r="60" spans="1:23" x14ac:dyDescent="0.25">
      <c r="A60" s="30">
        <v>20221</v>
      </c>
      <c r="B60" s="28" t="s">
        <v>794</v>
      </c>
      <c r="C60" s="28" t="s">
        <v>24</v>
      </c>
      <c r="D60" s="28" t="s">
        <v>825</v>
      </c>
      <c r="E60" s="28" t="s">
        <v>24</v>
      </c>
      <c r="F60" s="28" t="s">
        <v>25</v>
      </c>
      <c r="G60" s="28" t="s">
        <v>792</v>
      </c>
      <c r="H60" s="28" t="s">
        <v>47</v>
      </c>
      <c r="I60" s="28" t="s">
        <v>48</v>
      </c>
      <c r="J60" s="28" t="s">
        <v>26</v>
      </c>
      <c r="K60" s="28" t="s">
        <v>47</v>
      </c>
      <c r="L60" s="28" t="s">
        <v>48</v>
      </c>
      <c r="M60" s="29">
        <v>44562</v>
      </c>
      <c r="N60" s="29">
        <v>44743</v>
      </c>
      <c r="O60" s="28" t="s">
        <v>712</v>
      </c>
      <c r="P60" s="28" t="s">
        <v>793</v>
      </c>
      <c r="Q60" s="28" t="s">
        <v>24</v>
      </c>
      <c r="R60" s="28" t="s">
        <v>614</v>
      </c>
      <c r="S60" s="28" t="s">
        <v>140</v>
      </c>
      <c r="T60" s="28" t="s">
        <v>140</v>
      </c>
      <c r="U60" s="28" t="s">
        <v>31</v>
      </c>
      <c r="V60" s="28" t="s">
        <v>32</v>
      </c>
      <c r="W60" s="28" t="s">
        <v>33</v>
      </c>
    </row>
    <row r="61" spans="1:23" x14ac:dyDescent="0.25">
      <c r="A61" s="30">
        <v>20221</v>
      </c>
      <c r="B61" s="28" t="s">
        <v>794</v>
      </c>
      <c r="C61" s="28" t="s">
        <v>22</v>
      </c>
      <c r="D61" s="28" t="s">
        <v>826</v>
      </c>
      <c r="E61" s="28" t="s">
        <v>24</v>
      </c>
      <c r="F61" s="28" t="s">
        <v>25</v>
      </c>
      <c r="G61" s="28" t="s">
        <v>792</v>
      </c>
      <c r="H61" s="28" t="s">
        <v>47</v>
      </c>
      <c r="I61" s="28" t="s">
        <v>48</v>
      </c>
      <c r="J61" s="28" t="s">
        <v>26</v>
      </c>
      <c r="K61" s="28" t="s">
        <v>47</v>
      </c>
      <c r="L61" s="28" t="s">
        <v>48</v>
      </c>
      <c r="M61" s="29">
        <v>44958</v>
      </c>
      <c r="N61" s="29">
        <v>45331</v>
      </c>
      <c r="O61" s="28" t="s">
        <v>716</v>
      </c>
      <c r="P61" s="28" t="s">
        <v>796</v>
      </c>
      <c r="Q61" s="28" t="s">
        <v>22</v>
      </c>
      <c r="R61" s="28" t="s">
        <v>367</v>
      </c>
      <c r="S61" s="28" t="s">
        <v>29</v>
      </c>
      <c r="T61" s="28" t="s">
        <v>73</v>
      </c>
      <c r="U61" s="28" t="s">
        <v>31</v>
      </c>
      <c r="V61" s="28" t="s">
        <v>32</v>
      </c>
      <c r="W61" s="28" t="s">
        <v>33</v>
      </c>
    </row>
    <row r="62" spans="1:23" x14ac:dyDescent="0.25">
      <c r="A62" s="30">
        <v>20221</v>
      </c>
      <c r="B62" s="28" t="s">
        <v>794</v>
      </c>
      <c r="C62" s="28" t="s">
        <v>24</v>
      </c>
      <c r="D62" s="28" t="s">
        <v>628</v>
      </c>
      <c r="E62" s="28" t="s">
        <v>24</v>
      </c>
      <c r="F62" s="28" t="s">
        <v>791</v>
      </c>
      <c r="G62" s="28" t="s">
        <v>792</v>
      </c>
      <c r="H62" s="28" t="s">
        <v>47</v>
      </c>
      <c r="I62" s="28" t="s">
        <v>48</v>
      </c>
      <c r="J62" s="28" t="s">
        <v>26</v>
      </c>
      <c r="K62" s="28" t="s">
        <v>47</v>
      </c>
      <c r="L62" s="28" t="s">
        <v>48</v>
      </c>
      <c r="M62" s="29">
        <v>44409</v>
      </c>
      <c r="N62" s="29">
        <v>44562</v>
      </c>
      <c r="O62" s="28" t="s">
        <v>717</v>
      </c>
      <c r="P62" s="28" t="s">
        <v>802</v>
      </c>
      <c r="Q62" s="28" t="s">
        <v>24</v>
      </c>
      <c r="R62" s="28" t="s">
        <v>629</v>
      </c>
      <c r="S62" s="28" t="s">
        <v>29</v>
      </c>
      <c r="T62" s="28" t="s">
        <v>293</v>
      </c>
      <c r="U62" s="28" t="s">
        <v>31</v>
      </c>
      <c r="V62" s="28" t="s">
        <v>32</v>
      </c>
      <c r="W62" s="28" t="s">
        <v>33</v>
      </c>
    </row>
    <row r="63" spans="1:23" x14ac:dyDescent="0.25">
      <c r="A63" s="30">
        <v>20221</v>
      </c>
      <c r="B63" s="28" t="s">
        <v>794</v>
      </c>
      <c r="C63" s="28" t="s">
        <v>22</v>
      </c>
      <c r="D63" s="28" t="s">
        <v>608</v>
      </c>
      <c r="E63" s="28" t="s">
        <v>24</v>
      </c>
      <c r="F63" s="28" t="s">
        <v>25</v>
      </c>
      <c r="G63" s="28" t="s">
        <v>792</v>
      </c>
      <c r="H63" s="28" t="s">
        <v>47</v>
      </c>
      <c r="I63" s="28" t="s">
        <v>48</v>
      </c>
      <c r="J63" s="28" t="s">
        <v>26</v>
      </c>
      <c r="K63" s="28" t="s">
        <v>47</v>
      </c>
      <c r="L63" s="28" t="s">
        <v>48</v>
      </c>
      <c r="M63" s="29">
        <v>44835</v>
      </c>
      <c r="N63" s="29">
        <v>44866</v>
      </c>
      <c r="O63" s="28" t="s">
        <v>718</v>
      </c>
      <c r="P63" s="28" t="s">
        <v>809</v>
      </c>
      <c r="Q63" s="28" t="s">
        <v>24</v>
      </c>
      <c r="R63" s="28" t="s">
        <v>466</v>
      </c>
      <c r="S63" s="28" t="s">
        <v>29</v>
      </c>
      <c r="T63" s="28" t="s">
        <v>293</v>
      </c>
      <c r="U63" s="28" t="s">
        <v>31</v>
      </c>
      <c r="V63" s="28" t="s">
        <v>32</v>
      </c>
      <c r="W63" s="28" t="s">
        <v>33</v>
      </c>
    </row>
    <row r="64" spans="1:23" x14ac:dyDescent="0.25">
      <c r="A64" s="30">
        <v>20221</v>
      </c>
      <c r="B64" s="28" t="s">
        <v>794</v>
      </c>
      <c r="C64" s="28" t="s">
        <v>22</v>
      </c>
      <c r="D64" s="28" t="s">
        <v>644</v>
      </c>
      <c r="E64" s="28" t="s">
        <v>24</v>
      </c>
      <c r="F64" s="28" t="s">
        <v>25</v>
      </c>
      <c r="G64" s="28" t="s">
        <v>792</v>
      </c>
      <c r="H64" s="28" t="s">
        <v>47</v>
      </c>
      <c r="I64" s="28" t="s">
        <v>48</v>
      </c>
      <c r="J64" s="28" t="s">
        <v>26</v>
      </c>
      <c r="K64" s="28" t="s">
        <v>47</v>
      </c>
      <c r="L64" s="28" t="s">
        <v>48</v>
      </c>
      <c r="M64" s="29">
        <v>43831</v>
      </c>
      <c r="N64" s="29">
        <v>45331</v>
      </c>
      <c r="O64" s="28" t="s">
        <v>719</v>
      </c>
      <c r="P64" s="28" t="s">
        <v>796</v>
      </c>
      <c r="Q64" s="28" t="s">
        <v>22</v>
      </c>
      <c r="R64" s="28" t="s">
        <v>645</v>
      </c>
      <c r="S64" s="28" t="s">
        <v>140</v>
      </c>
      <c r="T64" s="28" t="s">
        <v>140</v>
      </c>
      <c r="U64" s="28" t="s">
        <v>31</v>
      </c>
      <c r="V64" s="28" t="s">
        <v>32</v>
      </c>
      <c r="W64" s="28" t="s">
        <v>33</v>
      </c>
    </row>
    <row r="65" spans="1:23" x14ac:dyDescent="0.25">
      <c r="A65" s="30">
        <v>20222</v>
      </c>
      <c r="B65" s="28" t="s">
        <v>790</v>
      </c>
      <c r="C65" s="28" t="s">
        <v>24</v>
      </c>
      <c r="D65" s="28" t="s">
        <v>628</v>
      </c>
      <c r="E65" s="28" t="s">
        <v>24</v>
      </c>
      <c r="F65" s="28" t="s">
        <v>791</v>
      </c>
      <c r="G65" s="28" t="s">
        <v>792</v>
      </c>
      <c r="H65" s="28" t="s">
        <v>47</v>
      </c>
      <c r="I65" s="28" t="s">
        <v>48</v>
      </c>
      <c r="J65" s="28" t="s">
        <v>26</v>
      </c>
      <c r="K65" s="28" t="s">
        <v>47</v>
      </c>
      <c r="L65" s="28" t="s">
        <v>48</v>
      </c>
      <c r="M65" s="29">
        <v>44621</v>
      </c>
      <c r="N65" s="29">
        <v>44805</v>
      </c>
      <c r="O65" s="28" t="s">
        <v>712</v>
      </c>
      <c r="P65" s="28" t="s">
        <v>793</v>
      </c>
      <c r="Q65" s="28" t="s">
        <v>24</v>
      </c>
      <c r="R65" s="28" t="s">
        <v>335</v>
      </c>
      <c r="S65" s="28" t="s">
        <v>29</v>
      </c>
      <c r="T65" s="28" t="s">
        <v>293</v>
      </c>
      <c r="U65" s="28" t="s">
        <v>31</v>
      </c>
      <c r="V65" s="28" t="s">
        <v>32</v>
      </c>
      <c r="W65" s="28" t="s">
        <v>33</v>
      </c>
    </row>
    <row r="66" spans="1:23" x14ac:dyDescent="0.25">
      <c r="A66" s="30">
        <v>20222</v>
      </c>
      <c r="B66" s="28" t="s">
        <v>794</v>
      </c>
      <c r="C66" s="28" t="s">
        <v>22</v>
      </c>
      <c r="D66" s="28" t="s">
        <v>144</v>
      </c>
      <c r="E66" s="28" t="s">
        <v>24</v>
      </c>
      <c r="F66" s="28" t="s">
        <v>25</v>
      </c>
      <c r="G66" s="28" t="s">
        <v>792</v>
      </c>
      <c r="H66" s="28" t="s">
        <v>47</v>
      </c>
      <c r="I66" s="28" t="s">
        <v>48</v>
      </c>
      <c r="J66" s="28" t="s">
        <v>26</v>
      </c>
      <c r="K66" s="28" t="s">
        <v>47</v>
      </c>
      <c r="L66" s="28" t="s">
        <v>48</v>
      </c>
      <c r="M66" s="29">
        <v>44835</v>
      </c>
      <c r="N66" s="29">
        <v>45331</v>
      </c>
      <c r="O66" s="28" t="s">
        <v>721</v>
      </c>
      <c r="P66" s="28" t="s">
        <v>796</v>
      </c>
      <c r="Q66" s="28" t="s">
        <v>22</v>
      </c>
      <c r="R66" s="28" t="s">
        <v>33</v>
      </c>
      <c r="S66" s="28" t="s">
        <v>146</v>
      </c>
      <c r="T66" s="28" t="s">
        <v>147</v>
      </c>
      <c r="U66" s="28" t="s">
        <v>31</v>
      </c>
      <c r="V66" s="28" t="s">
        <v>32</v>
      </c>
      <c r="W66" s="28" t="s">
        <v>33</v>
      </c>
    </row>
    <row r="67" spans="1:23" x14ac:dyDescent="0.25">
      <c r="A67" s="30">
        <v>20222</v>
      </c>
      <c r="B67" s="28" t="s">
        <v>794</v>
      </c>
      <c r="C67" s="28" t="s">
        <v>22</v>
      </c>
      <c r="D67" s="28" t="s">
        <v>633</v>
      </c>
      <c r="E67" s="28" t="s">
        <v>24</v>
      </c>
      <c r="F67" s="28" t="s">
        <v>25</v>
      </c>
      <c r="G67" s="28" t="s">
        <v>792</v>
      </c>
      <c r="H67" s="28" t="s">
        <v>47</v>
      </c>
      <c r="I67" s="28" t="s">
        <v>48</v>
      </c>
      <c r="J67" s="28" t="s">
        <v>26</v>
      </c>
      <c r="K67" s="28" t="s">
        <v>47</v>
      </c>
      <c r="L67" s="28" t="s">
        <v>48</v>
      </c>
      <c r="M67" s="29">
        <v>45200</v>
      </c>
      <c r="N67" s="29">
        <v>45331</v>
      </c>
      <c r="O67" s="28" t="s">
        <v>722</v>
      </c>
      <c r="P67" s="28" t="s">
        <v>802</v>
      </c>
      <c r="Q67" s="28" t="s">
        <v>22</v>
      </c>
      <c r="R67" s="28" t="s">
        <v>634</v>
      </c>
      <c r="S67" s="28" t="s">
        <v>146</v>
      </c>
      <c r="T67" s="28" t="s">
        <v>341</v>
      </c>
      <c r="U67" s="28" t="s">
        <v>31</v>
      </c>
      <c r="V67" s="28" t="s">
        <v>32</v>
      </c>
      <c r="W67" s="28" t="s">
        <v>33</v>
      </c>
    </row>
    <row r="68" spans="1:23" x14ac:dyDescent="0.25">
      <c r="A68" s="30">
        <v>20222</v>
      </c>
      <c r="B68" s="28" t="s">
        <v>794</v>
      </c>
      <c r="C68" s="28" t="s">
        <v>22</v>
      </c>
      <c r="D68" s="28" t="s">
        <v>641</v>
      </c>
      <c r="E68" s="28" t="s">
        <v>24</v>
      </c>
      <c r="F68" s="28" t="s">
        <v>25</v>
      </c>
      <c r="G68" s="28" t="s">
        <v>792</v>
      </c>
      <c r="H68" s="28" t="s">
        <v>47</v>
      </c>
      <c r="I68" s="28" t="s">
        <v>48</v>
      </c>
      <c r="J68" s="28" t="s">
        <v>26</v>
      </c>
      <c r="K68" s="28" t="s">
        <v>47</v>
      </c>
      <c r="L68" s="28" t="s">
        <v>48</v>
      </c>
      <c r="M68" s="29">
        <v>45170</v>
      </c>
      <c r="N68" s="29">
        <v>45292</v>
      </c>
      <c r="O68" s="28" t="s">
        <v>722</v>
      </c>
      <c r="P68" s="28" t="s">
        <v>802</v>
      </c>
      <c r="Q68" s="28" t="s">
        <v>24</v>
      </c>
      <c r="R68" s="28" t="s">
        <v>637</v>
      </c>
      <c r="S68" s="28" t="s">
        <v>29</v>
      </c>
      <c r="T68" s="28" t="s">
        <v>58</v>
      </c>
      <c r="U68" s="28" t="s">
        <v>31</v>
      </c>
      <c r="V68" s="28" t="s">
        <v>32</v>
      </c>
      <c r="W68" s="28" t="s">
        <v>33</v>
      </c>
    </row>
    <row r="69" spans="1:23" x14ac:dyDescent="0.25">
      <c r="A69" s="30">
        <v>20222</v>
      </c>
      <c r="B69" s="28" t="s">
        <v>790</v>
      </c>
      <c r="C69" s="28" t="s">
        <v>22</v>
      </c>
      <c r="D69" s="28" t="s">
        <v>110</v>
      </c>
      <c r="E69" s="28" t="s">
        <v>24</v>
      </c>
      <c r="F69" s="28" t="s">
        <v>25</v>
      </c>
      <c r="G69" s="28" t="s">
        <v>792</v>
      </c>
      <c r="H69" s="28" t="s">
        <v>47</v>
      </c>
      <c r="I69" s="28" t="s">
        <v>48</v>
      </c>
      <c r="J69" s="28" t="s">
        <v>26</v>
      </c>
      <c r="K69" s="28" t="s">
        <v>47</v>
      </c>
      <c r="L69" s="28" t="s">
        <v>48</v>
      </c>
      <c r="M69" s="29">
        <v>44652</v>
      </c>
      <c r="N69" s="29">
        <v>44835</v>
      </c>
      <c r="O69" s="28" t="s">
        <v>712</v>
      </c>
      <c r="P69" s="28" t="s">
        <v>793</v>
      </c>
      <c r="Q69" s="28" t="s">
        <v>24</v>
      </c>
      <c r="R69" s="28" t="s">
        <v>335</v>
      </c>
      <c r="S69" s="28" t="s">
        <v>29</v>
      </c>
      <c r="T69" s="28" t="s">
        <v>58</v>
      </c>
      <c r="U69" s="28" t="s">
        <v>31</v>
      </c>
      <c r="V69" s="28" t="s">
        <v>32</v>
      </c>
      <c r="W69" s="28" t="s">
        <v>33</v>
      </c>
    </row>
    <row r="70" spans="1:23" x14ac:dyDescent="0.25">
      <c r="A70" s="30">
        <v>20222</v>
      </c>
      <c r="B70" s="28" t="s">
        <v>790</v>
      </c>
      <c r="C70" s="28" t="s">
        <v>22</v>
      </c>
      <c r="D70" s="28" t="s">
        <v>725</v>
      </c>
      <c r="E70" s="28" t="s">
        <v>24</v>
      </c>
      <c r="F70" s="28" t="s">
        <v>25</v>
      </c>
      <c r="G70" s="28" t="s">
        <v>792</v>
      </c>
      <c r="H70" s="28" t="s">
        <v>47</v>
      </c>
      <c r="I70" s="28" t="s">
        <v>48</v>
      </c>
      <c r="J70" s="28" t="s">
        <v>26</v>
      </c>
      <c r="K70" s="28" t="s">
        <v>47</v>
      </c>
      <c r="L70" s="28" t="s">
        <v>48</v>
      </c>
      <c r="M70" s="29">
        <v>44593</v>
      </c>
      <c r="N70" s="29">
        <v>45331</v>
      </c>
      <c r="O70" s="28" t="s">
        <v>726</v>
      </c>
      <c r="P70" s="28" t="s">
        <v>796</v>
      </c>
      <c r="Q70" s="28" t="s">
        <v>22</v>
      </c>
      <c r="R70" s="28" t="s">
        <v>727</v>
      </c>
      <c r="S70" s="28" t="s">
        <v>94</v>
      </c>
      <c r="T70" s="28" t="s">
        <v>95</v>
      </c>
      <c r="U70" s="28" t="s">
        <v>31</v>
      </c>
      <c r="V70" s="28" t="s">
        <v>32</v>
      </c>
      <c r="W70" s="28" t="s">
        <v>33</v>
      </c>
    </row>
    <row r="71" spans="1:23" x14ac:dyDescent="0.25">
      <c r="A71" s="30">
        <v>20151</v>
      </c>
      <c r="B71" s="28" t="s">
        <v>790</v>
      </c>
      <c r="C71" s="28" t="s">
        <v>22</v>
      </c>
      <c r="D71" s="28" t="s">
        <v>23</v>
      </c>
      <c r="E71" s="28" t="s">
        <v>24</v>
      </c>
      <c r="F71" s="28" t="s">
        <v>25</v>
      </c>
      <c r="G71" s="28" t="s">
        <v>792</v>
      </c>
      <c r="H71" s="28" t="s">
        <v>799</v>
      </c>
      <c r="I71" s="28" t="s">
        <v>827</v>
      </c>
      <c r="J71" s="28" t="s">
        <v>26</v>
      </c>
      <c r="K71" s="28" t="s">
        <v>27</v>
      </c>
      <c r="L71" s="28" t="s">
        <v>767</v>
      </c>
      <c r="M71" s="29">
        <v>43525</v>
      </c>
      <c r="N71" s="29">
        <v>45336</v>
      </c>
      <c r="O71" s="28" t="s">
        <v>828</v>
      </c>
      <c r="P71" s="28" t="s">
        <v>796</v>
      </c>
      <c r="Q71" s="28" t="s">
        <v>22</v>
      </c>
      <c r="R71" s="28" t="s">
        <v>28</v>
      </c>
      <c r="S71" s="28" t="s">
        <v>29</v>
      </c>
      <c r="T71" s="28" t="s">
        <v>30</v>
      </c>
      <c r="U71" s="28" t="s">
        <v>31</v>
      </c>
      <c r="V71" s="28" t="s">
        <v>32</v>
      </c>
      <c r="W71" s="28" t="s">
        <v>33</v>
      </c>
    </row>
    <row r="72" spans="1:23" x14ac:dyDescent="0.25">
      <c r="A72" s="30">
        <v>20151</v>
      </c>
      <c r="B72" s="28" t="s">
        <v>790</v>
      </c>
      <c r="C72" s="28" t="s">
        <v>24</v>
      </c>
      <c r="D72" s="28" t="s">
        <v>64</v>
      </c>
      <c r="E72" s="28" t="s">
        <v>24</v>
      </c>
      <c r="F72" s="28" t="s">
        <v>25</v>
      </c>
      <c r="G72" s="28" t="s">
        <v>792</v>
      </c>
      <c r="H72" s="28" t="s">
        <v>799</v>
      </c>
      <c r="I72" s="28" t="s">
        <v>827</v>
      </c>
      <c r="J72" s="28" t="s">
        <v>26</v>
      </c>
      <c r="K72" s="28" t="s">
        <v>27</v>
      </c>
      <c r="L72" s="28" t="s">
        <v>767</v>
      </c>
      <c r="M72" s="29">
        <v>41395</v>
      </c>
      <c r="N72" s="29">
        <v>41426</v>
      </c>
      <c r="O72" s="28" t="s">
        <v>718</v>
      </c>
      <c r="P72" s="28" t="s">
        <v>809</v>
      </c>
      <c r="Q72" s="28" t="s">
        <v>24</v>
      </c>
      <c r="R72" s="28" t="s">
        <v>65</v>
      </c>
      <c r="S72" s="28" t="s">
        <v>29</v>
      </c>
      <c r="T72" s="28" t="s">
        <v>66</v>
      </c>
      <c r="U72" s="28" t="s">
        <v>31</v>
      </c>
      <c r="V72" s="28" t="s">
        <v>32</v>
      </c>
      <c r="W72" s="28" t="s">
        <v>33</v>
      </c>
    </row>
    <row r="73" spans="1:23" x14ac:dyDescent="0.25">
      <c r="A73" s="30">
        <v>20151</v>
      </c>
      <c r="B73" s="28" t="s">
        <v>790</v>
      </c>
      <c r="C73" s="28" t="s">
        <v>22</v>
      </c>
      <c r="D73" s="28" t="s">
        <v>829</v>
      </c>
      <c r="E73" s="28" t="s">
        <v>24</v>
      </c>
      <c r="F73" s="28" t="s">
        <v>25</v>
      </c>
      <c r="G73" s="28" t="s">
        <v>792</v>
      </c>
      <c r="H73" s="28" t="s">
        <v>799</v>
      </c>
      <c r="I73" s="28" t="s">
        <v>827</v>
      </c>
      <c r="J73" s="28" t="s">
        <v>26</v>
      </c>
      <c r="K73" s="28" t="s">
        <v>78</v>
      </c>
      <c r="L73" s="28" t="s">
        <v>79</v>
      </c>
      <c r="M73" s="29">
        <v>44440</v>
      </c>
      <c r="N73" s="29">
        <v>45336</v>
      </c>
      <c r="O73" s="28" t="s">
        <v>830</v>
      </c>
      <c r="P73" s="28" t="s">
        <v>796</v>
      </c>
      <c r="Q73" s="28" t="s">
        <v>22</v>
      </c>
      <c r="R73" s="28" t="s">
        <v>80</v>
      </c>
      <c r="S73" s="28" t="s">
        <v>29</v>
      </c>
      <c r="T73" s="28" t="s">
        <v>81</v>
      </c>
      <c r="U73" s="28" t="s">
        <v>31</v>
      </c>
      <c r="V73" s="28" t="s">
        <v>32</v>
      </c>
      <c r="W73" s="28" t="s">
        <v>33</v>
      </c>
    </row>
    <row r="74" spans="1:23" x14ac:dyDescent="0.25">
      <c r="A74" s="30">
        <v>20151</v>
      </c>
      <c r="B74" s="28" t="s">
        <v>794</v>
      </c>
      <c r="C74" s="28" t="s">
        <v>22</v>
      </c>
      <c r="D74" s="28" t="s">
        <v>99</v>
      </c>
      <c r="E74" s="28" t="s">
        <v>24</v>
      </c>
      <c r="F74" s="28" t="s">
        <v>25</v>
      </c>
      <c r="G74" s="28" t="s">
        <v>792</v>
      </c>
      <c r="H74" s="28" t="s">
        <v>799</v>
      </c>
      <c r="I74" s="28" t="s">
        <v>827</v>
      </c>
      <c r="J74" s="28" t="s">
        <v>26</v>
      </c>
      <c r="K74" s="28" t="s">
        <v>100</v>
      </c>
      <c r="L74" s="28" t="s">
        <v>770</v>
      </c>
      <c r="M74" s="29">
        <v>44986</v>
      </c>
      <c r="N74" s="29">
        <v>45336</v>
      </c>
      <c r="O74" s="28" t="s">
        <v>813</v>
      </c>
      <c r="P74" s="28" t="s">
        <v>793</v>
      </c>
      <c r="Q74" s="28" t="s">
        <v>22</v>
      </c>
      <c r="R74" s="28" t="s">
        <v>101</v>
      </c>
      <c r="S74" s="28" t="s">
        <v>29</v>
      </c>
      <c r="T74" s="28" t="s">
        <v>102</v>
      </c>
      <c r="U74" s="28" t="s">
        <v>31</v>
      </c>
      <c r="V74" s="28" t="s">
        <v>32</v>
      </c>
      <c r="W74" s="28" t="s">
        <v>33</v>
      </c>
    </row>
    <row r="75" spans="1:23" x14ac:dyDescent="0.25">
      <c r="A75" s="30">
        <v>20152</v>
      </c>
      <c r="B75" s="28" t="s">
        <v>790</v>
      </c>
      <c r="C75" s="28" t="s">
        <v>22</v>
      </c>
      <c r="D75" s="28" t="s">
        <v>110</v>
      </c>
      <c r="E75" s="28" t="s">
        <v>24</v>
      </c>
      <c r="F75" s="28" t="s">
        <v>25</v>
      </c>
      <c r="G75" s="28" t="s">
        <v>792</v>
      </c>
      <c r="H75" s="28" t="s">
        <v>799</v>
      </c>
      <c r="I75" s="28" t="s">
        <v>827</v>
      </c>
      <c r="J75" s="28" t="s">
        <v>26</v>
      </c>
      <c r="K75" s="28" t="s">
        <v>27</v>
      </c>
      <c r="L75" s="28" t="s">
        <v>767</v>
      </c>
      <c r="M75" s="29">
        <v>43009</v>
      </c>
      <c r="N75" s="29">
        <v>45336</v>
      </c>
      <c r="O75" s="28" t="s">
        <v>831</v>
      </c>
      <c r="P75" s="28" t="s">
        <v>796</v>
      </c>
      <c r="Q75" s="28" t="s">
        <v>22</v>
      </c>
      <c r="R75" s="28" t="s">
        <v>152</v>
      </c>
      <c r="S75" s="28" t="s">
        <v>29</v>
      </c>
      <c r="T75" s="28" t="s">
        <v>58</v>
      </c>
      <c r="U75" s="28" t="s">
        <v>31</v>
      </c>
      <c r="V75" s="28" t="s">
        <v>32</v>
      </c>
      <c r="W75" s="28" t="s">
        <v>33</v>
      </c>
    </row>
    <row r="76" spans="1:23" x14ac:dyDescent="0.25">
      <c r="A76" s="30">
        <v>20152</v>
      </c>
      <c r="B76" s="28" t="s">
        <v>794</v>
      </c>
      <c r="C76" s="28" t="s">
        <v>22</v>
      </c>
      <c r="D76" s="28" t="s">
        <v>164</v>
      </c>
      <c r="E76" s="28" t="s">
        <v>22</v>
      </c>
      <c r="F76" s="28" t="s">
        <v>25</v>
      </c>
      <c r="G76" s="28" t="s">
        <v>792</v>
      </c>
      <c r="H76" s="28" t="s">
        <v>799</v>
      </c>
      <c r="I76" s="28" t="s">
        <v>799</v>
      </c>
      <c r="J76" s="28" t="s">
        <v>26</v>
      </c>
      <c r="K76" s="28" t="s">
        <v>78</v>
      </c>
      <c r="L76" s="28" t="s">
        <v>165</v>
      </c>
      <c r="M76" s="29">
        <v>42552</v>
      </c>
      <c r="N76" s="29">
        <v>44621</v>
      </c>
      <c r="O76" s="28" t="s">
        <v>832</v>
      </c>
      <c r="P76" s="28" t="s">
        <v>796</v>
      </c>
      <c r="Q76" s="28" t="s">
        <v>24</v>
      </c>
      <c r="R76" s="28" t="s">
        <v>166</v>
      </c>
      <c r="S76" s="28" t="s">
        <v>94</v>
      </c>
      <c r="T76" s="28" t="s">
        <v>95</v>
      </c>
      <c r="U76" s="28" t="s">
        <v>31</v>
      </c>
      <c r="V76" s="28" t="s">
        <v>32</v>
      </c>
      <c r="W76" s="28" t="s">
        <v>33</v>
      </c>
    </row>
    <row r="77" spans="1:23" x14ac:dyDescent="0.25">
      <c r="A77" s="30">
        <v>20152</v>
      </c>
      <c r="B77" s="28" t="s">
        <v>794</v>
      </c>
      <c r="C77" s="28" t="s">
        <v>22</v>
      </c>
      <c r="D77" s="28" t="s">
        <v>175</v>
      </c>
      <c r="E77" s="28" t="s">
        <v>22</v>
      </c>
      <c r="F77" s="28" t="s">
        <v>25</v>
      </c>
      <c r="G77" s="28" t="s">
        <v>792</v>
      </c>
      <c r="H77" s="28" t="s">
        <v>799</v>
      </c>
      <c r="I77" s="28" t="s">
        <v>827</v>
      </c>
      <c r="J77" s="28" t="s">
        <v>26</v>
      </c>
      <c r="K77" s="28" t="s">
        <v>27</v>
      </c>
      <c r="L77" s="28" t="s">
        <v>767</v>
      </c>
      <c r="M77" s="29">
        <v>44896</v>
      </c>
      <c r="N77" s="29">
        <v>45336</v>
      </c>
      <c r="O77" s="28" t="s">
        <v>723</v>
      </c>
      <c r="P77" s="28" t="s">
        <v>796</v>
      </c>
      <c r="Q77" s="28" t="s">
        <v>22</v>
      </c>
      <c r="R77" s="28" t="s">
        <v>176</v>
      </c>
      <c r="S77" s="28" t="s">
        <v>29</v>
      </c>
      <c r="T77" s="28" t="s">
        <v>50</v>
      </c>
      <c r="U77" s="28" t="s">
        <v>31</v>
      </c>
      <c r="V77" s="28" t="s">
        <v>32</v>
      </c>
      <c r="W77" s="28" t="s">
        <v>33</v>
      </c>
    </row>
    <row r="78" spans="1:23" x14ac:dyDescent="0.25">
      <c r="A78" s="30">
        <v>20152</v>
      </c>
      <c r="B78" s="28" t="s">
        <v>790</v>
      </c>
      <c r="C78" s="28" t="s">
        <v>22</v>
      </c>
      <c r="D78" s="28" t="s">
        <v>189</v>
      </c>
      <c r="E78" s="28" t="s">
        <v>24</v>
      </c>
      <c r="F78" s="28" t="s">
        <v>791</v>
      </c>
      <c r="G78" s="28" t="s">
        <v>792</v>
      </c>
      <c r="H78" s="28" t="s">
        <v>799</v>
      </c>
      <c r="I78" s="28" t="s">
        <v>827</v>
      </c>
      <c r="J78" s="28" t="s">
        <v>26</v>
      </c>
      <c r="K78" s="28" t="s">
        <v>27</v>
      </c>
      <c r="L78" s="28" t="s">
        <v>767</v>
      </c>
      <c r="M78" s="29">
        <v>44805</v>
      </c>
      <c r="N78" s="29">
        <v>45336</v>
      </c>
      <c r="O78" s="28" t="s">
        <v>833</v>
      </c>
      <c r="P78" s="28" t="s">
        <v>796</v>
      </c>
      <c r="Q78" s="28" t="s">
        <v>22</v>
      </c>
      <c r="R78" s="28" t="s">
        <v>190</v>
      </c>
      <c r="S78" s="28" t="s">
        <v>29</v>
      </c>
      <c r="T78" s="28" t="s">
        <v>58</v>
      </c>
      <c r="U78" s="28" t="s">
        <v>31</v>
      </c>
      <c r="V78" s="28" t="s">
        <v>32</v>
      </c>
      <c r="W78" s="28" t="s">
        <v>33</v>
      </c>
    </row>
    <row r="79" spans="1:23" x14ac:dyDescent="0.25">
      <c r="A79" s="30">
        <v>20161</v>
      </c>
      <c r="B79" s="28" t="s">
        <v>794</v>
      </c>
      <c r="C79" s="28" t="s">
        <v>22</v>
      </c>
      <c r="D79" s="28" t="s">
        <v>256</v>
      </c>
      <c r="E79" s="28" t="s">
        <v>24</v>
      </c>
      <c r="F79" s="28" t="s">
        <v>25</v>
      </c>
      <c r="G79" s="28" t="s">
        <v>792</v>
      </c>
      <c r="H79" s="28" t="s">
        <v>799</v>
      </c>
      <c r="I79" s="28" t="s">
        <v>827</v>
      </c>
      <c r="J79" s="28" t="s">
        <v>26</v>
      </c>
      <c r="K79" s="28" t="s">
        <v>27</v>
      </c>
      <c r="L79" s="28" t="s">
        <v>767</v>
      </c>
      <c r="M79" s="29">
        <v>45139</v>
      </c>
      <c r="N79" s="29">
        <v>45336</v>
      </c>
      <c r="O79" s="28" t="s">
        <v>712</v>
      </c>
      <c r="P79" s="28" t="s">
        <v>793</v>
      </c>
      <c r="Q79" s="28" t="s">
        <v>22</v>
      </c>
      <c r="R79" s="28" t="s">
        <v>257</v>
      </c>
      <c r="S79" s="28" t="s">
        <v>258</v>
      </c>
      <c r="T79" s="28" t="s">
        <v>259</v>
      </c>
      <c r="U79" s="28" t="s">
        <v>31</v>
      </c>
      <c r="V79" s="28" t="s">
        <v>32</v>
      </c>
      <c r="W79" s="28" t="s">
        <v>33</v>
      </c>
    </row>
    <row r="80" spans="1:23" x14ac:dyDescent="0.25">
      <c r="A80" s="30">
        <v>20161</v>
      </c>
      <c r="B80" s="28" t="s">
        <v>794</v>
      </c>
      <c r="C80" s="28" t="s">
        <v>24</v>
      </c>
      <c r="D80" s="28" t="s">
        <v>268</v>
      </c>
      <c r="E80" s="28" t="s">
        <v>24</v>
      </c>
      <c r="F80" s="28" t="s">
        <v>25</v>
      </c>
      <c r="G80" s="28" t="s">
        <v>834</v>
      </c>
      <c r="H80" s="28" t="s">
        <v>799</v>
      </c>
      <c r="I80" s="28" t="s">
        <v>827</v>
      </c>
      <c r="J80" s="28" t="s">
        <v>764</v>
      </c>
      <c r="K80" s="28" t="s">
        <v>269</v>
      </c>
      <c r="L80" s="28" t="s">
        <v>771</v>
      </c>
      <c r="M80" s="29">
        <v>42736</v>
      </c>
      <c r="N80" s="29">
        <v>43466</v>
      </c>
      <c r="O80" s="28" t="s">
        <v>726</v>
      </c>
      <c r="P80" s="28" t="s">
        <v>796</v>
      </c>
      <c r="Q80" s="28" t="s">
        <v>24</v>
      </c>
      <c r="R80" s="28" t="s">
        <v>38</v>
      </c>
      <c r="S80" s="28" t="s">
        <v>29</v>
      </c>
      <c r="T80" s="28" t="s">
        <v>763</v>
      </c>
      <c r="U80" s="28" t="s">
        <v>31</v>
      </c>
      <c r="V80" s="28" t="s">
        <v>32</v>
      </c>
      <c r="W80" s="28" t="s">
        <v>33</v>
      </c>
    </row>
    <row r="81" spans="1:23" x14ac:dyDescent="0.25">
      <c r="A81" s="30">
        <v>20161</v>
      </c>
      <c r="B81" s="28" t="s">
        <v>794</v>
      </c>
      <c r="C81" s="28" t="s">
        <v>22</v>
      </c>
      <c r="D81" s="28" t="s">
        <v>278</v>
      </c>
      <c r="E81" s="28" t="s">
        <v>24</v>
      </c>
      <c r="F81" s="28" t="s">
        <v>25</v>
      </c>
      <c r="G81" s="28" t="s">
        <v>792</v>
      </c>
      <c r="H81" s="28" t="s">
        <v>799</v>
      </c>
      <c r="I81" s="28" t="s">
        <v>827</v>
      </c>
      <c r="J81" s="28" t="s">
        <v>26</v>
      </c>
      <c r="K81" s="28" t="s">
        <v>27</v>
      </c>
      <c r="L81" s="28" t="s">
        <v>767</v>
      </c>
      <c r="M81" s="29">
        <v>44501</v>
      </c>
      <c r="N81" s="29">
        <v>45336</v>
      </c>
      <c r="O81" s="28" t="s">
        <v>835</v>
      </c>
      <c r="P81" s="28" t="s">
        <v>796</v>
      </c>
      <c r="Q81" s="28" t="s">
        <v>22</v>
      </c>
      <c r="R81" s="28" t="s">
        <v>279</v>
      </c>
      <c r="S81" s="28" t="s">
        <v>146</v>
      </c>
      <c r="T81" s="28" t="s">
        <v>280</v>
      </c>
      <c r="U81" s="28" t="s">
        <v>31</v>
      </c>
      <c r="V81" s="28" t="s">
        <v>32</v>
      </c>
      <c r="W81" s="28" t="s">
        <v>33</v>
      </c>
    </row>
    <row r="82" spans="1:23" x14ac:dyDescent="0.25">
      <c r="A82" s="30">
        <v>20162</v>
      </c>
      <c r="B82" s="28" t="s">
        <v>794</v>
      </c>
      <c r="C82" s="28" t="s">
        <v>22</v>
      </c>
      <c r="D82" s="28" t="s">
        <v>314</v>
      </c>
      <c r="E82" s="28" t="s">
        <v>24</v>
      </c>
      <c r="F82" s="28" t="s">
        <v>25</v>
      </c>
      <c r="G82" s="28" t="s">
        <v>792</v>
      </c>
      <c r="H82" s="28" t="s">
        <v>799</v>
      </c>
      <c r="I82" s="28" t="s">
        <v>827</v>
      </c>
      <c r="J82" s="28" t="s">
        <v>26</v>
      </c>
      <c r="K82" s="28" t="s">
        <v>27</v>
      </c>
      <c r="L82" s="28" t="s">
        <v>767</v>
      </c>
      <c r="M82" s="29">
        <v>44774</v>
      </c>
      <c r="N82" s="29">
        <v>45336</v>
      </c>
      <c r="O82" s="28" t="s">
        <v>803</v>
      </c>
      <c r="P82" s="28" t="s">
        <v>796</v>
      </c>
      <c r="Q82" s="28" t="s">
        <v>22</v>
      </c>
      <c r="R82" s="28" t="s">
        <v>315</v>
      </c>
      <c r="S82" s="28" t="s">
        <v>258</v>
      </c>
      <c r="T82" s="28" t="s">
        <v>259</v>
      </c>
      <c r="U82" s="28" t="s">
        <v>31</v>
      </c>
      <c r="V82" s="28" t="s">
        <v>32</v>
      </c>
      <c r="W82" s="28" t="s">
        <v>33</v>
      </c>
    </row>
    <row r="83" spans="1:23" x14ac:dyDescent="0.25">
      <c r="A83" s="30">
        <v>20171</v>
      </c>
      <c r="B83" s="28" t="s">
        <v>794</v>
      </c>
      <c r="C83" s="28" t="s">
        <v>22</v>
      </c>
      <c r="D83" s="28" t="s">
        <v>327</v>
      </c>
      <c r="E83" s="28" t="s">
        <v>24</v>
      </c>
      <c r="F83" s="28" t="s">
        <v>25</v>
      </c>
      <c r="G83" s="28" t="s">
        <v>792</v>
      </c>
      <c r="H83" s="28" t="s">
        <v>799</v>
      </c>
      <c r="I83" s="28" t="s">
        <v>827</v>
      </c>
      <c r="J83" s="28" t="s">
        <v>26</v>
      </c>
      <c r="K83" s="28" t="s">
        <v>165</v>
      </c>
      <c r="L83" s="28" t="s">
        <v>328</v>
      </c>
      <c r="M83" s="29">
        <v>44593</v>
      </c>
      <c r="N83" s="29">
        <v>45336</v>
      </c>
      <c r="O83" s="28" t="s">
        <v>726</v>
      </c>
      <c r="P83" s="28" t="s">
        <v>796</v>
      </c>
      <c r="Q83" s="28" t="s">
        <v>22</v>
      </c>
      <c r="R83" s="28" t="s">
        <v>329</v>
      </c>
      <c r="S83" s="28" t="s">
        <v>29</v>
      </c>
      <c r="T83" s="28" t="s">
        <v>330</v>
      </c>
      <c r="U83" s="28" t="s">
        <v>31</v>
      </c>
      <c r="V83" s="28" t="s">
        <v>32</v>
      </c>
      <c r="W83" s="28" t="s">
        <v>33</v>
      </c>
    </row>
    <row r="84" spans="1:23" x14ac:dyDescent="0.25">
      <c r="A84" s="30">
        <v>20171</v>
      </c>
      <c r="B84" s="28" t="s">
        <v>790</v>
      </c>
      <c r="C84" s="28" t="s">
        <v>24</v>
      </c>
      <c r="D84" s="28" t="s">
        <v>347</v>
      </c>
      <c r="E84" s="28" t="s">
        <v>24</v>
      </c>
      <c r="F84" s="28" t="s">
        <v>25</v>
      </c>
      <c r="G84" s="28" t="s">
        <v>792</v>
      </c>
      <c r="H84" s="28" t="s">
        <v>799</v>
      </c>
      <c r="I84" s="28" t="s">
        <v>827</v>
      </c>
      <c r="J84" s="28" t="s">
        <v>26</v>
      </c>
      <c r="K84" s="28" t="s">
        <v>27</v>
      </c>
      <c r="L84" s="28" t="s">
        <v>767</v>
      </c>
      <c r="M84" s="29">
        <v>43466</v>
      </c>
      <c r="N84" s="29">
        <v>43525</v>
      </c>
      <c r="O84" s="28" t="s">
        <v>836</v>
      </c>
      <c r="P84" s="28" t="s">
        <v>809</v>
      </c>
      <c r="Q84" s="28" t="s">
        <v>24</v>
      </c>
      <c r="R84" s="28" t="s">
        <v>348</v>
      </c>
      <c r="S84" s="28" t="s">
        <v>29</v>
      </c>
      <c r="T84" s="28" t="s">
        <v>330</v>
      </c>
      <c r="U84" s="28" t="s">
        <v>31</v>
      </c>
      <c r="V84" s="28" t="s">
        <v>32</v>
      </c>
      <c r="W84" s="28" t="s">
        <v>33</v>
      </c>
    </row>
    <row r="85" spans="1:23" x14ac:dyDescent="0.25">
      <c r="A85" s="30">
        <v>20171</v>
      </c>
      <c r="B85" s="28" t="s">
        <v>794</v>
      </c>
      <c r="C85" s="28" t="s">
        <v>22</v>
      </c>
      <c r="D85" s="28" t="s">
        <v>361</v>
      </c>
      <c r="E85" s="28" t="s">
        <v>22</v>
      </c>
      <c r="F85" s="28" t="s">
        <v>25</v>
      </c>
      <c r="G85" s="28" t="s">
        <v>792</v>
      </c>
      <c r="H85" s="28" t="s">
        <v>799</v>
      </c>
      <c r="I85" s="28" t="s">
        <v>827</v>
      </c>
      <c r="J85" s="28" t="s">
        <v>26</v>
      </c>
      <c r="K85" s="28" t="s">
        <v>27</v>
      </c>
      <c r="L85" s="28" t="s">
        <v>767</v>
      </c>
      <c r="M85" s="29">
        <v>45017</v>
      </c>
      <c r="N85" s="29">
        <v>45336</v>
      </c>
      <c r="O85" s="28" t="s">
        <v>837</v>
      </c>
      <c r="P85" s="28" t="s">
        <v>793</v>
      </c>
      <c r="Q85" s="28" t="s">
        <v>22</v>
      </c>
      <c r="R85" s="28" t="s">
        <v>362</v>
      </c>
      <c r="S85" s="28" t="s">
        <v>29</v>
      </c>
      <c r="T85" s="28" t="s">
        <v>66</v>
      </c>
      <c r="U85" s="28" t="s">
        <v>31</v>
      </c>
      <c r="V85" s="28" t="s">
        <v>32</v>
      </c>
      <c r="W85" s="28" t="s">
        <v>33</v>
      </c>
    </row>
    <row r="86" spans="1:23" x14ac:dyDescent="0.25">
      <c r="A86" s="30">
        <v>20171</v>
      </c>
      <c r="B86" s="28" t="s">
        <v>794</v>
      </c>
      <c r="C86" s="28" t="s">
        <v>22</v>
      </c>
      <c r="D86" s="28" t="s">
        <v>23</v>
      </c>
      <c r="E86" s="28" t="s">
        <v>24</v>
      </c>
      <c r="F86" s="28" t="s">
        <v>25</v>
      </c>
      <c r="G86" s="28" t="s">
        <v>792</v>
      </c>
      <c r="H86" s="28" t="s">
        <v>799</v>
      </c>
      <c r="I86" s="28" t="s">
        <v>827</v>
      </c>
      <c r="J86" s="28" t="s">
        <v>26</v>
      </c>
      <c r="K86" s="28" t="s">
        <v>27</v>
      </c>
      <c r="L86" s="28" t="s">
        <v>767</v>
      </c>
      <c r="M86" s="29">
        <v>44621</v>
      </c>
      <c r="N86" s="29">
        <v>45336</v>
      </c>
      <c r="O86" s="28" t="s">
        <v>838</v>
      </c>
      <c r="P86" s="28" t="s">
        <v>796</v>
      </c>
      <c r="Q86" s="28" t="s">
        <v>22</v>
      </c>
      <c r="R86" s="28" t="s">
        <v>387</v>
      </c>
      <c r="S86" s="28" t="s">
        <v>29</v>
      </c>
      <c r="T86" s="28" t="s">
        <v>30</v>
      </c>
      <c r="U86" s="28" t="s">
        <v>31</v>
      </c>
      <c r="V86" s="28" t="s">
        <v>32</v>
      </c>
      <c r="W86" s="28" t="s">
        <v>33</v>
      </c>
    </row>
    <row r="87" spans="1:23" x14ac:dyDescent="0.25">
      <c r="A87" s="30">
        <v>20181</v>
      </c>
      <c r="B87" s="28" t="s">
        <v>794</v>
      </c>
      <c r="C87" s="28" t="s">
        <v>22</v>
      </c>
      <c r="D87" s="28" t="s">
        <v>438</v>
      </c>
      <c r="E87" s="28" t="s">
        <v>24</v>
      </c>
      <c r="F87" s="28" t="s">
        <v>791</v>
      </c>
      <c r="G87" s="28" t="s">
        <v>792</v>
      </c>
      <c r="H87" s="28" t="s">
        <v>799</v>
      </c>
      <c r="I87" s="28" t="s">
        <v>827</v>
      </c>
      <c r="J87" s="28" t="s">
        <v>26</v>
      </c>
      <c r="K87" s="28" t="s">
        <v>27</v>
      </c>
      <c r="L87" s="28" t="s">
        <v>767</v>
      </c>
      <c r="M87" s="29">
        <v>44409</v>
      </c>
      <c r="N87" s="29">
        <v>45336</v>
      </c>
      <c r="O87" s="28" t="s">
        <v>820</v>
      </c>
      <c r="P87" s="28" t="s">
        <v>796</v>
      </c>
      <c r="Q87" s="28" t="s">
        <v>22</v>
      </c>
      <c r="R87" s="28" t="s">
        <v>439</v>
      </c>
      <c r="S87" s="28" t="s">
        <v>29</v>
      </c>
      <c r="T87" s="28" t="s">
        <v>293</v>
      </c>
      <c r="U87" s="28" t="s">
        <v>31</v>
      </c>
      <c r="V87" s="28" t="s">
        <v>32</v>
      </c>
      <c r="W87" s="28" t="s">
        <v>33</v>
      </c>
    </row>
    <row r="88" spans="1:23" x14ac:dyDescent="0.25">
      <c r="A88" s="30">
        <v>20181</v>
      </c>
      <c r="B88" s="28" t="s">
        <v>790</v>
      </c>
      <c r="C88" s="28" t="s">
        <v>22</v>
      </c>
      <c r="D88" s="28" t="s">
        <v>459</v>
      </c>
      <c r="E88" s="28" t="s">
        <v>24</v>
      </c>
      <c r="F88" s="28" t="s">
        <v>25</v>
      </c>
      <c r="G88" s="28" t="s">
        <v>834</v>
      </c>
      <c r="H88" s="28" t="s">
        <v>799</v>
      </c>
      <c r="I88" s="28" t="s">
        <v>799</v>
      </c>
      <c r="J88" s="28" t="s">
        <v>764</v>
      </c>
      <c r="K88" s="28" t="s">
        <v>460</v>
      </c>
      <c r="L88" s="28" t="s">
        <v>776</v>
      </c>
      <c r="M88" s="29">
        <v>45078</v>
      </c>
      <c r="N88" s="29">
        <v>45336</v>
      </c>
      <c r="O88" s="28" t="s">
        <v>713</v>
      </c>
      <c r="P88" s="28" t="s">
        <v>793</v>
      </c>
      <c r="Q88" s="28" t="s">
        <v>22</v>
      </c>
      <c r="R88" s="28" t="s">
        <v>461</v>
      </c>
      <c r="S88" s="28" t="s">
        <v>29</v>
      </c>
      <c r="T88" s="28" t="s">
        <v>102</v>
      </c>
      <c r="U88" s="28" t="s">
        <v>31</v>
      </c>
      <c r="V88" s="28" t="s">
        <v>32</v>
      </c>
      <c r="W88" s="28" t="s">
        <v>33</v>
      </c>
    </row>
    <row r="89" spans="1:23" x14ac:dyDescent="0.25">
      <c r="A89" s="30">
        <v>20181</v>
      </c>
      <c r="B89" s="28" t="s">
        <v>794</v>
      </c>
      <c r="C89" s="28" t="s">
        <v>22</v>
      </c>
      <c r="D89" s="28" t="s">
        <v>476</v>
      </c>
      <c r="E89" s="28" t="s">
        <v>24</v>
      </c>
      <c r="F89" s="28" t="s">
        <v>25</v>
      </c>
      <c r="G89" s="28" t="s">
        <v>834</v>
      </c>
      <c r="H89" s="28" t="s">
        <v>799</v>
      </c>
      <c r="I89" s="28" t="s">
        <v>799</v>
      </c>
      <c r="J89" s="28" t="s">
        <v>477</v>
      </c>
      <c r="K89" s="28" t="s">
        <v>478</v>
      </c>
      <c r="L89" s="28" t="s">
        <v>766</v>
      </c>
      <c r="M89" s="29">
        <v>44713</v>
      </c>
      <c r="N89" s="29">
        <v>45336</v>
      </c>
      <c r="O89" s="28" t="s">
        <v>839</v>
      </c>
      <c r="P89" s="28" t="s">
        <v>796</v>
      </c>
      <c r="Q89" s="28" t="s">
        <v>22</v>
      </c>
      <c r="R89" s="28" t="s">
        <v>367</v>
      </c>
      <c r="S89" s="28" t="s">
        <v>146</v>
      </c>
      <c r="T89" s="28" t="s">
        <v>341</v>
      </c>
      <c r="U89" s="28" t="s">
        <v>31</v>
      </c>
      <c r="V89" s="28" t="s">
        <v>32</v>
      </c>
      <c r="W89" s="28" t="s">
        <v>33</v>
      </c>
    </row>
    <row r="90" spans="1:23" x14ac:dyDescent="0.25">
      <c r="A90" s="30">
        <v>20181</v>
      </c>
      <c r="B90" s="28" t="s">
        <v>790</v>
      </c>
      <c r="C90" s="28" t="s">
        <v>22</v>
      </c>
      <c r="D90" s="28" t="s">
        <v>525</v>
      </c>
      <c r="E90" s="28" t="s">
        <v>24</v>
      </c>
      <c r="F90" s="28" t="s">
        <v>25</v>
      </c>
      <c r="G90" s="28" t="s">
        <v>792</v>
      </c>
      <c r="H90" s="28" t="s">
        <v>799</v>
      </c>
      <c r="I90" s="28" t="s">
        <v>799</v>
      </c>
      <c r="J90" s="28" t="s">
        <v>26</v>
      </c>
      <c r="K90" s="28" t="s">
        <v>526</v>
      </c>
      <c r="L90" s="28" t="s">
        <v>527</v>
      </c>
      <c r="M90" s="29">
        <v>44805</v>
      </c>
      <c r="N90" s="29">
        <v>45336</v>
      </c>
      <c r="O90" s="28" t="s">
        <v>833</v>
      </c>
      <c r="P90" s="28" t="s">
        <v>796</v>
      </c>
      <c r="Q90" s="28" t="s">
        <v>22</v>
      </c>
      <c r="R90" s="28" t="s">
        <v>528</v>
      </c>
      <c r="S90" s="28" t="s">
        <v>140</v>
      </c>
      <c r="T90" s="28" t="s">
        <v>140</v>
      </c>
      <c r="U90" s="28" t="s">
        <v>31</v>
      </c>
      <c r="V90" s="28" t="s">
        <v>32</v>
      </c>
      <c r="W90" s="28" t="s">
        <v>33</v>
      </c>
    </row>
    <row r="91" spans="1:23" x14ac:dyDescent="0.25">
      <c r="A91" s="30">
        <v>20182</v>
      </c>
      <c r="B91" s="28" t="s">
        <v>790</v>
      </c>
      <c r="C91" s="28" t="s">
        <v>24</v>
      </c>
      <c r="D91" s="28" t="s">
        <v>547</v>
      </c>
      <c r="E91" s="28" t="s">
        <v>22</v>
      </c>
      <c r="F91" s="28" t="s">
        <v>791</v>
      </c>
      <c r="G91" s="28" t="s">
        <v>792</v>
      </c>
      <c r="H91" s="28" t="s">
        <v>799</v>
      </c>
      <c r="I91" s="28" t="s">
        <v>827</v>
      </c>
      <c r="J91" s="28" t="s">
        <v>26</v>
      </c>
      <c r="K91" s="28" t="s">
        <v>27</v>
      </c>
      <c r="L91" s="28" t="s">
        <v>767</v>
      </c>
      <c r="M91" s="29">
        <v>44470</v>
      </c>
      <c r="N91" s="29">
        <v>44958</v>
      </c>
      <c r="O91" s="28" t="s">
        <v>721</v>
      </c>
      <c r="P91" s="28" t="s">
        <v>796</v>
      </c>
      <c r="Q91" s="28" t="s">
        <v>24</v>
      </c>
      <c r="R91" s="28" t="s">
        <v>335</v>
      </c>
      <c r="S91" s="28" t="s">
        <v>29</v>
      </c>
      <c r="T91" s="28" t="s">
        <v>66</v>
      </c>
      <c r="U91" s="28" t="s">
        <v>31</v>
      </c>
      <c r="V91" s="28" t="s">
        <v>32</v>
      </c>
      <c r="W91" s="28" t="s">
        <v>33</v>
      </c>
    </row>
    <row r="92" spans="1:23" x14ac:dyDescent="0.25">
      <c r="A92" s="30">
        <v>20182</v>
      </c>
      <c r="B92" s="28" t="s">
        <v>790</v>
      </c>
      <c r="C92" s="28" t="s">
        <v>24</v>
      </c>
      <c r="D92" s="28" t="s">
        <v>561</v>
      </c>
      <c r="E92" s="28" t="s">
        <v>24</v>
      </c>
      <c r="F92" s="28" t="s">
        <v>25</v>
      </c>
      <c r="G92" s="28" t="s">
        <v>792</v>
      </c>
      <c r="H92" s="28" t="s">
        <v>799</v>
      </c>
      <c r="I92" s="28" t="s">
        <v>827</v>
      </c>
      <c r="J92" s="28" t="s">
        <v>26</v>
      </c>
      <c r="K92" s="28" t="s">
        <v>412</v>
      </c>
      <c r="L92" s="28" t="s">
        <v>413</v>
      </c>
      <c r="M92" s="29">
        <v>44197</v>
      </c>
      <c r="N92" s="29">
        <v>45336</v>
      </c>
      <c r="O92" s="28" t="s">
        <v>818</v>
      </c>
      <c r="P92" s="28" t="s">
        <v>796</v>
      </c>
      <c r="Q92" s="28" t="s">
        <v>22</v>
      </c>
      <c r="R92" s="28" t="s">
        <v>562</v>
      </c>
      <c r="S92" s="28" t="s">
        <v>94</v>
      </c>
      <c r="T92" s="28" t="s">
        <v>95</v>
      </c>
      <c r="U92" s="28" t="s">
        <v>31</v>
      </c>
      <c r="V92" s="28" t="s">
        <v>32</v>
      </c>
      <c r="W92" s="28" t="s">
        <v>33</v>
      </c>
    </row>
    <row r="93" spans="1:23" x14ac:dyDescent="0.25">
      <c r="A93" s="30">
        <v>20191</v>
      </c>
      <c r="B93" s="28" t="s">
        <v>790</v>
      </c>
      <c r="C93" s="28" t="s">
        <v>22</v>
      </c>
      <c r="D93" s="28" t="s">
        <v>666</v>
      </c>
      <c r="E93" s="28" t="s">
        <v>24</v>
      </c>
      <c r="F93" s="28" t="s">
        <v>25</v>
      </c>
      <c r="G93" s="28" t="s">
        <v>792</v>
      </c>
      <c r="H93" s="28" t="s">
        <v>799</v>
      </c>
      <c r="I93" s="28" t="s">
        <v>827</v>
      </c>
      <c r="J93" s="28" t="s">
        <v>26</v>
      </c>
      <c r="K93" s="28" t="s">
        <v>78</v>
      </c>
      <c r="L93" s="28" t="s">
        <v>79</v>
      </c>
      <c r="M93" s="29">
        <v>44866</v>
      </c>
      <c r="N93" s="29">
        <v>45336</v>
      </c>
      <c r="O93" s="28" t="s">
        <v>840</v>
      </c>
      <c r="P93" s="28" t="s">
        <v>796</v>
      </c>
      <c r="Q93" s="28" t="s">
        <v>22</v>
      </c>
      <c r="R93" s="28" t="s">
        <v>171</v>
      </c>
      <c r="S93" s="28" t="s">
        <v>29</v>
      </c>
      <c r="T93" s="28" t="s">
        <v>81</v>
      </c>
      <c r="U93" s="28" t="s">
        <v>31</v>
      </c>
      <c r="V93" s="28" t="s">
        <v>32</v>
      </c>
      <c r="W93" s="28" t="s">
        <v>33</v>
      </c>
    </row>
    <row r="94" spans="1:23" x14ac:dyDescent="0.25">
      <c r="A94" s="30">
        <v>20191</v>
      </c>
      <c r="B94" s="28" t="s">
        <v>790</v>
      </c>
      <c r="C94" s="28" t="s">
        <v>22</v>
      </c>
      <c r="D94" s="28" t="s">
        <v>670</v>
      </c>
      <c r="E94" s="28" t="s">
        <v>24</v>
      </c>
      <c r="F94" s="28" t="s">
        <v>25</v>
      </c>
      <c r="G94" s="28" t="s">
        <v>792</v>
      </c>
      <c r="H94" s="28" t="s">
        <v>799</v>
      </c>
      <c r="I94" s="28" t="s">
        <v>827</v>
      </c>
      <c r="J94" s="28" t="s">
        <v>26</v>
      </c>
      <c r="K94" s="28" t="s">
        <v>27</v>
      </c>
      <c r="L94" s="28" t="s">
        <v>767</v>
      </c>
      <c r="M94" s="29">
        <v>44136</v>
      </c>
      <c r="N94" s="29">
        <v>45336</v>
      </c>
      <c r="O94" s="28" t="s">
        <v>841</v>
      </c>
      <c r="P94" s="28" t="s">
        <v>796</v>
      </c>
      <c r="Q94" s="28" t="s">
        <v>22</v>
      </c>
      <c r="R94" s="28" t="s">
        <v>671</v>
      </c>
      <c r="S94" s="28" t="s">
        <v>258</v>
      </c>
      <c r="T94" s="28" t="s">
        <v>259</v>
      </c>
      <c r="U94" s="28" t="s">
        <v>31</v>
      </c>
      <c r="V94" s="28" t="s">
        <v>32</v>
      </c>
      <c r="W94" s="28" t="s">
        <v>33</v>
      </c>
    </row>
    <row r="95" spans="1:23" x14ac:dyDescent="0.25">
      <c r="A95" s="30">
        <v>20192</v>
      </c>
      <c r="B95" s="28" t="s">
        <v>790</v>
      </c>
      <c r="C95" s="28" t="s">
        <v>22</v>
      </c>
      <c r="D95" s="28" t="s">
        <v>23</v>
      </c>
      <c r="E95" s="28" t="s">
        <v>22</v>
      </c>
      <c r="F95" s="28" t="s">
        <v>25</v>
      </c>
      <c r="G95" s="28" t="s">
        <v>792</v>
      </c>
      <c r="H95" s="28" t="s">
        <v>799</v>
      </c>
      <c r="I95" s="28" t="s">
        <v>827</v>
      </c>
      <c r="J95" s="28" t="s">
        <v>26</v>
      </c>
      <c r="K95" s="28" t="s">
        <v>27</v>
      </c>
      <c r="L95" s="28" t="s">
        <v>767</v>
      </c>
      <c r="M95" s="29">
        <v>44958</v>
      </c>
      <c r="N95" s="29">
        <v>45336</v>
      </c>
      <c r="O95" s="28" t="s">
        <v>716</v>
      </c>
      <c r="P95" s="28" t="s">
        <v>796</v>
      </c>
      <c r="Q95" s="28" t="s">
        <v>22</v>
      </c>
      <c r="R95" s="28" t="s">
        <v>693</v>
      </c>
      <c r="S95" s="28" t="s">
        <v>29</v>
      </c>
      <c r="T95" s="28" t="s">
        <v>30</v>
      </c>
      <c r="U95" s="28" t="s">
        <v>31</v>
      </c>
      <c r="V95" s="28" t="s">
        <v>32</v>
      </c>
      <c r="W95" s="28" t="s">
        <v>33</v>
      </c>
    </row>
    <row r="96" spans="1:23" x14ac:dyDescent="0.25">
      <c r="A96" s="30">
        <v>20192</v>
      </c>
      <c r="B96" s="28" t="s">
        <v>790</v>
      </c>
      <c r="C96" s="28" t="s">
        <v>22</v>
      </c>
      <c r="D96" s="28" t="s">
        <v>675</v>
      </c>
      <c r="E96" s="28" t="s">
        <v>22</v>
      </c>
      <c r="F96" s="28" t="s">
        <v>25</v>
      </c>
      <c r="G96" s="28" t="s">
        <v>792</v>
      </c>
      <c r="H96" s="28" t="s">
        <v>799</v>
      </c>
      <c r="I96" s="28" t="s">
        <v>827</v>
      </c>
      <c r="J96" s="28" t="s">
        <v>26</v>
      </c>
      <c r="K96" s="28" t="s">
        <v>27</v>
      </c>
      <c r="L96" s="28" t="s">
        <v>767</v>
      </c>
      <c r="M96" s="29">
        <v>44593</v>
      </c>
      <c r="N96" s="29">
        <v>45336</v>
      </c>
      <c r="O96" s="28" t="s">
        <v>726</v>
      </c>
      <c r="P96" s="28" t="s">
        <v>796</v>
      </c>
      <c r="Q96" s="28" t="s">
        <v>22</v>
      </c>
      <c r="R96" s="28" t="s">
        <v>697</v>
      </c>
      <c r="S96" s="28" t="s">
        <v>29</v>
      </c>
      <c r="T96" s="28" t="s">
        <v>58</v>
      </c>
      <c r="U96" s="28" t="s">
        <v>31</v>
      </c>
      <c r="V96" s="28" t="s">
        <v>32</v>
      </c>
      <c r="W96" s="28" t="s">
        <v>33</v>
      </c>
    </row>
    <row r="97" spans="1:23" x14ac:dyDescent="0.25">
      <c r="A97" s="30">
        <v>20212</v>
      </c>
      <c r="B97" s="28" t="s">
        <v>794</v>
      </c>
      <c r="C97" s="28" t="s">
        <v>22</v>
      </c>
      <c r="D97" s="28" t="s">
        <v>621</v>
      </c>
      <c r="E97" s="28" t="s">
        <v>24</v>
      </c>
      <c r="F97" s="28" t="s">
        <v>232</v>
      </c>
      <c r="G97" s="28" t="s">
        <v>792</v>
      </c>
      <c r="H97" s="28" t="s">
        <v>799</v>
      </c>
      <c r="I97" s="28" t="s">
        <v>799</v>
      </c>
      <c r="J97" s="28" t="s">
        <v>26</v>
      </c>
      <c r="K97" s="28" t="s">
        <v>622</v>
      </c>
      <c r="L97" s="28" t="s">
        <v>623</v>
      </c>
      <c r="M97" s="29">
        <v>45078</v>
      </c>
      <c r="N97" s="29">
        <v>45331</v>
      </c>
      <c r="O97" s="28" t="s">
        <v>713</v>
      </c>
      <c r="P97" s="28" t="s">
        <v>793</v>
      </c>
      <c r="Q97" s="28" t="s">
        <v>22</v>
      </c>
      <c r="R97" s="28" t="s">
        <v>842</v>
      </c>
      <c r="S97" s="28" t="s">
        <v>29</v>
      </c>
      <c r="T97" s="28" t="s">
        <v>234</v>
      </c>
      <c r="U97" s="28" t="s">
        <v>31</v>
      </c>
      <c r="V97" s="28" t="s">
        <v>32</v>
      </c>
      <c r="W97" s="28" t="s">
        <v>33</v>
      </c>
    </row>
    <row r="98" spans="1:23" x14ac:dyDescent="0.25">
      <c r="A98" s="30">
        <v>20222</v>
      </c>
      <c r="B98" s="28" t="s">
        <v>794</v>
      </c>
      <c r="C98" s="28" t="s">
        <v>24</v>
      </c>
      <c r="D98" s="28" t="s">
        <v>598</v>
      </c>
      <c r="E98" s="28" t="s">
        <v>24</v>
      </c>
      <c r="F98" s="28" t="s">
        <v>25</v>
      </c>
      <c r="G98" s="28" t="s">
        <v>792</v>
      </c>
      <c r="H98" s="28" t="s">
        <v>799</v>
      </c>
      <c r="I98" s="28" t="s">
        <v>827</v>
      </c>
      <c r="J98" s="28" t="s">
        <v>26</v>
      </c>
      <c r="K98" s="28" t="s">
        <v>27</v>
      </c>
      <c r="L98" s="28" t="s">
        <v>767</v>
      </c>
      <c r="M98" s="29">
        <v>43862</v>
      </c>
      <c r="N98" s="29">
        <v>45331</v>
      </c>
      <c r="O98" s="28" t="s">
        <v>720</v>
      </c>
      <c r="P98" s="28" t="s">
        <v>796</v>
      </c>
      <c r="Q98" s="28" t="s">
        <v>22</v>
      </c>
      <c r="R98" s="28" t="s">
        <v>599</v>
      </c>
      <c r="S98" s="28" t="s">
        <v>29</v>
      </c>
      <c r="T98" s="28" t="s">
        <v>50</v>
      </c>
      <c r="U98" s="28" t="s">
        <v>31</v>
      </c>
      <c r="V98" s="28" t="s">
        <v>32</v>
      </c>
      <c r="W98" s="28" t="s">
        <v>33</v>
      </c>
    </row>
    <row r="99" spans="1:23" x14ac:dyDescent="0.25">
      <c r="A99" s="30">
        <v>20222</v>
      </c>
      <c r="B99" s="28" t="s">
        <v>790</v>
      </c>
      <c r="C99" s="28" t="s">
        <v>22</v>
      </c>
      <c r="D99" s="28" t="s">
        <v>617</v>
      </c>
      <c r="E99" s="28" t="s">
        <v>24</v>
      </c>
      <c r="F99" s="28" t="s">
        <v>25</v>
      </c>
      <c r="G99" s="28" t="s">
        <v>834</v>
      </c>
      <c r="H99" s="28" t="s">
        <v>799</v>
      </c>
      <c r="I99" s="28" t="s">
        <v>799</v>
      </c>
      <c r="J99" s="28" t="s">
        <v>618</v>
      </c>
      <c r="K99" s="28" t="s">
        <v>765</v>
      </c>
      <c r="L99" s="28" t="s">
        <v>772</v>
      </c>
      <c r="M99" s="29">
        <v>44927</v>
      </c>
      <c r="N99" s="29">
        <v>45331</v>
      </c>
      <c r="O99" s="28" t="s">
        <v>715</v>
      </c>
      <c r="P99" s="28" t="s">
        <v>796</v>
      </c>
      <c r="Q99" s="28" t="s">
        <v>22</v>
      </c>
      <c r="R99" s="28" t="s">
        <v>619</v>
      </c>
      <c r="S99" s="28" t="s">
        <v>29</v>
      </c>
      <c r="T99" s="28" t="s">
        <v>102</v>
      </c>
      <c r="U99" s="28" t="s">
        <v>31</v>
      </c>
      <c r="V99" s="28" t="s">
        <v>32</v>
      </c>
      <c r="W99" s="28" t="s">
        <v>33</v>
      </c>
    </row>
    <row r="100" spans="1:23" x14ac:dyDescent="0.25">
      <c r="A100" s="30">
        <v>20151</v>
      </c>
      <c r="B100" s="28" t="s">
        <v>794</v>
      </c>
      <c r="C100" s="28" t="s">
        <v>22</v>
      </c>
      <c r="D100" s="28" t="s">
        <v>46</v>
      </c>
      <c r="E100" s="28" t="s">
        <v>22</v>
      </c>
      <c r="F100" s="28" t="s">
        <v>25</v>
      </c>
      <c r="G100" s="28" t="s">
        <v>792</v>
      </c>
      <c r="H100" s="28" t="s">
        <v>47</v>
      </c>
      <c r="I100" s="28" t="s">
        <v>48</v>
      </c>
      <c r="J100" s="28" t="s">
        <v>26</v>
      </c>
      <c r="K100" s="28" t="s">
        <v>47</v>
      </c>
      <c r="L100" s="28" t="s">
        <v>48</v>
      </c>
      <c r="M100" s="29">
        <v>44713</v>
      </c>
      <c r="N100" s="29">
        <v>45336</v>
      </c>
      <c r="O100" s="28" t="s">
        <v>839</v>
      </c>
      <c r="P100" s="28" t="s">
        <v>796</v>
      </c>
      <c r="Q100" s="28" t="s">
        <v>22</v>
      </c>
      <c r="R100" s="28" t="s">
        <v>49</v>
      </c>
      <c r="S100" s="28" t="s">
        <v>29</v>
      </c>
      <c r="T100" s="28" t="s">
        <v>50</v>
      </c>
      <c r="U100" s="28" t="s">
        <v>31</v>
      </c>
      <c r="V100" s="28" t="s">
        <v>51</v>
      </c>
      <c r="W100" s="28" t="s">
        <v>52</v>
      </c>
    </row>
    <row r="101" spans="1:23" x14ac:dyDescent="0.25">
      <c r="A101" s="30">
        <v>20151</v>
      </c>
      <c r="B101" s="28" t="s">
        <v>794</v>
      </c>
      <c r="C101" s="28" t="s">
        <v>22</v>
      </c>
      <c r="D101" s="28" t="s">
        <v>110</v>
      </c>
      <c r="E101" s="28" t="s">
        <v>24</v>
      </c>
      <c r="F101" s="28" t="s">
        <v>25</v>
      </c>
      <c r="G101" s="28" t="s">
        <v>792</v>
      </c>
      <c r="H101" s="28" t="s">
        <v>47</v>
      </c>
      <c r="I101" s="28" t="s">
        <v>48</v>
      </c>
      <c r="J101" s="28" t="s">
        <v>26</v>
      </c>
      <c r="K101" s="28" t="s">
        <v>47</v>
      </c>
      <c r="L101" s="28" t="s">
        <v>48</v>
      </c>
      <c r="M101" s="29">
        <v>41030</v>
      </c>
      <c r="N101" s="29">
        <v>45336</v>
      </c>
      <c r="O101" s="28" t="s">
        <v>843</v>
      </c>
      <c r="P101" s="28" t="s">
        <v>796</v>
      </c>
      <c r="Q101" s="28" t="s">
        <v>22</v>
      </c>
      <c r="R101" s="28" t="s">
        <v>244</v>
      </c>
      <c r="S101" s="28" t="s">
        <v>29</v>
      </c>
      <c r="T101" s="28" t="s">
        <v>58</v>
      </c>
      <c r="U101" s="28" t="s">
        <v>31</v>
      </c>
      <c r="V101" s="28" t="s">
        <v>51</v>
      </c>
      <c r="W101" s="28" t="s">
        <v>596</v>
      </c>
    </row>
    <row r="102" spans="1:23" x14ac:dyDescent="0.25">
      <c r="A102" s="30">
        <v>20151</v>
      </c>
      <c r="B102" s="28" t="s">
        <v>794</v>
      </c>
      <c r="C102" s="28" t="s">
        <v>22</v>
      </c>
      <c r="D102" s="28" t="s">
        <v>125</v>
      </c>
      <c r="E102" s="28" t="s">
        <v>22</v>
      </c>
      <c r="F102" s="28" t="s">
        <v>25</v>
      </c>
      <c r="G102" s="28" t="s">
        <v>792</v>
      </c>
      <c r="H102" s="28" t="s">
        <v>799</v>
      </c>
      <c r="I102" s="28" t="s">
        <v>827</v>
      </c>
      <c r="J102" s="28" t="s">
        <v>26</v>
      </c>
      <c r="K102" s="28" t="s">
        <v>126</v>
      </c>
      <c r="L102" s="28" t="s">
        <v>127</v>
      </c>
      <c r="M102" s="29">
        <v>44044</v>
      </c>
      <c r="N102" s="29">
        <v>45336</v>
      </c>
      <c r="O102" s="28" t="s">
        <v>844</v>
      </c>
      <c r="P102" s="28" t="s">
        <v>796</v>
      </c>
      <c r="Q102" s="28" t="s">
        <v>22</v>
      </c>
      <c r="R102" s="28" t="s">
        <v>128</v>
      </c>
      <c r="S102" s="28" t="s">
        <v>29</v>
      </c>
      <c r="T102" s="28" t="s">
        <v>66</v>
      </c>
      <c r="U102" s="28" t="s">
        <v>31</v>
      </c>
      <c r="V102" s="28" t="s">
        <v>51</v>
      </c>
      <c r="W102" s="28" t="s">
        <v>596</v>
      </c>
    </row>
    <row r="103" spans="1:23" x14ac:dyDescent="0.25">
      <c r="A103" s="30">
        <v>20151</v>
      </c>
      <c r="B103" s="28" t="s">
        <v>794</v>
      </c>
      <c r="C103" s="28" t="s">
        <v>22</v>
      </c>
      <c r="D103" s="28" t="s">
        <v>85</v>
      </c>
      <c r="E103" s="28" t="s">
        <v>22</v>
      </c>
      <c r="F103" s="28" t="s">
        <v>25</v>
      </c>
      <c r="G103" s="28" t="s">
        <v>792</v>
      </c>
      <c r="H103" s="28" t="s">
        <v>799</v>
      </c>
      <c r="I103" s="28" t="s">
        <v>827</v>
      </c>
      <c r="J103" s="28" t="s">
        <v>26</v>
      </c>
      <c r="K103" s="28" t="s">
        <v>27</v>
      </c>
      <c r="L103" s="28" t="s">
        <v>767</v>
      </c>
      <c r="M103" s="29">
        <v>43709</v>
      </c>
      <c r="N103" s="29">
        <v>45336</v>
      </c>
      <c r="O103" s="28" t="s">
        <v>845</v>
      </c>
      <c r="P103" s="28" t="s">
        <v>796</v>
      </c>
      <c r="Q103" s="28" t="s">
        <v>22</v>
      </c>
      <c r="R103" s="28" t="s">
        <v>132</v>
      </c>
      <c r="S103" s="28" t="s">
        <v>29</v>
      </c>
      <c r="T103" s="28" t="s">
        <v>87</v>
      </c>
      <c r="U103" s="28" t="s">
        <v>31</v>
      </c>
      <c r="V103" s="28" t="s">
        <v>51</v>
      </c>
      <c r="W103" s="28" t="s">
        <v>133</v>
      </c>
    </row>
    <row r="104" spans="1:23" x14ac:dyDescent="0.25">
      <c r="A104" s="30">
        <v>20152</v>
      </c>
      <c r="B104" s="28" t="s">
        <v>794</v>
      </c>
      <c r="C104" s="28" t="s">
        <v>22</v>
      </c>
      <c r="D104" s="28" t="s">
        <v>31</v>
      </c>
      <c r="E104" s="28" t="s">
        <v>24</v>
      </c>
      <c r="F104" s="28" t="s">
        <v>791</v>
      </c>
      <c r="G104" s="28" t="s">
        <v>792</v>
      </c>
      <c r="H104" s="28" t="s">
        <v>47</v>
      </c>
      <c r="I104" s="28" t="s">
        <v>48</v>
      </c>
      <c r="J104" s="28" t="s">
        <v>26</v>
      </c>
      <c r="K104" s="28" t="s">
        <v>47</v>
      </c>
      <c r="L104" s="28" t="s">
        <v>48</v>
      </c>
      <c r="M104" s="29">
        <v>43709</v>
      </c>
      <c r="N104" s="29">
        <v>45336</v>
      </c>
      <c r="O104" s="28" t="s">
        <v>845</v>
      </c>
      <c r="P104" s="28" t="s">
        <v>796</v>
      </c>
      <c r="Q104" s="28" t="s">
        <v>22</v>
      </c>
      <c r="R104" s="28" t="s">
        <v>180</v>
      </c>
      <c r="S104" s="28" t="s">
        <v>29</v>
      </c>
      <c r="T104" s="28" t="s">
        <v>30</v>
      </c>
      <c r="U104" s="28" t="s">
        <v>31</v>
      </c>
      <c r="V104" s="28" t="s">
        <v>51</v>
      </c>
      <c r="W104" s="28" t="s">
        <v>133</v>
      </c>
    </row>
    <row r="105" spans="1:23" x14ac:dyDescent="0.25">
      <c r="A105" s="30">
        <v>20152</v>
      </c>
      <c r="B105" s="28" t="s">
        <v>790</v>
      </c>
      <c r="C105" s="28" t="s">
        <v>22</v>
      </c>
      <c r="D105" s="28" t="s">
        <v>212</v>
      </c>
      <c r="E105" s="28" t="s">
        <v>24</v>
      </c>
      <c r="F105" s="28" t="s">
        <v>25</v>
      </c>
      <c r="G105" s="28" t="s">
        <v>792</v>
      </c>
      <c r="H105" s="28" t="s">
        <v>47</v>
      </c>
      <c r="I105" s="28" t="s">
        <v>48</v>
      </c>
      <c r="J105" s="28" t="s">
        <v>26</v>
      </c>
      <c r="K105" s="28" t="s">
        <v>47</v>
      </c>
      <c r="L105" s="28" t="s">
        <v>48</v>
      </c>
      <c r="M105" s="29">
        <v>40909</v>
      </c>
      <c r="N105" s="29">
        <v>45336</v>
      </c>
      <c r="O105" s="28" t="s">
        <v>846</v>
      </c>
      <c r="P105" s="28" t="s">
        <v>796</v>
      </c>
      <c r="Q105" s="28" t="s">
        <v>22</v>
      </c>
      <c r="R105" s="28" t="s">
        <v>213</v>
      </c>
      <c r="S105" s="28" t="s">
        <v>94</v>
      </c>
      <c r="T105" s="28" t="s">
        <v>95</v>
      </c>
      <c r="U105" s="28" t="s">
        <v>31</v>
      </c>
      <c r="V105" s="28" t="s">
        <v>51</v>
      </c>
      <c r="W105" s="28" t="s">
        <v>214</v>
      </c>
    </row>
    <row r="106" spans="1:23" x14ac:dyDescent="0.25">
      <c r="A106" s="30">
        <v>20181</v>
      </c>
      <c r="B106" s="28" t="s">
        <v>790</v>
      </c>
      <c r="C106" s="28" t="s">
        <v>24</v>
      </c>
      <c r="D106" s="28" t="s">
        <v>428</v>
      </c>
      <c r="E106" s="28" t="s">
        <v>22</v>
      </c>
      <c r="F106" s="28" t="s">
        <v>25</v>
      </c>
      <c r="G106" s="28" t="s">
        <v>792</v>
      </c>
      <c r="H106" s="28" t="s">
        <v>47</v>
      </c>
      <c r="I106" s="28" t="s">
        <v>48</v>
      </c>
      <c r="J106" s="28" t="s">
        <v>26</v>
      </c>
      <c r="K106" s="28" t="s">
        <v>47</v>
      </c>
      <c r="L106" s="28" t="s">
        <v>48</v>
      </c>
      <c r="M106" s="29">
        <v>44866</v>
      </c>
      <c r="N106" s="29">
        <v>44927</v>
      </c>
      <c r="O106" s="28" t="s">
        <v>836</v>
      </c>
      <c r="P106" s="28" t="s">
        <v>809</v>
      </c>
      <c r="Q106" s="28" t="s">
        <v>24</v>
      </c>
      <c r="R106" s="28" t="s">
        <v>429</v>
      </c>
      <c r="S106" s="28" t="s">
        <v>29</v>
      </c>
      <c r="T106" s="28" t="s">
        <v>30</v>
      </c>
      <c r="U106" s="28" t="s">
        <v>31</v>
      </c>
      <c r="V106" s="28" t="s">
        <v>51</v>
      </c>
      <c r="W106" s="28" t="s">
        <v>133</v>
      </c>
    </row>
    <row r="107" spans="1:23" x14ac:dyDescent="0.25">
      <c r="A107" s="30">
        <v>20191</v>
      </c>
      <c r="B107" s="28" t="s">
        <v>790</v>
      </c>
      <c r="C107" s="28" t="s">
        <v>22</v>
      </c>
      <c r="D107" s="28" t="s">
        <v>628</v>
      </c>
      <c r="E107" s="28" t="s">
        <v>24</v>
      </c>
      <c r="F107" s="28" t="s">
        <v>791</v>
      </c>
      <c r="G107" s="28" t="s">
        <v>792</v>
      </c>
      <c r="H107" s="28" t="s">
        <v>47</v>
      </c>
      <c r="I107" s="28" t="s">
        <v>48</v>
      </c>
      <c r="J107" s="28" t="s">
        <v>26</v>
      </c>
      <c r="K107" s="28" t="s">
        <v>47</v>
      </c>
      <c r="L107" s="28" t="s">
        <v>48</v>
      </c>
      <c r="M107" s="29">
        <v>44256</v>
      </c>
      <c r="N107" s="29">
        <v>44743</v>
      </c>
      <c r="O107" s="28" t="s">
        <v>721</v>
      </c>
      <c r="P107" s="28" t="s">
        <v>796</v>
      </c>
      <c r="Q107" s="28" t="s">
        <v>24</v>
      </c>
      <c r="R107" s="28" t="s">
        <v>33</v>
      </c>
      <c r="S107" s="28" t="s">
        <v>29</v>
      </c>
      <c r="T107" s="28" t="s">
        <v>293</v>
      </c>
      <c r="U107" s="28" t="s">
        <v>31</v>
      </c>
      <c r="V107" s="28" t="s">
        <v>51</v>
      </c>
      <c r="W107" s="28" t="s">
        <v>596</v>
      </c>
    </row>
    <row r="108" spans="1:23" x14ac:dyDescent="0.25">
      <c r="A108" s="30">
        <v>20191</v>
      </c>
      <c r="B108" s="28" t="s">
        <v>790</v>
      </c>
      <c r="C108" s="28" t="s">
        <v>24</v>
      </c>
      <c r="D108" s="28" t="s">
        <v>675</v>
      </c>
      <c r="E108" s="28" t="s">
        <v>24</v>
      </c>
      <c r="F108" s="28" t="s">
        <v>25</v>
      </c>
      <c r="G108" s="28" t="s">
        <v>792</v>
      </c>
      <c r="H108" s="28" t="s">
        <v>799</v>
      </c>
      <c r="I108" s="28" t="s">
        <v>827</v>
      </c>
      <c r="J108" s="28" t="s">
        <v>26</v>
      </c>
      <c r="K108" s="28" t="s">
        <v>27</v>
      </c>
      <c r="L108" s="28" t="s">
        <v>767</v>
      </c>
      <c r="M108" s="29">
        <v>44835</v>
      </c>
      <c r="N108" s="29">
        <v>45261</v>
      </c>
      <c r="O108" s="28" t="s">
        <v>723</v>
      </c>
      <c r="P108" s="28" t="s">
        <v>796</v>
      </c>
      <c r="Q108" s="28" t="s">
        <v>24</v>
      </c>
      <c r="R108" s="28" t="s">
        <v>676</v>
      </c>
      <c r="S108" s="28" t="s">
        <v>29</v>
      </c>
      <c r="T108" s="28" t="s">
        <v>58</v>
      </c>
      <c r="U108" s="28" t="s">
        <v>31</v>
      </c>
      <c r="V108" s="28" t="s">
        <v>51</v>
      </c>
      <c r="W108" s="28" t="s">
        <v>133</v>
      </c>
    </row>
    <row r="109" spans="1:23" x14ac:dyDescent="0.25">
      <c r="A109" s="30">
        <v>20202</v>
      </c>
      <c r="B109" s="28" t="s">
        <v>794</v>
      </c>
      <c r="C109" s="28" t="s">
        <v>22</v>
      </c>
      <c r="D109" s="28" t="s">
        <v>334</v>
      </c>
      <c r="E109" s="28" t="s">
        <v>24</v>
      </c>
      <c r="F109" s="28" t="s">
        <v>791</v>
      </c>
      <c r="G109" s="28" t="s">
        <v>792</v>
      </c>
      <c r="H109" s="28" t="s">
        <v>47</v>
      </c>
      <c r="I109" s="28" t="s">
        <v>48</v>
      </c>
      <c r="J109" s="28" t="s">
        <v>26</v>
      </c>
      <c r="K109" s="28" t="s">
        <v>47</v>
      </c>
      <c r="L109" s="28" t="s">
        <v>48</v>
      </c>
      <c r="M109" s="29">
        <v>43800</v>
      </c>
      <c r="N109" s="29">
        <v>45331</v>
      </c>
      <c r="O109" s="28" t="s">
        <v>711</v>
      </c>
      <c r="P109" s="28" t="s">
        <v>796</v>
      </c>
      <c r="Q109" s="28" t="s">
        <v>22</v>
      </c>
      <c r="R109" s="28" t="s">
        <v>605</v>
      </c>
      <c r="S109" s="28" t="s">
        <v>29</v>
      </c>
      <c r="T109" s="28" t="s">
        <v>293</v>
      </c>
      <c r="U109" s="28" t="s">
        <v>31</v>
      </c>
      <c r="V109" s="28" t="s">
        <v>51</v>
      </c>
      <c r="W109" s="28" t="s">
        <v>606</v>
      </c>
    </row>
    <row r="110" spans="1:23" x14ac:dyDescent="0.25">
      <c r="A110" s="30">
        <v>20222</v>
      </c>
      <c r="B110" s="28" t="s">
        <v>794</v>
      </c>
      <c r="C110" s="28" t="s">
        <v>24</v>
      </c>
      <c r="D110" s="28" t="s">
        <v>847</v>
      </c>
      <c r="E110" s="28" t="s">
        <v>24</v>
      </c>
      <c r="F110" s="28" t="s">
        <v>25</v>
      </c>
      <c r="G110" s="28" t="s">
        <v>792</v>
      </c>
      <c r="H110" s="28" t="s">
        <v>47</v>
      </c>
      <c r="I110" s="28" t="s">
        <v>48</v>
      </c>
      <c r="J110" s="28" t="s">
        <v>26</v>
      </c>
      <c r="K110" s="28" t="s">
        <v>47</v>
      </c>
      <c r="L110" s="28" t="s">
        <v>48</v>
      </c>
      <c r="M110" s="29">
        <v>44927</v>
      </c>
      <c r="N110" s="29">
        <v>45078</v>
      </c>
      <c r="O110" s="28" t="s">
        <v>717</v>
      </c>
      <c r="P110" s="28" t="s">
        <v>802</v>
      </c>
      <c r="Q110" s="28" t="s">
        <v>24</v>
      </c>
      <c r="R110" s="28" t="s">
        <v>595</v>
      </c>
      <c r="S110" s="28" t="s">
        <v>29</v>
      </c>
      <c r="T110" s="28" t="s">
        <v>58</v>
      </c>
      <c r="U110" s="28" t="s">
        <v>31</v>
      </c>
      <c r="V110" s="28" t="s">
        <v>51</v>
      </c>
      <c r="W110" s="28" t="s">
        <v>596</v>
      </c>
    </row>
    <row r="111" spans="1:23" x14ac:dyDescent="0.25">
      <c r="A111" s="30">
        <v>20222</v>
      </c>
      <c r="B111" s="28" t="s">
        <v>790</v>
      </c>
      <c r="C111" s="28" t="s">
        <v>22</v>
      </c>
      <c r="D111" s="28" t="s">
        <v>641</v>
      </c>
      <c r="E111" s="28" t="s">
        <v>22</v>
      </c>
      <c r="F111" s="28" t="s">
        <v>25</v>
      </c>
      <c r="G111" s="28" t="s">
        <v>792</v>
      </c>
      <c r="H111" s="28" t="s">
        <v>47</v>
      </c>
      <c r="I111" s="28" t="s">
        <v>48</v>
      </c>
      <c r="J111" s="28" t="s">
        <v>26</v>
      </c>
      <c r="K111" s="28" t="s">
        <v>47</v>
      </c>
      <c r="L111" s="28" t="s">
        <v>48</v>
      </c>
      <c r="M111" s="29">
        <v>44896</v>
      </c>
      <c r="N111" s="29">
        <v>45331</v>
      </c>
      <c r="O111" s="28" t="s">
        <v>723</v>
      </c>
      <c r="P111" s="28" t="s">
        <v>796</v>
      </c>
      <c r="Q111" s="28" t="s">
        <v>22</v>
      </c>
      <c r="R111" s="28" t="s">
        <v>642</v>
      </c>
      <c r="S111" s="28" t="s">
        <v>29</v>
      </c>
      <c r="T111" s="28" t="s">
        <v>58</v>
      </c>
      <c r="U111" s="28" t="s">
        <v>31</v>
      </c>
      <c r="V111" s="28" t="s">
        <v>51</v>
      </c>
      <c r="W111" s="28" t="s">
        <v>606</v>
      </c>
    </row>
    <row r="112" spans="1:23" x14ac:dyDescent="0.25">
      <c r="A112" s="30">
        <v>20151</v>
      </c>
      <c r="B112" s="28" t="s">
        <v>790</v>
      </c>
      <c r="C112" s="28" t="s">
        <v>22</v>
      </c>
      <c r="D112" s="28" t="s">
        <v>37</v>
      </c>
      <c r="E112" s="28" t="s">
        <v>24</v>
      </c>
      <c r="F112" s="28" t="s">
        <v>25</v>
      </c>
      <c r="G112" s="28" t="s">
        <v>792</v>
      </c>
      <c r="H112" s="28" t="s">
        <v>799</v>
      </c>
      <c r="I112" s="28" t="s">
        <v>827</v>
      </c>
      <c r="J112" s="28" t="s">
        <v>26</v>
      </c>
      <c r="K112" s="28" t="s">
        <v>27</v>
      </c>
      <c r="L112" s="28" t="s">
        <v>767</v>
      </c>
      <c r="M112" s="29">
        <v>44593</v>
      </c>
      <c r="N112" s="29">
        <v>45336</v>
      </c>
      <c r="O112" s="28" t="s">
        <v>726</v>
      </c>
      <c r="P112" s="28" t="s">
        <v>796</v>
      </c>
      <c r="Q112" s="28" t="s">
        <v>22</v>
      </c>
      <c r="R112" s="28" t="s">
        <v>38</v>
      </c>
      <c r="S112" s="28" t="s">
        <v>29</v>
      </c>
      <c r="T112" s="28" t="s">
        <v>30</v>
      </c>
      <c r="U112" s="28" t="s">
        <v>39</v>
      </c>
      <c r="V112" s="28" t="s">
        <v>40</v>
      </c>
      <c r="W112" s="28" t="s">
        <v>41</v>
      </c>
    </row>
    <row r="113" spans="1:23" x14ac:dyDescent="0.25">
      <c r="A113" s="30">
        <v>20151</v>
      </c>
      <c r="B113" s="28" t="s">
        <v>794</v>
      </c>
      <c r="C113" s="28" t="s">
        <v>22</v>
      </c>
      <c r="D113" s="28" t="s">
        <v>56</v>
      </c>
      <c r="E113" s="28" t="s">
        <v>24</v>
      </c>
      <c r="F113" s="28" t="s">
        <v>25</v>
      </c>
      <c r="G113" s="28" t="s">
        <v>792</v>
      </c>
      <c r="H113" s="28" t="s">
        <v>47</v>
      </c>
      <c r="I113" s="28" t="s">
        <v>48</v>
      </c>
      <c r="J113" s="28" t="s">
        <v>26</v>
      </c>
      <c r="K113" s="28" t="s">
        <v>47</v>
      </c>
      <c r="L113" s="28" t="s">
        <v>48</v>
      </c>
      <c r="M113" s="29">
        <v>43831</v>
      </c>
      <c r="N113" s="29">
        <v>44866</v>
      </c>
      <c r="O113" s="28" t="s">
        <v>848</v>
      </c>
      <c r="P113" s="28" t="s">
        <v>796</v>
      </c>
      <c r="Q113" s="28" t="s">
        <v>24</v>
      </c>
      <c r="R113" s="28" t="s">
        <v>57</v>
      </c>
      <c r="S113" s="28" t="s">
        <v>29</v>
      </c>
      <c r="T113" s="28" t="s">
        <v>58</v>
      </c>
      <c r="U113" s="28" t="s">
        <v>59</v>
      </c>
      <c r="V113" s="28" t="s">
        <v>51</v>
      </c>
      <c r="W113" s="28" t="s">
        <v>60</v>
      </c>
    </row>
    <row r="114" spans="1:23" x14ac:dyDescent="0.25">
      <c r="A114" s="30">
        <v>20151</v>
      </c>
      <c r="B114" s="28" t="s">
        <v>790</v>
      </c>
      <c r="C114" s="28" t="s">
        <v>22</v>
      </c>
      <c r="D114" s="28" t="s">
        <v>85</v>
      </c>
      <c r="E114" s="28" t="s">
        <v>24</v>
      </c>
      <c r="F114" s="28" t="s">
        <v>25</v>
      </c>
      <c r="G114" s="28" t="s">
        <v>792</v>
      </c>
      <c r="H114" s="28" t="s">
        <v>799</v>
      </c>
      <c r="I114" s="28" t="s">
        <v>827</v>
      </c>
      <c r="J114" s="28" t="s">
        <v>26</v>
      </c>
      <c r="K114" s="28" t="s">
        <v>27</v>
      </c>
      <c r="L114" s="28" t="s">
        <v>767</v>
      </c>
      <c r="M114" s="29">
        <v>44927</v>
      </c>
      <c r="N114" s="29">
        <v>45336</v>
      </c>
      <c r="O114" s="28" t="s">
        <v>715</v>
      </c>
      <c r="P114" s="28" t="s">
        <v>796</v>
      </c>
      <c r="Q114" s="28" t="s">
        <v>22</v>
      </c>
      <c r="R114" s="28" t="s">
        <v>86</v>
      </c>
      <c r="S114" s="28" t="s">
        <v>29</v>
      </c>
      <c r="T114" s="28" t="s">
        <v>87</v>
      </c>
      <c r="U114" s="28" t="s">
        <v>23</v>
      </c>
      <c r="V114" s="28" t="s">
        <v>51</v>
      </c>
      <c r="W114" s="28" t="s">
        <v>88</v>
      </c>
    </row>
    <row r="115" spans="1:23" x14ac:dyDescent="0.25">
      <c r="A115" s="30">
        <v>20151</v>
      </c>
      <c r="B115" s="28" t="s">
        <v>794</v>
      </c>
      <c r="C115" s="28" t="s">
        <v>22</v>
      </c>
      <c r="D115" s="28" t="s">
        <v>119</v>
      </c>
      <c r="E115" s="28" t="s">
        <v>24</v>
      </c>
      <c r="F115" s="28" t="s">
        <v>25</v>
      </c>
      <c r="G115" s="28" t="s">
        <v>792</v>
      </c>
      <c r="H115" s="28" t="s">
        <v>47</v>
      </c>
      <c r="I115" s="28" t="s">
        <v>48</v>
      </c>
      <c r="J115" s="28" t="s">
        <v>26</v>
      </c>
      <c r="K115" s="28" t="s">
        <v>47</v>
      </c>
      <c r="L115" s="28" t="s">
        <v>48</v>
      </c>
      <c r="M115" s="29">
        <v>44562</v>
      </c>
      <c r="N115" s="29">
        <v>45336</v>
      </c>
      <c r="O115" s="28" t="s">
        <v>709</v>
      </c>
      <c r="P115" s="28" t="s">
        <v>796</v>
      </c>
      <c r="Q115" s="28" t="s">
        <v>22</v>
      </c>
      <c r="R115" s="28" t="s">
        <v>120</v>
      </c>
      <c r="S115" s="28" t="s">
        <v>29</v>
      </c>
      <c r="T115" s="28" t="s">
        <v>73</v>
      </c>
      <c r="U115" s="28" t="s">
        <v>121</v>
      </c>
      <c r="V115" s="28" t="s">
        <v>51</v>
      </c>
      <c r="W115" s="28" t="s">
        <v>596</v>
      </c>
    </row>
    <row r="116" spans="1:23" x14ac:dyDescent="0.25">
      <c r="A116" s="30">
        <v>20152</v>
      </c>
      <c r="B116" s="28" t="s">
        <v>794</v>
      </c>
      <c r="C116" s="28" t="s">
        <v>22</v>
      </c>
      <c r="D116" s="28" t="s">
        <v>144</v>
      </c>
      <c r="E116" s="28" t="s">
        <v>24</v>
      </c>
      <c r="F116" s="28" t="s">
        <v>25</v>
      </c>
      <c r="G116" s="28" t="s">
        <v>792</v>
      </c>
      <c r="H116" s="28" t="s">
        <v>47</v>
      </c>
      <c r="I116" s="28" t="s">
        <v>48</v>
      </c>
      <c r="J116" s="28" t="s">
        <v>26</v>
      </c>
      <c r="K116" s="28" t="s">
        <v>47</v>
      </c>
      <c r="L116" s="28" t="s">
        <v>48</v>
      </c>
      <c r="M116" s="29">
        <v>43586</v>
      </c>
      <c r="N116" s="29">
        <v>45336</v>
      </c>
      <c r="O116" s="28" t="s">
        <v>849</v>
      </c>
      <c r="P116" s="28" t="s">
        <v>796</v>
      </c>
      <c r="Q116" s="28" t="s">
        <v>22</v>
      </c>
      <c r="R116" s="28" t="s">
        <v>145</v>
      </c>
      <c r="S116" s="28" t="s">
        <v>146</v>
      </c>
      <c r="T116" s="28" t="s">
        <v>147</v>
      </c>
      <c r="U116" s="28" t="s">
        <v>148</v>
      </c>
      <c r="V116" s="28" t="s">
        <v>51</v>
      </c>
      <c r="W116" s="28" t="s">
        <v>729</v>
      </c>
    </row>
    <row r="117" spans="1:23" x14ac:dyDescent="0.25">
      <c r="A117" s="30">
        <v>20152</v>
      </c>
      <c r="B117" s="28" t="s">
        <v>790</v>
      </c>
      <c r="C117" s="28" t="s">
        <v>22</v>
      </c>
      <c r="D117" s="28" t="s">
        <v>156</v>
      </c>
      <c r="E117" s="28" t="s">
        <v>24</v>
      </c>
      <c r="F117" s="28" t="s">
        <v>791</v>
      </c>
      <c r="G117" s="28" t="s">
        <v>792</v>
      </c>
      <c r="H117" s="28" t="s">
        <v>799</v>
      </c>
      <c r="I117" s="28" t="s">
        <v>799</v>
      </c>
      <c r="J117" s="28" t="s">
        <v>26</v>
      </c>
      <c r="K117" s="28" t="s">
        <v>157</v>
      </c>
      <c r="L117" s="28" t="s">
        <v>158</v>
      </c>
      <c r="M117" s="29">
        <v>44287</v>
      </c>
      <c r="N117" s="29">
        <v>45336</v>
      </c>
      <c r="O117" s="28" t="s">
        <v>848</v>
      </c>
      <c r="P117" s="28" t="s">
        <v>796</v>
      </c>
      <c r="Q117" s="28" t="s">
        <v>22</v>
      </c>
      <c r="R117" s="28" t="s">
        <v>159</v>
      </c>
      <c r="S117" s="28" t="s">
        <v>29</v>
      </c>
      <c r="T117" s="28" t="s">
        <v>73</v>
      </c>
      <c r="U117" s="28" t="s">
        <v>160</v>
      </c>
      <c r="V117" s="28" t="s">
        <v>51</v>
      </c>
      <c r="W117" s="28" t="s">
        <v>728</v>
      </c>
    </row>
    <row r="118" spans="1:23" x14ac:dyDescent="0.25">
      <c r="A118" s="30">
        <v>20152</v>
      </c>
      <c r="B118" s="28" t="s">
        <v>794</v>
      </c>
      <c r="C118" s="28" t="s">
        <v>24</v>
      </c>
      <c r="D118" s="28" t="s">
        <v>194</v>
      </c>
      <c r="E118" s="28" t="s">
        <v>24</v>
      </c>
      <c r="F118" s="28" t="s">
        <v>25</v>
      </c>
      <c r="G118" s="28" t="s">
        <v>792</v>
      </c>
      <c r="H118" s="28" t="s">
        <v>47</v>
      </c>
      <c r="I118" s="28" t="s">
        <v>48</v>
      </c>
      <c r="J118" s="28" t="s">
        <v>26</v>
      </c>
      <c r="K118" s="28" t="s">
        <v>47</v>
      </c>
      <c r="L118" s="28" t="s">
        <v>48</v>
      </c>
      <c r="M118" s="29">
        <v>42614</v>
      </c>
      <c r="N118" s="29">
        <v>42979</v>
      </c>
      <c r="O118" s="28" t="s">
        <v>716</v>
      </c>
      <c r="P118" s="28" t="s">
        <v>793</v>
      </c>
      <c r="Q118" s="28" t="s">
        <v>24</v>
      </c>
      <c r="R118" s="28" t="s">
        <v>195</v>
      </c>
      <c r="S118" s="28" t="s">
        <v>29</v>
      </c>
      <c r="T118" s="28" t="s">
        <v>87</v>
      </c>
      <c r="U118" s="28" t="s">
        <v>196</v>
      </c>
      <c r="V118" s="28" t="s">
        <v>32</v>
      </c>
      <c r="W118" s="28" t="s">
        <v>197</v>
      </c>
    </row>
    <row r="119" spans="1:23" x14ac:dyDescent="0.25">
      <c r="A119" s="30">
        <v>20152</v>
      </c>
      <c r="B119" s="28" t="s">
        <v>790</v>
      </c>
      <c r="C119" s="28" t="s">
        <v>22</v>
      </c>
      <c r="D119" s="28" t="s">
        <v>201</v>
      </c>
      <c r="E119" s="28" t="s">
        <v>24</v>
      </c>
      <c r="F119" s="28" t="s">
        <v>25</v>
      </c>
      <c r="G119" s="28" t="s">
        <v>792</v>
      </c>
      <c r="H119" s="28" t="s">
        <v>799</v>
      </c>
      <c r="I119" s="28" t="s">
        <v>827</v>
      </c>
      <c r="J119" s="28" t="s">
        <v>26</v>
      </c>
      <c r="K119" s="28" t="s">
        <v>27</v>
      </c>
      <c r="L119" s="28" t="s">
        <v>767</v>
      </c>
      <c r="M119" s="29">
        <v>45292</v>
      </c>
      <c r="N119" s="29">
        <v>45336</v>
      </c>
      <c r="O119" s="28" t="s">
        <v>718</v>
      </c>
      <c r="P119" s="28" t="s">
        <v>809</v>
      </c>
      <c r="Q119" s="28" t="s">
        <v>22</v>
      </c>
      <c r="R119" s="28" t="s">
        <v>202</v>
      </c>
      <c r="S119" s="28" t="s">
        <v>140</v>
      </c>
      <c r="T119" s="28" t="s">
        <v>140</v>
      </c>
      <c r="U119" s="28" t="s">
        <v>203</v>
      </c>
      <c r="V119" s="28" t="s">
        <v>51</v>
      </c>
      <c r="W119" s="28" t="s">
        <v>204</v>
      </c>
    </row>
    <row r="120" spans="1:23" x14ac:dyDescent="0.25">
      <c r="A120" s="30">
        <v>20152</v>
      </c>
      <c r="B120" s="28" t="s">
        <v>790</v>
      </c>
      <c r="C120" s="28" t="s">
        <v>22</v>
      </c>
      <c r="D120" s="28" t="s">
        <v>208</v>
      </c>
      <c r="E120" s="28" t="s">
        <v>24</v>
      </c>
      <c r="F120" s="28" t="s">
        <v>791</v>
      </c>
      <c r="G120" s="28" t="s">
        <v>792</v>
      </c>
      <c r="H120" s="28" t="s">
        <v>47</v>
      </c>
      <c r="I120" s="28" t="s">
        <v>48</v>
      </c>
      <c r="J120" s="28" t="s">
        <v>26</v>
      </c>
      <c r="K120" s="28" t="s">
        <v>47</v>
      </c>
      <c r="L120" s="28" t="s">
        <v>48</v>
      </c>
      <c r="M120" s="29">
        <v>43709</v>
      </c>
      <c r="N120" s="29">
        <v>45336</v>
      </c>
      <c r="O120" s="28" t="s">
        <v>845</v>
      </c>
      <c r="P120" s="28" t="s">
        <v>796</v>
      </c>
      <c r="Q120" s="28" t="s">
        <v>22</v>
      </c>
      <c r="R120" s="28" t="s">
        <v>38</v>
      </c>
      <c r="S120" s="28" t="s">
        <v>29</v>
      </c>
      <c r="T120" s="28" t="s">
        <v>30</v>
      </c>
      <c r="U120" s="28" t="s">
        <v>121</v>
      </c>
      <c r="V120" s="28" t="s">
        <v>40</v>
      </c>
      <c r="W120" s="28" t="s">
        <v>730</v>
      </c>
    </row>
    <row r="121" spans="1:23" x14ac:dyDescent="0.25">
      <c r="A121" s="30">
        <v>20161</v>
      </c>
      <c r="B121" s="28" t="s">
        <v>794</v>
      </c>
      <c r="C121" s="28" t="s">
        <v>24</v>
      </c>
      <c r="D121" s="28" t="s">
        <v>23</v>
      </c>
      <c r="E121" s="28" t="s">
        <v>24</v>
      </c>
      <c r="F121" s="28" t="s">
        <v>25</v>
      </c>
      <c r="G121" s="28" t="s">
        <v>792</v>
      </c>
      <c r="H121" s="28" t="s">
        <v>799</v>
      </c>
      <c r="I121" s="28" t="s">
        <v>827</v>
      </c>
      <c r="J121" s="28" t="s">
        <v>26</v>
      </c>
      <c r="K121" s="28" t="s">
        <v>27</v>
      </c>
      <c r="L121" s="28" t="s">
        <v>767</v>
      </c>
      <c r="M121" s="29">
        <v>44958</v>
      </c>
      <c r="N121" s="29">
        <v>45078</v>
      </c>
      <c r="O121" s="28" t="s">
        <v>722</v>
      </c>
      <c r="P121" s="28" t="s">
        <v>802</v>
      </c>
      <c r="Q121" s="28" t="s">
        <v>24</v>
      </c>
      <c r="R121" s="28" t="s">
        <v>285</v>
      </c>
      <c r="S121" s="28" t="s">
        <v>29</v>
      </c>
      <c r="T121" s="28" t="s">
        <v>30</v>
      </c>
      <c r="U121" s="28" t="s">
        <v>23</v>
      </c>
      <c r="V121" s="28" t="s">
        <v>40</v>
      </c>
      <c r="W121" s="28" t="s">
        <v>286</v>
      </c>
    </row>
    <row r="122" spans="1:23" x14ac:dyDescent="0.25">
      <c r="A122" s="30">
        <v>20162</v>
      </c>
      <c r="B122" s="28" t="s">
        <v>790</v>
      </c>
      <c r="C122" s="28" t="s">
        <v>22</v>
      </c>
      <c r="D122" s="28" t="s">
        <v>297</v>
      </c>
      <c r="E122" s="28" t="s">
        <v>24</v>
      </c>
      <c r="F122" s="28" t="s">
        <v>25</v>
      </c>
      <c r="G122" s="28" t="s">
        <v>792</v>
      </c>
      <c r="H122" s="28" t="s">
        <v>799</v>
      </c>
      <c r="I122" s="28" t="s">
        <v>827</v>
      </c>
      <c r="J122" s="28" t="s">
        <v>26</v>
      </c>
      <c r="K122" s="28" t="s">
        <v>27</v>
      </c>
      <c r="L122" s="28" t="s">
        <v>767</v>
      </c>
      <c r="M122" s="29">
        <v>44774</v>
      </c>
      <c r="N122" s="29">
        <v>45336</v>
      </c>
      <c r="O122" s="28" t="s">
        <v>803</v>
      </c>
      <c r="P122" s="28" t="s">
        <v>796</v>
      </c>
      <c r="Q122" s="28" t="s">
        <v>22</v>
      </c>
      <c r="R122" s="28" t="s">
        <v>298</v>
      </c>
      <c r="S122" s="28" t="s">
        <v>29</v>
      </c>
      <c r="T122" s="28" t="s">
        <v>50</v>
      </c>
      <c r="U122" s="28" t="s">
        <v>299</v>
      </c>
      <c r="V122" s="28" t="s">
        <v>40</v>
      </c>
      <c r="W122" s="28" t="s">
        <v>41</v>
      </c>
    </row>
    <row r="123" spans="1:23" x14ac:dyDescent="0.25">
      <c r="A123" s="30">
        <v>20162</v>
      </c>
      <c r="B123" s="28" t="s">
        <v>790</v>
      </c>
      <c r="C123" s="28" t="s">
        <v>22</v>
      </c>
      <c r="D123" s="28" t="s">
        <v>306</v>
      </c>
      <c r="E123" s="28" t="s">
        <v>24</v>
      </c>
      <c r="F123" s="28" t="s">
        <v>25</v>
      </c>
      <c r="G123" s="28" t="s">
        <v>792</v>
      </c>
      <c r="H123" s="28" t="s">
        <v>799</v>
      </c>
      <c r="I123" s="28" t="s">
        <v>827</v>
      </c>
      <c r="J123" s="28" t="s">
        <v>26</v>
      </c>
      <c r="K123" s="28" t="s">
        <v>307</v>
      </c>
      <c r="L123" s="28" t="s">
        <v>308</v>
      </c>
      <c r="M123" s="29">
        <v>45017</v>
      </c>
      <c r="N123" s="29">
        <v>45261</v>
      </c>
      <c r="O123" s="28" t="s">
        <v>713</v>
      </c>
      <c r="P123" s="28" t="s">
        <v>793</v>
      </c>
      <c r="Q123" s="28" t="s">
        <v>24</v>
      </c>
      <c r="R123" s="28" t="s">
        <v>38</v>
      </c>
      <c r="S123" s="28" t="s">
        <v>29</v>
      </c>
      <c r="T123" s="28" t="s">
        <v>30</v>
      </c>
      <c r="U123" s="28" t="s">
        <v>309</v>
      </c>
      <c r="V123" s="28" t="s">
        <v>40</v>
      </c>
      <c r="W123" s="28" t="s">
        <v>310</v>
      </c>
    </row>
    <row r="124" spans="1:23" x14ac:dyDescent="0.25">
      <c r="A124" s="30">
        <v>20162</v>
      </c>
      <c r="B124" s="28" t="s">
        <v>794</v>
      </c>
      <c r="C124" s="28" t="s">
        <v>24</v>
      </c>
      <c r="D124" s="28" t="s">
        <v>319</v>
      </c>
      <c r="E124" s="28" t="s">
        <v>24</v>
      </c>
      <c r="F124" s="28" t="s">
        <v>791</v>
      </c>
      <c r="G124" s="28" t="s">
        <v>834</v>
      </c>
      <c r="H124" s="28" t="s">
        <v>799</v>
      </c>
      <c r="I124" s="28" t="s">
        <v>799</v>
      </c>
      <c r="J124" s="28" t="s">
        <v>320</v>
      </c>
      <c r="K124" s="28" t="s">
        <v>321</v>
      </c>
      <c r="L124" s="28" t="s">
        <v>768</v>
      </c>
      <c r="M124" s="29">
        <v>44317</v>
      </c>
      <c r="N124" s="29">
        <v>44440</v>
      </c>
      <c r="O124" s="28" t="s">
        <v>722</v>
      </c>
      <c r="P124" s="28" t="s">
        <v>802</v>
      </c>
      <c r="Q124" s="28" t="s">
        <v>24</v>
      </c>
      <c r="R124" s="28" t="s">
        <v>322</v>
      </c>
      <c r="S124" s="28" t="s">
        <v>29</v>
      </c>
      <c r="T124" s="28" t="s">
        <v>73</v>
      </c>
      <c r="U124" s="28" t="s">
        <v>323</v>
      </c>
      <c r="V124" s="28" t="s">
        <v>40</v>
      </c>
      <c r="W124" s="28" t="s">
        <v>324</v>
      </c>
    </row>
    <row r="125" spans="1:23" x14ac:dyDescent="0.25">
      <c r="A125" s="30">
        <v>20171</v>
      </c>
      <c r="B125" s="28" t="s">
        <v>794</v>
      </c>
      <c r="C125" s="28" t="s">
        <v>22</v>
      </c>
      <c r="D125" s="28" t="s">
        <v>339</v>
      </c>
      <c r="E125" s="28" t="s">
        <v>24</v>
      </c>
      <c r="F125" s="28" t="s">
        <v>791</v>
      </c>
      <c r="G125" s="28" t="s">
        <v>792</v>
      </c>
      <c r="H125" s="28" t="s">
        <v>799</v>
      </c>
      <c r="I125" s="28" t="s">
        <v>827</v>
      </c>
      <c r="J125" s="28" t="s">
        <v>26</v>
      </c>
      <c r="K125" s="28" t="s">
        <v>27</v>
      </c>
      <c r="L125" s="28" t="s">
        <v>767</v>
      </c>
      <c r="M125" s="29">
        <v>45078</v>
      </c>
      <c r="N125" s="29">
        <v>45336</v>
      </c>
      <c r="O125" s="28" t="s">
        <v>713</v>
      </c>
      <c r="P125" s="28" t="s">
        <v>793</v>
      </c>
      <c r="Q125" s="28" t="s">
        <v>22</v>
      </c>
      <c r="R125" s="28" t="s">
        <v>340</v>
      </c>
      <c r="S125" s="28" t="s">
        <v>146</v>
      </c>
      <c r="T125" s="28" t="s">
        <v>341</v>
      </c>
      <c r="U125" s="28" t="s">
        <v>342</v>
      </c>
      <c r="V125" s="28" t="s">
        <v>51</v>
      </c>
      <c r="W125" s="28" t="s">
        <v>343</v>
      </c>
    </row>
    <row r="126" spans="1:23" x14ac:dyDescent="0.25">
      <c r="A126" s="30">
        <v>20171</v>
      </c>
      <c r="B126" s="28" t="s">
        <v>790</v>
      </c>
      <c r="C126" s="28" t="s">
        <v>22</v>
      </c>
      <c r="D126" s="28" t="s">
        <v>356</v>
      </c>
      <c r="E126" s="28" t="s">
        <v>24</v>
      </c>
      <c r="F126" s="28" t="s">
        <v>791</v>
      </c>
      <c r="G126" s="28" t="s">
        <v>792</v>
      </c>
      <c r="H126" s="28" t="s">
        <v>47</v>
      </c>
      <c r="I126" s="28" t="s">
        <v>48</v>
      </c>
      <c r="J126" s="28" t="s">
        <v>26</v>
      </c>
      <c r="K126" s="28" t="s">
        <v>47</v>
      </c>
      <c r="L126" s="28" t="s">
        <v>48</v>
      </c>
      <c r="M126" s="29">
        <v>45078</v>
      </c>
      <c r="N126" s="29">
        <v>45336</v>
      </c>
      <c r="O126" s="28" t="s">
        <v>713</v>
      </c>
      <c r="P126" s="28" t="s">
        <v>793</v>
      </c>
      <c r="Q126" s="28" t="s">
        <v>22</v>
      </c>
      <c r="R126" s="28" t="s">
        <v>33</v>
      </c>
      <c r="S126" s="28" t="s">
        <v>29</v>
      </c>
      <c r="T126" s="28" t="s">
        <v>293</v>
      </c>
      <c r="U126" s="28" t="s">
        <v>357</v>
      </c>
      <c r="V126" s="28" t="s">
        <v>40</v>
      </c>
      <c r="W126" s="28" t="s">
        <v>777</v>
      </c>
    </row>
    <row r="127" spans="1:23" x14ac:dyDescent="0.25">
      <c r="A127" s="30">
        <v>20171</v>
      </c>
      <c r="B127" s="28" t="s">
        <v>794</v>
      </c>
      <c r="C127" s="28" t="s">
        <v>22</v>
      </c>
      <c r="D127" s="28" t="s">
        <v>371</v>
      </c>
      <c r="E127" s="28" t="s">
        <v>24</v>
      </c>
      <c r="F127" s="28" t="s">
        <v>25</v>
      </c>
      <c r="G127" s="28" t="s">
        <v>792</v>
      </c>
      <c r="H127" s="28" t="s">
        <v>799</v>
      </c>
      <c r="I127" s="28" t="s">
        <v>827</v>
      </c>
      <c r="J127" s="28" t="s">
        <v>26</v>
      </c>
      <c r="K127" s="28" t="s">
        <v>27</v>
      </c>
      <c r="L127" s="28" t="s">
        <v>767</v>
      </c>
      <c r="M127" s="29">
        <v>45017</v>
      </c>
      <c r="N127" s="29">
        <v>45336</v>
      </c>
      <c r="O127" s="28" t="s">
        <v>837</v>
      </c>
      <c r="P127" s="28" t="s">
        <v>793</v>
      </c>
      <c r="Q127" s="28" t="s">
        <v>22</v>
      </c>
      <c r="R127" s="28" t="s">
        <v>340</v>
      </c>
      <c r="S127" s="28" t="s">
        <v>29</v>
      </c>
      <c r="T127" s="28" t="s">
        <v>50</v>
      </c>
      <c r="U127" s="28" t="s">
        <v>372</v>
      </c>
      <c r="V127" s="28" t="s">
        <v>51</v>
      </c>
      <c r="W127" s="28" t="s">
        <v>373</v>
      </c>
    </row>
    <row r="128" spans="1:23" x14ac:dyDescent="0.25">
      <c r="A128" s="30">
        <v>20171</v>
      </c>
      <c r="B128" s="28" t="s">
        <v>794</v>
      </c>
      <c r="C128" s="28" t="s">
        <v>22</v>
      </c>
      <c r="D128" s="28" t="s">
        <v>356</v>
      </c>
      <c r="E128" s="28" t="s">
        <v>24</v>
      </c>
      <c r="F128" s="28" t="s">
        <v>791</v>
      </c>
      <c r="G128" s="28" t="s">
        <v>792</v>
      </c>
      <c r="H128" s="28" t="s">
        <v>47</v>
      </c>
      <c r="I128" s="28" t="s">
        <v>48</v>
      </c>
      <c r="J128" s="28" t="s">
        <v>26</v>
      </c>
      <c r="K128" s="28" t="s">
        <v>47</v>
      </c>
      <c r="L128" s="28" t="s">
        <v>48</v>
      </c>
      <c r="M128" s="29">
        <v>43344</v>
      </c>
      <c r="N128" s="29">
        <v>45336</v>
      </c>
      <c r="O128" s="28" t="s">
        <v>850</v>
      </c>
      <c r="P128" s="28" t="s">
        <v>796</v>
      </c>
      <c r="Q128" s="28" t="s">
        <v>22</v>
      </c>
      <c r="R128" s="28" t="s">
        <v>33</v>
      </c>
      <c r="S128" s="28" t="s">
        <v>29</v>
      </c>
      <c r="T128" s="28" t="s">
        <v>293</v>
      </c>
      <c r="U128" s="28" t="s">
        <v>357</v>
      </c>
      <c r="V128" s="28" t="s">
        <v>40</v>
      </c>
      <c r="W128" s="28" t="s">
        <v>777</v>
      </c>
    </row>
    <row r="129" spans="1:23" x14ac:dyDescent="0.25">
      <c r="A129" s="30">
        <v>20172</v>
      </c>
      <c r="B129" s="28" t="s">
        <v>790</v>
      </c>
      <c r="C129" s="28" t="s">
        <v>22</v>
      </c>
      <c r="D129" s="28" t="s">
        <v>405</v>
      </c>
      <c r="E129" s="28" t="s">
        <v>22</v>
      </c>
      <c r="F129" s="28" t="s">
        <v>25</v>
      </c>
      <c r="G129" s="28" t="s">
        <v>792</v>
      </c>
      <c r="H129" s="28" t="s">
        <v>799</v>
      </c>
      <c r="I129" s="28" t="s">
        <v>827</v>
      </c>
      <c r="J129" s="28" t="s">
        <v>26</v>
      </c>
      <c r="K129" s="28" t="s">
        <v>27</v>
      </c>
      <c r="L129" s="28" t="s">
        <v>767</v>
      </c>
      <c r="M129" s="29">
        <v>44593</v>
      </c>
      <c r="N129" s="29">
        <v>45336</v>
      </c>
      <c r="O129" s="28" t="s">
        <v>726</v>
      </c>
      <c r="P129" s="28" t="s">
        <v>796</v>
      </c>
      <c r="Q129" s="28" t="s">
        <v>22</v>
      </c>
      <c r="R129" s="28" t="s">
        <v>406</v>
      </c>
      <c r="S129" s="28" t="s">
        <v>29</v>
      </c>
      <c r="T129" s="28" t="s">
        <v>66</v>
      </c>
      <c r="U129" s="28" t="s">
        <v>407</v>
      </c>
      <c r="V129" s="28" t="s">
        <v>40</v>
      </c>
      <c r="W129" s="28" t="s">
        <v>408</v>
      </c>
    </row>
    <row r="130" spans="1:23" x14ac:dyDescent="0.25">
      <c r="A130" s="30">
        <v>20172</v>
      </c>
      <c r="B130" s="28" t="s">
        <v>790</v>
      </c>
      <c r="C130" s="28" t="s">
        <v>22</v>
      </c>
      <c r="D130" s="28" t="s">
        <v>39</v>
      </c>
      <c r="E130" s="28" t="s">
        <v>24</v>
      </c>
      <c r="F130" s="28" t="s">
        <v>25</v>
      </c>
      <c r="G130" s="28" t="s">
        <v>792</v>
      </c>
      <c r="H130" s="28" t="s">
        <v>799</v>
      </c>
      <c r="I130" s="28" t="s">
        <v>827</v>
      </c>
      <c r="J130" s="28" t="s">
        <v>26</v>
      </c>
      <c r="K130" s="28" t="s">
        <v>412</v>
      </c>
      <c r="L130" s="28" t="s">
        <v>413</v>
      </c>
      <c r="M130" s="29">
        <v>43313</v>
      </c>
      <c r="N130" s="29">
        <v>45336</v>
      </c>
      <c r="O130" s="28" t="s">
        <v>814</v>
      </c>
      <c r="P130" s="28" t="s">
        <v>796</v>
      </c>
      <c r="Q130" s="28" t="s">
        <v>22</v>
      </c>
      <c r="R130" s="28" t="s">
        <v>414</v>
      </c>
      <c r="S130" s="28" t="s">
        <v>29</v>
      </c>
      <c r="T130" s="28" t="s">
        <v>30</v>
      </c>
      <c r="U130" s="28" t="s">
        <v>39</v>
      </c>
      <c r="V130" s="28" t="s">
        <v>415</v>
      </c>
      <c r="W130" s="28" t="s">
        <v>416</v>
      </c>
    </row>
    <row r="131" spans="1:23" x14ac:dyDescent="0.25">
      <c r="A131" s="30">
        <v>20172</v>
      </c>
      <c r="B131" s="28" t="s">
        <v>794</v>
      </c>
      <c r="C131" s="28" t="s">
        <v>22</v>
      </c>
      <c r="D131" s="28" t="s">
        <v>356</v>
      </c>
      <c r="E131" s="28" t="s">
        <v>24</v>
      </c>
      <c r="F131" s="28" t="s">
        <v>791</v>
      </c>
      <c r="G131" s="28" t="s">
        <v>792</v>
      </c>
      <c r="H131" s="28" t="s">
        <v>47</v>
      </c>
      <c r="I131" s="28" t="s">
        <v>48</v>
      </c>
      <c r="J131" s="28" t="s">
        <v>26</v>
      </c>
      <c r="K131" s="28" t="s">
        <v>47</v>
      </c>
      <c r="L131" s="28" t="s">
        <v>48</v>
      </c>
      <c r="M131" s="29">
        <v>43344</v>
      </c>
      <c r="N131" s="29">
        <v>45336</v>
      </c>
      <c r="O131" s="28" t="s">
        <v>850</v>
      </c>
      <c r="P131" s="28" t="s">
        <v>796</v>
      </c>
      <c r="Q131" s="28" t="s">
        <v>22</v>
      </c>
      <c r="R131" s="28" t="s">
        <v>33</v>
      </c>
      <c r="S131" s="28" t="s">
        <v>29</v>
      </c>
      <c r="T131" s="28" t="s">
        <v>293</v>
      </c>
      <c r="U131" s="28" t="s">
        <v>357</v>
      </c>
      <c r="V131" s="28" t="s">
        <v>40</v>
      </c>
      <c r="W131" s="28" t="s">
        <v>777</v>
      </c>
    </row>
    <row r="132" spans="1:23" x14ac:dyDescent="0.25">
      <c r="A132" s="30">
        <v>20181</v>
      </c>
      <c r="B132" s="28" t="s">
        <v>790</v>
      </c>
      <c r="C132" s="28" t="s">
        <v>22</v>
      </c>
      <c r="D132" s="28" t="s">
        <v>851</v>
      </c>
      <c r="E132" s="28" t="s">
        <v>24</v>
      </c>
      <c r="F132" s="28" t="s">
        <v>25</v>
      </c>
      <c r="G132" s="28" t="s">
        <v>792</v>
      </c>
      <c r="H132" s="28" t="s">
        <v>799</v>
      </c>
      <c r="I132" s="28" t="s">
        <v>799</v>
      </c>
      <c r="J132" s="28" t="s">
        <v>26</v>
      </c>
      <c r="K132" s="28" t="s">
        <v>78</v>
      </c>
      <c r="L132" s="28" t="s">
        <v>444</v>
      </c>
      <c r="M132" s="29">
        <v>43466</v>
      </c>
      <c r="N132" s="29">
        <v>45336</v>
      </c>
      <c r="O132" s="28" t="s">
        <v>852</v>
      </c>
      <c r="P132" s="28" t="s">
        <v>796</v>
      </c>
      <c r="Q132" s="28" t="s">
        <v>22</v>
      </c>
      <c r="R132" s="28" t="s">
        <v>445</v>
      </c>
      <c r="S132" s="28" t="s">
        <v>146</v>
      </c>
      <c r="T132" s="28" t="s">
        <v>280</v>
      </c>
      <c r="U132" s="28" t="s">
        <v>446</v>
      </c>
      <c r="V132" s="28" t="s">
        <v>51</v>
      </c>
      <c r="W132" s="28" t="s">
        <v>761</v>
      </c>
    </row>
    <row r="133" spans="1:23" x14ac:dyDescent="0.25">
      <c r="A133" s="30">
        <v>20181</v>
      </c>
      <c r="B133" s="28" t="s">
        <v>790</v>
      </c>
      <c r="C133" s="28" t="s">
        <v>22</v>
      </c>
      <c r="D133" s="28" t="s">
        <v>487</v>
      </c>
      <c r="E133" s="28" t="s">
        <v>22</v>
      </c>
      <c r="F133" s="28" t="s">
        <v>25</v>
      </c>
      <c r="G133" s="28" t="s">
        <v>792</v>
      </c>
      <c r="H133" s="28" t="s">
        <v>47</v>
      </c>
      <c r="I133" s="28" t="s">
        <v>48</v>
      </c>
      <c r="J133" s="28" t="s">
        <v>26</v>
      </c>
      <c r="K133" s="28" t="s">
        <v>47</v>
      </c>
      <c r="L133" s="28" t="s">
        <v>48</v>
      </c>
      <c r="M133" s="29">
        <v>44866</v>
      </c>
      <c r="N133" s="29">
        <v>45336</v>
      </c>
      <c r="O133" s="28" t="s">
        <v>840</v>
      </c>
      <c r="P133" s="28" t="s">
        <v>796</v>
      </c>
      <c r="Q133" s="28" t="s">
        <v>22</v>
      </c>
      <c r="R133" s="28" t="s">
        <v>455</v>
      </c>
      <c r="S133" s="28" t="s">
        <v>29</v>
      </c>
      <c r="T133" s="28" t="s">
        <v>66</v>
      </c>
      <c r="U133" s="28" t="s">
        <v>488</v>
      </c>
      <c r="V133" s="28" t="s">
        <v>51</v>
      </c>
      <c r="W133" s="28" t="s">
        <v>133</v>
      </c>
    </row>
    <row r="134" spans="1:23" x14ac:dyDescent="0.25">
      <c r="A134" s="30">
        <v>20181</v>
      </c>
      <c r="B134" s="28" t="s">
        <v>794</v>
      </c>
      <c r="C134" s="28" t="s">
        <v>22</v>
      </c>
      <c r="D134" s="28" t="s">
        <v>497</v>
      </c>
      <c r="E134" s="28" t="s">
        <v>24</v>
      </c>
      <c r="F134" s="28" t="s">
        <v>25</v>
      </c>
      <c r="G134" s="28" t="s">
        <v>792</v>
      </c>
      <c r="H134" s="28" t="s">
        <v>799</v>
      </c>
      <c r="I134" s="28" t="s">
        <v>827</v>
      </c>
      <c r="J134" s="28" t="s">
        <v>26</v>
      </c>
      <c r="K134" s="28" t="s">
        <v>27</v>
      </c>
      <c r="L134" s="28" t="s">
        <v>767</v>
      </c>
      <c r="M134" s="29">
        <v>45017</v>
      </c>
      <c r="N134" s="29">
        <v>45336</v>
      </c>
      <c r="O134" s="28" t="s">
        <v>837</v>
      </c>
      <c r="P134" s="28" t="s">
        <v>793</v>
      </c>
      <c r="Q134" s="28" t="s">
        <v>22</v>
      </c>
      <c r="R134" s="28" t="s">
        <v>498</v>
      </c>
      <c r="S134" s="28" t="s">
        <v>146</v>
      </c>
      <c r="T134" s="28" t="s">
        <v>341</v>
      </c>
      <c r="U134" s="28" t="s">
        <v>488</v>
      </c>
      <c r="V134" s="28" t="s">
        <v>51</v>
      </c>
      <c r="W134" s="28" t="s">
        <v>133</v>
      </c>
    </row>
    <row r="135" spans="1:23" x14ac:dyDescent="0.25">
      <c r="A135" s="30">
        <v>20181</v>
      </c>
      <c r="B135" s="28" t="s">
        <v>794</v>
      </c>
      <c r="C135" s="28" t="s">
        <v>22</v>
      </c>
      <c r="D135" s="28" t="s">
        <v>512</v>
      </c>
      <c r="E135" s="28" t="s">
        <v>24</v>
      </c>
      <c r="F135" s="28" t="s">
        <v>25</v>
      </c>
      <c r="G135" s="28" t="s">
        <v>792</v>
      </c>
      <c r="H135" s="28" t="s">
        <v>47</v>
      </c>
      <c r="I135" s="28" t="s">
        <v>799</v>
      </c>
      <c r="J135" s="28" t="s">
        <v>26</v>
      </c>
      <c r="K135" s="28" t="s">
        <v>47</v>
      </c>
      <c r="L135" s="28" t="s">
        <v>513</v>
      </c>
      <c r="M135" s="29">
        <v>43862</v>
      </c>
      <c r="N135" s="29">
        <v>45336</v>
      </c>
      <c r="O135" s="28" t="s">
        <v>720</v>
      </c>
      <c r="P135" s="28" t="s">
        <v>796</v>
      </c>
      <c r="Q135" s="28" t="s">
        <v>22</v>
      </c>
      <c r="R135" s="28" t="s">
        <v>514</v>
      </c>
      <c r="S135" s="28" t="s">
        <v>146</v>
      </c>
      <c r="T135" s="28" t="s">
        <v>467</v>
      </c>
      <c r="U135" s="28" t="s">
        <v>515</v>
      </c>
      <c r="V135" s="28" t="s">
        <v>51</v>
      </c>
      <c r="W135" s="28" t="s">
        <v>516</v>
      </c>
    </row>
    <row r="136" spans="1:23" x14ac:dyDescent="0.25">
      <c r="A136" s="30">
        <v>20181</v>
      </c>
      <c r="B136" s="28" t="s">
        <v>790</v>
      </c>
      <c r="C136" s="28" t="s">
        <v>22</v>
      </c>
      <c r="D136" s="28" t="s">
        <v>520</v>
      </c>
      <c r="E136" s="28" t="s">
        <v>24</v>
      </c>
      <c r="F136" s="28" t="s">
        <v>232</v>
      </c>
      <c r="G136" s="28" t="s">
        <v>792</v>
      </c>
      <c r="H136" s="28" t="s">
        <v>799</v>
      </c>
      <c r="I136" s="28" t="s">
        <v>827</v>
      </c>
      <c r="J136" s="28" t="s">
        <v>26</v>
      </c>
      <c r="K136" s="28" t="s">
        <v>27</v>
      </c>
      <c r="L136" s="28" t="s">
        <v>767</v>
      </c>
      <c r="M136" s="29">
        <v>45047</v>
      </c>
      <c r="N136" s="29">
        <v>45336</v>
      </c>
      <c r="O136" s="28" t="s">
        <v>714</v>
      </c>
      <c r="P136" s="28" t="s">
        <v>793</v>
      </c>
      <c r="Q136" s="28" t="s">
        <v>22</v>
      </c>
      <c r="R136" s="28" t="s">
        <v>33</v>
      </c>
      <c r="S136" s="28" t="s">
        <v>29</v>
      </c>
      <c r="T136" s="28" t="s">
        <v>234</v>
      </c>
      <c r="U136" s="28" t="s">
        <v>521</v>
      </c>
      <c r="V136" s="28" t="s">
        <v>40</v>
      </c>
      <c r="W136" s="28" t="s">
        <v>41</v>
      </c>
    </row>
    <row r="137" spans="1:23" x14ac:dyDescent="0.25">
      <c r="A137" s="30">
        <v>20181</v>
      </c>
      <c r="B137" s="28" t="s">
        <v>794</v>
      </c>
      <c r="C137" s="28" t="s">
        <v>22</v>
      </c>
      <c r="D137" s="28" t="s">
        <v>532</v>
      </c>
      <c r="E137" s="28" t="s">
        <v>24</v>
      </c>
      <c r="F137" s="28" t="s">
        <v>791</v>
      </c>
      <c r="G137" s="28" t="s">
        <v>792</v>
      </c>
      <c r="H137" s="28" t="s">
        <v>799</v>
      </c>
      <c r="I137" s="28" t="s">
        <v>827</v>
      </c>
      <c r="J137" s="28" t="s">
        <v>26</v>
      </c>
      <c r="K137" s="28" t="s">
        <v>27</v>
      </c>
      <c r="L137" s="28" t="s">
        <v>767</v>
      </c>
      <c r="M137" s="29">
        <v>44743</v>
      </c>
      <c r="N137" s="29">
        <v>45336</v>
      </c>
      <c r="O137" s="28" t="s">
        <v>853</v>
      </c>
      <c r="P137" s="28" t="s">
        <v>796</v>
      </c>
      <c r="Q137" s="28" t="s">
        <v>22</v>
      </c>
      <c r="R137" s="28" t="s">
        <v>533</v>
      </c>
      <c r="S137" s="28" t="s">
        <v>29</v>
      </c>
      <c r="T137" s="28" t="s">
        <v>293</v>
      </c>
      <c r="U137" s="28" t="s">
        <v>407</v>
      </c>
      <c r="V137" s="28" t="s">
        <v>51</v>
      </c>
      <c r="W137" s="28" t="s">
        <v>534</v>
      </c>
    </row>
    <row r="138" spans="1:23" x14ac:dyDescent="0.25">
      <c r="A138" s="30">
        <v>20182</v>
      </c>
      <c r="B138" s="28" t="s">
        <v>794</v>
      </c>
      <c r="C138" s="28" t="s">
        <v>22</v>
      </c>
      <c r="D138" s="28" t="s">
        <v>542</v>
      </c>
      <c r="E138" s="28" t="s">
        <v>24</v>
      </c>
      <c r="F138" s="28" t="s">
        <v>25</v>
      </c>
      <c r="G138" s="28" t="s">
        <v>792</v>
      </c>
      <c r="H138" s="28" t="s">
        <v>799</v>
      </c>
      <c r="I138" s="28" t="s">
        <v>827</v>
      </c>
      <c r="J138" s="28" t="s">
        <v>26</v>
      </c>
      <c r="K138" s="28" t="s">
        <v>78</v>
      </c>
      <c r="L138" s="28" t="s">
        <v>79</v>
      </c>
      <c r="M138" s="29">
        <v>44743</v>
      </c>
      <c r="N138" s="29">
        <v>45336</v>
      </c>
      <c r="O138" s="28" t="s">
        <v>853</v>
      </c>
      <c r="P138" s="28" t="s">
        <v>796</v>
      </c>
      <c r="Q138" s="28" t="s">
        <v>22</v>
      </c>
      <c r="R138" s="28" t="s">
        <v>543</v>
      </c>
      <c r="S138" s="28" t="s">
        <v>29</v>
      </c>
      <c r="T138" s="28" t="s">
        <v>50</v>
      </c>
      <c r="U138" s="28" t="s">
        <v>521</v>
      </c>
      <c r="V138" s="28" t="s">
        <v>40</v>
      </c>
      <c r="W138" s="28" t="s">
        <v>41</v>
      </c>
    </row>
    <row r="139" spans="1:23" x14ac:dyDescent="0.25">
      <c r="A139" s="30">
        <v>20182</v>
      </c>
      <c r="B139" s="28" t="s">
        <v>790</v>
      </c>
      <c r="C139" s="28" t="s">
        <v>22</v>
      </c>
      <c r="D139" s="28" t="s">
        <v>571</v>
      </c>
      <c r="E139" s="28" t="s">
        <v>24</v>
      </c>
      <c r="F139" s="28" t="s">
        <v>25</v>
      </c>
      <c r="G139" s="28" t="s">
        <v>792</v>
      </c>
      <c r="H139" s="28" t="s">
        <v>47</v>
      </c>
      <c r="I139" s="28" t="s">
        <v>48</v>
      </c>
      <c r="J139" s="28" t="s">
        <v>26</v>
      </c>
      <c r="K139" s="28" t="s">
        <v>47</v>
      </c>
      <c r="L139" s="28" t="s">
        <v>48</v>
      </c>
      <c r="M139" s="29">
        <v>41487</v>
      </c>
      <c r="N139" s="29">
        <v>45336</v>
      </c>
      <c r="O139" s="28" t="s">
        <v>810</v>
      </c>
      <c r="P139" s="28" t="s">
        <v>796</v>
      </c>
      <c r="Q139" s="28" t="s">
        <v>22</v>
      </c>
      <c r="R139" s="28" t="s">
        <v>33</v>
      </c>
      <c r="S139" s="28" t="s">
        <v>146</v>
      </c>
      <c r="T139" s="28" t="s">
        <v>280</v>
      </c>
      <c r="U139" s="28" t="s">
        <v>488</v>
      </c>
      <c r="V139" s="28" t="s">
        <v>51</v>
      </c>
      <c r="W139" s="28" t="s">
        <v>572</v>
      </c>
    </row>
    <row r="140" spans="1:23" x14ac:dyDescent="0.25">
      <c r="A140" s="30">
        <v>20191</v>
      </c>
      <c r="B140" s="28" t="s">
        <v>794</v>
      </c>
      <c r="C140" s="28" t="s">
        <v>24</v>
      </c>
      <c r="D140" s="28" t="s">
        <v>654</v>
      </c>
      <c r="E140" s="28" t="s">
        <v>24</v>
      </c>
      <c r="F140" s="28" t="s">
        <v>25</v>
      </c>
      <c r="G140" s="28" t="s">
        <v>792</v>
      </c>
      <c r="H140" s="28" t="s">
        <v>47</v>
      </c>
      <c r="I140" s="28" t="s">
        <v>48</v>
      </c>
      <c r="J140" s="28" t="s">
        <v>26</v>
      </c>
      <c r="K140" s="28" t="s">
        <v>47</v>
      </c>
      <c r="L140" s="28" t="s">
        <v>48</v>
      </c>
      <c r="M140" s="29">
        <v>44621</v>
      </c>
      <c r="N140" s="29">
        <v>44927</v>
      </c>
      <c r="O140" s="28" t="s">
        <v>837</v>
      </c>
      <c r="P140" s="28" t="s">
        <v>793</v>
      </c>
      <c r="Q140" s="28" t="s">
        <v>24</v>
      </c>
      <c r="R140" s="28" t="s">
        <v>33</v>
      </c>
      <c r="S140" s="28" t="s">
        <v>29</v>
      </c>
      <c r="T140" s="28" t="s">
        <v>50</v>
      </c>
      <c r="U140" s="28" t="s">
        <v>655</v>
      </c>
      <c r="V140" s="28" t="s">
        <v>51</v>
      </c>
      <c r="W140" s="28" t="s">
        <v>656</v>
      </c>
    </row>
    <row r="141" spans="1:23" x14ac:dyDescent="0.25">
      <c r="A141" s="30">
        <v>20192</v>
      </c>
      <c r="B141" s="28" t="s">
        <v>794</v>
      </c>
      <c r="C141" s="28" t="s">
        <v>22</v>
      </c>
      <c r="D141" s="28" t="s">
        <v>684</v>
      </c>
      <c r="E141" s="28" t="s">
        <v>24</v>
      </c>
      <c r="F141" s="28" t="s">
        <v>25</v>
      </c>
      <c r="G141" s="28" t="s">
        <v>792</v>
      </c>
      <c r="H141" s="28" t="s">
        <v>47</v>
      </c>
      <c r="I141" s="28" t="s">
        <v>48</v>
      </c>
      <c r="J141" s="28" t="s">
        <v>26</v>
      </c>
      <c r="K141" s="28" t="s">
        <v>47</v>
      </c>
      <c r="L141" s="28" t="s">
        <v>48</v>
      </c>
      <c r="M141" s="29">
        <v>45292</v>
      </c>
      <c r="N141" s="29">
        <v>45323</v>
      </c>
      <c r="O141" s="28" t="s">
        <v>718</v>
      </c>
      <c r="P141" s="28" t="s">
        <v>809</v>
      </c>
      <c r="Q141" s="28" t="s">
        <v>22</v>
      </c>
      <c r="R141" s="28" t="s">
        <v>685</v>
      </c>
      <c r="S141" s="28" t="s">
        <v>29</v>
      </c>
      <c r="T141" s="28" t="s">
        <v>30</v>
      </c>
      <c r="U141" s="28" t="s">
        <v>148</v>
      </c>
      <c r="V141" s="28" t="s">
        <v>40</v>
      </c>
      <c r="W141" s="28" t="s">
        <v>41</v>
      </c>
    </row>
    <row r="142" spans="1:23" x14ac:dyDescent="0.25">
      <c r="A142" s="30">
        <v>20201</v>
      </c>
      <c r="B142" s="28" t="s">
        <v>790</v>
      </c>
      <c r="C142" s="28" t="s">
        <v>22</v>
      </c>
      <c r="D142" s="28" t="s">
        <v>577</v>
      </c>
      <c r="E142" s="28" t="s">
        <v>22</v>
      </c>
      <c r="F142" s="28" t="s">
        <v>25</v>
      </c>
      <c r="G142" s="28" t="s">
        <v>834</v>
      </c>
      <c r="H142" s="28" t="s">
        <v>799</v>
      </c>
      <c r="I142" s="28" t="s">
        <v>799</v>
      </c>
      <c r="J142" s="28" t="s">
        <v>320</v>
      </c>
      <c r="K142" s="28" t="s">
        <v>578</v>
      </c>
      <c r="L142" s="28" t="s">
        <v>579</v>
      </c>
      <c r="M142" s="29">
        <v>44166</v>
      </c>
      <c r="N142" s="29">
        <v>45231</v>
      </c>
      <c r="O142" s="28" t="s">
        <v>854</v>
      </c>
      <c r="P142" s="28" t="s">
        <v>796</v>
      </c>
      <c r="Q142" s="28" t="s">
        <v>24</v>
      </c>
      <c r="R142" s="28" t="s">
        <v>580</v>
      </c>
      <c r="S142" s="28" t="s">
        <v>94</v>
      </c>
      <c r="T142" s="28" t="s">
        <v>95</v>
      </c>
      <c r="U142" s="28" t="s">
        <v>581</v>
      </c>
      <c r="V142" s="28" t="s">
        <v>40</v>
      </c>
      <c r="W142" s="28" t="s">
        <v>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Olaya</dc:creator>
  <cp:lastModifiedBy>David Olaya</cp:lastModifiedBy>
  <dcterms:created xsi:type="dcterms:W3CDTF">2024-02-09T22:07:17Z</dcterms:created>
  <dcterms:modified xsi:type="dcterms:W3CDTF">2024-02-16T03:09:30Z</dcterms:modified>
</cp:coreProperties>
</file>